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18195" windowHeight="11565" activeTab="3"/>
  </bookViews>
  <sheets>
    <sheet name="ทอ.สุวรรณภูมิ" sheetId="1" r:id="rId1"/>
    <sheet name="ทอ.กรุงเทพ" sheetId="2" r:id="rId2"/>
    <sheet name="ทอ.เชียงใหม่" sheetId="3" r:id="rId3"/>
    <sheet name="ทอ.ภูเก็ต" sheetId="4" r:id="rId4"/>
    <sheet name="ทอ.หาดใหญ่" sheetId="5" r:id="rId5"/>
  </sheets>
  <externalReferences>
    <externalReference r:id="rId6"/>
  </externalReferences>
  <definedNames>
    <definedName name="_xlnm.Print_Area" localSheetId="0">ทอ.สุวรรณภูมิ!$A$1:$H$53</definedName>
  </definedNames>
  <calcPr calcId="145621"/>
</workbook>
</file>

<file path=xl/calcChain.xml><?xml version="1.0" encoding="utf-8"?>
<calcChain xmlns="http://schemas.openxmlformats.org/spreadsheetml/2006/main">
  <c r="H39" i="5" l="1"/>
  <c r="F38" i="5"/>
  <c r="E38" i="5"/>
  <c r="G38" i="5" s="1"/>
  <c r="C38" i="5"/>
  <c r="B38" i="5"/>
  <c r="D38" i="5" s="1"/>
  <c r="H38" i="5" s="1"/>
  <c r="F37" i="5"/>
  <c r="E37" i="5"/>
  <c r="G37" i="5" s="1"/>
  <c r="C37" i="5"/>
  <c r="B37" i="5"/>
  <c r="D37" i="5" s="1"/>
  <c r="H37" i="5" s="1"/>
  <c r="F36" i="5"/>
  <c r="E36" i="5"/>
  <c r="G36" i="5" s="1"/>
  <c r="C36" i="5"/>
  <c r="B36" i="5"/>
  <c r="D36" i="5" s="1"/>
  <c r="H36" i="5" s="1"/>
  <c r="F35" i="5"/>
  <c r="E35" i="5"/>
  <c r="G35" i="5" s="1"/>
  <c r="C35" i="5"/>
  <c r="B35" i="5"/>
  <c r="D35" i="5" s="1"/>
  <c r="H35" i="5" s="1"/>
  <c r="F34" i="5"/>
  <c r="E34" i="5"/>
  <c r="G34" i="5" s="1"/>
  <c r="C34" i="5"/>
  <c r="B34" i="5"/>
  <c r="D34" i="5" s="1"/>
  <c r="H34" i="5" s="1"/>
  <c r="F33" i="5"/>
  <c r="E33" i="5"/>
  <c r="G33" i="5" s="1"/>
  <c r="C33" i="5"/>
  <c r="B33" i="5"/>
  <c r="D33" i="5" s="1"/>
  <c r="H33" i="5" s="1"/>
  <c r="F32" i="5"/>
  <c r="E32" i="5"/>
  <c r="G32" i="5" s="1"/>
  <c r="C32" i="5"/>
  <c r="B32" i="5"/>
  <c r="D32" i="5" s="1"/>
  <c r="H32" i="5" s="1"/>
  <c r="F31" i="5"/>
  <c r="E31" i="5"/>
  <c r="G31" i="5" s="1"/>
  <c r="C31" i="5"/>
  <c r="B31" i="5"/>
  <c r="D31" i="5" s="1"/>
  <c r="H31" i="5" s="1"/>
  <c r="F30" i="5"/>
  <c r="E30" i="5"/>
  <c r="G30" i="5" s="1"/>
  <c r="C30" i="5"/>
  <c r="B30" i="5"/>
  <c r="D30" i="5" s="1"/>
  <c r="H30" i="5" s="1"/>
  <c r="F29" i="5"/>
  <c r="E29" i="5"/>
  <c r="G29" i="5" s="1"/>
  <c r="C29" i="5"/>
  <c r="B29" i="5"/>
  <c r="D29" i="5" s="1"/>
  <c r="H29" i="5" s="1"/>
  <c r="F28" i="5"/>
  <c r="E28" i="5"/>
  <c r="G28" i="5" s="1"/>
  <c r="C28" i="5"/>
  <c r="B28" i="5"/>
  <c r="D28" i="5" s="1"/>
  <c r="H28" i="5" s="1"/>
  <c r="F27" i="5"/>
  <c r="E27" i="5"/>
  <c r="G27" i="5" s="1"/>
  <c r="C27" i="5"/>
  <c r="B27" i="5"/>
  <c r="D27" i="5" s="1"/>
  <c r="H27" i="5" s="1"/>
  <c r="F26" i="5"/>
  <c r="E26" i="5"/>
  <c r="G26" i="5" s="1"/>
  <c r="C26" i="5"/>
  <c r="B26" i="5"/>
  <c r="D26" i="5" s="1"/>
  <c r="H26" i="5" s="1"/>
  <c r="F25" i="5"/>
  <c r="E25" i="5"/>
  <c r="G25" i="5" s="1"/>
  <c r="C25" i="5"/>
  <c r="B25" i="5"/>
  <c r="D25" i="5" s="1"/>
  <c r="H25" i="5" s="1"/>
  <c r="F24" i="5"/>
  <c r="E24" i="5"/>
  <c r="G24" i="5" s="1"/>
  <c r="C24" i="5"/>
  <c r="B24" i="5"/>
  <c r="D24" i="5" s="1"/>
  <c r="H24" i="5" s="1"/>
  <c r="F23" i="5"/>
  <c r="E23" i="5"/>
  <c r="G23" i="5" s="1"/>
  <c r="C23" i="5"/>
  <c r="B23" i="5"/>
  <c r="D23" i="5" s="1"/>
  <c r="H23" i="5" s="1"/>
  <c r="F22" i="5"/>
  <c r="E22" i="5"/>
  <c r="G22" i="5" s="1"/>
  <c r="C22" i="5"/>
  <c r="B22" i="5"/>
  <c r="D22" i="5" s="1"/>
  <c r="H22" i="5" s="1"/>
  <c r="F21" i="5"/>
  <c r="E21" i="5"/>
  <c r="G21" i="5" s="1"/>
  <c r="C21" i="5"/>
  <c r="B21" i="5"/>
  <c r="D21" i="5" s="1"/>
  <c r="H21" i="5" s="1"/>
  <c r="F20" i="5"/>
  <c r="E20" i="5"/>
  <c r="G20" i="5" s="1"/>
  <c r="C20" i="5"/>
  <c r="B20" i="5"/>
  <c r="D20" i="5" s="1"/>
  <c r="H20" i="5" s="1"/>
  <c r="F19" i="5"/>
  <c r="E19" i="5"/>
  <c r="G19" i="5" s="1"/>
  <c r="C19" i="5"/>
  <c r="B19" i="5"/>
  <c r="D19" i="5" s="1"/>
  <c r="H19" i="5" s="1"/>
  <c r="F18" i="5"/>
  <c r="E18" i="5"/>
  <c r="G18" i="5" s="1"/>
  <c r="C18" i="5"/>
  <c r="B18" i="5"/>
  <c r="D18" i="5" s="1"/>
  <c r="H18" i="5" s="1"/>
  <c r="F17" i="5"/>
  <c r="E17" i="5"/>
  <c r="G17" i="5" s="1"/>
  <c r="C17" i="5"/>
  <c r="B17" i="5"/>
  <c r="D17" i="5" s="1"/>
  <c r="H17" i="5" s="1"/>
  <c r="F16" i="5"/>
  <c r="E16" i="5"/>
  <c r="G16" i="5" s="1"/>
  <c r="C16" i="5"/>
  <c r="B16" i="5"/>
  <c r="D16" i="5" s="1"/>
  <c r="H16" i="5" s="1"/>
  <c r="F15" i="5"/>
  <c r="E15" i="5"/>
  <c r="G15" i="5" s="1"/>
  <c r="C15" i="5"/>
  <c r="B15" i="5"/>
  <c r="D15" i="5" s="1"/>
  <c r="H15" i="5" s="1"/>
  <c r="F14" i="5"/>
  <c r="E14" i="5"/>
  <c r="G14" i="5" s="1"/>
  <c r="C14" i="5"/>
  <c r="B14" i="5"/>
  <c r="D14" i="5" s="1"/>
  <c r="H14" i="5" s="1"/>
  <c r="F13" i="5"/>
  <c r="E13" i="5"/>
  <c r="G13" i="5" s="1"/>
  <c r="C13" i="5"/>
  <c r="B13" i="5"/>
  <c r="D13" i="5" s="1"/>
  <c r="H13" i="5" s="1"/>
  <c r="F12" i="5"/>
  <c r="E12" i="5"/>
  <c r="G12" i="5" s="1"/>
  <c r="C12" i="5"/>
  <c r="B12" i="5"/>
  <c r="D12" i="5" s="1"/>
  <c r="H12" i="5" s="1"/>
  <c r="F11" i="5"/>
  <c r="E11" i="5"/>
  <c r="G11" i="5" s="1"/>
  <c r="C11" i="5"/>
  <c r="B11" i="5"/>
  <c r="D11" i="5" s="1"/>
  <c r="H11" i="5" s="1"/>
  <c r="F10" i="5"/>
  <c r="E10" i="5"/>
  <c r="G10" i="5" s="1"/>
  <c r="C10" i="5"/>
  <c r="B10" i="5"/>
  <c r="D10" i="5" s="1"/>
  <c r="H10" i="5" s="1"/>
  <c r="F9" i="5"/>
  <c r="E9" i="5"/>
  <c r="G9" i="5" s="1"/>
  <c r="C9" i="5"/>
  <c r="B9" i="5"/>
  <c r="D9" i="5" s="1"/>
  <c r="H9" i="5" s="1"/>
  <c r="F8" i="5"/>
  <c r="F40" i="5" s="1"/>
  <c r="B47" i="5" s="1"/>
  <c r="E8" i="5"/>
  <c r="E40" i="5" s="1"/>
  <c r="G40" i="5" s="1"/>
  <c r="C8" i="5"/>
  <c r="C40" i="5" s="1"/>
  <c r="B46" i="5" s="1"/>
  <c r="B8" i="5"/>
  <c r="B40" i="5" s="1"/>
  <c r="D2" i="5"/>
  <c r="H39" i="4"/>
  <c r="F38" i="4"/>
  <c r="E38" i="4"/>
  <c r="G38" i="4" s="1"/>
  <c r="C38" i="4"/>
  <c r="B38" i="4"/>
  <c r="D38" i="4" s="1"/>
  <c r="F37" i="4"/>
  <c r="E37" i="4"/>
  <c r="C37" i="4"/>
  <c r="B37" i="4"/>
  <c r="D37" i="4" s="1"/>
  <c r="F36" i="4"/>
  <c r="E36" i="4"/>
  <c r="G36" i="4" s="1"/>
  <c r="C36" i="4"/>
  <c r="B36" i="4"/>
  <c r="F35" i="4"/>
  <c r="E35" i="4"/>
  <c r="G35" i="4" s="1"/>
  <c r="C35" i="4"/>
  <c r="B35" i="4"/>
  <c r="D35" i="4" s="1"/>
  <c r="H35" i="4" s="1"/>
  <c r="F34" i="4"/>
  <c r="E34" i="4"/>
  <c r="G34" i="4" s="1"/>
  <c r="C34" i="4"/>
  <c r="B34" i="4"/>
  <c r="D34" i="4" s="1"/>
  <c r="F33" i="4"/>
  <c r="E33" i="4"/>
  <c r="C33" i="4"/>
  <c r="B33" i="4"/>
  <c r="D33" i="4" s="1"/>
  <c r="F32" i="4"/>
  <c r="E32" i="4"/>
  <c r="G32" i="4" s="1"/>
  <c r="C32" i="4"/>
  <c r="B32" i="4"/>
  <c r="F31" i="4"/>
  <c r="E31" i="4"/>
  <c r="G31" i="4" s="1"/>
  <c r="C31" i="4"/>
  <c r="B31" i="4"/>
  <c r="D31" i="4" s="1"/>
  <c r="H31" i="4" s="1"/>
  <c r="F30" i="4"/>
  <c r="E30" i="4"/>
  <c r="G30" i="4" s="1"/>
  <c r="C30" i="4"/>
  <c r="B30" i="4"/>
  <c r="D30" i="4" s="1"/>
  <c r="F29" i="4"/>
  <c r="E29" i="4"/>
  <c r="C29" i="4"/>
  <c r="B29" i="4"/>
  <c r="D29" i="4" s="1"/>
  <c r="F28" i="4"/>
  <c r="E28" i="4"/>
  <c r="G28" i="4" s="1"/>
  <c r="C28" i="4"/>
  <c r="B28" i="4"/>
  <c r="F27" i="4"/>
  <c r="E27" i="4"/>
  <c r="G27" i="4" s="1"/>
  <c r="C27" i="4"/>
  <c r="B27" i="4"/>
  <c r="D27" i="4" s="1"/>
  <c r="H27" i="4" s="1"/>
  <c r="F26" i="4"/>
  <c r="E26" i="4"/>
  <c r="G26" i="4" s="1"/>
  <c r="C26" i="4"/>
  <c r="B26" i="4"/>
  <c r="D26" i="4" s="1"/>
  <c r="F25" i="4"/>
  <c r="E25" i="4"/>
  <c r="C25" i="4"/>
  <c r="B25" i="4"/>
  <c r="D25" i="4" s="1"/>
  <c r="F24" i="4"/>
  <c r="E24" i="4"/>
  <c r="G24" i="4" s="1"/>
  <c r="C24" i="4"/>
  <c r="B24" i="4"/>
  <c r="F23" i="4"/>
  <c r="E23" i="4"/>
  <c r="G23" i="4" s="1"/>
  <c r="C23" i="4"/>
  <c r="B23" i="4"/>
  <c r="D23" i="4" s="1"/>
  <c r="H23" i="4" s="1"/>
  <c r="F22" i="4"/>
  <c r="E22" i="4"/>
  <c r="G22" i="4" s="1"/>
  <c r="C22" i="4"/>
  <c r="B22" i="4"/>
  <c r="D22" i="4" s="1"/>
  <c r="F21" i="4"/>
  <c r="E21" i="4"/>
  <c r="C21" i="4"/>
  <c r="B21" i="4"/>
  <c r="D21" i="4" s="1"/>
  <c r="F20" i="4"/>
  <c r="E20" i="4"/>
  <c r="G20" i="4" s="1"/>
  <c r="C20" i="4"/>
  <c r="B20" i="4"/>
  <c r="D20" i="4" s="1"/>
  <c r="H20" i="4" s="1"/>
  <c r="F19" i="4"/>
  <c r="E19" i="4"/>
  <c r="G19" i="4" s="1"/>
  <c r="C19" i="4"/>
  <c r="B19" i="4"/>
  <c r="D19" i="4" s="1"/>
  <c r="F18" i="4"/>
  <c r="E18" i="4"/>
  <c r="C18" i="4"/>
  <c r="B18" i="4"/>
  <c r="D18" i="4" s="1"/>
  <c r="F17" i="4"/>
  <c r="E17" i="4"/>
  <c r="G17" i="4" s="1"/>
  <c r="C17" i="4"/>
  <c r="B17" i="4"/>
  <c r="F16" i="4"/>
  <c r="E16" i="4"/>
  <c r="G16" i="4" s="1"/>
  <c r="C16" i="4"/>
  <c r="B16" i="4"/>
  <c r="D16" i="4" s="1"/>
  <c r="H16" i="4" s="1"/>
  <c r="F15" i="4"/>
  <c r="E15" i="4"/>
  <c r="G15" i="4" s="1"/>
  <c r="C15" i="4"/>
  <c r="B15" i="4"/>
  <c r="D15" i="4" s="1"/>
  <c r="F14" i="4"/>
  <c r="E14" i="4"/>
  <c r="C14" i="4"/>
  <c r="B14" i="4"/>
  <c r="D14" i="4" s="1"/>
  <c r="F13" i="4"/>
  <c r="E13" i="4"/>
  <c r="G13" i="4" s="1"/>
  <c r="C13" i="4"/>
  <c r="B13" i="4"/>
  <c r="F12" i="4"/>
  <c r="E12" i="4"/>
  <c r="G12" i="4" s="1"/>
  <c r="C12" i="4"/>
  <c r="B12" i="4"/>
  <c r="D12" i="4" s="1"/>
  <c r="H12" i="4" s="1"/>
  <c r="F11" i="4"/>
  <c r="E11" i="4"/>
  <c r="G11" i="4" s="1"/>
  <c r="C11" i="4"/>
  <c r="B11" i="4"/>
  <c r="D11" i="4" s="1"/>
  <c r="F10" i="4"/>
  <c r="E10" i="4"/>
  <c r="C10" i="4"/>
  <c r="B10" i="4"/>
  <c r="D10" i="4" s="1"/>
  <c r="F9" i="4"/>
  <c r="E9" i="4"/>
  <c r="G9" i="4" s="1"/>
  <c r="C9" i="4"/>
  <c r="B9" i="4"/>
  <c r="F8" i="4"/>
  <c r="E8" i="4"/>
  <c r="E40" i="4" s="1"/>
  <c r="C8" i="4"/>
  <c r="B8" i="4"/>
  <c r="D2" i="4"/>
  <c r="H39" i="3"/>
  <c r="F38" i="3"/>
  <c r="E38" i="3"/>
  <c r="C38" i="3"/>
  <c r="B38" i="3"/>
  <c r="D38" i="3" s="1"/>
  <c r="F37" i="3"/>
  <c r="E37" i="3"/>
  <c r="G37" i="3" s="1"/>
  <c r="C37" i="3"/>
  <c r="B37" i="3"/>
  <c r="F36" i="3"/>
  <c r="E36" i="3"/>
  <c r="G36" i="3" s="1"/>
  <c r="C36" i="3"/>
  <c r="B36" i="3"/>
  <c r="D36" i="3" s="1"/>
  <c r="H36" i="3" s="1"/>
  <c r="F35" i="3"/>
  <c r="E35" i="3"/>
  <c r="G35" i="3" s="1"/>
  <c r="C35" i="3"/>
  <c r="B35" i="3"/>
  <c r="D35" i="3" s="1"/>
  <c r="F34" i="3"/>
  <c r="E34" i="3"/>
  <c r="C34" i="3"/>
  <c r="B34" i="3"/>
  <c r="D34" i="3" s="1"/>
  <c r="F33" i="3"/>
  <c r="E33" i="3"/>
  <c r="G33" i="3" s="1"/>
  <c r="C33" i="3"/>
  <c r="B33" i="3"/>
  <c r="F32" i="3"/>
  <c r="E32" i="3"/>
  <c r="G32" i="3" s="1"/>
  <c r="C32" i="3"/>
  <c r="B32" i="3"/>
  <c r="D32" i="3" s="1"/>
  <c r="H32" i="3" s="1"/>
  <c r="F31" i="3"/>
  <c r="E31" i="3"/>
  <c r="G31" i="3" s="1"/>
  <c r="C31" i="3"/>
  <c r="B31" i="3"/>
  <c r="D31" i="3" s="1"/>
  <c r="F30" i="3"/>
  <c r="E30" i="3"/>
  <c r="C30" i="3"/>
  <c r="B30" i="3"/>
  <c r="D30" i="3" s="1"/>
  <c r="F29" i="3"/>
  <c r="E29" i="3"/>
  <c r="G29" i="3" s="1"/>
  <c r="C29" i="3"/>
  <c r="B29" i="3"/>
  <c r="F28" i="3"/>
  <c r="E28" i="3"/>
  <c r="G28" i="3" s="1"/>
  <c r="C28" i="3"/>
  <c r="B28" i="3"/>
  <c r="D28" i="3" s="1"/>
  <c r="H28" i="3" s="1"/>
  <c r="F27" i="3"/>
  <c r="E27" i="3"/>
  <c r="G27" i="3" s="1"/>
  <c r="C27" i="3"/>
  <c r="B27" i="3"/>
  <c r="D27" i="3" s="1"/>
  <c r="F26" i="3"/>
  <c r="E26" i="3"/>
  <c r="C26" i="3"/>
  <c r="B26" i="3"/>
  <c r="D26" i="3" s="1"/>
  <c r="F25" i="3"/>
  <c r="E25" i="3"/>
  <c r="G25" i="3" s="1"/>
  <c r="C25" i="3"/>
  <c r="B25" i="3"/>
  <c r="F24" i="3"/>
  <c r="E24" i="3"/>
  <c r="G24" i="3" s="1"/>
  <c r="C24" i="3"/>
  <c r="B24" i="3"/>
  <c r="D24" i="3" s="1"/>
  <c r="H24" i="3" s="1"/>
  <c r="F23" i="3"/>
  <c r="E23" i="3"/>
  <c r="G23" i="3" s="1"/>
  <c r="C23" i="3"/>
  <c r="B23" i="3"/>
  <c r="D23" i="3" s="1"/>
  <c r="F22" i="3"/>
  <c r="E22" i="3"/>
  <c r="C22" i="3"/>
  <c r="B22" i="3"/>
  <c r="D22" i="3" s="1"/>
  <c r="F21" i="3"/>
  <c r="E21" i="3"/>
  <c r="G21" i="3" s="1"/>
  <c r="C21" i="3"/>
  <c r="B21" i="3"/>
  <c r="F20" i="3"/>
  <c r="E20" i="3"/>
  <c r="G20" i="3" s="1"/>
  <c r="C20" i="3"/>
  <c r="B20" i="3"/>
  <c r="D20" i="3" s="1"/>
  <c r="H20" i="3" s="1"/>
  <c r="F19" i="3"/>
  <c r="E19" i="3"/>
  <c r="G19" i="3" s="1"/>
  <c r="C19" i="3"/>
  <c r="B19" i="3"/>
  <c r="D19" i="3" s="1"/>
  <c r="F18" i="3"/>
  <c r="E18" i="3"/>
  <c r="C18" i="3"/>
  <c r="B18" i="3"/>
  <c r="D18" i="3" s="1"/>
  <c r="F17" i="3"/>
  <c r="E17" i="3"/>
  <c r="G17" i="3" s="1"/>
  <c r="C17" i="3"/>
  <c r="B17" i="3"/>
  <c r="F16" i="3"/>
  <c r="E16" i="3"/>
  <c r="G16" i="3" s="1"/>
  <c r="C16" i="3"/>
  <c r="B16" i="3"/>
  <c r="D16" i="3" s="1"/>
  <c r="H16" i="3" s="1"/>
  <c r="F15" i="3"/>
  <c r="E15" i="3"/>
  <c r="G15" i="3" s="1"/>
  <c r="C15" i="3"/>
  <c r="B15" i="3"/>
  <c r="D15" i="3" s="1"/>
  <c r="F14" i="3"/>
  <c r="E14" i="3"/>
  <c r="C14" i="3"/>
  <c r="B14" i="3"/>
  <c r="D14" i="3" s="1"/>
  <c r="F13" i="3"/>
  <c r="E13" i="3"/>
  <c r="G13" i="3" s="1"/>
  <c r="C13" i="3"/>
  <c r="B13" i="3"/>
  <c r="F12" i="3"/>
  <c r="E12" i="3"/>
  <c r="G12" i="3" s="1"/>
  <c r="C12" i="3"/>
  <c r="B12" i="3"/>
  <c r="D12" i="3" s="1"/>
  <c r="H12" i="3" s="1"/>
  <c r="F11" i="3"/>
  <c r="E11" i="3"/>
  <c r="G11" i="3" s="1"/>
  <c r="C11" i="3"/>
  <c r="B11" i="3"/>
  <c r="D11" i="3" s="1"/>
  <c r="F10" i="3"/>
  <c r="E10" i="3"/>
  <c r="C10" i="3"/>
  <c r="B10" i="3"/>
  <c r="D10" i="3" s="1"/>
  <c r="F9" i="3"/>
  <c r="E9" i="3"/>
  <c r="G9" i="3" s="1"/>
  <c r="C9" i="3"/>
  <c r="B9" i="3"/>
  <c r="F8" i="3"/>
  <c r="E8" i="3"/>
  <c r="E40" i="3" s="1"/>
  <c r="C8" i="3"/>
  <c r="B8" i="3"/>
  <c r="B40" i="3" s="1"/>
  <c r="D2" i="3"/>
  <c r="H39" i="2"/>
  <c r="F38" i="2"/>
  <c r="E38" i="2"/>
  <c r="C38" i="2"/>
  <c r="B38" i="2"/>
  <c r="D38" i="2" s="1"/>
  <c r="F37" i="2"/>
  <c r="E37" i="2"/>
  <c r="G37" i="2" s="1"/>
  <c r="C37" i="2"/>
  <c r="B37" i="2"/>
  <c r="F36" i="2"/>
  <c r="E36" i="2"/>
  <c r="G36" i="2" s="1"/>
  <c r="C36" i="2"/>
  <c r="B36" i="2"/>
  <c r="D36" i="2" s="1"/>
  <c r="H36" i="2" s="1"/>
  <c r="F35" i="2"/>
  <c r="E35" i="2"/>
  <c r="G35" i="2" s="1"/>
  <c r="C35" i="2"/>
  <c r="B35" i="2"/>
  <c r="D35" i="2" s="1"/>
  <c r="F34" i="2"/>
  <c r="E34" i="2"/>
  <c r="C34" i="2"/>
  <c r="B34" i="2"/>
  <c r="D34" i="2" s="1"/>
  <c r="F33" i="2"/>
  <c r="E33" i="2"/>
  <c r="G33" i="2" s="1"/>
  <c r="C33" i="2"/>
  <c r="B33" i="2"/>
  <c r="F32" i="2"/>
  <c r="E32" i="2"/>
  <c r="G32" i="2" s="1"/>
  <c r="C32" i="2"/>
  <c r="B32" i="2"/>
  <c r="D32" i="2" s="1"/>
  <c r="H32" i="2" s="1"/>
  <c r="F31" i="2"/>
  <c r="E31" i="2"/>
  <c r="G31" i="2" s="1"/>
  <c r="C31" i="2"/>
  <c r="B31" i="2"/>
  <c r="D31" i="2" s="1"/>
  <c r="F30" i="2"/>
  <c r="E30" i="2"/>
  <c r="C30" i="2"/>
  <c r="B30" i="2"/>
  <c r="D30" i="2" s="1"/>
  <c r="F29" i="2"/>
  <c r="E29" i="2"/>
  <c r="G29" i="2" s="1"/>
  <c r="C29" i="2"/>
  <c r="B29" i="2"/>
  <c r="F28" i="2"/>
  <c r="E28" i="2"/>
  <c r="G28" i="2" s="1"/>
  <c r="C28" i="2"/>
  <c r="B28" i="2"/>
  <c r="D28" i="2" s="1"/>
  <c r="H28" i="2" s="1"/>
  <c r="F27" i="2"/>
  <c r="E27" i="2"/>
  <c r="G27" i="2" s="1"/>
  <c r="C27" i="2"/>
  <c r="B27" i="2"/>
  <c r="D27" i="2" s="1"/>
  <c r="F26" i="2"/>
  <c r="E26" i="2"/>
  <c r="C26" i="2"/>
  <c r="B26" i="2"/>
  <c r="D26" i="2" s="1"/>
  <c r="F25" i="2"/>
  <c r="E25" i="2"/>
  <c r="G25" i="2" s="1"/>
  <c r="C25" i="2"/>
  <c r="B25" i="2"/>
  <c r="F24" i="2"/>
  <c r="E24" i="2"/>
  <c r="G24" i="2" s="1"/>
  <c r="C24" i="2"/>
  <c r="B24" i="2"/>
  <c r="D24" i="2" s="1"/>
  <c r="H24" i="2" s="1"/>
  <c r="F23" i="2"/>
  <c r="E23" i="2"/>
  <c r="G23" i="2" s="1"/>
  <c r="C23" i="2"/>
  <c r="B23" i="2"/>
  <c r="D23" i="2" s="1"/>
  <c r="F22" i="2"/>
  <c r="E22" i="2"/>
  <c r="C22" i="2"/>
  <c r="B22" i="2"/>
  <c r="D22" i="2" s="1"/>
  <c r="F21" i="2"/>
  <c r="E21" i="2"/>
  <c r="G21" i="2" s="1"/>
  <c r="C21" i="2"/>
  <c r="B21" i="2"/>
  <c r="F20" i="2"/>
  <c r="E20" i="2"/>
  <c r="G20" i="2" s="1"/>
  <c r="C20" i="2"/>
  <c r="B20" i="2"/>
  <c r="D20" i="2" s="1"/>
  <c r="H20" i="2" s="1"/>
  <c r="F19" i="2"/>
  <c r="E19" i="2"/>
  <c r="G19" i="2" s="1"/>
  <c r="C19" i="2"/>
  <c r="B19" i="2"/>
  <c r="D19" i="2" s="1"/>
  <c r="F18" i="2"/>
  <c r="E18" i="2"/>
  <c r="C18" i="2"/>
  <c r="B18" i="2"/>
  <c r="D18" i="2" s="1"/>
  <c r="F17" i="2"/>
  <c r="E17" i="2"/>
  <c r="G17" i="2" s="1"/>
  <c r="C17" i="2"/>
  <c r="B17" i="2"/>
  <c r="F16" i="2"/>
  <c r="E16" i="2"/>
  <c r="G16" i="2" s="1"/>
  <c r="C16" i="2"/>
  <c r="B16" i="2"/>
  <c r="D16" i="2" s="1"/>
  <c r="H16" i="2" s="1"/>
  <c r="F15" i="2"/>
  <c r="E15" i="2"/>
  <c r="G15" i="2" s="1"/>
  <c r="C15" i="2"/>
  <c r="B15" i="2"/>
  <c r="D15" i="2" s="1"/>
  <c r="F14" i="2"/>
  <c r="E14" i="2"/>
  <c r="C14" i="2"/>
  <c r="B14" i="2"/>
  <c r="D14" i="2" s="1"/>
  <c r="F13" i="2"/>
  <c r="E13" i="2"/>
  <c r="G13" i="2" s="1"/>
  <c r="C13" i="2"/>
  <c r="B13" i="2"/>
  <c r="F12" i="2"/>
  <c r="E12" i="2"/>
  <c r="G12" i="2" s="1"/>
  <c r="C12" i="2"/>
  <c r="B12" i="2"/>
  <c r="D12" i="2" s="1"/>
  <c r="H12" i="2" s="1"/>
  <c r="F11" i="2"/>
  <c r="E11" i="2"/>
  <c r="G11" i="2" s="1"/>
  <c r="C11" i="2"/>
  <c r="B11" i="2"/>
  <c r="D11" i="2" s="1"/>
  <c r="F10" i="2"/>
  <c r="E10" i="2"/>
  <c r="C10" i="2"/>
  <c r="B10" i="2"/>
  <c r="D10" i="2" s="1"/>
  <c r="F9" i="2"/>
  <c r="E9" i="2"/>
  <c r="G9" i="2" s="1"/>
  <c r="C9" i="2"/>
  <c r="B9" i="2"/>
  <c r="F8" i="2"/>
  <c r="E8" i="2"/>
  <c r="E40" i="2" s="1"/>
  <c r="C8" i="2"/>
  <c r="C40" i="2" s="1"/>
  <c r="B46" i="2" s="1"/>
  <c r="B8" i="2"/>
  <c r="D2" i="2"/>
  <c r="H39" i="1"/>
  <c r="F38" i="1"/>
  <c r="E38" i="1"/>
  <c r="C38" i="1"/>
  <c r="B38" i="1"/>
  <c r="D38" i="1" s="1"/>
  <c r="F37" i="1"/>
  <c r="E37" i="1"/>
  <c r="G37" i="1" s="1"/>
  <c r="C37" i="1"/>
  <c r="B37" i="1"/>
  <c r="F36" i="1"/>
  <c r="E36" i="1"/>
  <c r="G36" i="1" s="1"/>
  <c r="C36" i="1"/>
  <c r="B36" i="1"/>
  <c r="D36" i="1" s="1"/>
  <c r="H36" i="1" s="1"/>
  <c r="F35" i="1"/>
  <c r="E35" i="1"/>
  <c r="G35" i="1" s="1"/>
  <c r="C35" i="1"/>
  <c r="B35" i="1"/>
  <c r="D35" i="1" s="1"/>
  <c r="F34" i="1"/>
  <c r="E34" i="1"/>
  <c r="C34" i="1"/>
  <c r="B34" i="1"/>
  <c r="D34" i="1" s="1"/>
  <c r="F33" i="1"/>
  <c r="E33" i="1"/>
  <c r="G33" i="1" s="1"/>
  <c r="C33" i="1"/>
  <c r="B33" i="1"/>
  <c r="F32" i="1"/>
  <c r="E32" i="1"/>
  <c r="G32" i="1" s="1"/>
  <c r="C32" i="1"/>
  <c r="B32" i="1"/>
  <c r="D32" i="1" s="1"/>
  <c r="H32" i="1" s="1"/>
  <c r="F31" i="1"/>
  <c r="E31" i="1"/>
  <c r="G31" i="1" s="1"/>
  <c r="C31" i="1"/>
  <c r="B31" i="1"/>
  <c r="D31" i="1" s="1"/>
  <c r="F30" i="1"/>
  <c r="E30" i="1"/>
  <c r="C30" i="1"/>
  <c r="B30" i="1"/>
  <c r="D30" i="1" s="1"/>
  <c r="F29" i="1"/>
  <c r="E29" i="1"/>
  <c r="G29" i="1" s="1"/>
  <c r="C29" i="1"/>
  <c r="B29" i="1"/>
  <c r="F28" i="1"/>
  <c r="E28" i="1"/>
  <c r="G28" i="1" s="1"/>
  <c r="C28" i="1"/>
  <c r="B28" i="1"/>
  <c r="D28" i="1" s="1"/>
  <c r="H28" i="1" s="1"/>
  <c r="F27" i="1"/>
  <c r="E27" i="1"/>
  <c r="G27" i="1" s="1"/>
  <c r="C27" i="1"/>
  <c r="B27" i="1"/>
  <c r="D27" i="1" s="1"/>
  <c r="F26" i="1"/>
  <c r="E26" i="1"/>
  <c r="C26" i="1"/>
  <c r="B26" i="1"/>
  <c r="D26" i="1" s="1"/>
  <c r="F25" i="1"/>
  <c r="E25" i="1"/>
  <c r="G25" i="1" s="1"/>
  <c r="C25" i="1"/>
  <c r="B25" i="1"/>
  <c r="F24" i="1"/>
  <c r="E24" i="1"/>
  <c r="G24" i="1" s="1"/>
  <c r="C24" i="1"/>
  <c r="B24" i="1"/>
  <c r="D24" i="1" s="1"/>
  <c r="H24" i="1" s="1"/>
  <c r="F23" i="1"/>
  <c r="E23" i="1"/>
  <c r="G23" i="1" s="1"/>
  <c r="C23" i="1"/>
  <c r="B23" i="1"/>
  <c r="D23" i="1" s="1"/>
  <c r="H23" i="1" s="1"/>
  <c r="F22" i="1"/>
  <c r="E22" i="1"/>
  <c r="G22" i="1" s="1"/>
  <c r="C22" i="1"/>
  <c r="B22" i="1"/>
  <c r="D22" i="1" s="1"/>
  <c r="H22" i="1" s="1"/>
  <c r="F21" i="1"/>
  <c r="E21" i="1"/>
  <c r="G21" i="1" s="1"/>
  <c r="C21" i="1"/>
  <c r="B21" i="1"/>
  <c r="D21" i="1" s="1"/>
  <c r="H21" i="1" s="1"/>
  <c r="F20" i="1"/>
  <c r="E20" i="1"/>
  <c r="G20" i="1" s="1"/>
  <c r="C20" i="1"/>
  <c r="B20" i="1"/>
  <c r="D20" i="1" s="1"/>
  <c r="H20" i="1" s="1"/>
  <c r="F19" i="1"/>
  <c r="E19" i="1"/>
  <c r="G19" i="1" s="1"/>
  <c r="C19" i="1"/>
  <c r="B19" i="1"/>
  <c r="D19" i="1" s="1"/>
  <c r="H19" i="1" s="1"/>
  <c r="F18" i="1"/>
  <c r="E18" i="1"/>
  <c r="G18" i="1" s="1"/>
  <c r="C18" i="1"/>
  <c r="B18" i="1"/>
  <c r="D18" i="1" s="1"/>
  <c r="H18" i="1" s="1"/>
  <c r="F17" i="1"/>
  <c r="E17" i="1"/>
  <c r="G17" i="1" s="1"/>
  <c r="C17" i="1"/>
  <c r="B17" i="1"/>
  <c r="D17" i="1" s="1"/>
  <c r="H17" i="1" s="1"/>
  <c r="F16" i="1"/>
  <c r="E16" i="1"/>
  <c r="G16" i="1" s="1"/>
  <c r="C16" i="1"/>
  <c r="B16" i="1"/>
  <c r="D16" i="1" s="1"/>
  <c r="H16" i="1" s="1"/>
  <c r="F15" i="1"/>
  <c r="E15" i="1"/>
  <c r="G15" i="1" s="1"/>
  <c r="C15" i="1"/>
  <c r="B15" i="1"/>
  <c r="D15" i="1" s="1"/>
  <c r="H15" i="1" s="1"/>
  <c r="F14" i="1"/>
  <c r="E14" i="1"/>
  <c r="G14" i="1" s="1"/>
  <c r="C14" i="1"/>
  <c r="B14" i="1"/>
  <c r="D14" i="1" s="1"/>
  <c r="H14" i="1" s="1"/>
  <c r="F13" i="1"/>
  <c r="E13" i="1"/>
  <c r="G13" i="1" s="1"/>
  <c r="C13" i="1"/>
  <c r="B13" i="1"/>
  <c r="D13" i="1" s="1"/>
  <c r="H13" i="1" s="1"/>
  <c r="F12" i="1"/>
  <c r="E12" i="1"/>
  <c r="G12" i="1" s="1"/>
  <c r="C12" i="1"/>
  <c r="B12" i="1"/>
  <c r="D12" i="1" s="1"/>
  <c r="H12" i="1" s="1"/>
  <c r="F11" i="1"/>
  <c r="E11" i="1"/>
  <c r="G11" i="1" s="1"/>
  <c r="C11" i="1"/>
  <c r="B11" i="1"/>
  <c r="D11" i="1" s="1"/>
  <c r="H11" i="1" s="1"/>
  <c r="F10" i="1"/>
  <c r="E10" i="1"/>
  <c r="G10" i="1" s="1"/>
  <c r="C10" i="1"/>
  <c r="B10" i="1"/>
  <c r="D10" i="1" s="1"/>
  <c r="H10" i="1" s="1"/>
  <c r="F9" i="1"/>
  <c r="E9" i="1"/>
  <c r="G9" i="1" s="1"/>
  <c r="C9" i="1"/>
  <c r="B9" i="1"/>
  <c r="D9" i="1" s="1"/>
  <c r="H9" i="1" s="1"/>
  <c r="F8" i="1"/>
  <c r="F40" i="1" s="1"/>
  <c r="B47" i="1" s="1"/>
  <c r="E8" i="1"/>
  <c r="E40" i="1" s="1"/>
  <c r="C8" i="1"/>
  <c r="C40" i="1" s="1"/>
  <c r="B46" i="1" s="1"/>
  <c r="B8" i="1"/>
  <c r="B40" i="1" s="1"/>
  <c r="D40" i="1" s="1"/>
  <c r="D2" i="1"/>
  <c r="G8" i="1" l="1"/>
  <c r="D8" i="1"/>
  <c r="H8" i="1" s="1"/>
  <c r="D25" i="1"/>
  <c r="H25" i="1" s="1"/>
  <c r="G26" i="1"/>
  <c r="H26" i="1" s="1"/>
  <c r="D29" i="1"/>
  <c r="H29" i="1" s="1"/>
  <c r="G30" i="1"/>
  <c r="H30" i="1" s="1"/>
  <c r="D33" i="1"/>
  <c r="H33" i="1" s="1"/>
  <c r="G34" i="1"/>
  <c r="H34" i="1" s="1"/>
  <c r="D37" i="1"/>
  <c r="H37" i="1" s="1"/>
  <c r="G38" i="1"/>
  <c r="H38" i="1" s="1"/>
  <c r="B40" i="2"/>
  <c r="D40" i="2" s="1"/>
  <c r="D8" i="2"/>
  <c r="F40" i="2"/>
  <c r="B47" i="2" s="1"/>
  <c r="D9" i="2"/>
  <c r="H9" i="2" s="1"/>
  <c r="G10" i="2"/>
  <c r="H10" i="2" s="1"/>
  <c r="D13" i="2"/>
  <c r="H13" i="2" s="1"/>
  <c r="G14" i="2"/>
  <c r="H14" i="2" s="1"/>
  <c r="D17" i="2"/>
  <c r="H17" i="2" s="1"/>
  <c r="G18" i="2"/>
  <c r="H18" i="2" s="1"/>
  <c r="D21" i="2"/>
  <c r="H21" i="2" s="1"/>
  <c r="G22" i="2"/>
  <c r="H22" i="2" s="1"/>
  <c r="D25" i="2"/>
  <c r="H25" i="2" s="1"/>
  <c r="G26" i="2"/>
  <c r="H26" i="2" s="1"/>
  <c r="D29" i="2"/>
  <c r="H29" i="2" s="1"/>
  <c r="G30" i="2"/>
  <c r="H30" i="2" s="1"/>
  <c r="H35" i="2"/>
  <c r="C40" i="3"/>
  <c r="B46" i="3" s="1"/>
  <c r="F40" i="3"/>
  <c r="B47" i="3" s="1"/>
  <c r="H15" i="3"/>
  <c r="H23" i="3"/>
  <c r="H31" i="3"/>
  <c r="C40" i="4"/>
  <c r="B46" i="4" s="1"/>
  <c r="H11" i="4"/>
  <c r="H19" i="4"/>
  <c r="H34" i="4"/>
  <c r="G40" i="1"/>
  <c r="H40" i="1" s="1"/>
  <c r="H27" i="1"/>
  <c r="H31" i="1"/>
  <c r="H35" i="1"/>
  <c r="G40" i="2"/>
  <c r="H11" i="2"/>
  <c r="H15" i="2"/>
  <c r="H19" i="2"/>
  <c r="H23" i="2"/>
  <c r="H27" i="2"/>
  <c r="H31" i="2"/>
  <c r="G40" i="3"/>
  <c r="H11" i="3"/>
  <c r="H19" i="3"/>
  <c r="H27" i="3"/>
  <c r="H35" i="3"/>
  <c r="H15" i="4"/>
  <c r="H26" i="4"/>
  <c r="D33" i="2"/>
  <c r="H33" i="2" s="1"/>
  <c r="G34" i="2"/>
  <c r="H34" i="2" s="1"/>
  <c r="D37" i="2"/>
  <c r="H37" i="2" s="1"/>
  <c r="G38" i="2"/>
  <c r="H38" i="2" s="1"/>
  <c r="D8" i="3"/>
  <c r="D9" i="3"/>
  <c r="H9" i="3" s="1"/>
  <c r="G10" i="3"/>
  <c r="H10" i="3" s="1"/>
  <c r="D13" i="3"/>
  <c r="H13" i="3" s="1"/>
  <c r="G14" i="3"/>
  <c r="H14" i="3" s="1"/>
  <c r="D17" i="3"/>
  <c r="H17" i="3" s="1"/>
  <c r="G18" i="3"/>
  <c r="H18" i="3" s="1"/>
  <c r="D21" i="3"/>
  <c r="H21" i="3" s="1"/>
  <c r="G22" i="3"/>
  <c r="H22" i="3" s="1"/>
  <c r="D25" i="3"/>
  <c r="H25" i="3" s="1"/>
  <c r="G26" i="3"/>
  <c r="H26" i="3" s="1"/>
  <c r="D29" i="3"/>
  <c r="H29" i="3" s="1"/>
  <c r="G30" i="3"/>
  <c r="H30" i="3" s="1"/>
  <c r="D33" i="3"/>
  <c r="H33" i="3" s="1"/>
  <c r="G34" i="3"/>
  <c r="H34" i="3" s="1"/>
  <c r="D37" i="3"/>
  <c r="H37" i="3" s="1"/>
  <c r="G38" i="3"/>
  <c r="H38" i="3" s="1"/>
  <c r="B40" i="4"/>
  <c r="D40" i="4" s="1"/>
  <c r="D8" i="4"/>
  <c r="F40" i="4"/>
  <c r="B47" i="4" s="1"/>
  <c r="D9" i="4"/>
  <c r="H9" i="4" s="1"/>
  <c r="G10" i="4"/>
  <c r="H10" i="4" s="1"/>
  <c r="D13" i="4"/>
  <c r="H13" i="4" s="1"/>
  <c r="G14" i="4"/>
  <c r="H14" i="4" s="1"/>
  <c r="D17" i="4"/>
  <c r="H17" i="4" s="1"/>
  <c r="G18" i="4"/>
  <c r="H18" i="4" s="1"/>
  <c r="H22" i="4"/>
  <c r="H30" i="4"/>
  <c r="H38" i="4"/>
  <c r="G8" i="2"/>
  <c r="G8" i="3"/>
  <c r="G8" i="4"/>
  <c r="G21" i="4"/>
  <c r="H21" i="4" s="1"/>
  <c r="D24" i="4"/>
  <c r="H24" i="4" s="1"/>
  <c r="G25" i="4"/>
  <c r="H25" i="4" s="1"/>
  <c r="D28" i="4"/>
  <c r="H28" i="4" s="1"/>
  <c r="G29" i="4"/>
  <c r="H29" i="4" s="1"/>
  <c r="D32" i="4"/>
  <c r="H32" i="4" s="1"/>
  <c r="G33" i="4"/>
  <c r="H33" i="4" s="1"/>
  <c r="D36" i="4"/>
  <c r="H36" i="4" s="1"/>
  <c r="G37" i="4"/>
  <c r="H37" i="4" s="1"/>
  <c r="D40" i="5"/>
  <c r="H40" i="5" s="1"/>
  <c r="G8" i="5"/>
  <c r="D8" i="5"/>
  <c r="H8" i="5" s="1"/>
  <c r="H40" i="2" l="1"/>
  <c r="H8" i="4"/>
  <c r="H8" i="3"/>
  <c r="H8" i="2"/>
  <c r="G40" i="4"/>
  <c r="H40" i="4" s="1"/>
  <c r="D40" i="3"/>
  <c r="H40" i="3" s="1"/>
</calcChain>
</file>

<file path=xl/sharedStrings.xml><?xml version="1.0" encoding="utf-8"?>
<sst xmlns="http://schemas.openxmlformats.org/spreadsheetml/2006/main" count="105" uniqueCount="21">
  <si>
    <t xml:space="preserve">สถิติการเดินทางเข้า - ออกราชอาณาจักร </t>
  </si>
  <si>
    <t>สุวรรณภูมิ</t>
  </si>
  <si>
    <t>วันที่</t>
  </si>
  <si>
    <t>เดินทางเข้า</t>
  </si>
  <si>
    <t>เดินทางออก</t>
  </si>
  <si>
    <t>รวม
เข้า - ออก</t>
  </si>
  <si>
    <t>ไทย</t>
  </si>
  <si>
    <t>ต่างชาติ</t>
  </si>
  <si>
    <t>รวม</t>
  </si>
  <si>
    <t xml:space="preserve"> </t>
  </si>
  <si>
    <t xml:space="preserve"> เฉลี่ยต่อวัน</t>
  </si>
  <si>
    <t>เข้า</t>
  </si>
  <si>
    <t>คน</t>
  </si>
  <si>
    <t>ออก</t>
  </si>
  <si>
    <t>กองเศรษฐกิจการท่องเที่ยวและกีฬา</t>
  </si>
  <si>
    <t>กระทรวงการท่องเที่ยวและกีฬา</t>
  </si>
  <si>
    <t xml:space="preserve">ดอนเมือง </t>
  </si>
  <si>
    <t>ทอ. เชียงใหม่</t>
  </si>
  <si>
    <t>ภูเก็ต</t>
  </si>
  <si>
    <t>เฉลี่ยต่อวัน</t>
  </si>
  <si>
    <t>ทอ. หาดใหญ่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</si>
</sst>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-* #,##0_-;\-* #,##0_-;_-* &quot;-&quot;_-;_-@_-"/>
    <numFmt numFmtId="44" formatCode="_-&quot;฿&quot;* #,##0.00_-;\-&quot;฿&quot;* #,##0.00_-;_-&quot;฿&quot;* &quot;-&quot;??_-;_-@_-"/>
    <numFmt numFmtId="43" formatCode="_-* #,##0.00_-;\-* #,##0.00_-;_-* &quot;-&quot;??_-;_-@_-"/>
    <numFmt numFmtId="187" formatCode="_(* #,##0_);_(* \(#,##0\);_(* &quot;-&quot;??_);_(@_)"/>
    <numFmt numFmtId="188" formatCode="_-* #,##0_-;\-* #,##0_-;_-* &quot;-&quot;??_-;_-@_-"/>
    <numFmt numFmtId="189" formatCode="_-* #,##0.00_-;\-* #,##0.00_-;_-* \-??_-;_-@_-"/>
    <numFmt numFmtId="190" formatCode="_(* #,##0.00_);_(* \(#,##0.00\);_(* &quot;-&quot;??_);_(@_)"/>
  </numFmts>
  <fonts count="29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12"/>
      <name val="TH SarabunPSK"/>
      <family val="2"/>
      <charset val="222"/>
    </font>
    <font>
      <sz val="10"/>
      <name val="Arial"/>
      <family val="2"/>
      <charset val="222"/>
    </font>
    <font>
      <sz val="12"/>
      <name val="Arial"/>
      <family val="2"/>
      <charset val="222"/>
    </font>
    <font>
      <b/>
      <sz val="12"/>
      <name val="TH SarabunPSK"/>
      <family val="2"/>
    </font>
    <font>
      <b/>
      <sz val="10"/>
      <name val="Arial"/>
      <family val="2"/>
    </font>
    <font>
      <b/>
      <sz val="12"/>
      <color theme="1"/>
      <name val="TH SarabunPSK"/>
      <family val="2"/>
    </font>
    <font>
      <sz val="12"/>
      <color theme="1"/>
      <name val="TH SarabunPSK"/>
      <family val="2"/>
    </font>
    <font>
      <b/>
      <u/>
      <sz val="12"/>
      <name val="TH SarabunPSK"/>
      <family val="2"/>
    </font>
    <font>
      <u/>
      <sz val="12"/>
      <name val="TH SarabunPSK"/>
      <family val="2"/>
    </font>
    <font>
      <u/>
      <sz val="11"/>
      <color theme="10"/>
      <name val="Tahoma"/>
      <family val="2"/>
      <charset val="222"/>
    </font>
    <font>
      <u/>
      <sz val="12"/>
      <color theme="10"/>
      <name val="TH SarabunPSK"/>
      <family val="2"/>
    </font>
    <font>
      <u/>
      <sz val="10"/>
      <color indexed="12"/>
      <name val="Arial"/>
      <family val="2"/>
    </font>
    <font>
      <b/>
      <u/>
      <sz val="12"/>
      <color indexed="12"/>
      <name val="TH SarabunPSK"/>
      <family val="2"/>
    </font>
    <font>
      <u/>
      <sz val="11"/>
      <color theme="10"/>
      <name val="Arial"/>
      <family val="2"/>
    </font>
    <font>
      <b/>
      <u/>
      <sz val="10"/>
      <color indexed="12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  <charset val="222"/>
    </font>
    <font>
      <sz val="12"/>
      <color theme="1"/>
      <name val="Arial"/>
      <family val="2"/>
      <charset val="222"/>
    </font>
    <font>
      <b/>
      <sz val="11"/>
      <color theme="1"/>
      <name val="Arial"/>
      <family val="2"/>
    </font>
    <font>
      <sz val="14"/>
      <name val="Cordia New"/>
      <family val="2"/>
    </font>
    <font>
      <sz val="14"/>
      <name val="Cordia New"/>
      <family val="2"/>
      <charset val="1"/>
    </font>
    <font>
      <sz val="11"/>
      <color theme="1"/>
      <name val="Tahoma"/>
      <family val="2"/>
      <scheme val="minor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dotted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rgb="FF000000"/>
      </bottom>
      <diagonal/>
    </border>
    <border>
      <left style="thin">
        <color rgb="FF000000"/>
      </left>
      <right style="thin">
        <color indexed="64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49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5" fillId="0" borderId="0" applyFont="0" applyFill="0" applyBorder="0" applyAlignment="0" applyProtection="0"/>
    <xf numFmtId="189" fontId="26" fillId="0" borderId="0" applyBorder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190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6" fillId="0" borderId="0" applyBorder="0" applyProtection="0"/>
    <xf numFmtId="0" fontId="17" fillId="0" borderId="0" applyNumberFormat="0" applyFill="0" applyBorder="0" applyAlignment="0" applyProtection="0">
      <alignment vertical="top"/>
      <protection locked="0"/>
    </xf>
    <xf numFmtId="9" fontId="2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7" fillId="0" borderId="0"/>
    <xf numFmtId="0" fontId="27" fillId="0" borderId="0"/>
    <xf numFmtId="0" fontId="27" fillId="0" borderId="0"/>
    <xf numFmtId="0" fontId="25" fillId="0" borderId="0"/>
    <xf numFmtId="0" fontId="26" fillId="0" borderId="0"/>
    <xf numFmtId="44" fontId="25" fillId="0" borderId="0" applyFont="0" applyFill="0" applyBorder="0" applyAlignment="0" applyProtection="0"/>
    <xf numFmtId="41" fontId="25" fillId="0" borderId="0" applyFont="0" applyFill="0" applyBorder="0" applyAlignment="0" applyProtection="0"/>
  </cellStyleXfs>
  <cellXfs count="111">
    <xf numFmtId="0" fontId="0" fillId="0" borderId="0" xfId="0"/>
    <xf numFmtId="0" fontId="3" fillId="0" borderId="0" xfId="1" applyFont="1" applyBorder="1" applyAlignment="1">
      <alignment horizontal="center"/>
    </xf>
    <xf numFmtId="0" fontId="2" fillId="0" borderId="0" xfId="1" applyFont="1"/>
    <xf numFmtId="0" fontId="3" fillId="0" borderId="0" xfId="1" applyFont="1" applyBorder="1" applyAlignment="1" applyProtection="1">
      <alignment horizontal="center"/>
      <protection locked="0"/>
    </xf>
    <xf numFmtId="0" fontId="3" fillId="0" borderId="0" xfId="1" applyFont="1" applyBorder="1" applyAlignment="1" applyProtection="1">
      <alignment horizontal="left"/>
      <protection locked="0"/>
    </xf>
    <xf numFmtId="0" fontId="4" fillId="0" borderId="0" xfId="1" applyFont="1" applyBorder="1"/>
    <xf numFmtId="0" fontId="4" fillId="0" borderId="0" xfId="1" applyFont="1" applyFill="1" applyBorder="1" applyAlignment="1">
      <alignment horizontal="center"/>
    </xf>
    <xf numFmtId="0" fontId="4" fillId="0" borderId="0" xfId="1" applyFont="1" applyFill="1" applyBorder="1"/>
    <xf numFmtId="15" fontId="3" fillId="0" borderId="0" xfId="1" applyNumberFormat="1" applyFont="1" applyBorder="1" applyAlignment="1">
      <alignment horizontal="center"/>
    </xf>
    <xf numFmtId="15" fontId="3" fillId="0" borderId="0" xfId="1" applyNumberFormat="1" applyFont="1" applyBorder="1" applyAlignment="1">
      <alignment horizontal="center"/>
    </xf>
    <xf numFmtId="0" fontId="3" fillId="0" borderId="1" xfId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center" vertical="center"/>
    </xf>
    <xf numFmtId="0" fontId="3" fillId="0" borderId="4" xfId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/>
    </xf>
    <xf numFmtId="0" fontId="3" fillId="0" borderId="5" xfId="1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center" vertical="center" wrapText="1"/>
    </xf>
    <xf numFmtId="1" fontId="5" fillId="0" borderId="7" xfId="0" applyNumberFormat="1" applyFont="1" applyFill="1" applyBorder="1" applyAlignment="1">
      <alignment horizontal="center" vertical="center"/>
    </xf>
    <xf numFmtId="187" fontId="5" fillId="0" borderId="8" xfId="2" applyNumberFormat="1" applyFont="1" applyFill="1" applyBorder="1" applyAlignment="1" applyProtection="1">
      <alignment horizontal="center" vertical="center"/>
      <protection locked="0"/>
    </xf>
    <xf numFmtId="187" fontId="5" fillId="0" borderId="9" xfId="2" applyNumberFormat="1" applyFont="1" applyFill="1" applyBorder="1" applyAlignment="1" applyProtection="1">
      <alignment horizontal="center" vertical="center"/>
      <protection locked="0"/>
    </xf>
    <xf numFmtId="187" fontId="5" fillId="0" borderId="9" xfId="2" applyNumberFormat="1" applyFont="1" applyFill="1" applyBorder="1" applyAlignment="1">
      <alignment horizontal="center" vertical="center"/>
    </xf>
    <xf numFmtId="188" fontId="5" fillId="0" borderId="9" xfId="2" applyNumberFormat="1" applyFont="1" applyFill="1" applyBorder="1" applyAlignment="1">
      <alignment horizontal="right" vertical="center"/>
    </xf>
    <xf numFmtId="41" fontId="5" fillId="0" borderId="9" xfId="2" applyNumberFormat="1" applyFont="1" applyFill="1" applyBorder="1" applyAlignment="1">
      <alignment horizontal="center" vertical="center"/>
    </xf>
    <xf numFmtId="187" fontId="5" fillId="0" borderId="10" xfId="2" applyNumberFormat="1" applyFont="1" applyFill="1" applyBorder="1" applyAlignment="1" applyProtection="1">
      <alignment horizontal="center" vertical="center"/>
      <protection locked="0"/>
    </xf>
    <xf numFmtId="187" fontId="5" fillId="0" borderId="11" xfId="2" applyNumberFormat="1" applyFont="1" applyFill="1" applyBorder="1" applyAlignment="1" applyProtection="1">
      <alignment horizontal="center" vertical="center"/>
      <protection locked="0"/>
    </xf>
    <xf numFmtId="187" fontId="5" fillId="0" borderId="11" xfId="2" applyNumberFormat="1" applyFont="1" applyFill="1" applyBorder="1" applyAlignment="1">
      <alignment horizontal="center" vertical="center"/>
    </xf>
    <xf numFmtId="188" fontId="5" fillId="0" borderId="11" xfId="2" applyNumberFormat="1" applyFont="1" applyFill="1" applyBorder="1" applyAlignment="1">
      <alignment horizontal="right" vertical="center"/>
    </xf>
    <xf numFmtId="41" fontId="5" fillId="0" borderId="11" xfId="2" applyNumberFormat="1" applyFont="1" applyFill="1" applyBorder="1" applyAlignment="1">
      <alignment horizontal="center" vertical="center"/>
    </xf>
    <xf numFmtId="187" fontId="2" fillId="0" borderId="0" xfId="2" applyNumberFormat="1" applyFont="1" applyFill="1" applyBorder="1" applyAlignment="1" applyProtection="1">
      <alignment horizontal="center" vertical="center"/>
      <protection locked="0"/>
    </xf>
    <xf numFmtId="187" fontId="2" fillId="0" borderId="0" xfId="2" applyNumberFormat="1" applyFont="1" applyFill="1" applyBorder="1" applyAlignment="1">
      <alignment horizontal="center" vertical="center"/>
    </xf>
    <xf numFmtId="188" fontId="2" fillId="0" borderId="0" xfId="2" applyNumberFormat="1" applyFont="1" applyFill="1" applyBorder="1" applyAlignment="1">
      <alignment horizontal="right" vertical="center"/>
    </xf>
    <xf numFmtId="41" fontId="2" fillId="0" borderId="0" xfId="2" applyNumberFormat="1" applyFont="1" applyFill="1" applyBorder="1" applyAlignment="1">
      <alignment horizontal="center" vertical="center"/>
    </xf>
    <xf numFmtId="0" fontId="2" fillId="0" borderId="0" xfId="1" applyFont="1" applyBorder="1"/>
    <xf numFmtId="1" fontId="6" fillId="0" borderId="7" xfId="0" applyNumberFormat="1" applyFont="1" applyFill="1" applyBorder="1" applyAlignment="1">
      <alignment horizontal="center" vertical="center"/>
    </xf>
    <xf numFmtId="187" fontId="6" fillId="0" borderId="11" xfId="2" applyNumberFormat="1" applyFont="1" applyFill="1" applyBorder="1" applyAlignment="1">
      <alignment horizontal="center" vertical="center"/>
    </xf>
    <xf numFmtId="188" fontId="6" fillId="0" borderId="11" xfId="2" applyNumberFormat="1" applyFont="1" applyFill="1" applyBorder="1" applyAlignment="1">
      <alignment horizontal="right" vertical="center"/>
    </xf>
    <xf numFmtId="41" fontId="6" fillId="0" borderId="11" xfId="2" applyNumberFormat="1" applyFont="1" applyFill="1" applyBorder="1" applyAlignment="1">
      <alignment horizontal="center" vertical="center"/>
    </xf>
    <xf numFmtId="0" fontId="7" fillId="0" borderId="0" xfId="1" applyFont="1"/>
    <xf numFmtId="187" fontId="7" fillId="0" borderId="0" xfId="2" applyNumberFormat="1" applyFont="1" applyFill="1" applyBorder="1" applyAlignment="1" applyProtection="1">
      <alignment horizontal="center" vertical="center"/>
      <protection locked="0"/>
    </xf>
    <xf numFmtId="0" fontId="7" fillId="0" borderId="0" xfId="1" applyFont="1" applyBorder="1"/>
    <xf numFmtId="0" fontId="8" fillId="0" borderId="0" xfId="1" applyFont="1"/>
    <xf numFmtId="1" fontId="5" fillId="0" borderId="7" xfId="0" applyNumberFormat="1" applyFont="1" applyFill="1" applyBorder="1" applyAlignment="1">
      <alignment horizontal="center"/>
    </xf>
    <xf numFmtId="187" fontId="5" fillId="0" borderId="11" xfId="2" applyNumberFormat="1" applyFont="1" applyFill="1" applyBorder="1" applyAlignment="1">
      <alignment horizontal="right" vertical="center"/>
    </xf>
    <xf numFmtId="41" fontId="5" fillId="0" borderId="11" xfId="2" applyNumberFormat="1" applyFont="1" applyFill="1" applyBorder="1" applyAlignment="1">
      <alignment horizontal="right" vertical="center"/>
    </xf>
    <xf numFmtId="0" fontId="2" fillId="0" borderId="0" xfId="1" applyFont="1" applyAlignment="1">
      <alignment horizontal="right"/>
    </xf>
    <xf numFmtId="1" fontId="9" fillId="0" borderId="7" xfId="0" applyNumberFormat="1" applyFont="1" applyFill="1" applyBorder="1" applyAlignment="1">
      <alignment horizontal="center" vertical="center"/>
    </xf>
    <xf numFmtId="187" fontId="9" fillId="0" borderId="11" xfId="2" applyNumberFormat="1" applyFont="1" applyFill="1" applyBorder="1" applyAlignment="1">
      <alignment horizontal="center" vertical="center"/>
    </xf>
    <xf numFmtId="188" fontId="9" fillId="0" borderId="11" xfId="2" applyNumberFormat="1" applyFont="1" applyFill="1" applyBorder="1" applyAlignment="1">
      <alignment horizontal="right" vertical="center"/>
    </xf>
    <xf numFmtId="41" fontId="9" fillId="0" borderId="11" xfId="2" applyNumberFormat="1" applyFont="1" applyFill="1" applyBorder="1" applyAlignment="1">
      <alignment horizontal="center" vertical="center"/>
    </xf>
    <xf numFmtId="0" fontId="10" fillId="0" borderId="0" xfId="1" applyFont="1"/>
    <xf numFmtId="1" fontId="5" fillId="0" borderId="0" xfId="0" applyNumberFormat="1" applyFont="1" applyFill="1" applyBorder="1" applyAlignment="1">
      <alignment horizontal="center" vertical="center"/>
    </xf>
    <xf numFmtId="187" fontId="5" fillId="0" borderId="5" xfId="2" applyNumberFormat="1" applyFont="1" applyFill="1" applyBorder="1" applyAlignment="1" applyProtection="1">
      <alignment horizontal="center" vertical="center"/>
      <protection locked="0"/>
    </xf>
    <xf numFmtId="187" fontId="5" fillId="0" borderId="5" xfId="2" applyNumberFormat="1" applyFont="1" applyFill="1" applyBorder="1" applyAlignment="1">
      <alignment horizontal="center" vertical="center"/>
    </xf>
    <xf numFmtId="188" fontId="5" fillId="0" borderId="12" xfId="2" applyNumberFormat="1" applyFont="1" applyFill="1" applyBorder="1" applyAlignment="1">
      <alignment horizontal="right" vertical="center"/>
    </xf>
    <xf numFmtId="41" fontId="5" fillId="0" borderId="12" xfId="2" applyNumberFormat="1" applyFont="1" applyFill="1" applyBorder="1" applyAlignment="1">
      <alignment horizontal="center" vertical="center"/>
    </xf>
    <xf numFmtId="15" fontId="9" fillId="0" borderId="1" xfId="1" quotePrefix="1" applyNumberFormat="1" applyFont="1" applyFill="1" applyBorder="1" applyAlignment="1">
      <alignment horizontal="center" vertical="center" shrinkToFit="1"/>
    </xf>
    <xf numFmtId="187" fontId="9" fillId="0" borderId="1" xfId="2" applyNumberFormat="1" applyFont="1" applyFill="1" applyBorder="1" applyAlignment="1">
      <alignment horizontal="center" vertical="center" shrinkToFit="1"/>
    </xf>
    <xf numFmtId="0" fontId="5" fillId="0" borderId="0" xfId="1" applyFont="1"/>
    <xf numFmtId="0" fontId="5" fillId="0" borderId="0" xfId="1" applyFont="1" applyFill="1" applyAlignment="1">
      <alignment horizontal="center"/>
    </xf>
    <xf numFmtId="0" fontId="5" fillId="0" borderId="0" xfId="1" applyFont="1" applyFill="1"/>
    <xf numFmtId="188" fontId="5" fillId="0" borderId="0" xfId="2" applyNumberFormat="1" applyFont="1"/>
    <xf numFmtId="187" fontId="9" fillId="0" borderId="0" xfId="2" applyNumberFormat="1" applyFont="1" applyFill="1" applyBorder="1" applyAlignment="1">
      <alignment horizontal="center" vertical="center"/>
    </xf>
    <xf numFmtId="187" fontId="2" fillId="0" borderId="0" xfId="1" applyNumberFormat="1" applyFont="1"/>
    <xf numFmtId="0" fontId="5" fillId="0" borderId="0" xfId="1" applyFont="1" applyBorder="1"/>
    <xf numFmtId="0" fontId="5" fillId="0" borderId="0" xfId="1" applyFont="1" applyFill="1" applyBorder="1" applyAlignment="1"/>
    <xf numFmtId="0" fontId="11" fillId="0" borderId="0" xfId="0" applyFont="1"/>
    <xf numFmtId="0" fontId="12" fillId="0" borderId="0" xfId="0" applyFont="1" applyFill="1"/>
    <xf numFmtId="0" fontId="12" fillId="0" borderId="0" xfId="0" applyFont="1"/>
    <xf numFmtId="0" fontId="12" fillId="0" borderId="0" xfId="0" applyFont="1" applyAlignment="1">
      <alignment horizontal="center"/>
    </xf>
    <xf numFmtId="0" fontId="13" fillId="0" borderId="0" xfId="1" applyFont="1" applyBorder="1"/>
    <xf numFmtId="0" fontId="5" fillId="0" borderId="1" xfId="1" applyFont="1" applyFill="1" applyBorder="1"/>
    <xf numFmtId="188" fontId="5" fillId="0" borderId="1" xfId="1" applyNumberFormat="1" applyFont="1" applyFill="1" applyBorder="1" applyAlignment="1"/>
    <xf numFmtId="0" fontId="5" fillId="0" borderId="1" xfId="1" applyFont="1" applyBorder="1" applyAlignment="1">
      <alignment horizontal="center"/>
    </xf>
    <xf numFmtId="0" fontId="5" fillId="0" borderId="0" xfId="1" applyFont="1" applyFill="1" applyBorder="1"/>
    <xf numFmtId="0" fontId="9" fillId="0" borderId="0" xfId="0" applyFont="1" applyAlignment="1">
      <alignment horizontal="center"/>
    </xf>
    <xf numFmtId="0" fontId="14" fillId="0" borderId="0" xfId="1" applyFont="1"/>
    <xf numFmtId="0" fontId="9" fillId="0" borderId="0" xfId="0" applyFont="1" applyAlignment="1">
      <alignment horizontal="center"/>
    </xf>
    <xf numFmtId="188" fontId="5" fillId="0" borderId="0" xfId="3" applyNumberFormat="1" applyFont="1"/>
    <xf numFmtId="0" fontId="16" fillId="0" borderId="0" xfId="4" applyFont="1" applyAlignment="1" applyProtection="1">
      <alignment horizontal="center"/>
    </xf>
    <xf numFmtId="0" fontId="18" fillId="0" borderId="0" xfId="5" applyFont="1" applyAlignment="1" applyProtection="1">
      <alignment horizontal="center"/>
    </xf>
    <xf numFmtId="0" fontId="10" fillId="0" borderId="0" xfId="0" applyFont="1" applyAlignment="1">
      <alignment horizontal="center"/>
    </xf>
    <xf numFmtId="0" fontId="2" fillId="0" borderId="0" xfId="1" applyFont="1" applyFill="1" applyAlignment="1">
      <alignment horizontal="center"/>
    </xf>
    <xf numFmtId="0" fontId="19" fillId="0" borderId="0" xfId="4" applyFont="1" applyAlignment="1" applyProtection="1">
      <alignment horizontal="center"/>
    </xf>
    <xf numFmtId="0" fontId="20" fillId="0" borderId="0" xfId="5" applyFont="1" applyAlignment="1" applyProtection="1">
      <alignment horizontal="center"/>
    </xf>
    <xf numFmtId="0" fontId="2" fillId="0" borderId="0" xfId="1" applyFont="1" applyFill="1"/>
    <xf numFmtId="188" fontId="2" fillId="0" borderId="0" xfId="2" applyNumberFormat="1" applyFont="1"/>
    <xf numFmtId="0" fontId="21" fillId="0" borderId="0" xfId="0" applyFont="1"/>
    <xf numFmtId="0" fontId="21" fillId="0" borderId="0" xfId="0" applyFont="1" applyFill="1"/>
    <xf numFmtId="0" fontId="3" fillId="0" borderId="0" xfId="1" applyFont="1" applyBorder="1" applyAlignment="1" applyProtection="1">
      <alignment horizontal="right"/>
      <protection locked="0"/>
    </xf>
    <xf numFmtId="0" fontId="3" fillId="2" borderId="4" xfId="1" applyFont="1" applyFill="1" applyBorder="1" applyAlignment="1">
      <alignment horizontal="center" vertical="center"/>
    </xf>
    <xf numFmtId="0" fontId="3" fillId="2" borderId="6" xfId="1" applyFont="1" applyFill="1" applyBorder="1" applyAlignment="1">
      <alignment horizontal="center" vertical="center"/>
    </xf>
    <xf numFmtId="187" fontId="5" fillId="0" borderId="4" xfId="2" applyNumberFormat="1" applyFont="1" applyFill="1" applyBorder="1" applyAlignment="1">
      <alignment horizontal="center" vertical="center"/>
    </xf>
    <xf numFmtId="188" fontId="5" fillId="0" borderId="13" xfId="2" applyNumberFormat="1" applyFont="1" applyFill="1" applyBorder="1" applyAlignment="1">
      <alignment horizontal="right" vertical="center"/>
    </xf>
    <xf numFmtId="41" fontId="5" fillId="0" borderId="13" xfId="2" applyNumberFormat="1" applyFont="1" applyFill="1" applyBorder="1" applyAlignment="1">
      <alignment horizontal="center" vertical="center"/>
    </xf>
    <xf numFmtId="187" fontId="5" fillId="0" borderId="14" xfId="2" applyNumberFormat="1" applyFont="1" applyFill="1" applyBorder="1" applyAlignment="1">
      <alignment horizontal="center" vertical="center"/>
    </xf>
    <xf numFmtId="187" fontId="6" fillId="0" borderId="14" xfId="2" applyNumberFormat="1" applyFont="1" applyFill="1" applyBorder="1" applyAlignment="1">
      <alignment horizontal="center" vertical="center"/>
    </xf>
    <xf numFmtId="188" fontId="6" fillId="0" borderId="13" xfId="2" applyNumberFormat="1" applyFont="1" applyFill="1" applyBorder="1" applyAlignment="1">
      <alignment horizontal="right" vertical="center"/>
    </xf>
    <xf numFmtId="41" fontId="6" fillId="0" borderId="13" xfId="2" applyNumberFormat="1" applyFont="1" applyFill="1" applyBorder="1" applyAlignment="1">
      <alignment horizontal="center" vertical="center"/>
    </xf>
    <xf numFmtId="0" fontId="22" fillId="0" borderId="0" xfId="0" applyFont="1"/>
    <xf numFmtId="0" fontId="23" fillId="0" borderId="0" xfId="0" applyFont="1"/>
    <xf numFmtId="187" fontId="5" fillId="0" borderId="14" xfId="2" applyNumberFormat="1" applyFont="1" applyFill="1" applyBorder="1" applyAlignment="1">
      <alignment horizontal="right" vertical="center"/>
    </xf>
    <xf numFmtId="41" fontId="5" fillId="0" borderId="13" xfId="2" applyNumberFormat="1" applyFont="1" applyFill="1" applyBorder="1" applyAlignment="1">
      <alignment horizontal="right" vertical="center"/>
    </xf>
    <xf numFmtId="0" fontId="21" fillId="0" borderId="0" xfId="0" applyFont="1" applyAlignment="1">
      <alignment horizontal="right"/>
    </xf>
    <xf numFmtId="187" fontId="9" fillId="0" borderId="14" xfId="2" applyNumberFormat="1" applyFont="1" applyFill="1" applyBorder="1" applyAlignment="1">
      <alignment horizontal="center" vertical="center"/>
    </xf>
    <xf numFmtId="188" fontId="9" fillId="0" borderId="13" xfId="2" applyNumberFormat="1" applyFont="1" applyFill="1" applyBorder="1" applyAlignment="1">
      <alignment horizontal="right" vertical="center"/>
    </xf>
    <xf numFmtId="41" fontId="9" fillId="0" borderId="13" xfId="2" applyNumberFormat="1" applyFont="1" applyFill="1" applyBorder="1" applyAlignment="1">
      <alignment horizontal="center" vertical="center"/>
    </xf>
    <xf numFmtId="0" fontId="24" fillId="0" borderId="0" xfId="0" applyFont="1"/>
    <xf numFmtId="188" fontId="2" fillId="0" borderId="0" xfId="6" applyNumberFormat="1" applyFont="1"/>
    <xf numFmtId="0" fontId="9" fillId="0" borderId="0" xfId="0" applyFont="1" applyAlignment="1">
      <alignment horizontal="center" vertical="center"/>
    </xf>
    <xf numFmtId="0" fontId="21" fillId="2" borderId="0" xfId="0" applyFont="1" applyFill="1"/>
  </cellXfs>
  <cellStyles count="49">
    <cellStyle name="Comma 10" xfId="7"/>
    <cellStyle name="Comma 11" xfId="8"/>
    <cellStyle name="Comma 12" xfId="9"/>
    <cellStyle name="Comma 13" xfId="10"/>
    <cellStyle name="Comma 13 2" xfId="11"/>
    <cellStyle name="Comma 14" xfId="12"/>
    <cellStyle name="Comma 15" xfId="13"/>
    <cellStyle name="Comma 16" xfId="14"/>
    <cellStyle name="Comma 17" xfId="15"/>
    <cellStyle name="Comma 18" xfId="16"/>
    <cellStyle name="Comma 2" xfId="17"/>
    <cellStyle name="Comma 2 2" xfId="18"/>
    <cellStyle name="Comma 2 3" xfId="19"/>
    <cellStyle name="Comma 2 4" xfId="20"/>
    <cellStyle name="Comma 3" xfId="2"/>
    <cellStyle name="Comma 3 2" xfId="6"/>
    <cellStyle name="Comma 3 3" xfId="21"/>
    <cellStyle name="Comma 3 4" xfId="22"/>
    <cellStyle name="Comma 4" xfId="23"/>
    <cellStyle name="Comma 5" xfId="24"/>
    <cellStyle name="Comma 6" xfId="25"/>
    <cellStyle name="Comma 7" xfId="26"/>
    <cellStyle name="Comma 8" xfId="27"/>
    <cellStyle name="Comma 9" xfId="28"/>
    <cellStyle name="Explanatory Text 2" xfId="29"/>
    <cellStyle name="Hyperlink" xfId="4" builtinId="8"/>
    <cellStyle name="Hyperlink 2" xfId="5"/>
    <cellStyle name="Hyperlink 2 2" xfId="30"/>
    <cellStyle name="ǰ݆ŴҸŴႂŴֲŴ" xfId="31"/>
    <cellStyle name="Normal" xfId="0" builtinId="0"/>
    <cellStyle name="Normal 2" xfId="32"/>
    <cellStyle name="Normal 2 2" xfId="33"/>
    <cellStyle name="Normal 2 3" xfId="34"/>
    <cellStyle name="Normal 2 4" xfId="35"/>
    <cellStyle name="Normal 3" xfId="36"/>
    <cellStyle name="Normal 3 2" xfId="37"/>
    <cellStyle name="Normal 3 3" xfId="38"/>
    <cellStyle name="Normal 4" xfId="39"/>
    <cellStyle name="Normal 5" xfId="40"/>
    <cellStyle name="Normal 5 2" xfId="41"/>
    <cellStyle name="Normal 6" xfId="42"/>
    <cellStyle name="Normal 6 2" xfId="43"/>
    <cellStyle name="Normal 6 3" xfId="44"/>
    <cellStyle name="Normal 7" xfId="45"/>
    <cellStyle name="Normal 8" xfId="46"/>
    <cellStyle name="Style 1" xfId="47"/>
    <cellStyle name="Ŵ" xfId="48"/>
    <cellStyle name="เครื่องหมายจุลภาค 2" xfId="3"/>
    <cellStyle name="ปกติ_สถิติเข้าออกด่าน ตม.ทอ.สุวรรณภูมิ5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839932</xdr:colOff>
      <xdr:row>43</xdr:row>
      <xdr:rowOff>61479</xdr:rowOff>
    </xdr:from>
    <xdr:to>
      <xdr:col>5</xdr:col>
      <xdr:colOff>40499</xdr:colOff>
      <xdr:row>47</xdr:row>
      <xdr:rowOff>172100</xdr:rowOff>
    </xdr:to>
    <xdr:pic>
      <xdr:nvPicPr>
        <xdr:cNvPr id="2" name="Picture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5982" y="8805429"/>
          <a:ext cx="991267" cy="91072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883227</xdr:colOff>
      <xdr:row>43</xdr:row>
      <xdr:rowOff>18183</xdr:rowOff>
    </xdr:from>
    <xdr:to>
      <xdr:col>5</xdr:col>
      <xdr:colOff>83794</xdr:colOff>
      <xdr:row>47</xdr:row>
      <xdr:rowOff>128804</xdr:rowOff>
    </xdr:to>
    <xdr:pic>
      <xdr:nvPicPr>
        <xdr:cNvPr id="2" name="Picture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69277" y="8847858"/>
          <a:ext cx="991267" cy="91072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883227</xdr:colOff>
      <xdr:row>43</xdr:row>
      <xdr:rowOff>18183</xdr:rowOff>
    </xdr:from>
    <xdr:to>
      <xdr:col>5</xdr:col>
      <xdr:colOff>83794</xdr:colOff>
      <xdr:row>47</xdr:row>
      <xdr:rowOff>128804</xdr:rowOff>
    </xdr:to>
    <xdr:pic>
      <xdr:nvPicPr>
        <xdr:cNvPr id="2" name="Picture 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69277" y="8857383"/>
          <a:ext cx="991267" cy="91072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883227</xdr:colOff>
      <xdr:row>43</xdr:row>
      <xdr:rowOff>18183</xdr:rowOff>
    </xdr:from>
    <xdr:to>
      <xdr:col>5</xdr:col>
      <xdr:colOff>83794</xdr:colOff>
      <xdr:row>47</xdr:row>
      <xdr:rowOff>128804</xdr:rowOff>
    </xdr:to>
    <xdr:pic>
      <xdr:nvPicPr>
        <xdr:cNvPr id="2" name="Picture 2">
          <a:extLst>
            <a:ext uri="{FF2B5EF4-FFF2-40B4-BE49-F238E27FC236}">
              <a16:creationId xmlns=""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69277" y="8828808"/>
          <a:ext cx="991267" cy="91072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883227</xdr:colOff>
      <xdr:row>42</xdr:row>
      <xdr:rowOff>18183</xdr:rowOff>
    </xdr:from>
    <xdr:to>
      <xdr:col>5</xdr:col>
      <xdr:colOff>83794</xdr:colOff>
      <xdr:row>46</xdr:row>
      <xdr:rowOff>128804</xdr:rowOff>
    </xdr:to>
    <xdr:pic>
      <xdr:nvPicPr>
        <xdr:cNvPr id="2" name="Picture 2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69277" y="8600208"/>
          <a:ext cx="991267" cy="91072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612;&#3641;&#3657;&#3648;&#3604;&#3636;&#3609;&#3607;&#3634;&#3591;&#3648;&#3586;&#3657;&#3634;-&#3629;&#3629;&#3585;&#3626;&#3609;&#3634;&#3617;&#3610;&#3636;&#3609;%205%20&#3649;&#3627;&#3656;&#3591;%20&#3614;.&#3618;.%20%2060%20(1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รวม 5 ทอ."/>
      <sheetName val="รวม สุวรรณภูมิ-ดอนเมือง"/>
      <sheetName val="ทอ.สุวรรณภูมิ"/>
      <sheetName val="ทอ.กรุงเทพ"/>
      <sheetName val="ทอ.เชียงใหม่"/>
      <sheetName val="ทอ.ภูเก็ต"/>
      <sheetName val="ทอ.หาดใหญ่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</sheetNames>
    <sheetDataSet>
      <sheetData sheetId="0">
        <row r="2">
          <cell r="D2" t="str">
            <v>เดือน พฤศจิกายน 2560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12">
          <cell r="G12">
            <v>54288</v>
          </cell>
          <cell r="H12">
            <v>9663</v>
          </cell>
          <cell r="J12">
            <v>34734</v>
          </cell>
          <cell r="K12">
            <v>11340</v>
          </cell>
        </row>
        <row r="13">
          <cell r="G13">
            <v>17206</v>
          </cell>
          <cell r="H13">
            <v>5001</v>
          </cell>
          <cell r="J13">
            <v>12308</v>
          </cell>
          <cell r="K13">
            <v>5896</v>
          </cell>
        </row>
        <row r="14">
          <cell r="G14">
            <v>12193</v>
          </cell>
          <cell r="H14">
            <v>223</v>
          </cell>
          <cell r="J14">
            <v>13277</v>
          </cell>
          <cell r="K14">
            <v>276</v>
          </cell>
        </row>
        <row r="15">
          <cell r="G15">
            <v>3736</v>
          </cell>
          <cell r="H15">
            <v>167</v>
          </cell>
          <cell r="J15">
            <v>2905</v>
          </cell>
          <cell r="K15">
            <v>282</v>
          </cell>
        </row>
        <row r="16">
          <cell r="G16">
            <v>337</v>
          </cell>
          <cell r="H16">
            <v>93</v>
          </cell>
          <cell r="J16">
            <v>306</v>
          </cell>
          <cell r="K16">
            <v>70</v>
          </cell>
        </row>
      </sheetData>
      <sheetData sheetId="8">
        <row r="12">
          <cell r="G12">
            <v>57844</v>
          </cell>
          <cell r="H12">
            <v>7481</v>
          </cell>
          <cell r="J12">
            <v>40500</v>
          </cell>
          <cell r="K12">
            <v>11015</v>
          </cell>
        </row>
        <row r="13">
          <cell r="G13">
            <v>17124</v>
          </cell>
          <cell r="H13">
            <v>3399</v>
          </cell>
          <cell r="J13">
            <v>11653</v>
          </cell>
          <cell r="K13">
            <v>6021</v>
          </cell>
        </row>
        <row r="14">
          <cell r="G14">
            <v>13047</v>
          </cell>
          <cell r="H14">
            <v>264</v>
          </cell>
          <cell r="J14">
            <v>12151</v>
          </cell>
          <cell r="K14">
            <v>287</v>
          </cell>
        </row>
        <row r="15">
          <cell r="G15">
            <v>3337</v>
          </cell>
          <cell r="H15">
            <v>150</v>
          </cell>
          <cell r="J15">
            <v>2548</v>
          </cell>
          <cell r="K15">
            <v>325</v>
          </cell>
        </row>
        <row r="16">
          <cell r="G16">
            <v>315</v>
          </cell>
          <cell r="H16">
            <v>37</v>
          </cell>
          <cell r="J16">
            <v>334</v>
          </cell>
          <cell r="K16">
            <v>61</v>
          </cell>
        </row>
      </sheetData>
      <sheetData sheetId="9">
        <row r="12">
          <cell r="G12">
            <v>58277</v>
          </cell>
          <cell r="H12">
            <v>9048</v>
          </cell>
          <cell r="J12">
            <v>40733</v>
          </cell>
          <cell r="K12">
            <v>11902</v>
          </cell>
        </row>
        <row r="13">
          <cell r="G13">
            <v>16576</v>
          </cell>
          <cell r="H13">
            <v>3986</v>
          </cell>
          <cell r="J13">
            <v>12768</v>
          </cell>
          <cell r="K13">
            <v>7199</v>
          </cell>
        </row>
        <row r="14">
          <cell r="G14">
            <v>13077</v>
          </cell>
          <cell r="H14">
            <v>225</v>
          </cell>
          <cell r="J14">
            <v>13106</v>
          </cell>
          <cell r="K14">
            <v>358</v>
          </cell>
        </row>
        <row r="15">
          <cell r="G15">
            <v>3054</v>
          </cell>
          <cell r="H15">
            <v>99</v>
          </cell>
          <cell r="J15">
            <v>2335</v>
          </cell>
          <cell r="K15">
            <v>260</v>
          </cell>
        </row>
        <row r="16">
          <cell r="G16">
            <v>590</v>
          </cell>
          <cell r="H16">
            <v>78</v>
          </cell>
          <cell r="J16">
            <v>324</v>
          </cell>
          <cell r="K16">
            <v>140</v>
          </cell>
        </row>
      </sheetData>
      <sheetData sheetId="10">
        <row r="12">
          <cell r="G12">
            <v>50103</v>
          </cell>
          <cell r="H12">
            <v>9191</v>
          </cell>
          <cell r="J12">
            <v>46920</v>
          </cell>
          <cell r="K12">
            <v>10016</v>
          </cell>
        </row>
        <row r="13">
          <cell r="G13">
            <v>16193</v>
          </cell>
          <cell r="H13">
            <v>4929</v>
          </cell>
          <cell r="J13">
            <v>13536</v>
          </cell>
          <cell r="K13">
            <v>5512</v>
          </cell>
        </row>
        <row r="14">
          <cell r="G14">
            <v>14181</v>
          </cell>
          <cell r="H14">
            <v>284</v>
          </cell>
          <cell r="J14">
            <v>15182</v>
          </cell>
          <cell r="K14">
            <v>246</v>
          </cell>
        </row>
        <row r="15">
          <cell r="G15">
            <v>2726</v>
          </cell>
          <cell r="H15">
            <v>101</v>
          </cell>
          <cell r="J15">
            <v>3717</v>
          </cell>
          <cell r="K15">
            <v>122</v>
          </cell>
        </row>
        <row r="16">
          <cell r="G16">
            <v>266</v>
          </cell>
          <cell r="H16">
            <v>45</v>
          </cell>
          <cell r="J16">
            <v>322</v>
          </cell>
          <cell r="K16">
            <v>52</v>
          </cell>
        </row>
      </sheetData>
      <sheetData sheetId="11">
        <row r="12">
          <cell r="G12">
            <v>50985</v>
          </cell>
          <cell r="H12">
            <v>12626</v>
          </cell>
          <cell r="J12">
            <v>52425</v>
          </cell>
          <cell r="K12">
            <v>9196</v>
          </cell>
        </row>
        <row r="13">
          <cell r="G13">
            <v>12241</v>
          </cell>
          <cell r="H13">
            <v>6980</v>
          </cell>
          <cell r="J13">
            <v>18569</v>
          </cell>
          <cell r="K13">
            <v>3880</v>
          </cell>
        </row>
        <row r="14">
          <cell r="G14">
            <v>12331</v>
          </cell>
          <cell r="H14">
            <v>249</v>
          </cell>
          <cell r="J14">
            <v>13965</v>
          </cell>
          <cell r="K14">
            <v>238</v>
          </cell>
        </row>
        <row r="15">
          <cell r="G15">
            <v>3080</v>
          </cell>
          <cell r="H15">
            <v>245</v>
          </cell>
          <cell r="J15">
            <v>5672</v>
          </cell>
          <cell r="K15">
            <v>149</v>
          </cell>
        </row>
        <row r="16">
          <cell r="G16">
            <v>405</v>
          </cell>
          <cell r="H16">
            <v>117</v>
          </cell>
          <cell r="J16">
            <v>564</v>
          </cell>
          <cell r="K16">
            <v>81</v>
          </cell>
        </row>
      </sheetData>
      <sheetData sheetId="12">
        <row r="12">
          <cell r="G12">
            <v>50439</v>
          </cell>
          <cell r="H12">
            <v>11208</v>
          </cell>
          <cell r="J12">
            <v>47108</v>
          </cell>
          <cell r="K12">
            <v>10557</v>
          </cell>
        </row>
        <row r="13">
          <cell r="G13">
            <v>14466</v>
          </cell>
          <cell r="H13">
            <v>6670</v>
          </cell>
          <cell r="J13">
            <v>16472</v>
          </cell>
          <cell r="K13">
            <v>4624</v>
          </cell>
        </row>
        <row r="14">
          <cell r="G14">
            <v>13098</v>
          </cell>
          <cell r="H14">
            <v>264</v>
          </cell>
          <cell r="J14">
            <v>13863</v>
          </cell>
          <cell r="K14">
            <v>324</v>
          </cell>
        </row>
        <row r="15">
          <cell r="G15">
            <v>2612</v>
          </cell>
          <cell r="H15">
            <v>258</v>
          </cell>
          <cell r="J15">
            <v>4517</v>
          </cell>
          <cell r="K15">
            <v>227</v>
          </cell>
        </row>
        <row r="16">
          <cell r="G16">
            <v>453</v>
          </cell>
          <cell r="H16">
            <v>81</v>
          </cell>
          <cell r="J16">
            <v>459</v>
          </cell>
          <cell r="K16">
            <v>130</v>
          </cell>
        </row>
      </sheetData>
      <sheetData sheetId="13">
        <row r="12">
          <cell r="G12">
            <v>50419</v>
          </cell>
          <cell r="H12">
            <v>10298</v>
          </cell>
          <cell r="J12">
            <v>42898</v>
          </cell>
          <cell r="K12">
            <v>10360</v>
          </cell>
        </row>
        <row r="13">
          <cell r="G13">
            <v>14006</v>
          </cell>
          <cell r="H13">
            <v>5422</v>
          </cell>
          <cell r="J13">
            <v>15089</v>
          </cell>
          <cell r="K13">
            <v>4770</v>
          </cell>
        </row>
        <row r="14">
          <cell r="G14">
            <v>11577</v>
          </cell>
          <cell r="H14">
            <v>261</v>
          </cell>
          <cell r="J14">
            <v>12368</v>
          </cell>
          <cell r="K14">
            <v>229</v>
          </cell>
        </row>
        <row r="15">
          <cell r="G15">
            <v>3020</v>
          </cell>
          <cell r="H15">
            <v>140</v>
          </cell>
          <cell r="J15">
            <v>4481</v>
          </cell>
          <cell r="K15">
            <v>275</v>
          </cell>
        </row>
        <row r="16">
          <cell r="G16">
            <v>289</v>
          </cell>
          <cell r="H16">
            <v>41</v>
          </cell>
          <cell r="J16">
            <v>251</v>
          </cell>
          <cell r="K16">
            <v>58</v>
          </cell>
        </row>
      </sheetData>
      <sheetData sheetId="14">
        <row r="12">
          <cell r="G12">
            <v>52925</v>
          </cell>
          <cell r="H12">
            <v>9679</v>
          </cell>
          <cell r="J12">
            <v>40293</v>
          </cell>
          <cell r="K12">
            <v>11681</v>
          </cell>
        </row>
        <row r="13">
          <cell r="G13">
            <v>15987</v>
          </cell>
          <cell r="H13">
            <v>5112</v>
          </cell>
          <cell r="J13">
            <v>14467</v>
          </cell>
          <cell r="K13">
            <v>6482</v>
          </cell>
        </row>
        <row r="14">
          <cell r="G14">
            <v>12040</v>
          </cell>
          <cell r="H14">
            <v>199</v>
          </cell>
          <cell r="J14">
            <v>12140</v>
          </cell>
          <cell r="K14">
            <v>246</v>
          </cell>
        </row>
        <row r="15">
          <cell r="G15">
            <v>3146</v>
          </cell>
          <cell r="H15">
            <v>173</v>
          </cell>
          <cell r="J15">
            <v>3476</v>
          </cell>
          <cell r="K15">
            <v>255</v>
          </cell>
        </row>
        <row r="16">
          <cell r="G16">
            <v>432</v>
          </cell>
          <cell r="H16">
            <v>83</v>
          </cell>
          <cell r="J16">
            <v>425</v>
          </cell>
          <cell r="K16">
            <v>64</v>
          </cell>
        </row>
      </sheetData>
      <sheetData sheetId="15">
        <row r="12">
          <cell r="G12">
            <v>54840</v>
          </cell>
          <cell r="H12">
            <v>8491</v>
          </cell>
          <cell r="J12">
            <v>43251</v>
          </cell>
          <cell r="K12">
            <v>11477</v>
          </cell>
        </row>
        <row r="13">
          <cell r="G13">
            <v>16583</v>
          </cell>
          <cell r="H13">
            <v>4123</v>
          </cell>
          <cell r="J13">
            <v>13163</v>
          </cell>
          <cell r="K13">
            <v>6507</v>
          </cell>
        </row>
        <row r="14">
          <cell r="G14">
            <v>13125</v>
          </cell>
          <cell r="H14">
            <v>268</v>
          </cell>
          <cell r="J14">
            <v>12568</v>
          </cell>
          <cell r="K14">
            <v>278</v>
          </cell>
        </row>
        <row r="15">
          <cell r="G15">
            <v>3253</v>
          </cell>
          <cell r="H15">
            <v>139</v>
          </cell>
          <cell r="J15">
            <v>3389</v>
          </cell>
          <cell r="K15">
            <v>562</v>
          </cell>
        </row>
        <row r="16">
          <cell r="G16">
            <v>322</v>
          </cell>
          <cell r="H16">
            <v>46</v>
          </cell>
          <cell r="J16">
            <v>281</v>
          </cell>
          <cell r="K16">
            <v>54</v>
          </cell>
        </row>
      </sheetData>
      <sheetData sheetId="16">
        <row r="12">
          <cell r="G12">
            <v>53747</v>
          </cell>
          <cell r="H12">
            <v>10373</v>
          </cell>
          <cell r="J12">
            <v>46415</v>
          </cell>
          <cell r="K12">
            <v>11803</v>
          </cell>
        </row>
        <row r="13">
          <cell r="G13">
            <v>16830</v>
          </cell>
          <cell r="H13">
            <v>4383</v>
          </cell>
          <cell r="J13">
            <v>14023</v>
          </cell>
          <cell r="K13">
            <v>7715</v>
          </cell>
        </row>
        <row r="14">
          <cell r="G14">
            <v>12743</v>
          </cell>
          <cell r="H14">
            <v>224</v>
          </cell>
          <cell r="J14">
            <v>13849</v>
          </cell>
          <cell r="K14">
            <v>358</v>
          </cell>
        </row>
        <row r="15">
          <cell r="G15">
            <v>3397</v>
          </cell>
          <cell r="H15">
            <v>177</v>
          </cell>
          <cell r="J15">
            <v>3657</v>
          </cell>
          <cell r="K15">
            <v>544</v>
          </cell>
        </row>
        <row r="16">
          <cell r="G16">
            <v>553</v>
          </cell>
          <cell r="H16">
            <v>100</v>
          </cell>
          <cell r="J16">
            <v>478</v>
          </cell>
          <cell r="K16">
            <v>148</v>
          </cell>
        </row>
      </sheetData>
      <sheetData sheetId="17">
        <row r="12">
          <cell r="G12">
            <v>52537</v>
          </cell>
          <cell r="H12">
            <v>10714</v>
          </cell>
          <cell r="J12">
            <v>45373</v>
          </cell>
          <cell r="K12">
            <v>10478</v>
          </cell>
        </row>
        <row r="13">
          <cell r="G13">
            <v>17239</v>
          </cell>
          <cell r="H13">
            <v>5253</v>
          </cell>
          <cell r="J13">
            <v>14610</v>
          </cell>
          <cell r="K13">
            <v>5720</v>
          </cell>
        </row>
        <row r="14">
          <cell r="G14">
            <v>14076</v>
          </cell>
          <cell r="H14">
            <v>262</v>
          </cell>
          <cell r="J14">
            <v>15053</v>
          </cell>
          <cell r="K14">
            <v>282</v>
          </cell>
        </row>
        <row r="15">
          <cell r="G15">
            <v>3390</v>
          </cell>
          <cell r="H15">
            <v>187</v>
          </cell>
          <cell r="J15">
            <v>3802</v>
          </cell>
          <cell r="K15">
            <v>235</v>
          </cell>
        </row>
        <row r="16">
          <cell r="G16">
            <v>297</v>
          </cell>
          <cell r="H16">
            <v>27</v>
          </cell>
          <cell r="J16">
            <v>295</v>
          </cell>
          <cell r="K16">
            <v>61</v>
          </cell>
        </row>
      </sheetData>
      <sheetData sheetId="18">
        <row r="12">
          <cell r="G12">
            <v>52571</v>
          </cell>
          <cell r="H12">
            <v>13402</v>
          </cell>
          <cell r="J12">
            <v>48678</v>
          </cell>
          <cell r="K12">
            <v>9301</v>
          </cell>
        </row>
        <row r="13">
          <cell r="G13">
            <v>13366</v>
          </cell>
          <cell r="H13">
            <v>7875</v>
          </cell>
          <cell r="J13">
            <v>18350</v>
          </cell>
          <cell r="K13">
            <v>4447</v>
          </cell>
        </row>
        <row r="14">
          <cell r="G14">
            <v>12949</v>
          </cell>
          <cell r="H14">
            <v>273</v>
          </cell>
          <cell r="J14">
            <v>14864</v>
          </cell>
          <cell r="K14">
            <v>243</v>
          </cell>
        </row>
        <row r="15">
          <cell r="G15">
            <v>2964</v>
          </cell>
          <cell r="H15">
            <v>344</v>
          </cell>
          <cell r="J15">
            <v>3753</v>
          </cell>
          <cell r="K15">
            <v>295</v>
          </cell>
        </row>
        <row r="16">
          <cell r="G16">
            <v>415</v>
          </cell>
          <cell r="H16">
            <v>95</v>
          </cell>
          <cell r="J16">
            <v>627</v>
          </cell>
          <cell r="K16">
            <v>75</v>
          </cell>
        </row>
      </sheetData>
      <sheetData sheetId="19">
        <row r="12">
          <cell r="G12">
            <v>49236</v>
          </cell>
          <cell r="H12">
            <v>10923</v>
          </cell>
          <cell r="J12">
            <v>46274</v>
          </cell>
          <cell r="K12">
            <v>9745</v>
          </cell>
        </row>
        <row r="13">
          <cell r="G13">
            <v>14599</v>
          </cell>
          <cell r="H13">
            <v>6649</v>
          </cell>
          <cell r="J13">
            <v>17423</v>
          </cell>
          <cell r="K13">
            <v>4333</v>
          </cell>
        </row>
        <row r="14">
          <cell r="G14">
            <v>12633</v>
          </cell>
          <cell r="H14">
            <v>327</v>
          </cell>
          <cell r="J14">
            <v>14318</v>
          </cell>
          <cell r="K14">
            <v>177</v>
          </cell>
        </row>
        <row r="15">
          <cell r="G15">
            <v>2912</v>
          </cell>
          <cell r="H15">
            <v>420</v>
          </cell>
          <cell r="J15">
            <v>3487</v>
          </cell>
          <cell r="K15">
            <v>245</v>
          </cell>
        </row>
        <row r="16">
          <cell r="G16">
            <v>349</v>
          </cell>
          <cell r="H16">
            <v>93</v>
          </cell>
          <cell r="J16">
            <v>507</v>
          </cell>
          <cell r="K16">
            <v>73</v>
          </cell>
        </row>
      </sheetData>
      <sheetData sheetId="20">
        <row r="12">
          <cell r="G12">
            <v>49359</v>
          </cell>
          <cell r="H12">
            <v>11293</v>
          </cell>
          <cell r="J12">
            <v>44726</v>
          </cell>
          <cell r="K12">
            <v>10893</v>
          </cell>
        </row>
        <row r="13">
          <cell r="G13">
            <v>14700</v>
          </cell>
          <cell r="H13">
            <v>5506</v>
          </cell>
          <cell r="J13">
            <v>16022</v>
          </cell>
          <cell r="K13">
            <v>4805</v>
          </cell>
        </row>
        <row r="14">
          <cell r="G14">
            <v>10831</v>
          </cell>
          <cell r="H14">
            <v>288</v>
          </cell>
          <cell r="J14">
            <v>11907</v>
          </cell>
          <cell r="K14">
            <v>216</v>
          </cell>
        </row>
        <row r="15">
          <cell r="G15">
            <v>2962</v>
          </cell>
          <cell r="H15">
            <v>166</v>
          </cell>
          <cell r="J15">
            <v>3756</v>
          </cell>
          <cell r="K15">
            <v>313</v>
          </cell>
        </row>
        <row r="16">
          <cell r="G16">
            <v>329</v>
          </cell>
          <cell r="H16">
            <v>52</v>
          </cell>
          <cell r="J16">
            <v>262</v>
          </cell>
          <cell r="K16">
            <v>72</v>
          </cell>
        </row>
      </sheetData>
      <sheetData sheetId="21">
        <row r="12">
          <cell r="G12">
            <v>50520</v>
          </cell>
          <cell r="H12">
            <v>9711</v>
          </cell>
          <cell r="J12">
            <v>43337</v>
          </cell>
          <cell r="K12">
            <v>12142</v>
          </cell>
        </row>
        <row r="13">
          <cell r="G13">
            <v>16103</v>
          </cell>
          <cell r="H13">
            <v>5220</v>
          </cell>
          <cell r="J13">
            <v>15148</v>
          </cell>
          <cell r="K13">
            <v>6115</v>
          </cell>
        </row>
        <row r="14">
          <cell r="G14">
            <v>12738</v>
          </cell>
          <cell r="H14">
            <v>219</v>
          </cell>
          <cell r="J14">
            <v>12877</v>
          </cell>
          <cell r="K14">
            <v>293</v>
          </cell>
        </row>
        <row r="15">
          <cell r="G15">
            <v>3365</v>
          </cell>
          <cell r="H15">
            <v>247</v>
          </cell>
          <cell r="J15">
            <v>3416</v>
          </cell>
          <cell r="K15">
            <v>325</v>
          </cell>
        </row>
        <row r="16">
          <cell r="G16">
            <v>403</v>
          </cell>
          <cell r="H16">
            <v>97</v>
          </cell>
          <cell r="J16">
            <v>428</v>
          </cell>
          <cell r="K16">
            <v>110</v>
          </cell>
        </row>
      </sheetData>
      <sheetData sheetId="22">
        <row r="12">
          <cell r="G12">
            <v>56890</v>
          </cell>
          <cell r="H12">
            <v>8963</v>
          </cell>
          <cell r="J12">
            <v>45882</v>
          </cell>
          <cell r="K12">
            <v>12035</v>
          </cell>
        </row>
        <row r="13">
          <cell r="G13">
            <v>17624</v>
          </cell>
          <cell r="H13">
            <v>4213</v>
          </cell>
          <cell r="J13">
            <v>13621</v>
          </cell>
          <cell r="K13">
            <v>6840</v>
          </cell>
        </row>
        <row r="14">
          <cell r="G14">
            <v>13555</v>
          </cell>
          <cell r="H14">
            <v>227</v>
          </cell>
          <cell r="J14">
            <v>13703</v>
          </cell>
          <cell r="K14">
            <v>258</v>
          </cell>
        </row>
        <row r="15">
          <cell r="G15">
            <v>3072</v>
          </cell>
          <cell r="H15">
            <v>220</v>
          </cell>
          <cell r="J15">
            <v>3692</v>
          </cell>
          <cell r="K15">
            <v>370</v>
          </cell>
        </row>
        <row r="16">
          <cell r="G16">
            <v>255</v>
          </cell>
          <cell r="H16">
            <v>49</v>
          </cell>
          <cell r="J16">
            <v>328</v>
          </cell>
          <cell r="K16">
            <v>60</v>
          </cell>
        </row>
      </sheetData>
      <sheetData sheetId="23">
        <row r="12">
          <cell r="G12">
            <v>51376</v>
          </cell>
          <cell r="H12">
            <v>10761</v>
          </cell>
          <cell r="J12">
            <v>47569</v>
          </cell>
          <cell r="K12">
            <v>13133</v>
          </cell>
        </row>
        <row r="13">
          <cell r="G13">
            <v>17495</v>
          </cell>
          <cell r="H13">
            <v>4784</v>
          </cell>
          <cell r="J13">
            <v>14213</v>
          </cell>
          <cell r="K13">
            <v>8441</v>
          </cell>
        </row>
        <row r="14">
          <cell r="G14">
            <v>13903</v>
          </cell>
          <cell r="H14">
            <v>199</v>
          </cell>
          <cell r="J14">
            <v>14232</v>
          </cell>
          <cell r="K14">
            <v>363</v>
          </cell>
        </row>
        <row r="15">
          <cell r="G15">
            <v>3469</v>
          </cell>
          <cell r="H15">
            <v>155</v>
          </cell>
          <cell r="J15">
            <v>3912</v>
          </cell>
          <cell r="K15">
            <v>433</v>
          </cell>
        </row>
        <row r="16">
          <cell r="G16">
            <v>509</v>
          </cell>
          <cell r="H16">
            <v>115</v>
          </cell>
          <cell r="J16">
            <v>454</v>
          </cell>
          <cell r="K16">
            <v>130</v>
          </cell>
        </row>
      </sheetData>
      <sheetData sheetId="24">
        <row r="12">
          <cell r="G12">
            <v>51479</v>
          </cell>
          <cell r="H12">
            <v>9759</v>
          </cell>
          <cell r="J12">
            <v>50106</v>
          </cell>
          <cell r="K12">
            <v>11308</v>
          </cell>
        </row>
        <row r="13">
          <cell r="G13">
            <v>17232</v>
          </cell>
          <cell r="H13">
            <v>5022</v>
          </cell>
          <cell r="J13">
            <v>14649</v>
          </cell>
          <cell r="K13">
            <v>6377</v>
          </cell>
        </row>
        <row r="14">
          <cell r="G14">
            <v>16085</v>
          </cell>
          <cell r="H14">
            <v>252</v>
          </cell>
          <cell r="J14">
            <v>17512</v>
          </cell>
          <cell r="K14">
            <v>231</v>
          </cell>
        </row>
        <row r="15">
          <cell r="G15">
            <v>3433</v>
          </cell>
          <cell r="H15">
            <v>185</v>
          </cell>
          <cell r="J15">
            <v>3960</v>
          </cell>
          <cell r="K15">
            <v>316</v>
          </cell>
        </row>
        <row r="16">
          <cell r="G16">
            <v>366</v>
          </cell>
          <cell r="H16">
            <v>26</v>
          </cell>
          <cell r="J16">
            <v>327</v>
          </cell>
          <cell r="K16">
            <v>60</v>
          </cell>
        </row>
      </sheetData>
      <sheetData sheetId="25">
        <row r="12">
          <cell r="G12">
            <v>53413</v>
          </cell>
          <cell r="H12">
            <v>14295</v>
          </cell>
          <cell r="J12">
            <v>55451</v>
          </cell>
          <cell r="K12">
            <v>9516</v>
          </cell>
        </row>
        <row r="13">
          <cell r="G13">
            <v>14426</v>
          </cell>
          <cell r="H13">
            <v>7899</v>
          </cell>
          <cell r="J13">
            <v>18753</v>
          </cell>
          <cell r="K13">
            <v>4588</v>
          </cell>
        </row>
        <row r="14">
          <cell r="G14">
            <v>13874</v>
          </cell>
          <cell r="H14">
            <v>314</v>
          </cell>
          <cell r="J14">
            <v>15626</v>
          </cell>
          <cell r="K14">
            <v>252</v>
          </cell>
        </row>
        <row r="15">
          <cell r="G15">
            <v>3182</v>
          </cell>
          <cell r="H15">
            <v>354</v>
          </cell>
          <cell r="J15">
            <v>3744</v>
          </cell>
          <cell r="K15">
            <v>330</v>
          </cell>
        </row>
        <row r="16">
          <cell r="G16">
            <v>446</v>
          </cell>
          <cell r="H16">
            <v>161</v>
          </cell>
          <cell r="J16">
            <v>515</v>
          </cell>
          <cell r="K16">
            <v>112</v>
          </cell>
        </row>
      </sheetData>
      <sheetData sheetId="26">
        <row r="12">
          <cell r="G12">
            <v>49969</v>
          </cell>
          <cell r="H12">
            <v>11739</v>
          </cell>
          <cell r="J12">
            <v>51309</v>
          </cell>
          <cell r="K12">
            <v>10717</v>
          </cell>
        </row>
        <row r="13">
          <cell r="G13">
            <v>15376</v>
          </cell>
          <cell r="H13">
            <v>7038</v>
          </cell>
          <cell r="J13">
            <v>17455</v>
          </cell>
          <cell r="K13">
            <v>4341</v>
          </cell>
        </row>
        <row r="14">
          <cell r="G14">
            <v>14316</v>
          </cell>
          <cell r="H14">
            <v>328</v>
          </cell>
          <cell r="J14">
            <v>15683</v>
          </cell>
          <cell r="K14">
            <v>209</v>
          </cell>
        </row>
        <row r="15">
          <cell r="G15">
            <v>2929</v>
          </cell>
          <cell r="H15">
            <v>336</v>
          </cell>
          <cell r="J15">
            <v>3577</v>
          </cell>
          <cell r="K15">
            <v>330</v>
          </cell>
        </row>
        <row r="16">
          <cell r="G16">
            <v>473</v>
          </cell>
          <cell r="H16">
            <v>65</v>
          </cell>
          <cell r="J16">
            <v>452</v>
          </cell>
          <cell r="K16">
            <v>72</v>
          </cell>
        </row>
      </sheetData>
      <sheetData sheetId="27">
        <row r="12">
          <cell r="G12">
            <v>50230</v>
          </cell>
          <cell r="H12">
            <v>10870</v>
          </cell>
          <cell r="J12">
            <v>46357</v>
          </cell>
          <cell r="K12">
            <v>10189</v>
          </cell>
        </row>
        <row r="13">
          <cell r="G13">
            <v>14473</v>
          </cell>
          <cell r="H13">
            <v>6183</v>
          </cell>
          <cell r="J13">
            <v>16047</v>
          </cell>
          <cell r="K13">
            <v>5290</v>
          </cell>
        </row>
        <row r="14">
          <cell r="G14">
            <v>11989</v>
          </cell>
          <cell r="H14">
            <v>266</v>
          </cell>
          <cell r="J14">
            <v>13644</v>
          </cell>
          <cell r="K14">
            <v>227</v>
          </cell>
        </row>
        <row r="15">
          <cell r="G15">
            <v>3083</v>
          </cell>
          <cell r="H15">
            <v>198</v>
          </cell>
          <cell r="J15">
            <v>3832</v>
          </cell>
          <cell r="K15">
            <v>237</v>
          </cell>
        </row>
        <row r="16">
          <cell r="G16">
            <v>332</v>
          </cell>
          <cell r="H16">
            <v>59</v>
          </cell>
          <cell r="J16">
            <v>219</v>
          </cell>
          <cell r="K16">
            <v>53</v>
          </cell>
        </row>
      </sheetData>
      <sheetData sheetId="28">
        <row r="12">
          <cell r="G12">
            <v>50094</v>
          </cell>
          <cell r="H12">
            <v>9153</v>
          </cell>
          <cell r="J12">
            <v>43727</v>
          </cell>
          <cell r="K12">
            <v>12197</v>
          </cell>
        </row>
        <row r="13">
          <cell r="G13">
            <v>17446</v>
          </cell>
          <cell r="H13">
            <v>5219</v>
          </cell>
          <cell r="J13">
            <v>15156</v>
          </cell>
          <cell r="K13">
            <v>6374</v>
          </cell>
        </row>
        <row r="14">
          <cell r="G14">
            <v>12639</v>
          </cell>
          <cell r="H14">
            <v>191</v>
          </cell>
          <cell r="J14">
            <v>14092</v>
          </cell>
          <cell r="K14">
            <v>271</v>
          </cell>
        </row>
        <row r="15">
          <cell r="G15">
            <v>3281</v>
          </cell>
          <cell r="H15">
            <v>303</v>
          </cell>
          <cell r="J15">
            <v>3596</v>
          </cell>
          <cell r="K15">
            <v>372</v>
          </cell>
        </row>
        <row r="16">
          <cell r="G16">
            <v>477</v>
          </cell>
          <cell r="H16">
            <v>76</v>
          </cell>
          <cell r="J16">
            <v>461</v>
          </cell>
          <cell r="K16">
            <v>88</v>
          </cell>
        </row>
      </sheetData>
      <sheetData sheetId="29">
        <row r="12">
          <cell r="G12">
            <v>52832</v>
          </cell>
          <cell r="H12">
            <v>8206</v>
          </cell>
          <cell r="J12">
            <v>46094</v>
          </cell>
          <cell r="K12">
            <v>11580</v>
          </cell>
        </row>
        <row r="13">
          <cell r="G13">
            <v>18430</v>
          </cell>
          <cell r="H13">
            <v>4041</v>
          </cell>
          <cell r="J13">
            <v>13168</v>
          </cell>
          <cell r="K13">
            <v>7178</v>
          </cell>
        </row>
        <row r="14">
          <cell r="G14">
            <v>14331</v>
          </cell>
          <cell r="H14">
            <v>195</v>
          </cell>
          <cell r="J14">
            <v>15575</v>
          </cell>
          <cell r="K14">
            <v>263</v>
          </cell>
        </row>
        <row r="15">
          <cell r="G15">
            <v>3564</v>
          </cell>
          <cell r="H15">
            <v>167</v>
          </cell>
          <cell r="J15">
            <v>3604</v>
          </cell>
          <cell r="K15">
            <v>412</v>
          </cell>
        </row>
        <row r="16">
          <cell r="G16">
            <v>299</v>
          </cell>
          <cell r="H16">
            <v>68</v>
          </cell>
          <cell r="J16">
            <v>346</v>
          </cell>
          <cell r="K16">
            <v>74</v>
          </cell>
        </row>
      </sheetData>
      <sheetData sheetId="30">
        <row r="12">
          <cell r="G12">
            <v>54871</v>
          </cell>
          <cell r="H12">
            <v>11089</v>
          </cell>
          <cell r="J12">
            <v>49063</v>
          </cell>
          <cell r="K12">
            <v>12557</v>
          </cell>
        </row>
        <row r="13">
          <cell r="G13">
            <v>17993</v>
          </cell>
          <cell r="H13">
            <v>5010</v>
          </cell>
          <cell r="J13">
            <v>14855</v>
          </cell>
          <cell r="K13">
            <v>7872</v>
          </cell>
        </row>
        <row r="14">
          <cell r="G14">
            <v>14341</v>
          </cell>
          <cell r="H14">
            <v>205</v>
          </cell>
          <cell r="J14">
            <v>15194</v>
          </cell>
          <cell r="K14">
            <v>380</v>
          </cell>
        </row>
        <row r="15">
          <cell r="G15">
            <v>3589</v>
          </cell>
          <cell r="H15">
            <v>192</v>
          </cell>
          <cell r="J15">
            <v>3999</v>
          </cell>
          <cell r="K15">
            <v>506</v>
          </cell>
        </row>
        <row r="16">
          <cell r="G16">
            <v>433</v>
          </cell>
          <cell r="H16">
            <v>55</v>
          </cell>
          <cell r="J16">
            <v>445</v>
          </cell>
          <cell r="K16">
            <v>102</v>
          </cell>
        </row>
      </sheetData>
      <sheetData sheetId="31">
        <row r="12">
          <cell r="G12">
            <v>47079</v>
          </cell>
          <cell r="H12">
            <v>11141</v>
          </cell>
          <cell r="J12">
            <v>53338</v>
          </cell>
          <cell r="K12">
            <v>10187</v>
          </cell>
        </row>
        <row r="13">
          <cell r="G13">
            <v>17434</v>
          </cell>
          <cell r="H13">
            <v>5208</v>
          </cell>
          <cell r="J13">
            <v>15246</v>
          </cell>
          <cell r="K13">
            <v>5853</v>
          </cell>
        </row>
        <row r="14">
          <cell r="G14">
            <v>14622</v>
          </cell>
          <cell r="H14">
            <v>272</v>
          </cell>
          <cell r="J14">
            <v>17505</v>
          </cell>
          <cell r="K14">
            <v>171</v>
          </cell>
        </row>
        <row r="15">
          <cell r="G15">
            <v>3500</v>
          </cell>
          <cell r="H15">
            <v>170</v>
          </cell>
          <cell r="J15">
            <v>4109</v>
          </cell>
          <cell r="K15">
            <v>244</v>
          </cell>
        </row>
        <row r="16">
          <cell r="G16">
            <v>516</v>
          </cell>
          <cell r="H16">
            <v>107</v>
          </cell>
          <cell r="J16">
            <v>393</v>
          </cell>
          <cell r="K16">
            <v>52</v>
          </cell>
        </row>
      </sheetData>
      <sheetData sheetId="32">
        <row r="12">
          <cell r="G12">
            <v>51356</v>
          </cell>
          <cell r="H12">
            <v>15246</v>
          </cell>
          <cell r="J12">
            <v>57714</v>
          </cell>
          <cell r="K12">
            <v>8986</v>
          </cell>
        </row>
        <row r="13">
          <cell r="G13">
            <v>14249</v>
          </cell>
          <cell r="H13">
            <v>8250</v>
          </cell>
          <cell r="J13">
            <v>19114</v>
          </cell>
          <cell r="K13">
            <v>4172</v>
          </cell>
        </row>
        <row r="14">
          <cell r="G14">
            <v>13899</v>
          </cell>
          <cell r="H14">
            <v>331</v>
          </cell>
          <cell r="J14">
            <v>16715</v>
          </cell>
          <cell r="K14">
            <v>175</v>
          </cell>
        </row>
        <row r="15">
          <cell r="G15">
            <v>3064</v>
          </cell>
          <cell r="H15">
            <v>394</v>
          </cell>
          <cell r="J15">
            <v>3984</v>
          </cell>
          <cell r="K15">
            <v>232</v>
          </cell>
        </row>
        <row r="16">
          <cell r="G16">
            <v>410</v>
          </cell>
          <cell r="H16">
            <v>108</v>
          </cell>
          <cell r="J16">
            <v>531</v>
          </cell>
          <cell r="K16">
            <v>80</v>
          </cell>
        </row>
      </sheetData>
      <sheetData sheetId="33">
        <row r="12">
          <cell r="G12">
            <v>46754</v>
          </cell>
          <cell r="H12">
            <v>12698</v>
          </cell>
          <cell r="J12">
            <v>50146</v>
          </cell>
          <cell r="K12">
            <v>9446</v>
          </cell>
        </row>
        <row r="13">
          <cell r="G13">
            <v>12063</v>
          </cell>
          <cell r="H13">
            <v>6778</v>
          </cell>
          <cell r="J13">
            <v>13727</v>
          </cell>
          <cell r="K13">
            <v>4236</v>
          </cell>
        </row>
        <row r="14">
          <cell r="G14">
            <v>8267</v>
          </cell>
          <cell r="H14">
            <v>179</v>
          </cell>
          <cell r="J14">
            <v>9565</v>
          </cell>
          <cell r="K14">
            <v>94</v>
          </cell>
        </row>
        <row r="15">
          <cell r="G15">
            <v>2694</v>
          </cell>
          <cell r="H15">
            <v>439</v>
          </cell>
          <cell r="J15">
            <v>3993</v>
          </cell>
          <cell r="K15">
            <v>293</v>
          </cell>
        </row>
        <row r="16">
          <cell r="G16">
            <v>468</v>
          </cell>
          <cell r="H16">
            <v>89</v>
          </cell>
          <cell r="J16">
            <v>679</v>
          </cell>
          <cell r="K16">
            <v>59</v>
          </cell>
        </row>
      </sheetData>
      <sheetData sheetId="34">
        <row r="12">
          <cell r="G12">
            <v>47038</v>
          </cell>
          <cell r="H12">
            <v>11560</v>
          </cell>
          <cell r="J12">
            <v>47367</v>
          </cell>
          <cell r="K12">
            <v>9885</v>
          </cell>
        </row>
        <row r="13">
          <cell r="G13">
            <v>14748</v>
          </cell>
          <cell r="H13">
            <v>5312</v>
          </cell>
          <cell r="J13">
            <v>15419</v>
          </cell>
          <cell r="K13">
            <v>4642</v>
          </cell>
        </row>
        <row r="14">
          <cell r="G14">
            <v>11177</v>
          </cell>
          <cell r="H14">
            <v>154</v>
          </cell>
          <cell r="J14">
            <v>13056</v>
          </cell>
          <cell r="K14">
            <v>177</v>
          </cell>
        </row>
        <row r="15">
          <cell r="G15">
            <v>3050</v>
          </cell>
          <cell r="H15">
            <v>207</v>
          </cell>
          <cell r="J15">
            <v>4176</v>
          </cell>
          <cell r="K15">
            <v>266</v>
          </cell>
        </row>
        <row r="16">
          <cell r="G16">
            <v>277</v>
          </cell>
          <cell r="H16">
            <v>41</v>
          </cell>
          <cell r="J16">
            <v>293</v>
          </cell>
          <cell r="K16">
            <v>24</v>
          </cell>
        </row>
      </sheetData>
      <sheetData sheetId="35">
        <row r="12">
          <cell r="G12">
            <v>46800</v>
          </cell>
          <cell r="H12">
            <v>10726</v>
          </cell>
          <cell r="J12">
            <v>38707</v>
          </cell>
          <cell r="K12">
            <v>10342</v>
          </cell>
        </row>
        <row r="13">
          <cell r="G13">
            <v>15427</v>
          </cell>
          <cell r="H13">
            <v>5011</v>
          </cell>
          <cell r="J13">
            <v>15200</v>
          </cell>
          <cell r="K13">
            <v>5249</v>
          </cell>
        </row>
        <row r="14">
          <cell r="G14">
            <v>6751</v>
          </cell>
          <cell r="H14">
            <v>168</v>
          </cell>
          <cell r="J14">
            <v>8048</v>
          </cell>
          <cell r="K14">
            <v>175</v>
          </cell>
        </row>
        <row r="15">
          <cell r="G15">
            <v>3173</v>
          </cell>
          <cell r="H15">
            <v>216</v>
          </cell>
          <cell r="J15">
            <v>3688</v>
          </cell>
          <cell r="K15">
            <v>241</v>
          </cell>
        </row>
        <row r="16">
          <cell r="G16">
            <v>0</v>
          </cell>
          <cell r="H16">
            <v>12</v>
          </cell>
          <cell r="J16">
            <v>113</v>
          </cell>
          <cell r="K16">
            <v>27</v>
          </cell>
        </row>
      </sheetData>
      <sheetData sheetId="36">
        <row r="12">
          <cell r="G12">
            <v>47687</v>
          </cell>
          <cell r="H12">
            <v>9708</v>
          </cell>
          <cell r="J12">
            <v>15767</v>
          </cell>
          <cell r="K12">
            <v>10089</v>
          </cell>
        </row>
        <row r="13">
          <cell r="G13">
            <v>15465</v>
          </cell>
          <cell r="H13">
            <v>5437</v>
          </cell>
          <cell r="J13">
            <v>12995</v>
          </cell>
          <cell r="K13">
            <v>6364</v>
          </cell>
        </row>
        <row r="14">
          <cell r="G14">
            <v>3168</v>
          </cell>
          <cell r="H14">
            <v>130</v>
          </cell>
          <cell r="J14">
            <v>2981</v>
          </cell>
          <cell r="K14">
            <v>131</v>
          </cell>
        </row>
        <row r="15">
          <cell r="G15">
            <v>3218</v>
          </cell>
          <cell r="H15">
            <v>277</v>
          </cell>
          <cell r="J15">
            <v>3723</v>
          </cell>
          <cell r="K15">
            <v>281</v>
          </cell>
        </row>
        <row r="16">
          <cell r="G16">
            <v>3</v>
          </cell>
          <cell r="H16">
            <v>8</v>
          </cell>
          <cell r="J16">
            <v>251</v>
          </cell>
          <cell r="K16">
            <v>28</v>
          </cell>
        </row>
      </sheetData>
      <sheetData sheetId="37"/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ourism.go.th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tourism.go.th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tourism.go.th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tourism.go.th/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tourism.go.th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O62"/>
  <sheetViews>
    <sheetView zoomScale="110" zoomScaleNormal="110" zoomScaleSheetLayoutView="100" workbookViewId="0">
      <pane ySplit="7" topLeftCell="A8" activePane="bottomLeft" state="frozen"/>
      <selection activeCell="E3" sqref="E3:E4"/>
      <selection pane="bottomLeft" activeCell="E3" sqref="E3:E4"/>
    </sheetView>
  </sheetViews>
  <sheetFormatPr defaultColWidth="9" defaultRowHeight="12.75" x14ac:dyDescent="0.2"/>
  <cols>
    <col min="1" max="1" width="11.75" style="2" customWidth="1"/>
    <col min="2" max="2" width="11.75" style="82" customWidth="1"/>
    <col min="3" max="4" width="11.75" style="2" customWidth="1"/>
    <col min="5" max="5" width="11.75" style="85" customWidth="1"/>
    <col min="6" max="6" width="11.75" style="2" customWidth="1"/>
    <col min="7" max="8" width="11.75" style="86" customWidth="1"/>
    <col min="9" max="9" width="9" style="2"/>
    <col min="10" max="10" width="11.25" style="2" bestFit="1" customWidth="1"/>
    <col min="11" max="16384" width="9" style="2"/>
  </cols>
  <sheetData>
    <row r="1" spans="1:15" ht="18.75" x14ac:dyDescent="0.3">
      <c r="A1" s="1" t="s">
        <v>0</v>
      </c>
      <c r="B1" s="1"/>
      <c r="C1" s="1"/>
      <c r="D1" s="1"/>
      <c r="E1" s="1"/>
      <c r="F1" s="1"/>
      <c r="G1" s="1"/>
      <c r="H1" s="1"/>
    </row>
    <row r="2" spans="1:15" ht="18.75" x14ac:dyDescent="0.3">
      <c r="B2" s="3"/>
      <c r="C2" s="3" t="s">
        <v>1</v>
      </c>
      <c r="D2" s="4" t="str">
        <f>'[1]รวม 5 ทอ.'!D2</f>
        <v>เดือน พฤศจิกายน 2560</v>
      </c>
      <c r="E2" s="3"/>
      <c r="F2" s="3"/>
      <c r="G2" s="3"/>
      <c r="H2" s="3"/>
    </row>
    <row r="3" spans="1:15" ht="18.75" x14ac:dyDescent="0.3">
      <c r="A3" s="5"/>
      <c r="B3" s="6"/>
      <c r="C3" s="5"/>
      <c r="D3" s="5"/>
      <c r="E3" s="7"/>
      <c r="F3" s="5"/>
      <c r="G3" s="8"/>
      <c r="H3" s="8"/>
    </row>
    <row r="4" spans="1:15" ht="18.75" x14ac:dyDescent="0.3">
      <c r="A4" s="5"/>
      <c r="B4" s="6"/>
      <c r="C4" s="5"/>
      <c r="D4" s="5"/>
      <c r="E4" s="7"/>
      <c r="F4" s="5"/>
      <c r="G4" s="9"/>
      <c r="H4" s="9"/>
    </row>
    <row r="5" spans="1:15" ht="18.75" x14ac:dyDescent="0.2">
      <c r="A5" s="10" t="s">
        <v>2</v>
      </c>
      <c r="B5" s="11" t="s">
        <v>3</v>
      </c>
      <c r="C5" s="12"/>
      <c r="D5" s="12"/>
      <c r="E5" s="10" t="s">
        <v>4</v>
      </c>
      <c r="F5" s="10"/>
      <c r="G5" s="10"/>
      <c r="H5" s="13" t="s">
        <v>5</v>
      </c>
    </row>
    <row r="6" spans="1:15" x14ac:dyDescent="0.2">
      <c r="A6" s="10"/>
      <c r="B6" s="14" t="s">
        <v>6</v>
      </c>
      <c r="C6" s="14" t="s">
        <v>7</v>
      </c>
      <c r="D6" s="14" t="s">
        <v>8</v>
      </c>
      <c r="E6" s="14" t="s">
        <v>6</v>
      </c>
      <c r="F6" s="14" t="s">
        <v>7</v>
      </c>
      <c r="G6" s="14" t="s">
        <v>8</v>
      </c>
      <c r="H6" s="15"/>
    </row>
    <row r="7" spans="1:15" x14ac:dyDescent="0.2">
      <c r="A7" s="10"/>
      <c r="B7" s="16"/>
      <c r="C7" s="16"/>
      <c r="D7" s="16"/>
      <c r="E7" s="16"/>
      <c r="F7" s="16"/>
      <c r="G7" s="16"/>
      <c r="H7" s="17"/>
    </row>
    <row r="8" spans="1:15" ht="15.75" x14ac:dyDescent="0.2">
      <c r="A8" s="18">
        <v>1</v>
      </c>
      <c r="B8" s="19">
        <f>'[1]1'!H12</f>
        <v>9663</v>
      </c>
      <c r="C8" s="20">
        <f>'[1]1'!G12</f>
        <v>54288</v>
      </c>
      <c r="D8" s="21">
        <f t="shared" ref="D8:D38" si="0">SUM(B8:C8)</f>
        <v>63951</v>
      </c>
      <c r="E8" s="20">
        <f>'[1]1'!K12</f>
        <v>11340</v>
      </c>
      <c r="F8" s="20">
        <f>'[1]1'!J12</f>
        <v>34734</v>
      </c>
      <c r="G8" s="22">
        <f t="shared" ref="G8:G38" si="1">SUM(E8:F8)</f>
        <v>46074</v>
      </c>
      <c r="H8" s="23">
        <f>IF(SUM(D8,G8)=0,"",SUM(D8,G8))</f>
        <v>110025</v>
      </c>
    </row>
    <row r="9" spans="1:15" ht="15.75" x14ac:dyDescent="0.2">
      <c r="A9" s="18">
        <v>2</v>
      </c>
      <c r="B9" s="24">
        <f>'[1]2'!H12</f>
        <v>7481</v>
      </c>
      <c r="C9" s="25">
        <f>'[1]2'!G12</f>
        <v>57844</v>
      </c>
      <c r="D9" s="26">
        <f t="shared" si="0"/>
        <v>65325</v>
      </c>
      <c r="E9" s="25">
        <f>'[1]2'!K12</f>
        <v>11015</v>
      </c>
      <c r="F9" s="25">
        <f>'[1]2'!J12</f>
        <v>40500</v>
      </c>
      <c r="G9" s="27">
        <f t="shared" si="1"/>
        <v>51515</v>
      </c>
      <c r="H9" s="28">
        <f t="shared" ref="H9:H39" si="2">IF(SUM(D9,G9)=0,"",SUM(D9,G9))</f>
        <v>116840</v>
      </c>
    </row>
    <row r="10" spans="1:15" ht="15.75" x14ac:dyDescent="0.2">
      <c r="A10" s="18">
        <v>3</v>
      </c>
      <c r="B10" s="24">
        <f>'[1]3'!H12</f>
        <v>9048</v>
      </c>
      <c r="C10" s="25">
        <f>'[1]3'!G12</f>
        <v>58277</v>
      </c>
      <c r="D10" s="26">
        <f t="shared" si="0"/>
        <v>67325</v>
      </c>
      <c r="E10" s="25">
        <f>'[1]3'!K12</f>
        <v>11902</v>
      </c>
      <c r="F10" s="25">
        <f>'[1]3'!J12</f>
        <v>40733</v>
      </c>
      <c r="G10" s="27">
        <f t="shared" si="1"/>
        <v>52635</v>
      </c>
      <c r="H10" s="28">
        <f t="shared" si="2"/>
        <v>119960</v>
      </c>
    </row>
    <row r="11" spans="1:15" ht="15.75" customHeight="1" x14ac:dyDescent="0.2">
      <c r="A11" s="18">
        <v>4</v>
      </c>
      <c r="B11" s="24">
        <f>'[1]4'!H12</f>
        <v>9191</v>
      </c>
      <c r="C11" s="25">
        <f>'[1]4'!G12</f>
        <v>50103</v>
      </c>
      <c r="D11" s="26">
        <f t="shared" si="0"/>
        <v>59294</v>
      </c>
      <c r="E11" s="25">
        <f>'[1]4'!K12</f>
        <v>10016</v>
      </c>
      <c r="F11" s="25">
        <f>'[1]4'!J12</f>
        <v>46920</v>
      </c>
      <c r="G11" s="27">
        <f t="shared" si="1"/>
        <v>56936</v>
      </c>
      <c r="H11" s="28">
        <f t="shared" si="2"/>
        <v>116230</v>
      </c>
      <c r="I11" s="29"/>
      <c r="J11" s="29"/>
      <c r="K11" s="30"/>
      <c r="L11" s="29"/>
      <c r="M11" s="29"/>
      <c r="N11" s="31"/>
      <c r="O11" s="32"/>
    </row>
    <row r="12" spans="1:15" ht="17.25" customHeight="1" x14ac:dyDescent="0.2">
      <c r="A12" s="18">
        <v>5</v>
      </c>
      <c r="B12" s="24">
        <f>'[1]5'!H12</f>
        <v>12626</v>
      </c>
      <c r="C12" s="25">
        <f>'[1]5'!G12</f>
        <v>50985</v>
      </c>
      <c r="D12" s="26">
        <f t="shared" si="0"/>
        <v>63611</v>
      </c>
      <c r="E12" s="25">
        <f>'[1]5'!K12</f>
        <v>9196</v>
      </c>
      <c r="F12" s="25">
        <f>'[1]5'!J12</f>
        <v>52425</v>
      </c>
      <c r="G12" s="27">
        <f t="shared" si="1"/>
        <v>61621</v>
      </c>
      <c r="H12" s="28">
        <f t="shared" si="2"/>
        <v>125232</v>
      </c>
      <c r="I12" s="29"/>
      <c r="J12" s="29"/>
      <c r="K12" s="30"/>
      <c r="L12" s="29"/>
      <c r="M12" s="29"/>
      <c r="N12" s="31"/>
      <c r="O12" s="32"/>
    </row>
    <row r="13" spans="1:15" ht="15.75" x14ac:dyDescent="0.2">
      <c r="A13" s="18">
        <v>6</v>
      </c>
      <c r="B13" s="24">
        <f>'[1]6'!H12</f>
        <v>11208</v>
      </c>
      <c r="C13" s="25">
        <f>'[1]6'!G12</f>
        <v>50439</v>
      </c>
      <c r="D13" s="26">
        <f t="shared" si="0"/>
        <v>61647</v>
      </c>
      <c r="E13" s="25">
        <f>'[1]6'!K12</f>
        <v>10557</v>
      </c>
      <c r="F13" s="25">
        <f>'[1]6'!J12</f>
        <v>47108</v>
      </c>
      <c r="G13" s="27">
        <f t="shared" si="1"/>
        <v>57665</v>
      </c>
      <c r="H13" s="28">
        <f t="shared" si="2"/>
        <v>119312</v>
      </c>
      <c r="I13" s="29"/>
      <c r="J13" s="29"/>
      <c r="K13" s="30"/>
      <c r="L13" s="29"/>
      <c r="M13" s="29"/>
      <c r="N13" s="31"/>
      <c r="O13" s="32"/>
    </row>
    <row r="14" spans="1:15" ht="15.75" x14ac:dyDescent="0.2">
      <c r="A14" s="18">
        <v>7</v>
      </c>
      <c r="B14" s="24">
        <f>'[1]7'!H12</f>
        <v>10298</v>
      </c>
      <c r="C14" s="25">
        <f>'[1]7'!G12</f>
        <v>50419</v>
      </c>
      <c r="D14" s="26">
        <f t="shared" si="0"/>
        <v>60717</v>
      </c>
      <c r="E14" s="25">
        <f>'[1]7'!K12</f>
        <v>10360</v>
      </c>
      <c r="F14" s="25">
        <f>'[1]7'!J12</f>
        <v>42898</v>
      </c>
      <c r="G14" s="27">
        <f t="shared" si="1"/>
        <v>53258</v>
      </c>
      <c r="H14" s="28">
        <f t="shared" si="2"/>
        <v>113975</v>
      </c>
    </row>
    <row r="15" spans="1:15" ht="15.75" x14ac:dyDescent="0.2">
      <c r="A15" s="18">
        <v>8</v>
      </c>
      <c r="B15" s="24">
        <f>'[1]8'!H12</f>
        <v>9679</v>
      </c>
      <c r="C15" s="25">
        <f>'[1]8'!G12</f>
        <v>52925</v>
      </c>
      <c r="D15" s="26">
        <f t="shared" si="0"/>
        <v>62604</v>
      </c>
      <c r="E15" s="25">
        <f>'[1]8'!K12</f>
        <v>11681</v>
      </c>
      <c r="F15" s="25">
        <f>'[1]8'!J12</f>
        <v>40293</v>
      </c>
      <c r="G15" s="27">
        <f t="shared" si="1"/>
        <v>51974</v>
      </c>
      <c r="H15" s="28">
        <f t="shared" si="2"/>
        <v>114578</v>
      </c>
      <c r="J15" s="29"/>
      <c r="K15" s="29"/>
      <c r="L15" s="33"/>
      <c r="M15" s="29"/>
      <c r="N15" s="29"/>
    </row>
    <row r="16" spans="1:15" ht="15.75" x14ac:dyDescent="0.2">
      <c r="A16" s="18">
        <v>9</v>
      </c>
      <c r="B16" s="24">
        <f>'[1]9'!H12</f>
        <v>8491</v>
      </c>
      <c r="C16" s="25">
        <f>'[1]9'!G12</f>
        <v>54840</v>
      </c>
      <c r="D16" s="26">
        <f t="shared" si="0"/>
        <v>63331</v>
      </c>
      <c r="E16" s="25">
        <f>'[1]9'!K12</f>
        <v>11477</v>
      </c>
      <c r="F16" s="25">
        <f>'[1]9'!J12</f>
        <v>43251</v>
      </c>
      <c r="G16" s="27">
        <f t="shared" si="1"/>
        <v>54728</v>
      </c>
      <c r="H16" s="28">
        <f t="shared" si="2"/>
        <v>118059</v>
      </c>
      <c r="J16" s="29"/>
      <c r="K16" s="29"/>
      <c r="L16" s="33"/>
      <c r="M16" s="29"/>
      <c r="N16" s="29"/>
    </row>
    <row r="17" spans="1:14" s="38" customFormat="1" ht="15.75" x14ac:dyDescent="0.2">
      <c r="A17" s="34">
        <v>10</v>
      </c>
      <c r="B17" s="24">
        <f>'[1]10'!H12</f>
        <v>10373</v>
      </c>
      <c r="C17" s="25">
        <f>'[1]10'!G12</f>
        <v>53747</v>
      </c>
      <c r="D17" s="35">
        <f t="shared" si="0"/>
        <v>64120</v>
      </c>
      <c r="E17" s="25">
        <f>'[1]10'!K12</f>
        <v>11803</v>
      </c>
      <c r="F17" s="25">
        <f>'[1]10'!J12</f>
        <v>46415</v>
      </c>
      <c r="G17" s="36">
        <f t="shared" si="1"/>
        <v>58218</v>
      </c>
      <c r="H17" s="37">
        <f t="shared" si="2"/>
        <v>122338</v>
      </c>
      <c r="J17" s="39"/>
      <c r="K17" s="39"/>
      <c r="L17" s="40"/>
      <c r="M17" s="39"/>
      <c r="N17" s="39"/>
    </row>
    <row r="18" spans="1:14" s="38" customFormat="1" ht="15.75" x14ac:dyDescent="0.2">
      <c r="A18" s="34">
        <v>11</v>
      </c>
      <c r="B18" s="24">
        <f>'[1]11'!H12</f>
        <v>10714</v>
      </c>
      <c r="C18" s="25">
        <f>'[1]11'!G12</f>
        <v>52537</v>
      </c>
      <c r="D18" s="35">
        <f t="shared" si="0"/>
        <v>63251</v>
      </c>
      <c r="E18" s="25">
        <f>'[1]11'!K12</f>
        <v>10478</v>
      </c>
      <c r="F18" s="25">
        <f>'[1]11'!J12</f>
        <v>45373</v>
      </c>
      <c r="G18" s="36">
        <f t="shared" si="1"/>
        <v>55851</v>
      </c>
      <c r="H18" s="37">
        <f t="shared" si="2"/>
        <v>119102</v>
      </c>
    </row>
    <row r="19" spans="1:14" s="41" customFormat="1" ht="15.75" x14ac:dyDescent="0.2">
      <c r="A19" s="34">
        <v>12</v>
      </c>
      <c r="B19" s="24">
        <f>'[1]12'!H12</f>
        <v>13402</v>
      </c>
      <c r="C19" s="25">
        <f>'[1]12'!G12</f>
        <v>52571</v>
      </c>
      <c r="D19" s="35">
        <f t="shared" si="0"/>
        <v>65973</v>
      </c>
      <c r="E19" s="25">
        <f>'[1]12'!K12</f>
        <v>9301</v>
      </c>
      <c r="F19" s="25">
        <f>'[1]12'!J12</f>
        <v>48678</v>
      </c>
      <c r="G19" s="36">
        <f t="shared" si="1"/>
        <v>57979</v>
      </c>
      <c r="H19" s="37">
        <f t="shared" si="2"/>
        <v>123952</v>
      </c>
    </row>
    <row r="20" spans="1:14" ht="15.75" x14ac:dyDescent="0.2">
      <c r="A20" s="18">
        <v>13</v>
      </c>
      <c r="B20" s="24">
        <f>'[1]13'!H12</f>
        <v>10923</v>
      </c>
      <c r="C20" s="25">
        <f>'[1]13'!G12</f>
        <v>49236</v>
      </c>
      <c r="D20" s="26">
        <f t="shared" si="0"/>
        <v>60159</v>
      </c>
      <c r="E20" s="25">
        <f>'[1]13'!K12</f>
        <v>9745</v>
      </c>
      <c r="F20" s="25">
        <f>'[1]13'!J12</f>
        <v>46274</v>
      </c>
      <c r="G20" s="27">
        <f t="shared" si="1"/>
        <v>56019</v>
      </c>
      <c r="H20" s="28">
        <f t="shared" si="2"/>
        <v>116178</v>
      </c>
    </row>
    <row r="21" spans="1:14" ht="15.75" x14ac:dyDescent="0.2">
      <c r="A21" s="18">
        <v>14</v>
      </c>
      <c r="B21" s="24">
        <f>'[1]14'!H12</f>
        <v>11293</v>
      </c>
      <c r="C21" s="25">
        <f>'[1]14'!G12</f>
        <v>49359</v>
      </c>
      <c r="D21" s="26">
        <f t="shared" si="0"/>
        <v>60652</v>
      </c>
      <c r="E21" s="25">
        <f>'[1]14'!K12</f>
        <v>10893</v>
      </c>
      <c r="F21" s="25">
        <f>'[1]14'!J12</f>
        <v>44726</v>
      </c>
      <c r="G21" s="27">
        <f t="shared" si="1"/>
        <v>55619</v>
      </c>
      <c r="H21" s="28">
        <f t="shared" si="2"/>
        <v>116271</v>
      </c>
    </row>
    <row r="22" spans="1:14" ht="15.75" x14ac:dyDescent="0.2">
      <c r="A22" s="18">
        <v>15</v>
      </c>
      <c r="B22" s="24">
        <f>'[1]15'!H12</f>
        <v>9711</v>
      </c>
      <c r="C22" s="25">
        <f>'[1]15'!G12</f>
        <v>50520</v>
      </c>
      <c r="D22" s="26">
        <f t="shared" si="0"/>
        <v>60231</v>
      </c>
      <c r="E22" s="25">
        <f>'[1]15'!K12</f>
        <v>12142</v>
      </c>
      <c r="F22" s="25">
        <f>'[1]15'!J12</f>
        <v>43337</v>
      </c>
      <c r="G22" s="27">
        <f t="shared" si="1"/>
        <v>55479</v>
      </c>
      <c r="H22" s="28">
        <f t="shared" si="2"/>
        <v>115710</v>
      </c>
    </row>
    <row r="23" spans="1:14" ht="15.75" x14ac:dyDescent="0.2">
      <c r="A23" s="18">
        <v>16</v>
      </c>
      <c r="B23" s="24">
        <f>'[1]16'!H12</f>
        <v>8963</v>
      </c>
      <c r="C23" s="25">
        <f>'[1]16'!G12</f>
        <v>56890</v>
      </c>
      <c r="D23" s="26">
        <f t="shared" si="0"/>
        <v>65853</v>
      </c>
      <c r="E23" s="25">
        <f>'[1]16'!K12</f>
        <v>12035</v>
      </c>
      <c r="F23" s="25">
        <f>'[1]16'!J12</f>
        <v>45882</v>
      </c>
      <c r="G23" s="27">
        <f t="shared" si="1"/>
        <v>57917</v>
      </c>
      <c r="H23" s="28">
        <f t="shared" si="2"/>
        <v>123770</v>
      </c>
    </row>
    <row r="24" spans="1:14" s="38" customFormat="1" ht="15.75" x14ac:dyDescent="0.2">
      <c r="A24" s="34">
        <v>17</v>
      </c>
      <c r="B24" s="24">
        <f>'[1]17'!H12</f>
        <v>10761</v>
      </c>
      <c r="C24" s="25">
        <f>'[1]17'!G12</f>
        <v>51376</v>
      </c>
      <c r="D24" s="35">
        <f t="shared" si="0"/>
        <v>62137</v>
      </c>
      <c r="E24" s="25">
        <f>'[1]17'!K12</f>
        <v>13133</v>
      </c>
      <c r="F24" s="25">
        <f>'[1]17'!J12</f>
        <v>47569</v>
      </c>
      <c r="G24" s="36">
        <f t="shared" si="1"/>
        <v>60702</v>
      </c>
      <c r="H24" s="37">
        <f t="shared" si="2"/>
        <v>122839</v>
      </c>
    </row>
    <row r="25" spans="1:14" s="38" customFormat="1" ht="15.75" x14ac:dyDescent="0.2">
      <c r="A25" s="34">
        <v>18</v>
      </c>
      <c r="B25" s="24">
        <f>'[1]18'!H12</f>
        <v>9759</v>
      </c>
      <c r="C25" s="25">
        <f>'[1]18'!G12</f>
        <v>51479</v>
      </c>
      <c r="D25" s="35">
        <f t="shared" si="0"/>
        <v>61238</v>
      </c>
      <c r="E25" s="25">
        <f>'[1]18'!K12</f>
        <v>11308</v>
      </c>
      <c r="F25" s="25">
        <f>'[1]18'!J12</f>
        <v>50106</v>
      </c>
      <c r="G25" s="36">
        <f t="shared" si="1"/>
        <v>61414</v>
      </c>
      <c r="H25" s="37">
        <f t="shared" si="2"/>
        <v>122652</v>
      </c>
    </row>
    <row r="26" spans="1:14" s="38" customFormat="1" ht="15.75" x14ac:dyDescent="0.2">
      <c r="A26" s="34">
        <v>19</v>
      </c>
      <c r="B26" s="24">
        <f>'[1]19'!H12</f>
        <v>14295</v>
      </c>
      <c r="C26" s="25">
        <f>'[1]19'!G12</f>
        <v>53413</v>
      </c>
      <c r="D26" s="35">
        <f t="shared" si="0"/>
        <v>67708</v>
      </c>
      <c r="E26" s="25">
        <f>'[1]19'!K12</f>
        <v>9516</v>
      </c>
      <c r="F26" s="25">
        <f>'[1]19'!J12</f>
        <v>55451</v>
      </c>
      <c r="G26" s="36">
        <f t="shared" si="1"/>
        <v>64967</v>
      </c>
      <c r="H26" s="37">
        <f t="shared" si="2"/>
        <v>132675</v>
      </c>
    </row>
    <row r="27" spans="1:14" ht="15.75" x14ac:dyDescent="0.2">
      <c r="A27" s="18">
        <v>20</v>
      </c>
      <c r="B27" s="24">
        <f>'[1]20'!H12</f>
        <v>11739</v>
      </c>
      <c r="C27" s="25">
        <f>'[1]20'!G12</f>
        <v>49969</v>
      </c>
      <c r="D27" s="26">
        <f t="shared" si="0"/>
        <v>61708</v>
      </c>
      <c r="E27" s="25">
        <f>'[1]20'!K12</f>
        <v>10717</v>
      </c>
      <c r="F27" s="25">
        <f>'[1]20'!J12</f>
        <v>51309</v>
      </c>
      <c r="G27" s="27">
        <f t="shared" si="1"/>
        <v>62026</v>
      </c>
      <c r="H27" s="28">
        <f t="shared" si="2"/>
        <v>123734</v>
      </c>
    </row>
    <row r="28" spans="1:14" ht="15.75" x14ac:dyDescent="0.2">
      <c r="A28" s="18">
        <v>21</v>
      </c>
      <c r="B28" s="24">
        <f>'[1]21'!H12</f>
        <v>10870</v>
      </c>
      <c r="C28" s="25">
        <f>'[1]21'!G12</f>
        <v>50230</v>
      </c>
      <c r="D28" s="26">
        <f t="shared" si="0"/>
        <v>61100</v>
      </c>
      <c r="E28" s="25">
        <f>'[1]21'!K12</f>
        <v>10189</v>
      </c>
      <c r="F28" s="25">
        <f>'[1]21'!J12</f>
        <v>46357</v>
      </c>
      <c r="G28" s="27">
        <f t="shared" si="1"/>
        <v>56546</v>
      </c>
      <c r="H28" s="28">
        <f t="shared" si="2"/>
        <v>117646</v>
      </c>
    </row>
    <row r="29" spans="1:14" ht="15.75" x14ac:dyDescent="0.2">
      <c r="A29" s="18">
        <v>22</v>
      </c>
      <c r="B29" s="24">
        <f>'[1]22'!H12</f>
        <v>9153</v>
      </c>
      <c r="C29" s="25">
        <f>'[1]22'!G12</f>
        <v>50094</v>
      </c>
      <c r="D29" s="26">
        <f t="shared" si="0"/>
        <v>59247</v>
      </c>
      <c r="E29" s="25">
        <f>'[1]22'!K12</f>
        <v>12197</v>
      </c>
      <c r="F29" s="25">
        <f>'[1]22'!J12</f>
        <v>43727</v>
      </c>
      <c r="G29" s="27">
        <f t="shared" si="1"/>
        <v>55924</v>
      </c>
      <c r="H29" s="28">
        <f t="shared" si="2"/>
        <v>115171</v>
      </c>
    </row>
    <row r="30" spans="1:14" s="45" customFormat="1" ht="15.75" x14ac:dyDescent="0.25">
      <c r="A30" s="42">
        <v>23</v>
      </c>
      <c r="B30" s="24">
        <f>'[1]23'!H12</f>
        <v>8206</v>
      </c>
      <c r="C30" s="25">
        <f>'[1]23'!G12</f>
        <v>52832</v>
      </c>
      <c r="D30" s="43">
        <f t="shared" si="0"/>
        <v>61038</v>
      </c>
      <c r="E30" s="25">
        <f>'[1]23'!K12</f>
        <v>11580</v>
      </c>
      <c r="F30" s="25">
        <f>'[1]23'!J12</f>
        <v>46094</v>
      </c>
      <c r="G30" s="27">
        <f t="shared" si="1"/>
        <v>57674</v>
      </c>
      <c r="H30" s="44">
        <f t="shared" si="2"/>
        <v>118712</v>
      </c>
    </row>
    <row r="31" spans="1:14" ht="15.75" x14ac:dyDescent="0.2">
      <c r="A31" s="18">
        <v>24</v>
      </c>
      <c r="B31" s="24">
        <f>'[1]24'!H12</f>
        <v>11089</v>
      </c>
      <c r="C31" s="25">
        <f>'[1]24'!G12</f>
        <v>54871</v>
      </c>
      <c r="D31" s="26">
        <f t="shared" si="0"/>
        <v>65960</v>
      </c>
      <c r="E31" s="25">
        <f>'[1]24'!K12</f>
        <v>12557</v>
      </c>
      <c r="F31" s="25">
        <f>'[1]24'!J12</f>
        <v>49063</v>
      </c>
      <c r="G31" s="27">
        <f t="shared" si="1"/>
        <v>61620</v>
      </c>
      <c r="H31" s="28">
        <f t="shared" si="2"/>
        <v>127580</v>
      </c>
    </row>
    <row r="32" spans="1:14" ht="15.75" x14ac:dyDescent="0.2">
      <c r="A32" s="18">
        <v>25</v>
      </c>
      <c r="B32" s="24">
        <f>'[1]25'!H12</f>
        <v>11141</v>
      </c>
      <c r="C32" s="25">
        <f>'[1]25'!G12</f>
        <v>47079</v>
      </c>
      <c r="D32" s="26">
        <f t="shared" si="0"/>
        <v>58220</v>
      </c>
      <c r="E32" s="25">
        <f>'[1]25'!K12</f>
        <v>10187</v>
      </c>
      <c r="F32" s="25">
        <f>'[1]25'!J12</f>
        <v>53338</v>
      </c>
      <c r="G32" s="27">
        <f t="shared" si="1"/>
        <v>63525</v>
      </c>
      <c r="H32" s="28">
        <f t="shared" si="2"/>
        <v>121745</v>
      </c>
    </row>
    <row r="33" spans="1:11" ht="15.75" x14ac:dyDescent="0.2">
      <c r="A33" s="18">
        <v>26</v>
      </c>
      <c r="B33" s="24">
        <f>'[1]26'!H12</f>
        <v>15246</v>
      </c>
      <c r="C33" s="25">
        <f>'[1]26'!G12</f>
        <v>51356</v>
      </c>
      <c r="D33" s="26">
        <f t="shared" si="0"/>
        <v>66602</v>
      </c>
      <c r="E33" s="25">
        <f>'[1]26'!K12</f>
        <v>8986</v>
      </c>
      <c r="F33" s="25">
        <f>'[1]26'!J12</f>
        <v>57714</v>
      </c>
      <c r="G33" s="27">
        <f t="shared" si="1"/>
        <v>66700</v>
      </c>
      <c r="H33" s="28">
        <f t="shared" si="2"/>
        <v>133302</v>
      </c>
    </row>
    <row r="34" spans="1:11" ht="15.75" x14ac:dyDescent="0.2">
      <c r="A34" s="18">
        <v>27</v>
      </c>
      <c r="B34" s="24">
        <f>'[1]27'!H12</f>
        <v>12698</v>
      </c>
      <c r="C34" s="25">
        <f>'[1]27'!G12</f>
        <v>46754</v>
      </c>
      <c r="D34" s="26">
        <f t="shared" si="0"/>
        <v>59452</v>
      </c>
      <c r="E34" s="25">
        <f>'[1]27'!K12</f>
        <v>9446</v>
      </c>
      <c r="F34" s="25">
        <f>'[1]27'!J12</f>
        <v>50146</v>
      </c>
      <c r="G34" s="27">
        <f t="shared" si="1"/>
        <v>59592</v>
      </c>
      <c r="H34" s="28">
        <f t="shared" si="2"/>
        <v>119044</v>
      </c>
    </row>
    <row r="35" spans="1:11" ht="16.5" customHeight="1" x14ac:dyDescent="0.2">
      <c r="A35" s="18">
        <v>28</v>
      </c>
      <c r="B35" s="24">
        <f>'[1]28'!H12</f>
        <v>11560</v>
      </c>
      <c r="C35" s="25">
        <f>'[1]28'!G12</f>
        <v>47038</v>
      </c>
      <c r="D35" s="26">
        <f t="shared" si="0"/>
        <v>58598</v>
      </c>
      <c r="E35" s="25">
        <f>'[1]28'!K12</f>
        <v>9885</v>
      </c>
      <c r="F35" s="25">
        <f>'[1]28'!J12</f>
        <v>47367</v>
      </c>
      <c r="G35" s="27">
        <f t="shared" si="1"/>
        <v>57252</v>
      </c>
      <c r="H35" s="28">
        <f t="shared" si="2"/>
        <v>115850</v>
      </c>
    </row>
    <row r="36" spans="1:11" ht="15.75" x14ac:dyDescent="0.2">
      <c r="A36" s="18">
        <v>29</v>
      </c>
      <c r="B36" s="24">
        <f>'[1]29'!H12</f>
        <v>10726</v>
      </c>
      <c r="C36" s="25">
        <f>'[1]29'!G12</f>
        <v>46800</v>
      </c>
      <c r="D36" s="26">
        <f t="shared" si="0"/>
        <v>57526</v>
      </c>
      <c r="E36" s="25">
        <f>'[1]29'!K12</f>
        <v>10342</v>
      </c>
      <c r="F36" s="25">
        <f>'[1]29'!J12</f>
        <v>38707</v>
      </c>
      <c r="G36" s="27">
        <f t="shared" si="1"/>
        <v>49049</v>
      </c>
      <c r="H36" s="28">
        <f t="shared" si="2"/>
        <v>106575</v>
      </c>
    </row>
    <row r="37" spans="1:11" s="50" customFormat="1" ht="15.75" x14ac:dyDescent="0.2">
      <c r="A37" s="46">
        <v>30</v>
      </c>
      <c r="B37" s="24">
        <f>'[1]30'!H12</f>
        <v>9708</v>
      </c>
      <c r="C37" s="25">
        <f>'[1]30'!G12</f>
        <v>47687</v>
      </c>
      <c r="D37" s="47">
        <f t="shared" si="0"/>
        <v>57395</v>
      </c>
      <c r="E37" s="25">
        <f>'[1]30'!K12</f>
        <v>10089</v>
      </c>
      <c r="F37" s="25">
        <f>'[1]30'!J12</f>
        <v>15767</v>
      </c>
      <c r="G37" s="48">
        <f t="shared" si="1"/>
        <v>25856</v>
      </c>
      <c r="H37" s="49">
        <f t="shared" si="2"/>
        <v>83251</v>
      </c>
    </row>
    <row r="38" spans="1:11" ht="15.75" x14ac:dyDescent="0.2">
      <c r="A38" s="18">
        <v>31</v>
      </c>
      <c r="B38" s="24">
        <f>'[1]31'!H12</f>
        <v>0</v>
      </c>
      <c r="C38" s="25">
        <f>'[1]31'!G12</f>
        <v>0</v>
      </c>
      <c r="D38" s="26">
        <f t="shared" si="0"/>
        <v>0</v>
      </c>
      <c r="E38" s="25">
        <f>'[1]31'!K12</f>
        <v>0</v>
      </c>
      <c r="F38" s="25">
        <f>'[1]31'!J12</f>
        <v>0</v>
      </c>
      <c r="G38" s="27">
        <f t="shared" si="1"/>
        <v>0</v>
      </c>
      <c r="H38" s="28" t="str">
        <f t="shared" si="2"/>
        <v/>
      </c>
    </row>
    <row r="39" spans="1:11" ht="15.75" x14ac:dyDescent="0.2">
      <c r="A39" s="51"/>
      <c r="B39" s="52"/>
      <c r="C39" s="52"/>
      <c r="D39" s="53"/>
      <c r="E39" s="52"/>
      <c r="F39" s="52"/>
      <c r="G39" s="54"/>
      <c r="H39" s="55" t="str">
        <f t="shared" si="2"/>
        <v/>
      </c>
    </row>
    <row r="40" spans="1:11" ht="15.75" x14ac:dyDescent="0.2">
      <c r="A40" s="56" t="s">
        <v>8</v>
      </c>
      <c r="B40" s="57">
        <f>SUM(B8:B38)</f>
        <v>320015</v>
      </c>
      <c r="C40" s="57">
        <f>SUM(C8:C38)</f>
        <v>1545958</v>
      </c>
      <c r="D40" s="57">
        <f>SUM(B40:C40)</f>
        <v>1865973</v>
      </c>
      <c r="E40" s="57">
        <f>SUM(E8:E38)</f>
        <v>324073</v>
      </c>
      <c r="F40" s="57">
        <f>SUM(F8:F38)</f>
        <v>1362262</v>
      </c>
      <c r="G40" s="57">
        <f>SUM(E40:F40)</f>
        <v>1686335</v>
      </c>
      <c r="H40" s="57">
        <f>SUM(D40,G40)</f>
        <v>3552308</v>
      </c>
      <c r="K40" s="2" t="s">
        <v>9</v>
      </c>
    </row>
    <row r="41" spans="1:11" ht="15.75" x14ac:dyDescent="0.25">
      <c r="A41" s="58"/>
      <c r="B41" s="59"/>
      <c r="C41" s="58"/>
      <c r="D41" s="58"/>
      <c r="E41" s="60"/>
      <c r="F41" s="58"/>
      <c r="G41" s="61"/>
      <c r="H41" s="61"/>
    </row>
    <row r="42" spans="1:11" ht="15.75" x14ac:dyDescent="0.25">
      <c r="A42" s="58"/>
      <c r="B42" s="59"/>
      <c r="C42" s="58"/>
      <c r="D42" s="58"/>
      <c r="E42" s="62"/>
      <c r="F42" s="62"/>
      <c r="G42" s="62"/>
      <c r="H42" s="62"/>
      <c r="J42" s="63"/>
    </row>
    <row r="43" spans="1:11" ht="15.75" x14ac:dyDescent="0.25">
      <c r="A43" s="64"/>
      <c r="B43" s="65"/>
      <c r="C43" s="65"/>
      <c r="D43" s="66"/>
      <c r="E43" s="67"/>
      <c r="F43" s="68"/>
      <c r="G43" s="69"/>
      <c r="H43" s="69"/>
      <c r="I43" s="69"/>
    </row>
    <row r="44" spans="1:11" ht="15.75" x14ac:dyDescent="0.25">
      <c r="A44" s="70" t="s">
        <v>10</v>
      </c>
      <c r="B44" s="59"/>
      <c r="C44" s="58"/>
      <c r="D44" s="66"/>
      <c r="E44" s="67"/>
      <c r="F44" s="68"/>
      <c r="G44" s="69"/>
      <c r="H44" s="69"/>
      <c r="I44" s="69"/>
    </row>
    <row r="45" spans="1:11" ht="15.75" x14ac:dyDescent="0.25">
      <c r="A45" s="58"/>
      <c r="B45" s="59"/>
      <c r="C45" s="58"/>
      <c r="D45" s="66"/>
      <c r="E45" s="67"/>
      <c r="F45" s="68"/>
      <c r="G45" s="69"/>
      <c r="H45" s="69"/>
      <c r="I45" s="69"/>
    </row>
    <row r="46" spans="1:11" ht="15.75" x14ac:dyDescent="0.25">
      <c r="A46" s="71" t="s">
        <v>11</v>
      </c>
      <c r="B46" s="72">
        <f>SUM(C40/(COUNTIF(B8:B38,"&gt;0")))</f>
        <v>51531.933333333334</v>
      </c>
      <c r="C46" s="73" t="s">
        <v>12</v>
      </c>
      <c r="D46" s="66"/>
      <c r="E46" s="67"/>
      <c r="F46" s="68"/>
      <c r="G46" s="69"/>
      <c r="H46" s="69"/>
      <c r="I46" s="69"/>
    </row>
    <row r="47" spans="1:11" ht="15.75" x14ac:dyDescent="0.25">
      <c r="A47" s="71" t="s">
        <v>13</v>
      </c>
      <c r="B47" s="72">
        <f>SUM(F40/(COUNTIF(B8:B38,"&gt;0")))</f>
        <v>45408.73333333333</v>
      </c>
      <c r="C47" s="73" t="s">
        <v>12</v>
      </c>
      <c r="D47" s="66"/>
      <c r="E47" s="67"/>
      <c r="F47" s="68"/>
      <c r="G47" s="69"/>
      <c r="H47" s="69"/>
      <c r="I47" s="69"/>
    </row>
    <row r="48" spans="1:11" ht="15.75" x14ac:dyDescent="0.25">
      <c r="A48" s="74"/>
      <c r="B48" s="59"/>
      <c r="C48" s="58"/>
      <c r="D48" s="66"/>
      <c r="E48" s="67"/>
      <c r="F48" s="68"/>
      <c r="G48" s="69"/>
      <c r="H48" s="69"/>
      <c r="I48" s="69"/>
    </row>
    <row r="49" spans="1:9" ht="15.75" x14ac:dyDescent="0.25">
      <c r="A49" s="58"/>
      <c r="B49" s="59"/>
      <c r="C49" s="58"/>
      <c r="D49" s="75" t="s">
        <v>14</v>
      </c>
      <c r="E49" s="75"/>
      <c r="F49" s="75"/>
      <c r="G49" s="69"/>
      <c r="H49" s="69"/>
      <c r="I49" s="69"/>
    </row>
    <row r="50" spans="1:9" ht="15.75" x14ac:dyDescent="0.25">
      <c r="A50" s="76"/>
      <c r="B50" s="59"/>
      <c r="C50" s="58"/>
      <c r="D50" s="75" t="s">
        <v>15</v>
      </c>
      <c r="E50" s="75"/>
      <c r="F50" s="75"/>
      <c r="G50" s="69"/>
      <c r="H50" s="77"/>
      <c r="I50" s="78"/>
    </row>
    <row r="51" spans="1:9" ht="15.75" x14ac:dyDescent="0.25">
      <c r="A51" s="58"/>
      <c r="B51" s="59"/>
      <c r="C51" s="58"/>
      <c r="D51" s="79"/>
      <c r="E51" s="80"/>
      <c r="F51" s="80"/>
      <c r="G51" s="75"/>
      <c r="H51" s="75"/>
      <c r="I51" s="75"/>
    </row>
    <row r="52" spans="1:9" ht="15.75" x14ac:dyDescent="0.25">
      <c r="A52" s="58"/>
      <c r="B52" s="59"/>
      <c r="C52" s="58"/>
      <c r="D52" s="79"/>
      <c r="E52" s="80"/>
      <c r="F52" s="80"/>
      <c r="G52" s="81"/>
      <c r="H52" s="81"/>
      <c r="I52" s="81"/>
    </row>
    <row r="53" spans="1:9" ht="14.25" x14ac:dyDescent="0.2">
      <c r="D53" s="83"/>
      <c r="E53" s="84"/>
      <c r="F53" s="84"/>
      <c r="G53" s="84"/>
      <c r="H53" s="84"/>
      <c r="I53" s="84"/>
    </row>
    <row r="56" spans="1:9" s="86" customFormat="1" x14ac:dyDescent="0.2">
      <c r="A56" s="2"/>
      <c r="B56" s="82"/>
      <c r="C56" s="2"/>
      <c r="D56" s="2"/>
      <c r="E56" s="85"/>
      <c r="F56" s="2"/>
      <c r="I56" s="2"/>
    </row>
    <row r="57" spans="1:9" s="86" customFormat="1" x14ac:dyDescent="0.2">
      <c r="A57" s="2"/>
      <c r="B57" s="82"/>
      <c r="C57" s="2"/>
      <c r="D57" s="2"/>
      <c r="E57" s="85"/>
      <c r="F57" s="2"/>
    </row>
    <row r="58" spans="1:9" s="86" customFormat="1" x14ac:dyDescent="0.2">
      <c r="A58" s="2"/>
      <c r="B58" s="82"/>
      <c r="C58" s="2"/>
      <c r="D58" s="2"/>
      <c r="E58" s="85"/>
      <c r="F58" s="2"/>
    </row>
    <row r="59" spans="1:9" s="86" customFormat="1" x14ac:dyDescent="0.2">
      <c r="A59" s="2"/>
      <c r="B59" s="82"/>
      <c r="C59" s="2"/>
      <c r="D59" s="2"/>
      <c r="E59" s="85"/>
      <c r="F59" s="2"/>
    </row>
    <row r="60" spans="1:9" s="86" customFormat="1" x14ac:dyDescent="0.2">
      <c r="A60" s="2"/>
      <c r="B60" s="82"/>
      <c r="C60" s="2"/>
      <c r="D60" s="2"/>
      <c r="E60" s="85"/>
      <c r="F60" s="2"/>
    </row>
    <row r="61" spans="1:9" s="86" customFormat="1" x14ac:dyDescent="0.2">
      <c r="A61" s="2"/>
      <c r="B61" s="82"/>
      <c r="C61" s="2"/>
      <c r="D61" s="2"/>
      <c r="E61" s="85"/>
      <c r="F61" s="2"/>
    </row>
    <row r="62" spans="1:9" s="86" customFormat="1" x14ac:dyDescent="0.2">
      <c r="A62" s="2"/>
      <c r="B62" s="82"/>
      <c r="C62" s="2"/>
      <c r="D62" s="2"/>
      <c r="E62" s="85"/>
      <c r="F62" s="2"/>
    </row>
  </sheetData>
  <mergeCells count="20">
    <mergeCell ref="D52:F52"/>
    <mergeCell ref="G52:I52"/>
    <mergeCell ref="D53:F53"/>
    <mergeCell ref="G53:I53"/>
    <mergeCell ref="F6:F7"/>
    <mergeCell ref="G6:G7"/>
    <mergeCell ref="D49:F49"/>
    <mergeCell ref="D50:F50"/>
    <mergeCell ref="D51:F51"/>
    <mergeCell ref="G51:I51"/>
    <mergeCell ref="A1:H1"/>
    <mergeCell ref="G3:H3"/>
    <mergeCell ref="A5:A7"/>
    <mergeCell ref="B5:D5"/>
    <mergeCell ref="E5:G5"/>
    <mergeCell ref="H5:H7"/>
    <mergeCell ref="B6:B7"/>
    <mergeCell ref="C6:C7"/>
    <mergeCell ref="D6:D7"/>
    <mergeCell ref="E6:E7"/>
  </mergeCells>
  <hyperlinks>
    <hyperlink ref="D51" r:id="rId1" display="www.tourism.go.th"/>
  </hyperlinks>
  <pageMargins left="0.51181102362204722" right="0.27559055118110237" top="0.39370078740157483" bottom="0.27559055118110237" header="0.23622047244094491" footer="0.19685039370078741"/>
  <pageSetup paperSize="9" scale="95" orientation="portrait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K52"/>
  <sheetViews>
    <sheetView zoomScale="110" zoomScaleNormal="110" workbookViewId="0">
      <pane ySplit="7" topLeftCell="A8" activePane="bottomLeft" state="frozen"/>
      <selection activeCell="E3" sqref="E3:E4"/>
      <selection pane="bottomLeft" activeCell="E3" sqref="E3:E4"/>
    </sheetView>
  </sheetViews>
  <sheetFormatPr defaultColWidth="9" defaultRowHeight="14.25" x14ac:dyDescent="0.2"/>
  <cols>
    <col min="1" max="1" width="11.75" style="87" customWidth="1"/>
    <col min="2" max="2" width="11.75" style="88" customWidth="1"/>
    <col min="3" max="4" width="11.75" style="87" customWidth="1"/>
    <col min="5" max="5" width="11.75" style="110" customWidth="1"/>
    <col min="6" max="8" width="11.75" style="87" customWidth="1"/>
    <col min="9" max="16384" width="9" style="87"/>
  </cols>
  <sheetData>
    <row r="1" spans="1:10" ht="18.75" x14ac:dyDescent="0.3">
      <c r="A1" s="1" t="s">
        <v>0</v>
      </c>
      <c r="B1" s="1"/>
      <c r="C1" s="1"/>
      <c r="D1" s="1"/>
      <c r="E1" s="1"/>
      <c r="F1" s="1"/>
      <c r="G1" s="1"/>
      <c r="H1" s="1"/>
    </row>
    <row r="2" spans="1:10" ht="18.75" x14ac:dyDescent="0.3">
      <c r="C2" s="89" t="s">
        <v>16</v>
      </c>
      <c r="D2" s="4" t="str">
        <f>'[1]รวม 5 ทอ.'!D2</f>
        <v>เดือน พฤศจิกายน 2560</v>
      </c>
      <c r="E2" s="3"/>
      <c r="F2" s="3"/>
      <c r="G2" s="3"/>
      <c r="H2" s="3"/>
      <c r="I2" s="3"/>
      <c r="J2" s="3"/>
    </row>
    <row r="3" spans="1:10" ht="18.75" x14ac:dyDescent="0.3">
      <c r="A3" s="5"/>
      <c r="B3" s="6"/>
      <c r="C3" s="5"/>
      <c r="D3" s="5"/>
      <c r="E3" s="7"/>
      <c r="F3" s="5"/>
      <c r="G3" s="8"/>
      <c r="H3" s="8"/>
    </row>
    <row r="4" spans="1:10" ht="18.75" x14ac:dyDescent="0.3">
      <c r="A4" s="5"/>
      <c r="B4" s="6"/>
      <c r="C4" s="5"/>
      <c r="D4" s="5"/>
      <c r="E4" s="7"/>
      <c r="F4" s="5"/>
      <c r="G4" s="9"/>
      <c r="H4" s="9"/>
    </row>
    <row r="5" spans="1:10" ht="18.75" x14ac:dyDescent="0.2">
      <c r="A5" s="10" t="s">
        <v>2</v>
      </c>
      <c r="B5" s="11" t="s">
        <v>3</v>
      </c>
      <c r="C5" s="12"/>
      <c r="D5" s="12"/>
      <c r="E5" s="10" t="s">
        <v>4</v>
      </c>
      <c r="F5" s="10"/>
      <c r="G5" s="10"/>
      <c r="H5" s="13" t="s">
        <v>5</v>
      </c>
    </row>
    <row r="6" spans="1:10" x14ac:dyDescent="0.2">
      <c r="A6" s="10"/>
      <c r="B6" s="14" t="s">
        <v>6</v>
      </c>
      <c r="C6" s="14" t="s">
        <v>7</v>
      </c>
      <c r="D6" s="14" t="s">
        <v>8</v>
      </c>
      <c r="E6" s="90" t="s">
        <v>6</v>
      </c>
      <c r="F6" s="14" t="s">
        <v>7</v>
      </c>
      <c r="G6" s="14" t="s">
        <v>8</v>
      </c>
      <c r="H6" s="15"/>
    </row>
    <row r="7" spans="1:10" x14ac:dyDescent="0.2">
      <c r="A7" s="10"/>
      <c r="B7" s="16"/>
      <c r="C7" s="16"/>
      <c r="D7" s="16"/>
      <c r="E7" s="91"/>
      <c r="F7" s="16"/>
      <c r="G7" s="16"/>
      <c r="H7" s="17"/>
    </row>
    <row r="8" spans="1:10" ht="15.75" x14ac:dyDescent="0.2">
      <c r="A8" s="18">
        <v>1</v>
      </c>
      <c r="B8" s="19">
        <f>'[1]1'!H13</f>
        <v>5001</v>
      </c>
      <c r="C8" s="19">
        <f>'[1]1'!G13</f>
        <v>17206</v>
      </c>
      <c r="D8" s="92">
        <f t="shared" ref="D8:D38" si="0">SUM(B8:C8)</f>
        <v>22207</v>
      </c>
      <c r="E8" s="19">
        <f>'[1]1'!K13</f>
        <v>5896</v>
      </c>
      <c r="F8" s="19">
        <f>'[1]1'!J13</f>
        <v>12308</v>
      </c>
      <c r="G8" s="93">
        <f t="shared" ref="G8:G38" si="1">SUM(E8:F8)</f>
        <v>18204</v>
      </c>
      <c r="H8" s="94">
        <f>IF(SUM(D8,G8)=0,"",SUM(D8,G8))</f>
        <v>40411</v>
      </c>
    </row>
    <row r="9" spans="1:10" ht="15.75" x14ac:dyDescent="0.2">
      <c r="A9" s="18">
        <v>2</v>
      </c>
      <c r="B9" s="24">
        <f>'[1]2'!H13</f>
        <v>3399</v>
      </c>
      <c r="C9" s="24">
        <f>'[1]2'!G13</f>
        <v>17124</v>
      </c>
      <c r="D9" s="95">
        <f t="shared" si="0"/>
        <v>20523</v>
      </c>
      <c r="E9" s="24">
        <f>'[1]2'!K13</f>
        <v>6021</v>
      </c>
      <c r="F9" s="24">
        <f>'[1]2'!J13</f>
        <v>11653</v>
      </c>
      <c r="G9" s="93">
        <f t="shared" si="1"/>
        <v>17674</v>
      </c>
      <c r="H9" s="94">
        <f t="shared" ref="H9:H36" si="2">IF(SUM(D9,G9)=0,"",SUM(D9,G9))</f>
        <v>38197</v>
      </c>
    </row>
    <row r="10" spans="1:10" ht="15.75" x14ac:dyDescent="0.2">
      <c r="A10" s="18">
        <v>3</v>
      </c>
      <c r="B10" s="24">
        <f>'[1]3'!H13</f>
        <v>3986</v>
      </c>
      <c r="C10" s="24">
        <f>'[1]3'!G13</f>
        <v>16576</v>
      </c>
      <c r="D10" s="95">
        <f t="shared" si="0"/>
        <v>20562</v>
      </c>
      <c r="E10" s="24">
        <f>'[1]3'!K13</f>
        <v>7199</v>
      </c>
      <c r="F10" s="24">
        <f>'[1]3'!J13</f>
        <v>12768</v>
      </c>
      <c r="G10" s="93">
        <f t="shared" si="1"/>
        <v>19967</v>
      </c>
      <c r="H10" s="94">
        <f t="shared" si="2"/>
        <v>40529</v>
      </c>
    </row>
    <row r="11" spans="1:10" s="88" customFormat="1" ht="18.75" customHeight="1" x14ac:dyDescent="0.2">
      <c r="A11" s="18">
        <v>4</v>
      </c>
      <c r="B11" s="24">
        <f>'[1]4'!H13</f>
        <v>4929</v>
      </c>
      <c r="C11" s="24">
        <f>'[1]4'!G13</f>
        <v>16193</v>
      </c>
      <c r="D11" s="95">
        <f t="shared" si="0"/>
        <v>21122</v>
      </c>
      <c r="E11" s="24">
        <f>'[1]4'!K13</f>
        <v>5512</v>
      </c>
      <c r="F11" s="24">
        <f>'[1]4'!J13</f>
        <v>13536</v>
      </c>
      <c r="G11" s="93">
        <f t="shared" si="1"/>
        <v>19048</v>
      </c>
      <c r="H11" s="94">
        <f t="shared" si="2"/>
        <v>40170</v>
      </c>
    </row>
    <row r="12" spans="1:10" ht="18" customHeight="1" x14ac:dyDescent="0.2">
      <c r="A12" s="18">
        <v>5</v>
      </c>
      <c r="B12" s="24">
        <f>'[1]5'!H13</f>
        <v>6980</v>
      </c>
      <c r="C12" s="24">
        <f>'[1]5'!G13</f>
        <v>12241</v>
      </c>
      <c r="D12" s="95">
        <f t="shared" si="0"/>
        <v>19221</v>
      </c>
      <c r="E12" s="24">
        <f>'[1]5'!K13</f>
        <v>3880</v>
      </c>
      <c r="F12" s="24">
        <f>'[1]5'!J13</f>
        <v>18569</v>
      </c>
      <c r="G12" s="93">
        <f t="shared" si="1"/>
        <v>22449</v>
      </c>
      <c r="H12" s="94">
        <f t="shared" si="2"/>
        <v>41670</v>
      </c>
    </row>
    <row r="13" spans="1:10" ht="15.75" x14ac:dyDescent="0.2">
      <c r="A13" s="18">
        <v>6</v>
      </c>
      <c r="B13" s="24">
        <f>'[1]6'!H13</f>
        <v>6670</v>
      </c>
      <c r="C13" s="24">
        <f>'[1]6'!G13</f>
        <v>14466</v>
      </c>
      <c r="D13" s="95">
        <f t="shared" si="0"/>
        <v>21136</v>
      </c>
      <c r="E13" s="24">
        <f>'[1]6'!K13</f>
        <v>4624</v>
      </c>
      <c r="F13" s="24">
        <f>'[1]6'!J13</f>
        <v>16472</v>
      </c>
      <c r="G13" s="93">
        <f t="shared" si="1"/>
        <v>21096</v>
      </c>
      <c r="H13" s="94">
        <f t="shared" si="2"/>
        <v>42232</v>
      </c>
    </row>
    <row r="14" spans="1:10" ht="15.75" x14ac:dyDescent="0.2">
      <c r="A14" s="18">
        <v>7</v>
      </c>
      <c r="B14" s="24">
        <f>'[1]7'!H13</f>
        <v>5422</v>
      </c>
      <c r="C14" s="24">
        <f>'[1]7'!G13</f>
        <v>14006</v>
      </c>
      <c r="D14" s="95">
        <f t="shared" si="0"/>
        <v>19428</v>
      </c>
      <c r="E14" s="24">
        <f>'[1]7'!K13</f>
        <v>4770</v>
      </c>
      <c r="F14" s="24">
        <f>'[1]7'!J13</f>
        <v>15089</v>
      </c>
      <c r="G14" s="93">
        <f t="shared" si="1"/>
        <v>19859</v>
      </c>
      <c r="H14" s="94">
        <f t="shared" si="2"/>
        <v>39287</v>
      </c>
    </row>
    <row r="15" spans="1:10" ht="15.75" x14ac:dyDescent="0.2">
      <c r="A15" s="18">
        <v>8</v>
      </c>
      <c r="B15" s="24">
        <f>'[1]8'!H13</f>
        <v>5112</v>
      </c>
      <c r="C15" s="24">
        <f>'[1]8'!G13</f>
        <v>15987</v>
      </c>
      <c r="D15" s="95">
        <f t="shared" si="0"/>
        <v>21099</v>
      </c>
      <c r="E15" s="24">
        <f>'[1]8'!K13</f>
        <v>6482</v>
      </c>
      <c r="F15" s="24">
        <f>'[1]8'!J13</f>
        <v>14467</v>
      </c>
      <c r="G15" s="93">
        <f t="shared" si="1"/>
        <v>20949</v>
      </c>
      <c r="H15" s="94">
        <f t="shared" si="2"/>
        <v>42048</v>
      </c>
    </row>
    <row r="16" spans="1:10" ht="15.75" x14ac:dyDescent="0.2">
      <c r="A16" s="18">
        <v>9</v>
      </c>
      <c r="B16" s="24">
        <f>'[1]9'!H13</f>
        <v>4123</v>
      </c>
      <c r="C16" s="24">
        <f>'[1]9'!G13</f>
        <v>16583</v>
      </c>
      <c r="D16" s="95">
        <f t="shared" si="0"/>
        <v>20706</v>
      </c>
      <c r="E16" s="24">
        <f>'[1]9'!K13</f>
        <v>6507</v>
      </c>
      <c r="F16" s="24">
        <f>'[1]9'!J13</f>
        <v>13163</v>
      </c>
      <c r="G16" s="93">
        <f t="shared" si="1"/>
        <v>19670</v>
      </c>
      <c r="H16" s="94">
        <f t="shared" si="2"/>
        <v>40376</v>
      </c>
    </row>
    <row r="17" spans="1:8" s="99" customFormat="1" ht="15.75" x14ac:dyDescent="0.2">
      <c r="A17" s="34">
        <v>10</v>
      </c>
      <c r="B17" s="24">
        <f>'[1]10'!H13</f>
        <v>4383</v>
      </c>
      <c r="C17" s="24">
        <f>'[1]10'!G13</f>
        <v>16830</v>
      </c>
      <c r="D17" s="96">
        <f t="shared" si="0"/>
        <v>21213</v>
      </c>
      <c r="E17" s="24">
        <f>'[1]10'!K13</f>
        <v>7715</v>
      </c>
      <c r="F17" s="24">
        <f>'[1]10'!J13</f>
        <v>14023</v>
      </c>
      <c r="G17" s="97">
        <f t="shared" si="1"/>
        <v>21738</v>
      </c>
      <c r="H17" s="98">
        <f t="shared" si="2"/>
        <v>42951</v>
      </c>
    </row>
    <row r="18" spans="1:8" s="99" customFormat="1" ht="15.75" x14ac:dyDescent="0.2">
      <c r="A18" s="34">
        <v>11</v>
      </c>
      <c r="B18" s="24">
        <f>'[1]11'!H13</f>
        <v>5253</v>
      </c>
      <c r="C18" s="24">
        <f>'[1]11'!G13</f>
        <v>17239</v>
      </c>
      <c r="D18" s="96">
        <f t="shared" si="0"/>
        <v>22492</v>
      </c>
      <c r="E18" s="24">
        <f>'[1]11'!K13</f>
        <v>5720</v>
      </c>
      <c r="F18" s="24">
        <f>'[1]11'!J13</f>
        <v>14610</v>
      </c>
      <c r="G18" s="97">
        <f t="shared" si="1"/>
        <v>20330</v>
      </c>
      <c r="H18" s="98">
        <f t="shared" si="2"/>
        <v>42822</v>
      </c>
    </row>
    <row r="19" spans="1:8" s="100" customFormat="1" ht="15.75" x14ac:dyDescent="0.2">
      <c r="A19" s="34">
        <v>12</v>
      </c>
      <c r="B19" s="24">
        <f>'[1]12'!H13</f>
        <v>7875</v>
      </c>
      <c r="C19" s="24">
        <f>'[1]12'!G13</f>
        <v>13366</v>
      </c>
      <c r="D19" s="96">
        <f t="shared" si="0"/>
        <v>21241</v>
      </c>
      <c r="E19" s="24">
        <f>'[1]12'!K13</f>
        <v>4447</v>
      </c>
      <c r="F19" s="24">
        <f>'[1]12'!J13</f>
        <v>18350</v>
      </c>
      <c r="G19" s="97">
        <f t="shared" si="1"/>
        <v>22797</v>
      </c>
      <c r="H19" s="98">
        <f t="shared" si="2"/>
        <v>44038</v>
      </c>
    </row>
    <row r="20" spans="1:8" ht="15.75" x14ac:dyDescent="0.2">
      <c r="A20" s="18">
        <v>13</v>
      </c>
      <c r="B20" s="24">
        <f>'[1]13'!H13</f>
        <v>6649</v>
      </c>
      <c r="C20" s="24">
        <f>'[1]13'!G13</f>
        <v>14599</v>
      </c>
      <c r="D20" s="95">
        <f t="shared" si="0"/>
        <v>21248</v>
      </c>
      <c r="E20" s="24">
        <f>'[1]13'!K13</f>
        <v>4333</v>
      </c>
      <c r="F20" s="24">
        <f>'[1]13'!J13</f>
        <v>17423</v>
      </c>
      <c r="G20" s="93">
        <f t="shared" si="1"/>
        <v>21756</v>
      </c>
      <c r="H20" s="94">
        <f t="shared" si="2"/>
        <v>43004</v>
      </c>
    </row>
    <row r="21" spans="1:8" ht="15.75" x14ac:dyDescent="0.2">
      <c r="A21" s="18">
        <v>14</v>
      </c>
      <c r="B21" s="24">
        <f>'[1]14'!H13</f>
        <v>5506</v>
      </c>
      <c r="C21" s="24">
        <f>'[1]14'!G13</f>
        <v>14700</v>
      </c>
      <c r="D21" s="95">
        <f t="shared" si="0"/>
        <v>20206</v>
      </c>
      <c r="E21" s="24">
        <f>'[1]14'!K13</f>
        <v>4805</v>
      </c>
      <c r="F21" s="24">
        <f>'[1]14'!J13</f>
        <v>16022</v>
      </c>
      <c r="G21" s="93">
        <f t="shared" si="1"/>
        <v>20827</v>
      </c>
      <c r="H21" s="94">
        <f t="shared" si="2"/>
        <v>41033</v>
      </c>
    </row>
    <row r="22" spans="1:8" ht="15.75" x14ac:dyDescent="0.2">
      <c r="A22" s="18">
        <v>15</v>
      </c>
      <c r="B22" s="24">
        <f>'[1]15'!H13</f>
        <v>5220</v>
      </c>
      <c r="C22" s="24">
        <f>'[1]15'!G13</f>
        <v>16103</v>
      </c>
      <c r="D22" s="95">
        <f t="shared" si="0"/>
        <v>21323</v>
      </c>
      <c r="E22" s="24">
        <f>'[1]15'!K13</f>
        <v>6115</v>
      </c>
      <c r="F22" s="24">
        <f>'[1]15'!J13</f>
        <v>15148</v>
      </c>
      <c r="G22" s="93">
        <f t="shared" si="1"/>
        <v>21263</v>
      </c>
      <c r="H22" s="94">
        <f t="shared" si="2"/>
        <v>42586</v>
      </c>
    </row>
    <row r="23" spans="1:8" s="88" customFormat="1" ht="15.75" x14ac:dyDescent="0.2">
      <c r="A23" s="18">
        <v>16</v>
      </c>
      <c r="B23" s="24">
        <f>'[1]16'!H13</f>
        <v>4213</v>
      </c>
      <c r="C23" s="24">
        <f>'[1]16'!G13</f>
        <v>17624</v>
      </c>
      <c r="D23" s="95">
        <f t="shared" si="0"/>
        <v>21837</v>
      </c>
      <c r="E23" s="24">
        <f>'[1]16'!K13</f>
        <v>6840</v>
      </c>
      <c r="F23" s="24">
        <f>'[1]16'!J13</f>
        <v>13621</v>
      </c>
      <c r="G23" s="93">
        <f t="shared" si="1"/>
        <v>20461</v>
      </c>
      <c r="H23" s="94">
        <f t="shared" si="2"/>
        <v>42298</v>
      </c>
    </row>
    <row r="24" spans="1:8" s="99" customFormat="1" ht="15.75" x14ac:dyDescent="0.2">
      <c r="A24" s="34">
        <v>17</v>
      </c>
      <c r="B24" s="24">
        <f>'[1]17'!H13</f>
        <v>4784</v>
      </c>
      <c r="C24" s="24">
        <f>'[1]17'!G13</f>
        <v>17495</v>
      </c>
      <c r="D24" s="96">
        <f t="shared" si="0"/>
        <v>22279</v>
      </c>
      <c r="E24" s="24">
        <f>'[1]17'!K13</f>
        <v>8441</v>
      </c>
      <c r="F24" s="24">
        <f>'[1]17'!J13</f>
        <v>14213</v>
      </c>
      <c r="G24" s="97">
        <f t="shared" si="1"/>
        <v>22654</v>
      </c>
      <c r="H24" s="98">
        <f t="shared" si="2"/>
        <v>44933</v>
      </c>
    </row>
    <row r="25" spans="1:8" s="99" customFormat="1" ht="15.75" x14ac:dyDescent="0.2">
      <c r="A25" s="34">
        <v>18</v>
      </c>
      <c r="B25" s="24">
        <f>'[1]18'!H13</f>
        <v>5022</v>
      </c>
      <c r="C25" s="24">
        <f>'[1]18'!G13</f>
        <v>17232</v>
      </c>
      <c r="D25" s="96">
        <f t="shared" si="0"/>
        <v>22254</v>
      </c>
      <c r="E25" s="24">
        <f>'[1]18'!K13</f>
        <v>6377</v>
      </c>
      <c r="F25" s="24">
        <f>'[1]18'!J13</f>
        <v>14649</v>
      </c>
      <c r="G25" s="97">
        <f t="shared" si="1"/>
        <v>21026</v>
      </c>
      <c r="H25" s="98">
        <f t="shared" si="2"/>
        <v>43280</v>
      </c>
    </row>
    <row r="26" spans="1:8" s="99" customFormat="1" ht="15.75" x14ac:dyDescent="0.2">
      <c r="A26" s="34">
        <v>19</v>
      </c>
      <c r="B26" s="24">
        <f>'[1]19'!H13</f>
        <v>7899</v>
      </c>
      <c r="C26" s="24">
        <f>'[1]19'!G13</f>
        <v>14426</v>
      </c>
      <c r="D26" s="96">
        <f t="shared" si="0"/>
        <v>22325</v>
      </c>
      <c r="E26" s="24">
        <f>'[1]19'!K13</f>
        <v>4588</v>
      </c>
      <c r="F26" s="24">
        <f>'[1]19'!J13</f>
        <v>18753</v>
      </c>
      <c r="G26" s="97">
        <f t="shared" si="1"/>
        <v>23341</v>
      </c>
      <c r="H26" s="98">
        <f t="shared" si="2"/>
        <v>45666</v>
      </c>
    </row>
    <row r="27" spans="1:8" ht="15.75" x14ac:dyDescent="0.2">
      <c r="A27" s="18">
        <v>20</v>
      </c>
      <c r="B27" s="24">
        <f>'[1]20'!H13</f>
        <v>7038</v>
      </c>
      <c r="C27" s="24">
        <f>'[1]20'!G13</f>
        <v>15376</v>
      </c>
      <c r="D27" s="95">
        <f t="shared" si="0"/>
        <v>22414</v>
      </c>
      <c r="E27" s="24">
        <f>'[1]20'!K13</f>
        <v>4341</v>
      </c>
      <c r="F27" s="24">
        <f>'[1]20'!J13</f>
        <v>17455</v>
      </c>
      <c r="G27" s="93">
        <f t="shared" si="1"/>
        <v>21796</v>
      </c>
      <c r="H27" s="94">
        <f t="shared" si="2"/>
        <v>44210</v>
      </c>
    </row>
    <row r="28" spans="1:8" ht="15.75" x14ac:dyDescent="0.2">
      <c r="A28" s="18">
        <v>21</v>
      </c>
      <c r="B28" s="24">
        <f>'[1]21'!H13</f>
        <v>6183</v>
      </c>
      <c r="C28" s="24">
        <f>'[1]21'!G13</f>
        <v>14473</v>
      </c>
      <c r="D28" s="95">
        <f t="shared" si="0"/>
        <v>20656</v>
      </c>
      <c r="E28" s="24">
        <f>'[1]21'!K13</f>
        <v>5290</v>
      </c>
      <c r="F28" s="24">
        <f>'[1]21'!J13</f>
        <v>16047</v>
      </c>
      <c r="G28" s="93">
        <f t="shared" si="1"/>
        <v>21337</v>
      </c>
      <c r="H28" s="94">
        <f t="shared" si="2"/>
        <v>41993</v>
      </c>
    </row>
    <row r="29" spans="1:8" ht="15.75" x14ac:dyDescent="0.2">
      <c r="A29" s="18">
        <v>22</v>
      </c>
      <c r="B29" s="24">
        <f>'[1]22'!H13</f>
        <v>5219</v>
      </c>
      <c r="C29" s="24">
        <f>'[1]22'!G13</f>
        <v>17446</v>
      </c>
      <c r="D29" s="95">
        <f t="shared" si="0"/>
        <v>22665</v>
      </c>
      <c r="E29" s="24">
        <f>'[1]22'!K13</f>
        <v>6374</v>
      </c>
      <c r="F29" s="24">
        <f>'[1]22'!J13</f>
        <v>15156</v>
      </c>
      <c r="G29" s="93">
        <f t="shared" si="1"/>
        <v>21530</v>
      </c>
      <c r="H29" s="94">
        <f t="shared" si="2"/>
        <v>44195</v>
      </c>
    </row>
    <row r="30" spans="1:8" s="103" customFormat="1" ht="15.75" x14ac:dyDescent="0.25">
      <c r="A30" s="42">
        <v>23</v>
      </c>
      <c r="B30" s="24">
        <f>'[1]23'!H13</f>
        <v>4041</v>
      </c>
      <c r="C30" s="24">
        <f>'[1]23'!G13</f>
        <v>18430</v>
      </c>
      <c r="D30" s="101">
        <f t="shared" si="0"/>
        <v>22471</v>
      </c>
      <c r="E30" s="24">
        <f>'[1]23'!K13</f>
        <v>7178</v>
      </c>
      <c r="F30" s="24">
        <f>'[1]23'!J13</f>
        <v>13168</v>
      </c>
      <c r="G30" s="93">
        <f t="shared" si="1"/>
        <v>20346</v>
      </c>
      <c r="H30" s="102">
        <f t="shared" si="2"/>
        <v>42817</v>
      </c>
    </row>
    <row r="31" spans="1:8" ht="15.75" x14ac:dyDescent="0.2">
      <c r="A31" s="18">
        <v>24</v>
      </c>
      <c r="B31" s="24">
        <f>'[1]24'!H13</f>
        <v>5010</v>
      </c>
      <c r="C31" s="24">
        <f>'[1]24'!G13</f>
        <v>17993</v>
      </c>
      <c r="D31" s="95">
        <f t="shared" si="0"/>
        <v>23003</v>
      </c>
      <c r="E31" s="24">
        <f>'[1]24'!K13</f>
        <v>7872</v>
      </c>
      <c r="F31" s="24">
        <f>'[1]24'!J13</f>
        <v>14855</v>
      </c>
      <c r="G31" s="93">
        <f t="shared" si="1"/>
        <v>22727</v>
      </c>
      <c r="H31" s="94">
        <f t="shared" si="2"/>
        <v>45730</v>
      </c>
    </row>
    <row r="32" spans="1:8" ht="15.75" x14ac:dyDescent="0.2">
      <c r="A32" s="18">
        <v>25</v>
      </c>
      <c r="B32" s="24">
        <f>'[1]25'!H13</f>
        <v>5208</v>
      </c>
      <c r="C32" s="24">
        <f>'[1]25'!G13</f>
        <v>17434</v>
      </c>
      <c r="D32" s="95">
        <f t="shared" si="0"/>
        <v>22642</v>
      </c>
      <c r="E32" s="24">
        <f>'[1]25'!K13</f>
        <v>5853</v>
      </c>
      <c r="F32" s="24">
        <f>'[1]25'!J13</f>
        <v>15246</v>
      </c>
      <c r="G32" s="93">
        <f t="shared" si="1"/>
        <v>21099</v>
      </c>
      <c r="H32" s="94">
        <f t="shared" si="2"/>
        <v>43741</v>
      </c>
    </row>
    <row r="33" spans="1:11" ht="15.75" x14ac:dyDescent="0.2">
      <c r="A33" s="18">
        <v>26</v>
      </c>
      <c r="B33" s="24">
        <f>'[1]26'!H13</f>
        <v>8250</v>
      </c>
      <c r="C33" s="24">
        <f>'[1]26'!G13</f>
        <v>14249</v>
      </c>
      <c r="D33" s="95">
        <f t="shared" si="0"/>
        <v>22499</v>
      </c>
      <c r="E33" s="24">
        <f>'[1]26'!K13</f>
        <v>4172</v>
      </c>
      <c r="F33" s="24">
        <f>'[1]26'!J13</f>
        <v>19114</v>
      </c>
      <c r="G33" s="93">
        <f t="shared" si="1"/>
        <v>23286</v>
      </c>
      <c r="H33" s="94">
        <f t="shared" si="2"/>
        <v>45785</v>
      </c>
    </row>
    <row r="34" spans="1:11" ht="15.75" x14ac:dyDescent="0.2">
      <c r="A34" s="18">
        <v>27</v>
      </c>
      <c r="B34" s="24">
        <f>'[1]27'!H13</f>
        <v>6778</v>
      </c>
      <c r="C34" s="24">
        <f>'[1]27'!G13</f>
        <v>12063</v>
      </c>
      <c r="D34" s="95">
        <f t="shared" si="0"/>
        <v>18841</v>
      </c>
      <c r="E34" s="24">
        <f>'[1]27'!K13</f>
        <v>4236</v>
      </c>
      <c r="F34" s="24">
        <f>'[1]27'!J13</f>
        <v>13727</v>
      </c>
      <c r="G34" s="93">
        <f t="shared" si="1"/>
        <v>17963</v>
      </c>
      <c r="H34" s="94">
        <f t="shared" si="2"/>
        <v>36804</v>
      </c>
    </row>
    <row r="35" spans="1:11" ht="16.5" customHeight="1" x14ac:dyDescent="0.2">
      <c r="A35" s="18">
        <v>28</v>
      </c>
      <c r="B35" s="24">
        <f>'[1]28'!H13</f>
        <v>5312</v>
      </c>
      <c r="C35" s="24">
        <f>'[1]28'!G13</f>
        <v>14748</v>
      </c>
      <c r="D35" s="95">
        <f t="shared" si="0"/>
        <v>20060</v>
      </c>
      <c r="E35" s="24">
        <f>'[1]28'!K13</f>
        <v>4642</v>
      </c>
      <c r="F35" s="24">
        <f>'[1]28'!J13</f>
        <v>15419</v>
      </c>
      <c r="G35" s="93">
        <f t="shared" si="1"/>
        <v>20061</v>
      </c>
      <c r="H35" s="94">
        <f t="shared" si="2"/>
        <v>40121</v>
      </c>
    </row>
    <row r="36" spans="1:11" ht="15.75" x14ac:dyDescent="0.2">
      <c r="A36" s="18">
        <v>29</v>
      </c>
      <c r="B36" s="24">
        <f>'[1]29'!H13</f>
        <v>5011</v>
      </c>
      <c r="C36" s="24">
        <f>'[1]29'!G13</f>
        <v>15427</v>
      </c>
      <c r="D36" s="95">
        <f t="shared" si="0"/>
        <v>20438</v>
      </c>
      <c r="E36" s="24">
        <f>'[1]29'!K13</f>
        <v>5249</v>
      </c>
      <c r="F36" s="24">
        <f>'[1]29'!J13</f>
        <v>15200</v>
      </c>
      <c r="G36" s="93">
        <f t="shared" si="1"/>
        <v>20449</v>
      </c>
      <c r="H36" s="94">
        <f t="shared" si="2"/>
        <v>40887</v>
      </c>
    </row>
    <row r="37" spans="1:11" s="107" customFormat="1" ht="15.75" x14ac:dyDescent="0.25">
      <c r="A37" s="46">
        <v>30</v>
      </c>
      <c r="B37" s="24">
        <f>'[1]30'!H13</f>
        <v>5437</v>
      </c>
      <c r="C37" s="24">
        <f>'[1]30'!G13</f>
        <v>15465</v>
      </c>
      <c r="D37" s="104">
        <f t="shared" si="0"/>
        <v>20902</v>
      </c>
      <c r="E37" s="24">
        <f>'[1]30'!K13</f>
        <v>6364</v>
      </c>
      <c r="F37" s="24">
        <f>'[1]30'!J13</f>
        <v>12995</v>
      </c>
      <c r="G37" s="105">
        <f t="shared" si="1"/>
        <v>19359</v>
      </c>
      <c r="H37" s="106">
        <f>IF(SUM(D37,G37)=0,"",SUM(D37,G37))</f>
        <v>40261</v>
      </c>
    </row>
    <row r="38" spans="1:11" ht="15.75" x14ac:dyDescent="0.2">
      <c r="A38" s="18">
        <v>31</v>
      </c>
      <c r="B38" s="24">
        <f>'[1]31'!H13</f>
        <v>0</v>
      </c>
      <c r="C38" s="24">
        <f>'[1]31'!G13</f>
        <v>0</v>
      </c>
      <c r="D38" s="95">
        <f t="shared" si="0"/>
        <v>0</v>
      </c>
      <c r="E38" s="24">
        <f>'[1]31'!K13</f>
        <v>0</v>
      </c>
      <c r="F38" s="24">
        <f>'[1]31'!J13</f>
        <v>0</v>
      </c>
      <c r="G38" s="93">
        <f t="shared" si="1"/>
        <v>0</v>
      </c>
      <c r="H38" s="94" t="str">
        <f>IF(SUM(D38,G38)=0,"",SUM(D38,G38))</f>
        <v/>
      </c>
    </row>
    <row r="39" spans="1:11" ht="15.75" x14ac:dyDescent="0.2">
      <c r="A39" s="51"/>
      <c r="B39" s="52"/>
      <c r="C39" s="52"/>
      <c r="D39" s="95"/>
      <c r="E39" s="52"/>
      <c r="F39" s="52"/>
      <c r="G39" s="93"/>
      <c r="H39" s="94" t="str">
        <f>IF(SUM(D39,G39)=0,"",SUM(D39,G39))</f>
        <v/>
      </c>
    </row>
    <row r="40" spans="1:11" ht="15.75" x14ac:dyDescent="0.2">
      <c r="A40" s="56" t="s">
        <v>8</v>
      </c>
      <c r="B40" s="57">
        <f>SUM(B8:B38)</f>
        <v>165913</v>
      </c>
      <c r="C40" s="57">
        <f>SUM(C8:C38)</f>
        <v>473100</v>
      </c>
      <c r="D40" s="57">
        <f>SUM(B40:C40)</f>
        <v>639013</v>
      </c>
      <c r="E40" s="57">
        <f>SUM(E8:E38)</f>
        <v>171843</v>
      </c>
      <c r="F40" s="57">
        <f>SUM(F8:F38)</f>
        <v>453219</v>
      </c>
      <c r="G40" s="57">
        <f>SUM(E40:F40)</f>
        <v>625062</v>
      </c>
      <c r="H40" s="57">
        <f>SUM(D40,G40)</f>
        <v>1264075</v>
      </c>
      <c r="K40" s="87" t="s">
        <v>9</v>
      </c>
    </row>
    <row r="41" spans="1:11" ht="15.75" x14ac:dyDescent="0.25">
      <c r="A41" s="68"/>
      <c r="B41" s="67"/>
      <c r="C41" s="68"/>
      <c r="D41" s="68"/>
      <c r="E41" s="67"/>
      <c r="F41" s="68"/>
      <c r="G41" s="68"/>
      <c r="H41" s="68"/>
    </row>
    <row r="42" spans="1:11" ht="15.75" x14ac:dyDescent="0.25">
      <c r="A42" s="68"/>
      <c r="B42" s="67"/>
      <c r="C42" s="68"/>
      <c r="D42" s="68"/>
      <c r="E42" s="67"/>
      <c r="F42" s="68"/>
      <c r="G42" s="68"/>
      <c r="H42" s="68"/>
    </row>
    <row r="43" spans="1:11" ht="15.75" x14ac:dyDescent="0.25">
      <c r="A43" s="68"/>
      <c r="B43" s="67"/>
      <c r="C43" s="68"/>
      <c r="D43" s="66"/>
      <c r="E43" s="67"/>
      <c r="F43" s="68"/>
      <c r="G43" s="68"/>
      <c r="H43" s="68"/>
    </row>
    <row r="44" spans="1:11" ht="15.75" x14ac:dyDescent="0.25">
      <c r="A44" s="70" t="s">
        <v>10</v>
      </c>
      <c r="B44" s="59"/>
      <c r="C44" s="58"/>
      <c r="D44" s="66"/>
      <c r="E44" s="67"/>
      <c r="F44" s="68"/>
      <c r="G44" s="68"/>
      <c r="H44" s="68"/>
    </row>
    <row r="45" spans="1:11" ht="15.75" x14ac:dyDescent="0.25">
      <c r="A45" s="58"/>
      <c r="B45" s="59"/>
      <c r="C45" s="58"/>
      <c r="D45" s="66"/>
      <c r="E45" s="67"/>
      <c r="F45" s="68"/>
      <c r="G45" s="68"/>
      <c r="H45" s="68"/>
    </row>
    <row r="46" spans="1:11" ht="15.75" x14ac:dyDescent="0.25">
      <c r="A46" s="71" t="s">
        <v>11</v>
      </c>
      <c r="B46" s="72">
        <f>SUM(C40/(COUNTIF(B8:B38,"&gt;0")))</f>
        <v>15770</v>
      </c>
      <c r="C46" s="73" t="s">
        <v>12</v>
      </c>
      <c r="D46" s="66"/>
      <c r="E46" s="67"/>
      <c r="F46" s="68"/>
      <c r="G46" s="68"/>
      <c r="H46" s="68"/>
      <c r="I46" s="108"/>
    </row>
    <row r="47" spans="1:11" ht="15.75" x14ac:dyDescent="0.25">
      <c r="A47" s="71" t="s">
        <v>13</v>
      </c>
      <c r="B47" s="72">
        <f>SUM(F40/(COUNTIF(B8:B38,"&gt;0")))</f>
        <v>15107.3</v>
      </c>
      <c r="C47" s="73" t="s">
        <v>12</v>
      </c>
      <c r="D47" s="66"/>
      <c r="E47" s="67"/>
      <c r="F47" s="68"/>
      <c r="G47" s="68"/>
      <c r="H47" s="68"/>
    </row>
    <row r="48" spans="1:11" ht="15.75" x14ac:dyDescent="0.25">
      <c r="A48" s="74"/>
      <c r="B48" s="59"/>
      <c r="C48" s="58"/>
      <c r="D48" s="66"/>
      <c r="E48" s="67"/>
      <c r="F48" s="68"/>
      <c r="G48" s="68"/>
      <c r="H48" s="68"/>
    </row>
    <row r="49" spans="1:8" ht="15.75" x14ac:dyDescent="0.25">
      <c r="A49" s="58"/>
      <c r="B49" s="59"/>
      <c r="C49" s="58"/>
      <c r="D49" s="75" t="s">
        <v>14</v>
      </c>
      <c r="E49" s="75"/>
      <c r="F49" s="75"/>
      <c r="G49" s="109"/>
      <c r="H49" s="109"/>
    </row>
    <row r="50" spans="1:8" ht="15.75" x14ac:dyDescent="0.25">
      <c r="A50" s="76"/>
      <c r="B50" s="59"/>
      <c r="C50" s="58"/>
      <c r="D50" s="75" t="s">
        <v>15</v>
      </c>
      <c r="E50" s="75"/>
      <c r="F50" s="75"/>
      <c r="G50" s="68"/>
      <c r="H50" s="68"/>
    </row>
    <row r="51" spans="1:8" ht="15.75" x14ac:dyDescent="0.25">
      <c r="A51" s="68"/>
      <c r="B51" s="67"/>
      <c r="C51" s="68"/>
      <c r="D51" s="79"/>
      <c r="E51" s="80"/>
      <c r="F51" s="80"/>
      <c r="G51" s="68"/>
      <c r="H51" s="68"/>
    </row>
    <row r="52" spans="1:8" ht="15.75" x14ac:dyDescent="0.25">
      <c r="A52" s="68"/>
      <c r="B52" s="67"/>
      <c r="C52" s="68"/>
      <c r="D52" s="79"/>
      <c r="E52" s="80"/>
      <c r="F52" s="80"/>
      <c r="G52" s="68"/>
      <c r="H52" s="68"/>
    </row>
  </sheetData>
  <mergeCells count="17">
    <mergeCell ref="D52:F52"/>
    <mergeCell ref="F6:F7"/>
    <mergeCell ref="G6:G7"/>
    <mergeCell ref="D49:F49"/>
    <mergeCell ref="G49:H49"/>
    <mergeCell ref="D50:F50"/>
    <mergeCell ref="D51:F51"/>
    <mergeCell ref="A1:H1"/>
    <mergeCell ref="G3:H3"/>
    <mergeCell ref="A5:A7"/>
    <mergeCell ref="B5:D5"/>
    <mergeCell ref="E5:G5"/>
    <mergeCell ref="H5:H7"/>
    <mergeCell ref="B6:B7"/>
    <mergeCell ref="C6:C7"/>
    <mergeCell ref="D6:D7"/>
    <mergeCell ref="E6:E7"/>
  </mergeCells>
  <hyperlinks>
    <hyperlink ref="D51" r:id="rId1" display="www.tourism.go.th"/>
  </hyperlinks>
  <pageMargins left="0.7" right="0.7" top="0.75" bottom="0.75" header="0.3" footer="0.3"/>
  <pageSetup paperSize="9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53"/>
  <sheetViews>
    <sheetView zoomScale="110" zoomScaleNormal="110" workbookViewId="0">
      <pane ySplit="7" topLeftCell="A8" activePane="bottomLeft" state="frozen"/>
      <selection activeCell="E3" sqref="E3:E4"/>
      <selection pane="bottomLeft" activeCell="E3" sqref="E3:E4"/>
    </sheetView>
  </sheetViews>
  <sheetFormatPr defaultColWidth="9" defaultRowHeight="14.25" x14ac:dyDescent="0.2"/>
  <cols>
    <col min="1" max="1" width="11.75" style="87" customWidth="1"/>
    <col min="2" max="2" width="11.75" style="88" customWidth="1"/>
    <col min="3" max="4" width="11.75" style="87" customWidth="1"/>
    <col min="5" max="5" width="11.75" style="88" customWidth="1"/>
    <col min="6" max="8" width="11.75" style="87" customWidth="1"/>
    <col min="9" max="16384" width="9" style="87"/>
  </cols>
  <sheetData>
    <row r="1" spans="1:8" ht="18.75" x14ac:dyDescent="0.3">
      <c r="A1" s="1" t="s">
        <v>0</v>
      </c>
      <c r="B1" s="1"/>
      <c r="C1" s="1"/>
      <c r="D1" s="1"/>
      <c r="E1" s="1"/>
      <c r="F1" s="1"/>
      <c r="G1" s="1"/>
      <c r="H1" s="1"/>
    </row>
    <row r="2" spans="1:8" ht="18.75" x14ac:dyDescent="0.3">
      <c r="B2" s="3"/>
      <c r="C2" s="3" t="s">
        <v>17</v>
      </c>
      <c r="D2" s="4" t="str">
        <f>'[1]รวม 5 ทอ.'!D2</f>
        <v>เดือน พฤศจิกายน 2560</v>
      </c>
      <c r="E2" s="3"/>
      <c r="F2" s="3"/>
      <c r="G2" s="3"/>
      <c r="H2" s="3"/>
    </row>
    <row r="3" spans="1:8" ht="18.75" x14ac:dyDescent="0.3">
      <c r="A3" s="5"/>
      <c r="B3" s="6"/>
      <c r="C3" s="5"/>
      <c r="D3" s="5"/>
      <c r="E3" s="7"/>
      <c r="F3" s="5"/>
      <c r="G3" s="8"/>
      <c r="H3" s="8"/>
    </row>
    <row r="4" spans="1:8" ht="18.75" x14ac:dyDescent="0.3">
      <c r="A4" s="5"/>
      <c r="B4" s="6"/>
      <c r="C4" s="5"/>
      <c r="D4" s="5"/>
      <c r="E4" s="7"/>
      <c r="F4" s="5"/>
      <c r="G4" s="9"/>
      <c r="H4" s="9"/>
    </row>
    <row r="5" spans="1:8" ht="18.75" x14ac:dyDescent="0.2">
      <c r="A5" s="10" t="s">
        <v>2</v>
      </c>
      <c r="B5" s="11" t="s">
        <v>3</v>
      </c>
      <c r="C5" s="12"/>
      <c r="D5" s="12"/>
      <c r="E5" s="10" t="s">
        <v>4</v>
      </c>
      <c r="F5" s="10"/>
      <c r="G5" s="10"/>
      <c r="H5" s="13" t="s">
        <v>5</v>
      </c>
    </row>
    <row r="6" spans="1:8" x14ac:dyDescent="0.2">
      <c r="A6" s="10"/>
      <c r="B6" s="14" t="s">
        <v>6</v>
      </c>
      <c r="C6" s="14" t="s">
        <v>7</v>
      </c>
      <c r="D6" s="14" t="s">
        <v>8</v>
      </c>
      <c r="E6" s="14" t="s">
        <v>6</v>
      </c>
      <c r="F6" s="14" t="s">
        <v>7</v>
      </c>
      <c r="G6" s="14" t="s">
        <v>8</v>
      </c>
      <c r="H6" s="15"/>
    </row>
    <row r="7" spans="1:8" x14ac:dyDescent="0.2">
      <c r="A7" s="10"/>
      <c r="B7" s="16"/>
      <c r="C7" s="16"/>
      <c r="D7" s="16"/>
      <c r="E7" s="16"/>
      <c r="F7" s="16"/>
      <c r="G7" s="16"/>
      <c r="H7" s="17"/>
    </row>
    <row r="8" spans="1:8" ht="15.75" x14ac:dyDescent="0.2">
      <c r="A8" s="18">
        <v>1</v>
      </c>
      <c r="B8" s="19">
        <f>'[1]1'!H15</f>
        <v>167</v>
      </c>
      <c r="C8" s="19">
        <f>'[1]1'!G15</f>
        <v>3736</v>
      </c>
      <c r="D8" s="92">
        <f t="shared" ref="D8:D38" si="0">SUM(B8:C8)</f>
        <v>3903</v>
      </c>
      <c r="E8" s="19">
        <f>'[1]1'!K15</f>
        <v>282</v>
      </c>
      <c r="F8" s="19">
        <f>'[1]1'!J15</f>
        <v>2905</v>
      </c>
      <c r="G8" s="93">
        <f t="shared" ref="G8:G38" si="1">SUM(E8:F8)</f>
        <v>3187</v>
      </c>
      <c r="H8" s="94">
        <f>IF(SUM(D8,G8)=0,"",SUM(D8,G8))</f>
        <v>7090</v>
      </c>
    </row>
    <row r="9" spans="1:8" ht="15.75" x14ac:dyDescent="0.2">
      <c r="A9" s="18">
        <v>2</v>
      </c>
      <c r="B9" s="24">
        <f>'[1]2'!H15</f>
        <v>150</v>
      </c>
      <c r="C9" s="24">
        <f>'[1]2'!G15</f>
        <v>3337</v>
      </c>
      <c r="D9" s="95">
        <f t="shared" si="0"/>
        <v>3487</v>
      </c>
      <c r="E9" s="24">
        <f>'[1]2'!K15</f>
        <v>325</v>
      </c>
      <c r="F9" s="24">
        <f>'[1]2'!J15</f>
        <v>2548</v>
      </c>
      <c r="G9" s="93">
        <f t="shared" si="1"/>
        <v>2873</v>
      </c>
      <c r="H9" s="94">
        <f t="shared" ref="H9:H39" si="2">IF(SUM(D9,G9)=0,"",SUM(D9,G9))</f>
        <v>6360</v>
      </c>
    </row>
    <row r="10" spans="1:8" ht="15.75" x14ac:dyDescent="0.2">
      <c r="A10" s="18">
        <v>3</v>
      </c>
      <c r="B10" s="24">
        <f>'[1]3'!H15</f>
        <v>99</v>
      </c>
      <c r="C10" s="24">
        <f>'[1]3'!G15</f>
        <v>3054</v>
      </c>
      <c r="D10" s="95">
        <f t="shared" si="0"/>
        <v>3153</v>
      </c>
      <c r="E10" s="24">
        <f>'[1]3'!K15</f>
        <v>260</v>
      </c>
      <c r="F10" s="24">
        <f>'[1]3'!J15</f>
        <v>2335</v>
      </c>
      <c r="G10" s="93">
        <f t="shared" si="1"/>
        <v>2595</v>
      </c>
      <c r="H10" s="94">
        <f t="shared" si="2"/>
        <v>5748</v>
      </c>
    </row>
    <row r="11" spans="1:8" s="88" customFormat="1" ht="18.75" customHeight="1" x14ac:dyDescent="0.2">
      <c r="A11" s="18">
        <v>4</v>
      </c>
      <c r="B11" s="24">
        <f>'[1]4'!H15</f>
        <v>101</v>
      </c>
      <c r="C11" s="24">
        <f>'[1]4'!G15</f>
        <v>2726</v>
      </c>
      <c r="D11" s="95">
        <f t="shared" si="0"/>
        <v>2827</v>
      </c>
      <c r="E11" s="24">
        <f>'[1]4'!K15</f>
        <v>122</v>
      </c>
      <c r="F11" s="24">
        <f>'[1]4'!J15</f>
        <v>3717</v>
      </c>
      <c r="G11" s="93">
        <f t="shared" si="1"/>
        <v>3839</v>
      </c>
      <c r="H11" s="94">
        <f t="shared" si="2"/>
        <v>6666</v>
      </c>
    </row>
    <row r="12" spans="1:8" ht="18.75" customHeight="1" x14ac:dyDescent="0.2">
      <c r="A12" s="18">
        <v>5</v>
      </c>
      <c r="B12" s="24">
        <f>'[1]5'!H15</f>
        <v>245</v>
      </c>
      <c r="C12" s="24">
        <f>'[1]5'!G15</f>
        <v>3080</v>
      </c>
      <c r="D12" s="95">
        <f t="shared" si="0"/>
        <v>3325</v>
      </c>
      <c r="E12" s="24">
        <f>'[1]5'!K15</f>
        <v>149</v>
      </c>
      <c r="F12" s="24">
        <f>'[1]5'!J15</f>
        <v>5672</v>
      </c>
      <c r="G12" s="93">
        <f t="shared" si="1"/>
        <v>5821</v>
      </c>
      <c r="H12" s="94">
        <f t="shared" si="2"/>
        <v>9146</v>
      </c>
    </row>
    <row r="13" spans="1:8" ht="15.75" x14ac:dyDescent="0.2">
      <c r="A13" s="18">
        <v>6</v>
      </c>
      <c r="B13" s="24">
        <f>'[1]6'!H15</f>
        <v>258</v>
      </c>
      <c r="C13" s="24">
        <f>'[1]6'!G15</f>
        <v>2612</v>
      </c>
      <c r="D13" s="95">
        <f t="shared" si="0"/>
        <v>2870</v>
      </c>
      <c r="E13" s="24">
        <f>'[1]6'!K15</f>
        <v>227</v>
      </c>
      <c r="F13" s="24">
        <f>'[1]6'!J15</f>
        <v>4517</v>
      </c>
      <c r="G13" s="93">
        <f t="shared" si="1"/>
        <v>4744</v>
      </c>
      <c r="H13" s="94">
        <f t="shared" si="2"/>
        <v>7614</v>
      </c>
    </row>
    <row r="14" spans="1:8" ht="15.75" x14ac:dyDescent="0.2">
      <c r="A14" s="18">
        <v>7</v>
      </c>
      <c r="B14" s="24">
        <f>'[1]7'!H15</f>
        <v>140</v>
      </c>
      <c r="C14" s="24">
        <f>'[1]7'!G15</f>
        <v>3020</v>
      </c>
      <c r="D14" s="95">
        <f t="shared" si="0"/>
        <v>3160</v>
      </c>
      <c r="E14" s="24">
        <f>'[1]7'!K15</f>
        <v>275</v>
      </c>
      <c r="F14" s="24">
        <f>'[1]7'!J15</f>
        <v>4481</v>
      </c>
      <c r="G14" s="93">
        <f t="shared" si="1"/>
        <v>4756</v>
      </c>
      <c r="H14" s="94">
        <f t="shared" si="2"/>
        <v>7916</v>
      </c>
    </row>
    <row r="15" spans="1:8" ht="15.75" x14ac:dyDescent="0.2">
      <c r="A15" s="18">
        <v>8</v>
      </c>
      <c r="B15" s="24">
        <f>'[1]8'!H15</f>
        <v>173</v>
      </c>
      <c r="C15" s="24">
        <f>'[1]8'!G15</f>
        <v>3146</v>
      </c>
      <c r="D15" s="95">
        <f t="shared" si="0"/>
        <v>3319</v>
      </c>
      <c r="E15" s="24">
        <f>'[1]8'!K15</f>
        <v>255</v>
      </c>
      <c r="F15" s="24">
        <f>'[1]8'!J15</f>
        <v>3476</v>
      </c>
      <c r="G15" s="93">
        <f t="shared" si="1"/>
        <v>3731</v>
      </c>
      <c r="H15" s="94">
        <f t="shared" si="2"/>
        <v>7050</v>
      </c>
    </row>
    <row r="16" spans="1:8" ht="15.75" x14ac:dyDescent="0.2">
      <c r="A16" s="18">
        <v>9</v>
      </c>
      <c r="B16" s="24">
        <f>'[1]9'!H15</f>
        <v>139</v>
      </c>
      <c r="C16" s="24">
        <f>'[1]9'!G15</f>
        <v>3253</v>
      </c>
      <c r="D16" s="95">
        <f t="shared" si="0"/>
        <v>3392</v>
      </c>
      <c r="E16" s="24">
        <f>'[1]9'!K15</f>
        <v>562</v>
      </c>
      <c r="F16" s="24">
        <f>'[1]9'!J15</f>
        <v>3389</v>
      </c>
      <c r="G16" s="93">
        <f t="shared" si="1"/>
        <v>3951</v>
      </c>
      <c r="H16" s="94">
        <f t="shared" si="2"/>
        <v>7343</v>
      </c>
    </row>
    <row r="17" spans="1:8" s="99" customFormat="1" ht="15.75" x14ac:dyDescent="0.2">
      <c r="A17" s="34">
        <v>10</v>
      </c>
      <c r="B17" s="24">
        <f>'[1]10'!H15</f>
        <v>177</v>
      </c>
      <c r="C17" s="24">
        <f>'[1]10'!G15</f>
        <v>3397</v>
      </c>
      <c r="D17" s="96">
        <f t="shared" si="0"/>
        <v>3574</v>
      </c>
      <c r="E17" s="24">
        <f>'[1]10'!K15</f>
        <v>544</v>
      </c>
      <c r="F17" s="24">
        <f>'[1]10'!J15</f>
        <v>3657</v>
      </c>
      <c r="G17" s="97">
        <f t="shared" si="1"/>
        <v>4201</v>
      </c>
      <c r="H17" s="98">
        <f t="shared" si="2"/>
        <v>7775</v>
      </c>
    </row>
    <row r="18" spans="1:8" s="99" customFormat="1" ht="15.75" x14ac:dyDescent="0.2">
      <c r="A18" s="34">
        <v>11</v>
      </c>
      <c r="B18" s="24">
        <f>'[1]11'!H15</f>
        <v>187</v>
      </c>
      <c r="C18" s="24">
        <f>'[1]11'!G15</f>
        <v>3390</v>
      </c>
      <c r="D18" s="96">
        <f t="shared" si="0"/>
        <v>3577</v>
      </c>
      <c r="E18" s="24">
        <f>'[1]11'!K15</f>
        <v>235</v>
      </c>
      <c r="F18" s="24">
        <f>'[1]11'!J15</f>
        <v>3802</v>
      </c>
      <c r="G18" s="97">
        <f t="shared" si="1"/>
        <v>4037</v>
      </c>
      <c r="H18" s="98">
        <f t="shared" si="2"/>
        <v>7614</v>
      </c>
    </row>
    <row r="19" spans="1:8" s="100" customFormat="1" ht="15.75" x14ac:dyDescent="0.2">
      <c r="A19" s="34">
        <v>12</v>
      </c>
      <c r="B19" s="24">
        <f>'[1]12'!H15</f>
        <v>344</v>
      </c>
      <c r="C19" s="24">
        <f>'[1]12'!G15</f>
        <v>2964</v>
      </c>
      <c r="D19" s="96">
        <f t="shared" si="0"/>
        <v>3308</v>
      </c>
      <c r="E19" s="24">
        <f>'[1]12'!K15</f>
        <v>295</v>
      </c>
      <c r="F19" s="24">
        <f>'[1]12'!J15</f>
        <v>3753</v>
      </c>
      <c r="G19" s="97">
        <f t="shared" si="1"/>
        <v>4048</v>
      </c>
      <c r="H19" s="98">
        <f t="shared" si="2"/>
        <v>7356</v>
      </c>
    </row>
    <row r="20" spans="1:8" ht="15.75" x14ac:dyDescent="0.2">
      <c r="A20" s="18">
        <v>13</v>
      </c>
      <c r="B20" s="24">
        <f>'[1]13'!H15</f>
        <v>420</v>
      </c>
      <c r="C20" s="24">
        <f>'[1]13'!G15</f>
        <v>2912</v>
      </c>
      <c r="D20" s="95">
        <f t="shared" si="0"/>
        <v>3332</v>
      </c>
      <c r="E20" s="24">
        <f>'[1]13'!K15</f>
        <v>245</v>
      </c>
      <c r="F20" s="24">
        <f>'[1]13'!J15</f>
        <v>3487</v>
      </c>
      <c r="G20" s="93">
        <f t="shared" si="1"/>
        <v>3732</v>
      </c>
      <c r="H20" s="94">
        <f t="shared" si="2"/>
        <v>7064</v>
      </c>
    </row>
    <row r="21" spans="1:8" ht="15.75" x14ac:dyDescent="0.2">
      <c r="A21" s="18">
        <v>14</v>
      </c>
      <c r="B21" s="24">
        <f>'[1]14'!H15</f>
        <v>166</v>
      </c>
      <c r="C21" s="24">
        <f>'[1]14'!G15</f>
        <v>2962</v>
      </c>
      <c r="D21" s="95">
        <f t="shared" si="0"/>
        <v>3128</v>
      </c>
      <c r="E21" s="24">
        <f>'[1]14'!K15</f>
        <v>313</v>
      </c>
      <c r="F21" s="24">
        <f>'[1]14'!J15</f>
        <v>3756</v>
      </c>
      <c r="G21" s="93">
        <f t="shared" si="1"/>
        <v>4069</v>
      </c>
      <c r="H21" s="94">
        <f t="shared" si="2"/>
        <v>7197</v>
      </c>
    </row>
    <row r="22" spans="1:8" ht="15.75" x14ac:dyDescent="0.2">
      <c r="A22" s="18">
        <v>15</v>
      </c>
      <c r="B22" s="24">
        <f>'[1]15'!H15</f>
        <v>247</v>
      </c>
      <c r="C22" s="24">
        <f>'[1]15'!G15</f>
        <v>3365</v>
      </c>
      <c r="D22" s="95">
        <f t="shared" si="0"/>
        <v>3612</v>
      </c>
      <c r="E22" s="24">
        <f>'[1]15'!K15</f>
        <v>325</v>
      </c>
      <c r="F22" s="24">
        <f>'[1]15'!J15</f>
        <v>3416</v>
      </c>
      <c r="G22" s="93">
        <f t="shared" si="1"/>
        <v>3741</v>
      </c>
      <c r="H22" s="94">
        <f t="shared" si="2"/>
        <v>7353</v>
      </c>
    </row>
    <row r="23" spans="1:8" s="88" customFormat="1" ht="15.75" x14ac:dyDescent="0.2">
      <c r="A23" s="18">
        <v>16</v>
      </c>
      <c r="B23" s="24">
        <f>'[1]16'!H15</f>
        <v>220</v>
      </c>
      <c r="C23" s="24">
        <f>'[1]16'!G15</f>
        <v>3072</v>
      </c>
      <c r="D23" s="95">
        <f t="shared" si="0"/>
        <v>3292</v>
      </c>
      <c r="E23" s="24">
        <f>'[1]16'!K15</f>
        <v>370</v>
      </c>
      <c r="F23" s="24">
        <f>'[1]16'!J15</f>
        <v>3692</v>
      </c>
      <c r="G23" s="93">
        <f t="shared" si="1"/>
        <v>4062</v>
      </c>
      <c r="H23" s="94">
        <f t="shared" si="2"/>
        <v>7354</v>
      </c>
    </row>
    <row r="24" spans="1:8" s="99" customFormat="1" ht="15.75" x14ac:dyDescent="0.2">
      <c r="A24" s="34">
        <v>17</v>
      </c>
      <c r="B24" s="24">
        <f>'[1]17'!H15</f>
        <v>155</v>
      </c>
      <c r="C24" s="24">
        <f>'[1]17'!G15</f>
        <v>3469</v>
      </c>
      <c r="D24" s="96">
        <f t="shared" si="0"/>
        <v>3624</v>
      </c>
      <c r="E24" s="24">
        <f>'[1]17'!K15</f>
        <v>433</v>
      </c>
      <c r="F24" s="24">
        <f>'[1]17'!J15</f>
        <v>3912</v>
      </c>
      <c r="G24" s="97">
        <f t="shared" si="1"/>
        <v>4345</v>
      </c>
      <c r="H24" s="98">
        <f t="shared" si="2"/>
        <v>7969</v>
      </c>
    </row>
    <row r="25" spans="1:8" s="99" customFormat="1" ht="15.75" x14ac:dyDescent="0.2">
      <c r="A25" s="34">
        <v>18</v>
      </c>
      <c r="B25" s="24">
        <f>'[1]18'!H15</f>
        <v>185</v>
      </c>
      <c r="C25" s="24">
        <f>'[1]18'!G15</f>
        <v>3433</v>
      </c>
      <c r="D25" s="96">
        <f t="shared" si="0"/>
        <v>3618</v>
      </c>
      <c r="E25" s="24">
        <f>'[1]18'!K15</f>
        <v>316</v>
      </c>
      <c r="F25" s="24">
        <f>'[1]18'!J15</f>
        <v>3960</v>
      </c>
      <c r="G25" s="97">
        <f t="shared" si="1"/>
        <v>4276</v>
      </c>
      <c r="H25" s="98">
        <f t="shared" si="2"/>
        <v>7894</v>
      </c>
    </row>
    <row r="26" spans="1:8" s="99" customFormat="1" ht="15.75" x14ac:dyDescent="0.2">
      <c r="A26" s="34">
        <v>19</v>
      </c>
      <c r="B26" s="24">
        <f>'[1]19'!H15</f>
        <v>354</v>
      </c>
      <c r="C26" s="24">
        <f>'[1]19'!G15</f>
        <v>3182</v>
      </c>
      <c r="D26" s="96">
        <f t="shared" si="0"/>
        <v>3536</v>
      </c>
      <c r="E26" s="24">
        <f>'[1]19'!K15</f>
        <v>330</v>
      </c>
      <c r="F26" s="24">
        <f>'[1]19'!J15</f>
        <v>3744</v>
      </c>
      <c r="G26" s="97">
        <f t="shared" si="1"/>
        <v>4074</v>
      </c>
      <c r="H26" s="98">
        <f t="shared" si="2"/>
        <v>7610</v>
      </c>
    </row>
    <row r="27" spans="1:8" ht="15.75" x14ac:dyDescent="0.2">
      <c r="A27" s="18">
        <v>20</v>
      </c>
      <c r="B27" s="24">
        <f>'[1]20'!H15</f>
        <v>336</v>
      </c>
      <c r="C27" s="24">
        <f>'[1]20'!G15</f>
        <v>2929</v>
      </c>
      <c r="D27" s="95">
        <f t="shared" si="0"/>
        <v>3265</v>
      </c>
      <c r="E27" s="24">
        <f>'[1]20'!K15</f>
        <v>330</v>
      </c>
      <c r="F27" s="24">
        <f>'[1]20'!J15</f>
        <v>3577</v>
      </c>
      <c r="G27" s="93">
        <f t="shared" si="1"/>
        <v>3907</v>
      </c>
      <c r="H27" s="94">
        <f t="shared" si="2"/>
        <v>7172</v>
      </c>
    </row>
    <row r="28" spans="1:8" ht="15.75" x14ac:dyDescent="0.2">
      <c r="A28" s="18">
        <v>21</v>
      </c>
      <c r="B28" s="24">
        <f>'[1]21'!H15</f>
        <v>198</v>
      </c>
      <c r="C28" s="24">
        <f>'[1]21'!G15</f>
        <v>3083</v>
      </c>
      <c r="D28" s="95">
        <f t="shared" si="0"/>
        <v>3281</v>
      </c>
      <c r="E28" s="24">
        <f>'[1]21'!K15</f>
        <v>237</v>
      </c>
      <c r="F28" s="24">
        <f>'[1]21'!J15</f>
        <v>3832</v>
      </c>
      <c r="G28" s="93">
        <f t="shared" si="1"/>
        <v>4069</v>
      </c>
      <c r="H28" s="94">
        <f t="shared" si="2"/>
        <v>7350</v>
      </c>
    </row>
    <row r="29" spans="1:8" ht="15.75" x14ac:dyDescent="0.2">
      <c r="A29" s="18">
        <v>22</v>
      </c>
      <c r="B29" s="24">
        <f>'[1]22'!H15</f>
        <v>303</v>
      </c>
      <c r="C29" s="24">
        <f>'[1]22'!G15</f>
        <v>3281</v>
      </c>
      <c r="D29" s="95">
        <f t="shared" si="0"/>
        <v>3584</v>
      </c>
      <c r="E29" s="24">
        <f>'[1]22'!K15</f>
        <v>372</v>
      </c>
      <c r="F29" s="24">
        <f>'[1]22'!J15</f>
        <v>3596</v>
      </c>
      <c r="G29" s="93">
        <f t="shared" si="1"/>
        <v>3968</v>
      </c>
      <c r="H29" s="94">
        <f t="shared" si="2"/>
        <v>7552</v>
      </c>
    </row>
    <row r="30" spans="1:8" s="103" customFormat="1" ht="15.75" x14ac:dyDescent="0.25">
      <c r="A30" s="42">
        <v>23</v>
      </c>
      <c r="B30" s="24">
        <f>'[1]23'!H15</f>
        <v>167</v>
      </c>
      <c r="C30" s="24">
        <f>'[1]23'!G15</f>
        <v>3564</v>
      </c>
      <c r="D30" s="101">
        <f t="shared" si="0"/>
        <v>3731</v>
      </c>
      <c r="E30" s="24">
        <f>'[1]23'!K15</f>
        <v>412</v>
      </c>
      <c r="F30" s="24">
        <f>'[1]23'!J15</f>
        <v>3604</v>
      </c>
      <c r="G30" s="93">
        <f t="shared" si="1"/>
        <v>4016</v>
      </c>
      <c r="H30" s="102">
        <f t="shared" si="2"/>
        <v>7747</v>
      </c>
    </row>
    <row r="31" spans="1:8" ht="15.75" x14ac:dyDescent="0.2">
      <c r="A31" s="18">
        <v>24</v>
      </c>
      <c r="B31" s="24">
        <f>'[1]24'!H15</f>
        <v>192</v>
      </c>
      <c r="C31" s="24">
        <f>'[1]24'!G15</f>
        <v>3589</v>
      </c>
      <c r="D31" s="95">
        <f t="shared" si="0"/>
        <v>3781</v>
      </c>
      <c r="E31" s="24">
        <f>'[1]24'!K15</f>
        <v>506</v>
      </c>
      <c r="F31" s="24">
        <f>'[1]24'!J15</f>
        <v>3999</v>
      </c>
      <c r="G31" s="93">
        <f t="shared" si="1"/>
        <v>4505</v>
      </c>
      <c r="H31" s="94">
        <f t="shared" si="2"/>
        <v>8286</v>
      </c>
    </row>
    <row r="32" spans="1:8" ht="15.75" x14ac:dyDescent="0.2">
      <c r="A32" s="18">
        <v>25</v>
      </c>
      <c r="B32" s="24">
        <f>'[1]25'!H15</f>
        <v>170</v>
      </c>
      <c r="C32" s="24">
        <f>'[1]25'!G15</f>
        <v>3500</v>
      </c>
      <c r="D32" s="95">
        <f t="shared" si="0"/>
        <v>3670</v>
      </c>
      <c r="E32" s="24">
        <f>'[1]25'!K15</f>
        <v>244</v>
      </c>
      <c r="F32" s="24">
        <f>'[1]25'!J15</f>
        <v>4109</v>
      </c>
      <c r="G32" s="93">
        <f t="shared" si="1"/>
        <v>4353</v>
      </c>
      <c r="H32" s="94">
        <f t="shared" si="2"/>
        <v>8023</v>
      </c>
    </row>
    <row r="33" spans="1:11" ht="15.75" x14ac:dyDescent="0.2">
      <c r="A33" s="18">
        <v>26</v>
      </c>
      <c r="B33" s="24">
        <f>'[1]26'!H15</f>
        <v>394</v>
      </c>
      <c r="C33" s="24">
        <f>'[1]26'!G15</f>
        <v>3064</v>
      </c>
      <c r="D33" s="95">
        <f t="shared" si="0"/>
        <v>3458</v>
      </c>
      <c r="E33" s="24">
        <f>'[1]26'!K15</f>
        <v>232</v>
      </c>
      <c r="F33" s="24">
        <f>'[1]26'!J15</f>
        <v>3984</v>
      </c>
      <c r="G33" s="93">
        <f t="shared" si="1"/>
        <v>4216</v>
      </c>
      <c r="H33" s="94">
        <f t="shared" si="2"/>
        <v>7674</v>
      </c>
    </row>
    <row r="34" spans="1:11" ht="15.75" x14ac:dyDescent="0.2">
      <c r="A34" s="18">
        <v>27</v>
      </c>
      <c r="B34" s="24">
        <f>'[1]27'!H15</f>
        <v>439</v>
      </c>
      <c r="C34" s="24">
        <f>'[1]27'!G15</f>
        <v>2694</v>
      </c>
      <c r="D34" s="95">
        <f t="shared" si="0"/>
        <v>3133</v>
      </c>
      <c r="E34" s="24">
        <f>'[1]27'!K15</f>
        <v>293</v>
      </c>
      <c r="F34" s="24">
        <f>'[1]27'!J15</f>
        <v>3993</v>
      </c>
      <c r="G34" s="93">
        <f t="shared" si="1"/>
        <v>4286</v>
      </c>
      <c r="H34" s="94">
        <f t="shared" si="2"/>
        <v>7419</v>
      </c>
    </row>
    <row r="35" spans="1:11" ht="16.5" customHeight="1" x14ac:dyDescent="0.2">
      <c r="A35" s="18">
        <v>28</v>
      </c>
      <c r="B35" s="24">
        <f>'[1]28'!H15</f>
        <v>207</v>
      </c>
      <c r="C35" s="24">
        <f>'[1]28'!G15</f>
        <v>3050</v>
      </c>
      <c r="D35" s="95">
        <f t="shared" si="0"/>
        <v>3257</v>
      </c>
      <c r="E35" s="24">
        <f>'[1]28'!K15</f>
        <v>266</v>
      </c>
      <c r="F35" s="24">
        <f>'[1]28'!J15</f>
        <v>4176</v>
      </c>
      <c r="G35" s="93">
        <f t="shared" si="1"/>
        <v>4442</v>
      </c>
      <c r="H35" s="94">
        <f t="shared" si="2"/>
        <v>7699</v>
      </c>
    </row>
    <row r="36" spans="1:11" ht="15.75" x14ac:dyDescent="0.2">
      <c r="A36" s="18">
        <v>29</v>
      </c>
      <c r="B36" s="24">
        <f>'[1]29'!H15</f>
        <v>216</v>
      </c>
      <c r="C36" s="24">
        <f>'[1]29'!G15</f>
        <v>3173</v>
      </c>
      <c r="D36" s="95">
        <f t="shared" si="0"/>
        <v>3389</v>
      </c>
      <c r="E36" s="24">
        <f>'[1]29'!K15</f>
        <v>241</v>
      </c>
      <c r="F36" s="24">
        <f>'[1]29'!J15</f>
        <v>3688</v>
      </c>
      <c r="G36" s="93">
        <f t="shared" si="1"/>
        <v>3929</v>
      </c>
      <c r="H36" s="94">
        <f t="shared" si="2"/>
        <v>7318</v>
      </c>
    </row>
    <row r="37" spans="1:11" s="107" customFormat="1" ht="15.75" x14ac:dyDescent="0.25">
      <c r="A37" s="46">
        <v>30</v>
      </c>
      <c r="B37" s="24">
        <f>'[1]30'!H15</f>
        <v>277</v>
      </c>
      <c r="C37" s="24">
        <f>'[1]30'!G15</f>
        <v>3218</v>
      </c>
      <c r="D37" s="104">
        <f t="shared" si="0"/>
        <v>3495</v>
      </c>
      <c r="E37" s="24">
        <f>'[1]30'!K15</f>
        <v>281</v>
      </c>
      <c r="F37" s="24">
        <f>'[1]30'!J15</f>
        <v>3723</v>
      </c>
      <c r="G37" s="105">
        <f t="shared" si="1"/>
        <v>4004</v>
      </c>
      <c r="H37" s="106">
        <f t="shared" si="2"/>
        <v>7499</v>
      </c>
    </row>
    <row r="38" spans="1:11" ht="15.75" x14ac:dyDescent="0.2">
      <c r="A38" s="18">
        <v>31</v>
      </c>
      <c r="B38" s="24">
        <f>'[1]31'!H15</f>
        <v>0</v>
      </c>
      <c r="C38" s="24">
        <f>'[1]31'!G15</f>
        <v>0</v>
      </c>
      <c r="D38" s="95">
        <f t="shared" si="0"/>
        <v>0</v>
      </c>
      <c r="E38" s="24">
        <f>'[1]31'!K15</f>
        <v>0</v>
      </c>
      <c r="F38" s="24">
        <f>'[1]31'!J15</f>
        <v>0</v>
      </c>
      <c r="G38" s="93">
        <f t="shared" si="1"/>
        <v>0</v>
      </c>
      <c r="H38" s="94" t="str">
        <f t="shared" si="2"/>
        <v/>
      </c>
    </row>
    <row r="39" spans="1:11" ht="15.75" x14ac:dyDescent="0.2">
      <c r="A39" s="51"/>
      <c r="B39" s="52"/>
      <c r="C39" s="52"/>
      <c r="D39" s="95"/>
      <c r="E39" s="52"/>
      <c r="F39" s="52"/>
      <c r="G39" s="93"/>
      <c r="H39" s="94" t="str">
        <f t="shared" si="2"/>
        <v/>
      </c>
    </row>
    <row r="40" spans="1:11" ht="15.75" x14ac:dyDescent="0.2">
      <c r="A40" s="56" t="s">
        <v>8</v>
      </c>
      <c r="B40" s="57">
        <f>SUM(B8:B38)</f>
        <v>6826</v>
      </c>
      <c r="C40" s="57">
        <f>SUM(C8:C38)</f>
        <v>95255</v>
      </c>
      <c r="D40" s="57">
        <f>SUM(B40:C40)</f>
        <v>102081</v>
      </c>
      <c r="E40" s="57">
        <f>SUM(E8:E38)</f>
        <v>9277</v>
      </c>
      <c r="F40" s="57">
        <f>SUM(F8:F38)</f>
        <v>112500</v>
      </c>
      <c r="G40" s="57">
        <f>SUM(E40:F40)</f>
        <v>121777</v>
      </c>
      <c r="H40" s="57">
        <f>SUM(D40,G40)</f>
        <v>223858</v>
      </c>
      <c r="K40" s="87" t="s">
        <v>9</v>
      </c>
    </row>
    <row r="41" spans="1:11" ht="15.75" x14ac:dyDescent="0.25">
      <c r="A41" s="68"/>
      <c r="B41" s="67"/>
      <c r="C41" s="68"/>
      <c r="D41" s="68"/>
      <c r="E41" s="67"/>
      <c r="F41" s="68"/>
      <c r="G41" s="68"/>
      <c r="H41" s="68"/>
    </row>
    <row r="42" spans="1:11" ht="15.75" x14ac:dyDescent="0.25">
      <c r="A42" s="68"/>
      <c r="B42" s="67"/>
      <c r="C42" s="68"/>
      <c r="D42" s="68"/>
      <c r="E42" s="67"/>
      <c r="F42" s="68"/>
      <c r="G42" s="68"/>
      <c r="H42" s="68"/>
    </row>
    <row r="43" spans="1:11" ht="15.75" x14ac:dyDescent="0.25">
      <c r="A43" s="68"/>
      <c r="B43" s="67"/>
      <c r="C43" s="68"/>
      <c r="D43" s="66"/>
      <c r="E43" s="67"/>
      <c r="F43" s="68"/>
      <c r="G43" s="68"/>
      <c r="H43" s="68"/>
    </row>
    <row r="44" spans="1:11" ht="15.75" x14ac:dyDescent="0.25">
      <c r="A44" s="70" t="s">
        <v>10</v>
      </c>
      <c r="B44" s="59"/>
      <c r="C44" s="58"/>
      <c r="D44" s="66"/>
      <c r="E44" s="67"/>
      <c r="F44" s="68"/>
      <c r="G44" s="68"/>
      <c r="H44" s="68"/>
    </row>
    <row r="45" spans="1:11" ht="15.75" x14ac:dyDescent="0.25">
      <c r="A45" s="58"/>
      <c r="B45" s="59"/>
      <c r="C45" s="58"/>
      <c r="D45" s="66"/>
      <c r="E45" s="67"/>
      <c r="F45" s="68"/>
      <c r="G45" s="68"/>
      <c r="H45" s="68"/>
    </row>
    <row r="46" spans="1:11" ht="15.75" x14ac:dyDescent="0.25">
      <c r="A46" s="71" t="s">
        <v>11</v>
      </c>
      <c r="B46" s="72">
        <f>SUM(C40/(COUNTIF(B8:B38,"&gt;0")))</f>
        <v>3175.1666666666665</v>
      </c>
      <c r="C46" s="73" t="s">
        <v>12</v>
      </c>
      <c r="D46" s="66"/>
      <c r="E46" s="67"/>
      <c r="F46" s="68"/>
      <c r="G46" s="68"/>
      <c r="H46" s="68"/>
      <c r="I46" s="108"/>
    </row>
    <row r="47" spans="1:11" ht="15.75" x14ac:dyDescent="0.25">
      <c r="A47" s="71" t="s">
        <v>13</v>
      </c>
      <c r="B47" s="72">
        <f>SUM(F40/(COUNTIF(B8:B38,"&gt;0")))</f>
        <v>3750</v>
      </c>
      <c r="C47" s="73" t="s">
        <v>12</v>
      </c>
      <c r="D47" s="66"/>
      <c r="E47" s="67"/>
      <c r="F47" s="68"/>
      <c r="G47" s="68"/>
      <c r="H47" s="68"/>
    </row>
    <row r="48" spans="1:11" ht="15.75" x14ac:dyDescent="0.25">
      <c r="A48" s="68"/>
      <c r="B48" s="67"/>
      <c r="C48" s="68"/>
      <c r="D48" s="66"/>
      <c r="E48" s="67"/>
      <c r="F48" s="68"/>
      <c r="G48" s="109"/>
      <c r="H48" s="109"/>
    </row>
    <row r="49" spans="1:8" ht="15.75" x14ac:dyDescent="0.25">
      <c r="A49" s="68"/>
      <c r="B49" s="67"/>
      <c r="C49" s="68"/>
      <c r="D49" s="75" t="s">
        <v>14</v>
      </c>
      <c r="E49" s="75"/>
      <c r="F49" s="75"/>
      <c r="G49" s="68"/>
      <c r="H49" s="68"/>
    </row>
    <row r="50" spans="1:8" ht="15.75" x14ac:dyDescent="0.25">
      <c r="A50" s="68"/>
      <c r="B50" s="67"/>
      <c r="C50" s="68"/>
      <c r="D50" s="75" t="s">
        <v>15</v>
      </c>
      <c r="E50" s="75"/>
      <c r="F50" s="75"/>
      <c r="G50" s="68"/>
      <c r="H50" s="68"/>
    </row>
    <row r="51" spans="1:8" ht="15.75" x14ac:dyDescent="0.25">
      <c r="A51" s="68"/>
      <c r="B51" s="67"/>
      <c r="C51" s="68"/>
      <c r="D51" s="79"/>
      <c r="E51" s="80"/>
      <c r="F51" s="80"/>
      <c r="G51" s="68"/>
      <c r="H51" s="68"/>
    </row>
    <row r="52" spans="1:8" ht="15.75" x14ac:dyDescent="0.25">
      <c r="A52" s="68"/>
      <c r="B52" s="67"/>
      <c r="C52" s="68"/>
      <c r="D52" s="79"/>
      <c r="E52" s="80"/>
      <c r="F52" s="80"/>
      <c r="G52" s="68"/>
      <c r="H52" s="68"/>
    </row>
    <row r="53" spans="1:8" x14ac:dyDescent="0.2">
      <c r="E53" s="110"/>
    </row>
  </sheetData>
  <mergeCells count="17">
    <mergeCell ref="D52:F52"/>
    <mergeCell ref="F6:F7"/>
    <mergeCell ref="G6:G7"/>
    <mergeCell ref="G48:H48"/>
    <mergeCell ref="D49:F49"/>
    <mergeCell ref="D50:F50"/>
    <mergeCell ref="D51:F51"/>
    <mergeCell ref="A1:H1"/>
    <mergeCell ref="G3:H3"/>
    <mergeCell ref="A5:A7"/>
    <mergeCell ref="B5:D5"/>
    <mergeCell ref="E5:G5"/>
    <mergeCell ref="H5:H7"/>
    <mergeCell ref="B6:B7"/>
    <mergeCell ref="C6:C7"/>
    <mergeCell ref="D6:D7"/>
    <mergeCell ref="E6:E7"/>
  </mergeCells>
  <hyperlinks>
    <hyperlink ref="D51" r:id="rId1" display="www.tourism.go.th"/>
  </hyperlinks>
  <pageMargins left="0.7" right="0.7" top="0.75" bottom="0.75" header="0.3" footer="0.3"/>
  <pageSetup paperSize="9"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53"/>
  <sheetViews>
    <sheetView tabSelected="1" zoomScale="110" zoomScaleNormal="110" workbookViewId="0">
      <pane ySplit="7" topLeftCell="A8" activePane="bottomLeft" state="frozen"/>
      <selection activeCell="E3" sqref="E3:E4"/>
      <selection pane="bottomLeft" activeCell="D32" sqref="D32"/>
    </sheetView>
  </sheetViews>
  <sheetFormatPr defaultColWidth="11.75" defaultRowHeight="14.25" x14ac:dyDescent="0.2"/>
  <cols>
    <col min="1" max="1" width="11.75" style="87"/>
    <col min="2" max="2" width="11.75" style="88"/>
    <col min="3" max="4" width="11.75" style="87"/>
    <col min="5" max="5" width="11.75" style="88"/>
    <col min="6" max="16384" width="11.75" style="87"/>
  </cols>
  <sheetData>
    <row r="1" spans="1:8" ht="18.75" x14ac:dyDescent="0.3">
      <c r="A1" s="1" t="s">
        <v>0</v>
      </c>
      <c r="B1" s="1"/>
      <c r="C1" s="1"/>
      <c r="D1" s="1"/>
      <c r="E1" s="1"/>
      <c r="F1" s="1"/>
      <c r="G1" s="1"/>
      <c r="H1" s="1"/>
    </row>
    <row r="2" spans="1:8" ht="18.75" x14ac:dyDescent="0.3">
      <c r="B2" s="3"/>
      <c r="C2" s="3" t="s">
        <v>18</v>
      </c>
      <c r="D2" s="4" t="str">
        <f>'[1]รวม 5 ทอ.'!D2</f>
        <v>เดือน พฤศจิกายน 2560</v>
      </c>
      <c r="E2" s="3"/>
      <c r="F2" s="3"/>
      <c r="G2" s="3"/>
      <c r="H2" s="3"/>
    </row>
    <row r="3" spans="1:8" ht="18.75" x14ac:dyDescent="0.3">
      <c r="A3" s="5"/>
      <c r="B3" s="6"/>
      <c r="C3" s="5"/>
      <c r="D3" s="5"/>
      <c r="E3" s="7"/>
      <c r="F3" s="5"/>
      <c r="G3" s="8"/>
      <c r="H3" s="8"/>
    </row>
    <row r="4" spans="1:8" ht="18.75" x14ac:dyDescent="0.3">
      <c r="A4" s="5"/>
      <c r="B4" s="6"/>
      <c r="C4" s="5"/>
      <c r="D4" s="5"/>
      <c r="E4" s="7"/>
      <c r="F4" s="5"/>
      <c r="G4" s="9"/>
      <c r="H4" s="9"/>
    </row>
    <row r="5" spans="1:8" ht="18.75" x14ac:dyDescent="0.2">
      <c r="A5" s="10" t="s">
        <v>2</v>
      </c>
      <c r="B5" s="11" t="s">
        <v>3</v>
      </c>
      <c r="C5" s="12"/>
      <c r="D5" s="12"/>
      <c r="E5" s="10" t="s">
        <v>4</v>
      </c>
      <c r="F5" s="10"/>
      <c r="G5" s="10"/>
      <c r="H5" s="13" t="s">
        <v>5</v>
      </c>
    </row>
    <row r="6" spans="1:8" x14ac:dyDescent="0.2">
      <c r="A6" s="10"/>
      <c r="B6" s="14" t="s">
        <v>6</v>
      </c>
      <c r="C6" s="14" t="s">
        <v>7</v>
      </c>
      <c r="D6" s="14" t="s">
        <v>8</v>
      </c>
      <c r="E6" s="14" t="s">
        <v>6</v>
      </c>
      <c r="F6" s="14" t="s">
        <v>7</v>
      </c>
      <c r="G6" s="14" t="s">
        <v>8</v>
      </c>
      <c r="H6" s="15"/>
    </row>
    <row r="7" spans="1:8" x14ac:dyDescent="0.2">
      <c r="A7" s="10"/>
      <c r="B7" s="16"/>
      <c r="C7" s="16"/>
      <c r="D7" s="16"/>
      <c r="E7" s="16"/>
      <c r="F7" s="16"/>
      <c r="G7" s="16"/>
      <c r="H7" s="17"/>
    </row>
    <row r="8" spans="1:8" ht="15.75" x14ac:dyDescent="0.2">
      <c r="A8" s="18">
        <v>1</v>
      </c>
      <c r="B8" s="19">
        <f>'[1]1'!H14</f>
        <v>223</v>
      </c>
      <c r="C8" s="19">
        <f>'[1]1'!G14</f>
        <v>12193</v>
      </c>
      <c r="D8" s="92">
        <f t="shared" ref="D8:D38" si="0">SUM(B8:C8)</f>
        <v>12416</v>
      </c>
      <c r="E8" s="19">
        <f>'[1]1'!K14</f>
        <v>276</v>
      </c>
      <c r="F8" s="19">
        <f>'[1]1'!J14</f>
        <v>13277</v>
      </c>
      <c r="G8" s="93">
        <f t="shared" ref="G8:G38" si="1">SUM(E8:F8)</f>
        <v>13553</v>
      </c>
      <c r="H8" s="94">
        <f t="shared" ref="H8:H39" si="2">IF(SUM(D8,G8)=0,"",SUM(D8,G8))</f>
        <v>25969</v>
      </c>
    </row>
    <row r="9" spans="1:8" ht="15.75" x14ac:dyDescent="0.2">
      <c r="A9" s="18">
        <v>2</v>
      </c>
      <c r="B9" s="24">
        <f>'[1]2'!H14</f>
        <v>264</v>
      </c>
      <c r="C9" s="24">
        <f>'[1]2'!G14</f>
        <v>13047</v>
      </c>
      <c r="D9" s="95">
        <f t="shared" si="0"/>
        <v>13311</v>
      </c>
      <c r="E9" s="24">
        <f>'[1]2'!K14</f>
        <v>287</v>
      </c>
      <c r="F9" s="24">
        <f>'[1]2'!J14</f>
        <v>12151</v>
      </c>
      <c r="G9" s="93">
        <f t="shared" si="1"/>
        <v>12438</v>
      </c>
      <c r="H9" s="94">
        <f t="shared" si="2"/>
        <v>25749</v>
      </c>
    </row>
    <row r="10" spans="1:8" ht="15.75" x14ac:dyDescent="0.2">
      <c r="A10" s="18">
        <v>3</v>
      </c>
      <c r="B10" s="24">
        <f>'[1]3'!H14</f>
        <v>225</v>
      </c>
      <c r="C10" s="24">
        <f>'[1]3'!G14</f>
        <v>13077</v>
      </c>
      <c r="D10" s="95">
        <f t="shared" si="0"/>
        <v>13302</v>
      </c>
      <c r="E10" s="24">
        <f>'[1]3'!K14</f>
        <v>358</v>
      </c>
      <c r="F10" s="24">
        <f>'[1]3'!J14</f>
        <v>13106</v>
      </c>
      <c r="G10" s="93">
        <f t="shared" si="1"/>
        <v>13464</v>
      </c>
      <c r="H10" s="94">
        <f t="shared" si="2"/>
        <v>26766</v>
      </c>
    </row>
    <row r="11" spans="1:8" s="88" customFormat="1" ht="18" customHeight="1" x14ac:dyDescent="0.2">
      <c r="A11" s="18">
        <v>4</v>
      </c>
      <c r="B11" s="24">
        <f>'[1]4'!H14</f>
        <v>284</v>
      </c>
      <c r="C11" s="24">
        <f>'[1]4'!G14</f>
        <v>14181</v>
      </c>
      <c r="D11" s="95">
        <f t="shared" si="0"/>
        <v>14465</v>
      </c>
      <c r="E11" s="24">
        <f>'[1]4'!K14</f>
        <v>246</v>
      </c>
      <c r="F11" s="24">
        <f>'[1]4'!J14</f>
        <v>15182</v>
      </c>
      <c r="G11" s="93">
        <f t="shared" si="1"/>
        <v>15428</v>
      </c>
      <c r="H11" s="94">
        <f t="shared" si="2"/>
        <v>29893</v>
      </c>
    </row>
    <row r="12" spans="1:8" ht="17.25" customHeight="1" x14ac:dyDescent="0.2">
      <c r="A12" s="18">
        <v>5</v>
      </c>
      <c r="B12" s="24">
        <f>'[1]5'!H14</f>
        <v>249</v>
      </c>
      <c r="C12" s="24">
        <f>'[1]5'!G14</f>
        <v>12331</v>
      </c>
      <c r="D12" s="95">
        <f t="shared" si="0"/>
        <v>12580</v>
      </c>
      <c r="E12" s="24">
        <f>'[1]5'!K14</f>
        <v>238</v>
      </c>
      <c r="F12" s="24">
        <f>'[1]5'!J14</f>
        <v>13965</v>
      </c>
      <c r="G12" s="93">
        <f t="shared" si="1"/>
        <v>14203</v>
      </c>
      <c r="H12" s="94">
        <f t="shared" si="2"/>
        <v>26783</v>
      </c>
    </row>
    <row r="13" spans="1:8" ht="15.75" x14ac:dyDescent="0.2">
      <c r="A13" s="18">
        <v>6</v>
      </c>
      <c r="B13" s="24">
        <f>'[1]6'!H14</f>
        <v>264</v>
      </c>
      <c r="C13" s="24">
        <f>'[1]6'!G14</f>
        <v>13098</v>
      </c>
      <c r="D13" s="95">
        <f t="shared" si="0"/>
        <v>13362</v>
      </c>
      <c r="E13" s="24">
        <f>'[1]6'!K14</f>
        <v>324</v>
      </c>
      <c r="F13" s="24">
        <f>'[1]6'!J14</f>
        <v>13863</v>
      </c>
      <c r="G13" s="93">
        <f t="shared" si="1"/>
        <v>14187</v>
      </c>
      <c r="H13" s="94">
        <f t="shared" si="2"/>
        <v>27549</v>
      </c>
    </row>
    <row r="14" spans="1:8" ht="15.75" x14ac:dyDescent="0.2">
      <c r="A14" s="18">
        <v>7</v>
      </c>
      <c r="B14" s="24">
        <f>'[1]7'!H14</f>
        <v>261</v>
      </c>
      <c r="C14" s="24">
        <f>'[1]7'!G14</f>
        <v>11577</v>
      </c>
      <c r="D14" s="95">
        <f t="shared" si="0"/>
        <v>11838</v>
      </c>
      <c r="E14" s="24">
        <f>'[1]7'!K14</f>
        <v>229</v>
      </c>
      <c r="F14" s="24">
        <f>'[1]7'!J14</f>
        <v>12368</v>
      </c>
      <c r="G14" s="93">
        <f t="shared" si="1"/>
        <v>12597</v>
      </c>
      <c r="H14" s="94">
        <f t="shared" si="2"/>
        <v>24435</v>
      </c>
    </row>
    <row r="15" spans="1:8" ht="15.75" x14ac:dyDescent="0.2">
      <c r="A15" s="18">
        <v>8</v>
      </c>
      <c r="B15" s="24">
        <f>'[1]8'!H14</f>
        <v>199</v>
      </c>
      <c r="C15" s="24">
        <f>'[1]8'!G14</f>
        <v>12040</v>
      </c>
      <c r="D15" s="95">
        <f t="shared" si="0"/>
        <v>12239</v>
      </c>
      <c r="E15" s="24">
        <f>'[1]8'!K14</f>
        <v>246</v>
      </c>
      <c r="F15" s="24">
        <f>'[1]8'!J14</f>
        <v>12140</v>
      </c>
      <c r="G15" s="93">
        <f t="shared" si="1"/>
        <v>12386</v>
      </c>
      <c r="H15" s="94">
        <f t="shared" si="2"/>
        <v>24625</v>
      </c>
    </row>
    <row r="16" spans="1:8" ht="15.75" x14ac:dyDescent="0.2">
      <c r="A16" s="18">
        <v>9</v>
      </c>
      <c r="B16" s="24">
        <f>'[1]9'!H14</f>
        <v>268</v>
      </c>
      <c r="C16" s="24">
        <f>'[1]9'!G14</f>
        <v>13125</v>
      </c>
      <c r="D16" s="95">
        <f t="shared" si="0"/>
        <v>13393</v>
      </c>
      <c r="E16" s="24">
        <f>'[1]9'!K14</f>
        <v>278</v>
      </c>
      <c r="F16" s="24">
        <f>'[1]9'!J14</f>
        <v>12568</v>
      </c>
      <c r="G16" s="93">
        <f t="shared" si="1"/>
        <v>12846</v>
      </c>
      <c r="H16" s="94">
        <f t="shared" si="2"/>
        <v>26239</v>
      </c>
    </row>
    <row r="17" spans="1:8" s="99" customFormat="1" ht="15.75" x14ac:dyDescent="0.2">
      <c r="A17" s="34">
        <v>10</v>
      </c>
      <c r="B17" s="24">
        <f>'[1]10'!H14</f>
        <v>224</v>
      </c>
      <c r="C17" s="24">
        <f>'[1]10'!G14</f>
        <v>12743</v>
      </c>
      <c r="D17" s="96">
        <f t="shared" si="0"/>
        <v>12967</v>
      </c>
      <c r="E17" s="24">
        <f>'[1]10'!K14</f>
        <v>358</v>
      </c>
      <c r="F17" s="24">
        <f>'[1]10'!J14</f>
        <v>13849</v>
      </c>
      <c r="G17" s="97">
        <f t="shared" si="1"/>
        <v>14207</v>
      </c>
      <c r="H17" s="98">
        <f t="shared" si="2"/>
        <v>27174</v>
      </c>
    </row>
    <row r="18" spans="1:8" s="99" customFormat="1" ht="15.75" x14ac:dyDescent="0.2">
      <c r="A18" s="34">
        <v>11</v>
      </c>
      <c r="B18" s="24">
        <f>'[1]11'!H14</f>
        <v>262</v>
      </c>
      <c r="C18" s="24">
        <f>'[1]11'!G14</f>
        <v>14076</v>
      </c>
      <c r="D18" s="96">
        <f t="shared" si="0"/>
        <v>14338</v>
      </c>
      <c r="E18" s="24">
        <f>'[1]11'!K14</f>
        <v>282</v>
      </c>
      <c r="F18" s="24">
        <f>'[1]11'!J14</f>
        <v>15053</v>
      </c>
      <c r="G18" s="97">
        <f t="shared" si="1"/>
        <v>15335</v>
      </c>
      <c r="H18" s="98">
        <f t="shared" si="2"/>
        <v>29673</v>
      </c>
    </row>
    <row r="19" spans="1:8" s="100" customFormat="1" ht="15.75" x14ac:dyDescent="0.2">
      <c r="A19" s="34">
        <v>12</v>
      </c>
      <c r="B19" s="24">
        <f>'[1]12'!H14</f>
        <v>273</v>
      </c>
      <c r="C19" s="24">
        <f>'[1]12'!G14</f>
        <v>12949</v>
      </c>
      <c r="D19" s="96">
        <f t="shared" si="0"/>
        <v>13222</v>
      </c>
      <c r="E19" s="24">
        <f>'[1]12'!K14</f>
        <v>243</v>
      </c>
      <c r="F19" s="24">
        <f>'[1]12'!J14</f>
        <v>14864</v>
      </c>
      <c r="G19" s="97">
        <f t="shared" si="1"/>
        <v>15107</v>
      </c>
      <c r="H19" s="98">
        <f t="shared" si="2"/>
        <v>28329</v>
      </c>
    </row>
    <row r="20" spans="1:8" ht="15.75" x14ac:dyDescent="0.2">
      <c r="A20" s="18">
        <v>13</v>
      </c>
      <c r="B20" s="24">
        <f>'[1]13'!H14</f>
        <v>327</v>
      </c>
      <c r="C20" s="24">
        <f>'[1]13'!G14</f>
        <v>12633</v>
      </c>
      <c r="D20" s="95">
        <f t="shared" si="0"/>
        <v>12960</v>
      </c>
      <c r="E20" s="24">
        <f>'[1]13'!K14</f>
        <v>177</v>
      </c>
      <c r="F20" s="24">
        <f>'[1]13'!J14</f>
        <v>14318</v>
      </c>
      <c r="G20" s="93">
        <f t="shared" si="1"/>
        <v>14495</v>
      </c>
      <c r="H20" s="94">
        <f t="shared" si="2"/>
        <v>27455</v>
      </c>
    </row>
    <row r="21" spans="1:8" ht="15.75" x14ac:dyDescent="0.2">
      <c r="A21" s="18">
        <v>14</v>
      </c>
      <c r="B21" s="24">
        <f>'[1]14'!H14</f>
        <v>288</v>
      </c>
      <c r="C21" s="24">
        <f>'[1]14'!G14</f>
        <v>10831</v>
      </c>
      <c r="D21" s="95">
        <f t="shared" si="0"/>
        <v>11119</v>
      </c>
      <c r="E21" s="24">
        <f>'[1]14'!K14</f>
        <v>216</v>
      </c>
      <c r="F21" s="24">
        <f>'[1]14'!J14</f>
        <v>11907</v>
      </c>
      <c r="G21" s="93">
        <f t="shared" si="1"/>
        <v>12123</v>
      </c>
      <c r="H21" s="94">
        <f t="shared" si="2"/>
        <v>23242</v>
      </c>
    </row>
    <row r="22" spans="1:8" ht="15.75" x14ac:dyDescent="0.2">
      <c r="A22" s="18">
        <v>15</v>
      </c>
      <c r="B22" s="24">
        <f>'[1]15'!H14</f>
        <v>219</v>
      </c>
      <c r="C22" s="24">
        <f>'[1]15'!G14</f>
        <v>12738</v>
      </c>
      <c r="D22" s="95">
        <f t="shared" si="0"/>
        <v>12957</v>
      </c>
      <c r="E22" s="24">
        <f>'[1]15'!K14</f>
        <v>293</v>
      </c>
      <c r="F22" s="24">
        <f>'[1]15'!J14</f>
        <v>12877</v>
      </c>
      <c r="G22" s="93">
        <f t="shared" si="1"/>
        <v>13170</v>
      </c>
      <c r="H22" s="94">
        <f t="shared" si="2"/>
        <v>26127</v>
      </c>
    </row>
    <row r="23" spans="1:8" s="88" customFormat="1" ht="15.75" x14ac:dyDescent="0.2">
      <c r="A23" s="18">
        <v>16</v>
      </c>
      <c r="B23" s="24">
        <f>'[1]16'!H14</f>
        <v>227</v>
      </c>
      <c r="C23" s="24">
        <f>'[1]16'!G14</f>
        <v>13555</v>
      </c>
      <c r="D23" s="95">
        <f t="shared" si="0"/>
        <v>13782</v>
      </c>
      <c r="E23" s="24">
        <f>'[1]16'!K14</f>
        <v>258</v>
      </c>
      <c r="F23" s="24">
        <f>'[1]16'!J14</f>
        <v>13703</v>
      </c>
      <c r="G23" s="93">
        <f t="shared" si="1"/>
        <v>13961</v>
      </c>
      <c r="H23" s="94">
        <f t="shared" si="2"/>
        <v>27743</v>
      </c>
    </row>
    <row r="24" spans="1:8" s="99" customFormat="1" ht="15.75" x14ac:dyDescent="0.2">
      <c r="A24" s="34">
        <v>17</v>
      </c>
      <c r="B24" s="24">
        <f>'[1]17'!H14</f>
        <v>199</v>
      </c>
      <c r="C24" s="24">
        <f>'[1]17'!G14</f>
        <v>13903</v>
      </c>
      <c r="D24" s="96">
        <f t="shared" si="0"/>
        <v>14102</v>
      </c>
      <c r="E24" s="24">
        <f>'[1]17'!K14</f>
        <v>363</v>
      </c>
      <c r="F24" s="24">
        <f>'[1]17'!J14</f>
        <v>14232</v>
      </c>
      <c r="G24" s="97">
        <f t="shared" si="1"/>
        <v>14595</v>
      </c>
      <c r="H24" s="98">
        <f t="shared" si="2"/>
        <v>28697</v>
      </c>
    </row>
    <row r="25" spans="1:8" s="99" customFormat="1" ht="15.75" x14ac:dyDescent="0.2">
      <c r="A25" s="34">
        <v>18</v>
      </c>
      <c r="B25" s="24">
        <f>'[1]18'!H14</f>
        <v>252</v>
      </c>
      <c r="C25" s="24">
        <f>'[1]18'!G14</f>
        <v>16085</v>
      </c>
      <c r="D25" s="96">
        <f t="shared" si="0"/>
        <v>16337</v>
      </c>
      <c r="E25" s="24">
        <f>'[1]18'!K14</f>
        <v>231</v>
      </c>
      <c r="F25" s="24">
        <f>'[1]18'!J14</f>
        <v>17512</v>
      </c>
      <c r="G25" s="97">
        <f t="shared" si="1"/>
        <v>17743</v>
      </c>
      <c r="H25" s="98">
        <f t="shared" si="2"/>
        <v>34080</v>
      </c>
    </row>
    <row r="26" spans="1:8" s="99" customFormat="1" ht="15.75" x14ac:dyDescent="0.2">
      <c r="A26" s="34">
        <v>19</v>
      </c>
      <c r="B26" s="24">
        <f>'[1]19'!H14</f>
        <v>314</v>
      </c>
      <c r="C26" s="24">
        <f>'[1]19'!G14</f>
        <v>13874</v>
      </c>
      <c r="D26" s="96">
        <f t="shared" si="0"/>
        <v>14188</v>
      </c>
      <c r="E26" s="24">
        <f>'[1]19'!K14</f>
        <v>252</v>
      </c>
      <c r="F26" s="24">
        <f>'[1]19'!J14</f>
        <v>15626</v>
      </c>
      <c r="G26" s="97">
        <f t="shared" si="1"/>
        <v>15878</v>
      </c>
      <c r="H26" s="98">
        <f t="shared" si="2"/>
        <v>30066</v>
      </c>
    </row>
    <row r="27" spans="1:8" ht="15.75" x14ac:dyDescent="0.2">
      <c r="A27" s="18">
        <v>20</v>
      </c>
      <c r="B27" s="24">
        <f>'[1]20'!H14</f>
        <v>328</v>
      </c>
      <c r="C27" s="24">
        <f>'[1]20'!G14</f>
        <v>14316</v>
      </c>
      <c r="D27" s="95">
        <f t="shared" si="0"/>
        <v>14644</v>
      </c>
      <c r="E27" s="24">
        <f>'[1]20'!K14</f>
        <v>209</v>
      </c>
      <c r="F27" s="24">
        <f>'[1]20'!J14</f>
        <v>15683</v>
      </c>
      <c r="G27" s="93">
        <f t="shared" si="1"/>
        <v>15892</v>
      </c>
      <c r="H27" s="94">
        <f t="shared" si="2"/>
        <v>30536</v>
      </c>
    </row>
    <row r="28" spans="1:8" ht="15.75" x14ac:dyDescent="0.2">
      <c r="A28" s="18">
        <v>21</v>
      </c>
      <c r="B28" s="24">
        <f>'[1]21'!H14</f>
        <v>266</v>
      </c>
      <c r="C28" s="24">
        <f>'[1]21'!G14</f>
        <v>11989</v>
      </c>
      <c r="D28" s="95">
        <f t="shared" si="0"/>
        <v>12255</v>
      </c>
      <c r="E28" s="24">
        <f>'[1]21'!K14</f>
        <v>227</v>
      </c>
      <c r="F28" s="24">
        <f>'[1]21'!J14</f>
        <v>13644</v>
      </c>
      <c r="G28" s="93">
        <f t="shared" si="1"/>
        <v>13871</v>
      </c>
      <c r="H28" s="94">
        <f t="shared" si="2"/>
        <v>26126</v>
      </c>
    </row>
    <row r="29" spans="1:8" ht="15.75" x14ac:dyDescent="0.2">
      <c r="A29" s="18">
        <v>22</v>
      </c>
      <c r="B29" s="24">
        <f>'[1]22'!H14</f>
        <v>191</v>
      </c>
      <c r="C29" s="24">
        <f>'[1]22'!G14</f>
        <v>12639</v>
      </c>
      <c r="D29" s="95">
        <f t="shared" si="0"/>
        <v>12830</v>
      </c>
      <c r="E29" s="24">
        <f>'[1]22'!K14</f>
        <v>271</v>
      </c>
      <c r="F29" s="24">
        <f>'[1]22'!J14</f>
        <v>14092</v>
      </c>
      <c r="G29" s="93">
        <f t="shared" si="1"/>
        <v>14363</v>
      </c>
      <c r="H29" s="94">
        <f t="shared" si="2"/>
        <v>27193</v>
      </c>
    </row>
    <row r="30" spans="1:8" s="103" customFormat="1" ht="15.75" x14ac:dyDescent="0.25">
      <c r="A30" s="42">
        <v>23</v>
      </c>
      <c r="B30" s="24">
        <f>'[1]23'!H14</f>
        <v>195</v>
      </c>
      <c r="C30" s="24">
        <f>'[1]23'!G14</f>
        <v>14331</v>
      </c>
      <c r="D30" s="101">
        <f t="shared" si="0"/>
        <v>14526</v>
      </c>
      <c r="E30" s="24">
        <f>'[1]23'!K14</f>
        <v>263</v>
      </c>
      <c r="F30" s="24">
        <f>'[1]23'!J14</f>
        <v>15575</v>
      </c>
      <c r="G30" s="93">
        <f t="shared" si="1"/>
        <v>15838</v>
      </c>
      <c r="H30" s="102">
        <f t="shared" si="2"/>
        <v>30364</v>
      </c>
    </row>
    <row r="31" spans="1:8" ht="15.75" x14ac:dyDescent="0.2">
      <c r="A31" s="18">
        <v>24</v>
      </c>
      <c r="B31" s="24">
        <f>'[1]24'!H14</f>
        <v>205</v>
      </c>
      <c r="C31" s="24">
        <f>'[1]24'!G14</f>
        <v>14341</v>
      </c>
      <c r="D31" s="95">
        <f t="shared" si="0"/>
        <v>14546</v>
      </c>
      <c r="E31" s="24">
        <f>'[1]24'!K14</f>
        <v>380</v>
      </c>
      <c r="F31" s="24">
        <f>'[1]24'!J14</f>
        <v>15194</v>
      </c>
      <c r="G31" s="93">
        <f t="shared" si="1"/>
        <v>15574</v>
      </c>
      <c r="H31" s="94">
        <f t="shared" si="2"/>
        <v>30120</v>
      </c>
    </row>
    <row r="32" spans="1:8" ht="15.75" x14ac:dyDescent="0.2">
      <c r="A32" s="18">
        <v>25</v>
      </c>
      <c r="B32" s="24">
        <f>'[1]25'!H14</f>
        <v>272</v>
      </c>
      <c r="C32" s="24">
        <f>'[1]25'!G14</f>
        <v>14622</v>
      </c>
      <c r="D32" s="95">
        <f t="shared" si="0"/>
        <v>14894</v>
      </c>
      <c r="E32" s="24">
        <f>'[1]25'!K14</f>
        <v>171</v>
      </c>
      <c r="F32" s="24">
        <f>'[1]25'!J14</f>
        <v>17505</v>
      </c>
      <c r="G32" s="93">
        <f t="shared" si="1"/>
        <v>17676</v>
      </c>
      <c r="H32" s="94">
        <f t="shared" si="2"/>
        <v>32570</v>
      </c>
    </row>
    <row r="33" spans="1:11" ht="15.75" x14ac:dyDescent="0.2">
      <c r="A33" s="18">
        <v>26</v>
      </c>
      <c r="B33" s="24">
        <f>'[1]26'!H14</f>
        <v>331</v>
      </c>
      <c r="C33" s="24">
        <f>'[1]26'!G14</f>
        <v>13899</v>
      </c>
      <c r="D33" s="95">
        <f t="shared" si="0"/>
        <v>14230</v>
      </c>
      <c r="E33" s="24">
        <f>'[1]26'!K14</f>
        <v>175</v>
      </c>
      <c r="F33" s="24">
        <f>'[1]26'!J14</f>
        <v>16715</v>
      </c>
      <c r="G33" s="93">
        <f t="shared" si="1"/>
        <v>16890</v>
      </c>
      <c r="H33" s="94">
        <f t="shared" si="2"/>
        <v>31120</v>
      </c>
    </row>
    <row r="34" spans="1:11" ht="15.75" x14ac:dyDescent="0.2">
      <c r="A34" s="18">
        <v>27</v>
      </c>
      <c r="B34" s="24">
        <f>'[1]27'!H14</f>
        <v>179</v>
      </c>
      <c r="C34" s="24">
        <f>'[1]27'!G14</f>
        <v>8267</v>
      </c>
      <c r="D34" s="95">
        <f t="shared" si="0"/>
        <v>8446</v>
      </c>
      <c r="E34" s="24">
        <f>'[1]27'!K14</f>
        <v>94</v>
      </c>
      <c r="F34" s="24">
        <f>'[1]27'!J14</f>
        <v>9565</v>
      </c>
      <c r="G34" s="93">
        <f t="shared" si="1"/>
        <v>9659</v>
      </c>
      <c r="H34" s="94">
        <f t="shared" si="2"/>
        <v>18105</v>
      </c>
    </row>
    <row r="35" spans="1:11" ht="16.5" customHeight="1" x14ac:dyDescent="0.2">
      <c r="A35" s="18">
        <v>28</v>
      </c>
      <c r="B35" s="24">
        <f>'[1]28'!H14</f>
        <v>154</v>
      </c>
      <c r="C35" s="24">
        <f>'[1]28'!G14</f>
        <v>11177</v>
      </c>
      <c r="D35" s="95">
        <f t="shared" si="0"/>
        <v>11331</v>
      </c>
      <c r="E35" s="24">
        <f>'[1]28'!K14</f>
        <v>177</v>
      </c>
      <c r="F35" s="24">
        <f>'[1]28'!J14</f>
        <v>13056</v>
      </c>
      <c r="G35" s="93">
        <f t="shared" si="1"/>
        <v>13233</v>
      </c>
      <c r="H35" s="94">
        <f t="shared" si="2"/>
        <v>24564</v>
      </c>
    </row>
    <row r="36" spans="1:11" ht="15.75" x14ac:dyDescent="0.2">
      <c r="A36" s="18">
        <v>29</v>
      </c>
      <c r="B36" s="24">
        <f>'[1]29'!H14</f>
        <v>168</v>
      </c>
      <c r="C36" s="24">
        <f>'[1]29'!G14</f>
        <v>6751</v>
      </c>
      <c r="D36" s="95">
        <f t="shared" si="0"/>
        <v>6919</v>
      </c>
      <c r="E36" s="24">
        <f>'[1]29'!K14</f>
        <v>175</v>
      </c>
      <c r="F36" s="24">
        <f>'[1]29'!J14</f>
        <v>8048</v>
      </c>
      <c r="G36" s="93">
        <f t="shared" si="1"/>
        <v>8223</v>
      </c>
      <c r="H36" s="94">
        <f t="shared" si="2"/>
        <v>15142</v>
      </c>
    </row>
    <row r="37" spans="1:11" s="107" customFormat="1" ht="15.75" x14ac:dyDescent="0.25">
      <c r="A37" s="46">
        <v>30</v>
      </c>
      <c r="B37" s="24">
        <f>'[1]30'!H14</f>
        <v>130</v>
      </c>
      <c r="C37" s="24">
        <f>'[1]30'!G14</f>
        <v>3168</v>
      </c>
      <c r="D37" s="104">
        <f t="shared" si="0"/>
        <v>3298</v>
      </c>
      <c r="E37" s="24">
        <f>'[1]30'!K14</f>
        <v>131</v>
      </c>
      <c r="F37" s="24">
        <f>'[1]30'!J14</f>
        <v>2981</v>
      </c>
      <c r="G37" s="105">
        <f t="shared" si="1"/>
        <v>3112</v>
      </c>
      <c r="H37" s="106">
        <f t="shared" si="2"/>
        <v>6410</v>
      </c>
    </row>
    <row r="38" spans="1:11" ht="15.75" x14ac:dyDescent="0.2">
      <c r="A38" s="18">
        <v>31</v>
      </c>
      <c r="B38" s="24">
        <f>'[1]31'!H14</f>
        <v>0</v>
      </c>
      <c r="C38" s="24">
        <f>'[1]31'!G14</f>
        <v>0</v>
      </c>
      <c r="D38" s="95">
        <f t="shared" si="0"/>
        <v>0</v>
      </c>
      <c r="E38" s="24">
        <f>'[1]31'!K14</f>
        <v>0</v>
      </c>
      <c r="F38" s="24">
        <f>'[1]31'!J14</f>
        <v>0</v>
      </c>
      <c r="G38" s="93">
        <f t="shared" si="1"/>
        <v>0</v>
      </c>
      <c r="H38" s="94" t="str">
        <f t="shared" si="2"/>
        <v/>
      </c>
    </row>
    <row r="39" spans="1:11" ht="15.75" x14ac:dyDescent="0.2">
      <c r="A39" s="51"/>
      <c r="B39" s="52"/>
      <c r="C39" s="52"/>
      <c r="D39" s="95"/>
      <c r="E39" s="52"/>
      <c r="F39" s="52"/>
      <c r="G39" s="93"/>
      <c r="H39" s="94" t="str">
        <f t="shared" si="2"/>
        <v/>
      </c>
    </row>
    <row r="40" spans="1:11" ht="15.75" x14ac:dyDescent="0.2">
      <c r="A40" s="56" t="s">
        <v>8</v>
      </c>
      <c r="B40" s="57">
        <f>SUM(B8:B38)</f>
        <v>7241</v>
      </c>
      <c r="C40" s="57">
        <f>SUM(C8:C38)</f>
        <v>373556</v>
      </c>
      <c r="D40" s="57">
        <f>SUM(B40:C40)</f>
        <v>380797</v>
      </c>
      <c r="E40" s="57">
        <f>SUM(E8:E38)</f>
        <v>7428</v>
      </c>
      <c r="F40" s="57">
        <f>SUM(F8:F38)</f>
        <v>404619</v>
      </c>
      <c r="G40" s="57">
        <f>SUM(E40:F40)</f>
        <v>412047</v>
      </c>
      <c r="H40" s="57">
        <f>SUM(D40,G40)</f>
        <v>792844</v>
      </c>
      <c r="K40" s="87" t="s">
        <v>9</v>
      </c>
    </row>
    <row r="41" spans="1:11" ht="15.75" x14ac:dyDescent="0.25">
      <c r="A41" s="68"/>
      <c r="B41" s="67"/>
      <c r="C41" s="68"/>
      <c r="D41" s="68"/>
      <c r="E41" s="67"/>
      <c r="F41" s="68"/>
      <c r="G41" s="68"/>
      <c r="H41" s="68"/>
    </row>
    <row r="42" spans="1:11" ht="15.75" x14ac:dyDescent="0.25">
      <c r="A42" s="68"/>
      <c r="B42" s="67"/>
      <c r="C42" s="68"/>
      <c r="D42" s="68"/>
      <c r="E42" s="67"/>
      <c r="F42" s="68"/>
      <c r="G42" s="68"/>
      <c r="H42" s="68"/>
    </row>
    <row r="43" spans="1:11" ht="15.75" x14ac:dyDescent="0.25">
      <c r="A43" s="68"/>
      <c r="B43" s="67"/>
      <c r="C43" s="68"/>
      <c r="D43" s="66"/>
      <c r="E43" s="67"/>
      <c r="F43" s="68"/>
      <c r="G43" s="68"/>
      <c r="H43" s="68"/>
    </row>
    <row r="44" spans="1:11" ht="15.75" x14ac:dyDescent="0.25">
      <c r="A44" s="70" t="s">
        <v>19</v>
      </c>
      <c r="B44" s="59"/>
      <c r="C44" s="58"/>
      <c r="D44" s="66"/>
      <c r="E44" s="67"/>
      <c r="F44" s="68"/>
      <c r="G44" s="68"/>
      <c r="H44" s="68"/>
    </row>
    <row r="45" spans="1:11" ht="15.75" x14ac:dyDescent="0.25">
      <c r="A45" s="58"/>
      <c r="B45" s="59"/>
      <c r="C45" s="58"/>
      <c r="D45" s="66"/>
      <c r="E45" s="67"/>
      <c r="F45" s="68"/>
      <c r="G45" s="68"/>
      <c r="H45" s="68"/>
    </row>
    <row r="46" spans="1:11" ht="15.75" x14ac:dyDescent="0.25">
      <c r="A46" s="71" t="s">
        <v>11</v>
      </c>
      <c r="B46" s="72">
        <f>SUM(C40/(COUNTIF(B8:B38,"&gt;0")))</f>
        <v>12451.866666666667</v>
      </c>
      <c r="C46" s="73" t="s">
        <v>12</v>
      </c>
      <c r="D46" s="66"/>
      <c r="E46" s="67"/>
      <c r="F46" s="68"/>
      <c r="G46" s="68"/>
      <c r="H46" s="68"/>
    </row>
    <row r="47" spans="1:11" ht="15.75" x14ac:dyDescent="0.25">
      <c r="A47" s="71" t="s">
        <v>13</v>
      </c>
      <c r="B47" s="72">
        <f>SUM(F40/(COUNTIF(B8:B38,"&gt;0")))</f>
        <v>13487.3</v>
      </c>
      <c r="C47" s="73" t="s">
        <v>12</v>
      </c>
      <c r="D47" s="66"/>
      <c r="E47" s="67"/>
      <c r="F47" s="68"/>
      <c r="G47" s="68"/>
      <c r="H47" s="68"/>
      <c r="I47" s="108"/>
    </row>
    <row r="48" spans="1:11" ht="15.75" x14ac:dyDescent="0.25">
      <c r="A48" s="68"/>
      <c r="B48" s="67"/>
      <c r="C48" s="68"/>
      <c r="D48" s="66"/>
      <c r="E48" s="67"/>
      <c r="F48" s="68"/>
      <c r="G48" s="109"/>
      <c r="H48" s="109"/>
    </row>
    <row r="49" spans="1:8" ht="15.75" x14ac:dyDescent="0.25">
      <c r="A49" s="68"/>
      <c r="B49" s="67"/>
      <c r="C49" s="68"/>
      <c r="D49" s="75" t="s">
        <v>14</v>
      </c>
      <c r="E49" s="75"/>
      <c r="F49" s="75"/>
      <c r="G49" s="68"/>
      <c r="H49" s="68"/>
    </row>
    <row r="50" spans="1:8" ht="15.75" x14ac:dyDescent="0.25">
      <c r="A50" s="68"/>
      <c r="B50" s="67"/>
      <c r="C50" s="68"/>
      <c r="D50" s="75" t="s">
        <v>15</v>
      </c>
      <c r="E50" s="75"/>
      <c r="F50" s="75"/>
      <c r="G50" s="68"/>
      <c r="H50" s="68"/>
    </row>
    <row r="51" spans="1:8" ht="15.75" x14ac:dyDescent="0.25">
      <c r="A51" s="68"/>
      <c r="B51" s="67"/>
      <c r="C51" s="68"/>
      <c r="D51" s="79"/>
      <c r="E51" s="80"/>
      <c r="F51" s="80"/>
      <c r="G51" s="68"/>
      <c r="H51" s="68"/>
    </row>
    <row r="52" spans="1:8" ht="15.75" x14ac:dyDescent="0.25">
      <c r="A52" s="68"/>
      <c r="B52" s="67"/>
      <c r="C52" s="68"/>
      <c r="D52" s="79"/>
      <c r="E52" s="80"/>
      <c r="F52" s="80"/>
      <c r="G52" s="68"/>
      <c r="H52" s="68"/>
    </row>
    <row r="53" spans="1:8" x14ac:dyDescent="0.2">
      <c r="E53" s="110"/>
    </row>
  </sheetData>
  <mergeCells count="17">
    <mergeCell ref="D52:F52"/>
    <mergeCell ref="F6:F7"/>
    <mergeCell ref="G6:G7"/>
    <mergeCell ref="G48:H48"/>
    <mergeCell ref="D49:F49"/>
    <mergeCell ref="D50:F50"/>
    <mergeCell ref="D51:F51"/>
    <mergeCell ref="A1:H1"/>
    <mergeCell ref="G3:H3"/>
    <mergeCell ref="A5:A7"/>
    <mergeCell ref="B5:D5"/>
    <mergeCell ref="E5:G5"/>
    <mergeCell ref="H5:H7"/>
    <mergeCell ref="B6:B7"/>
    <mergeCell ref="C6:C7"/>
    <mergeCell ref="D6:D7"/>
    <mergeCell ref="E6:E7"/>
  </mergeCells>
  <hyperlinks>
    <hyperlink ref="D51" r:id="rId1" display="www.tourism.go.th"/>
  </hyperlinks>
  <pageMargins left="0.7" right="0.7" top="0.75" bottom="0.75" header="0.3" footer="0.3"/>
  <pageSetup paperSize="9" orientation="portrait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  <pageSetUpPr fitToPage="1"/>
  </sheetPr>
  <dimension ref="A1:K52"/>
  <sheetViews>
    <sheetView zoomScale="110" zoomScaleNormal="110" workbookViewId="0">
      <pane ySplit="7" topLeftCell="A8" activePane="bottomLeft" state="frozen"/>
      <selection activeCell="E3" sqref="E3:E4"/>
      <selection pane="bottomLeft" activeCell="E3" sqref="E3:E4"/>
    </sheetView>
  </sheetViews>
  <sheetFormatPr defaultColWidth="9.125" defaultRowHeight="14.25" x14ac:dyDescent="0.2"/>
  <cols>
    <col min="1" max="1" width="11.75" style="87" customWidth="1"/>
    <col min="2" max="2" width="11.75" style="88" customWidth="1"/>
    <col min="3" max="4" width="11.75" style="87" customWidth="1"/>
    <col min="5" max="5" width="11.75" style="88" customWidth="1"/>
    <col min="6" max="8" width="11.75" style="87" customWidth="1"/>
    <col min="9" max="16384" width="9.125" style="87"/>
  </cols>
  <sheetData>
    <row r="1" spans="1:8" ht="18.75" x14ac:dyDescent="0.3">
      <c r="A1" s="1" t="s">
        <v>0</v>
      </c>
      <c r="B1" s="1"/>
      <c r="C1" s="1"/>
      <c r="D1" s="1"/>
      <c r="E1" s="1"/>
      <c r="F1" s="1"/>
      <c r="G1" s="1"/>
      <c r="H1" s="1"/>
    </row>
    <row r="2" spans="1:8" ht="18.75" x14ac:dyDescent="0.3">
      <c r="B2" s="3"/>
      <c r="C2" s="3" t="s">
        <v>20</v>
      </c>
      <c r="D2" s="4" t="str">
        <f>'[1]รวม 5 ทอ.'!D2</f>
        <v>เดือน พฤศจิกายน 2560</v>
      </c>
      <c r="E2" s="3"/>
      <c r="F2" s="3"/>
      <c r="G2" s="3"/>
      <c r="H2" s="3"/>
    </row>
    <row r="3" spans="1:8" ht="18.75" x14ac:dyDescent="0.3">
      <c r="A3" s="5"/>
      <c r="B3" s="6"/>
      <c r="C3" s="5"/>
      <c r="D3" s="5"/>
      <c r="E3" s="7"/>
      <c r="F3" s="5"/>
      <c r="G3" s="8"/>
      <c r="H3" s="8"/>
    </row>
    <row r="4" spans="1:8" ht="18.75" x14ac:dyDescent="0.3">
      <c r="A4" s="5"/>
      <c r="B4" s="6"/>
      <c r="C4" s="5"/>
      <c r="D4" s="5"/>
      <c r="E4" s="7"/>
      <c r="F4" s="5"/>
      <c r="G4" s="9"/>
      <c r="H4" s="9"/>
    </row>
    <row r="5" spans="1:8" ht="18.75" x14ac:dyDescent="0.2">
      <c r="A5" s="10" t="s">
        <v>2</v>
      </c>
      <c r="B5" s="11" t="s">
        <v>3</v>
      </c>
      <c r="C5" s="12"/>
      <c r="D5" s="12"/>
      <c r="E5" s="10" t="s">
        <v>4</v>
      </c>
      <c r="F5" s="10"/>
      <c r="G5" s="10"/>
      <c r="H5" s="13" t="s">
        <v>5</v>
      </c>
    </row>
    <row r="6" spans="1:8" x14ac:dyDescent="0.2">
      <c r="A6" s="10"/>
      <c r="B6" s="14" t="s">
        <v>6</v>
      </c>
      <c r="C6" s="14" t="s">
        <v>7</v>
      </c>
      <c r="D6" s="14" t="s">
        <v>8</v>
      </c>
      <c r="E6" s="14" t="s">
        <v>6</v>
      </c>
      <c r="F6" s="14" t="s">
        <v>7</v>
      </c>
      <c r="G6" s="14" t="s">
        <v>8</v>
      </c>
      <c r="H6" s="15"/>
    </row>
    <row r="7" spans="1:8" x14ac:dyDescent="0.2">
      <c r="A7" s="10"/>
      <c r="B7" s="16"/>
      <c r="C7" s="16"/>
      <c r="D7" s="16"/>
      <c r="E7" s="16"/>
      <c r="F7" s="16"/>
      <c r="G7" s="16"/>
      <c r="H7" s="17"/>
    </row>
    <row r="8" spans="1:8" ht="15.75" x14ac:dyDescent="0.2">
      <c r="A8" s="18">
        <v>1</v>
      </c>
      <c r="B8" s="19">
        <f>'[1]1'!H16</f>
        <v>93</v>
      </c>
      <c r="C8" s="19">
        <f>'[1]1'!G16</f>
        <v>337</v>
      </c>
      <c r="D8" s="92">
        <f t="shared" ref="D8:D38" si="0">SUM(B8:C8)</f>
        <v>430</v>
      </c>
      <c r="E8" s="19">
        <f>'[1]1'!K16</f>
        <v>70</v>
      </c>
      <c r="F8" s="19">
        <f>'[1]1'!J16</f>
        <v>306</v>
      </c>
      <c r="G8" s="93">
        <f t="shared" ref="G8:G38" si="1">SUM(E8:F8)</f>
        <v>376</v>
      </c>
      <c r="H8" s="94">
        <f t="shared" ref="H8:H36" si="2">IF(SUM(D8,G8)=0,"",SUM(D8,G8))</f>
        <v>806</v>
      </c>
    </row>
    <row r="9" spans="1:8" ht="15.75" x14ac:dyDescent="0.2">
      <c r="A9" s="18">
        <v>2</v>
      </c>
      <c r="B9" s="24">
        <f>'[1]2'!H16</f>
        <v>37</v>
      </c>
      <c r="C9" s="24">
        <f>'[1]2'!G16</f>
        <v>315</v>
      </c>
      <c r="D9" s="95">
        <f t="shared" si="0"/>
        <v>352</v>
      </c>
      <c r="E9" s="24">
        <f>'[1]2'!K16</f>
        <v>61</v>
      </c>
      <c r="F9" s="24">
        <f>'[1]2'!J16</f>
        <v>334</v>
      </c>
      <c r="G9" s="93">
        <f t="shared" si="1"/>
        <v>395</v>
      </c>
      <c r="H9" s="94">
        <f t="shared" si="2"/>
        <v>747</v>
      </c>
    </row>
    <row r="10" spans="1:8" ht="15.75" x14ac:dyDescent="0.2">
      <c r="A10" s="18">
        <v>3</v>
      </c>
      <c r="B10" s="24">
        <f>'[1]3'!H16</f>
        <v>78</v>
      </c>
      <c r="C10" s="24">
        <f>'[1]3'!G16</f>
        <v>590</v>
      </c>
      <c r="D10" s="95">
        <f t="shared" si="0"/>
        <v>668</v>
      </c>
      <c r="E10" s="24">
        <f>'[1]3'!K16</f>
        <v>140</v>
      </c>
      <c r="F10" s="24">
        <f>'[1]3'!J16</f>
        <v>324</v>
      </c>
      <c r="G10" s="93">
        <f t="shared" si="1"/>
        <v>464</v>
      </c>
      <c r="H10" s="94">
        <f t="shared" si="2"/>
        <v>1132</v>
      </c>
    </row>
    <row r="11" spans="1:8" s="88" customFormat="1" ht="16.5" customHeight="1" x14ac:dyDescent="0.2">
      <c r="A11" s="18">
        <v>4</v>
      </c>
      <c r="B11" s="24">
        <f>'[1]4'!H16</f>
        <v>45</v>
      </c>
      <c r="C11" s="24">
        <f>'[1]4'!G16</f>
        <v>266</v>
      </c>
      <c r="D11" s="95">
        <f t="shared" si="0"/>
        <v>311</v>
      </c>
      <c r="E11" s="24">
        <f>'[1]4'!K16</f>
        <v>52</v>
      </c>
      <c r="F11" s="24">
        <f>'[1]4'!J16</f>
        <v>322</v>
      </c>
      <c r="G11" s="93">
        <f t="shared" si="1"/>
        <v>374</v>
      </c>
      <c r="H11" s="94">
        <f t="shared" si="2"/>
        <v>685</v>
      </c>
    </row>
    <row r="12" spans="1:8" ht="16.5" customHeight="1" x14ac:dyDescent="0.2">
      <c r="A12" s="18">
        <v>5</v>
      </c>
      <c r="B12" s="24">
        <f>'[1]5'!H16</f>
        <v>117</v>
      </c>
      <c r="C12" s="24">
        <f>'[1]5'!G16</f>
        <v>405</v>
      </c>
      <c r="D12" s="95">
        <f t="shared" si="0"/>
        <v>522</v>
      </c>
      <c r="E12" s="24">
        <f>'[1]5'!K16</f>
        <v>81</v>
      </c>
      <c r="F12" s="24">
        <f>'[1]5'!J16</f>
        <v>564</v>
      </c>
      <c r="G12" s="93">
        <f t="shared" si="1"/>
        <v>645</v>
      </c>
      <c r="H12" s="94">
        <f t="shared" si="2"/>
        <v>1167</v>
      </c>
    </row>
    <row r="13" spans="1:8" ht="15.75" x14ac:dyDescent="0.2">
      <c r="A13" s="18">
        <v>6</v>
      </c>
      <c r="B13" s="24">
        <f>'[1]6'!H16</f>
        <v>81</v>
      </c>
      <c r="C13" s="24">
        <f>'[1]6'!G16</f>
        <v>453</v>
      </c>
      <c r="D13" s="95">
        <f t="shared" si="0"/>
        <v>534</v>
      </c>
      <c r="E13" s="24">
        <f>'[1]6'!K16</f>
        <v>130</v>
      </c>
      <c r="F13" s="24">
        <f>'[1]6'!J16</f>
        <v>459</v>
      </c>
      <c r="G13" s="93">
        <f t="shared" si="1"/>
        <v>589</v>
      </c>
      <c r="H13" s="94">
        <f t="shared" si="2"/>
        <v>1123</v>
      </c>
    </row>
    <row r="14" spans="1:8" ht="15.75" x14ac:dyDescent="0.2">
      <c r="A14" s="18">
        <v>7</v>
      </c>
      <c r="B14" s="24">
        <f>'[1]7'!H16</f>
        <v>41</v>
      </c>
      <c r="C14" s="24">
        <f>'[1]7'!G16</f>
        <v>289</v>
      </c>
      <c r="D14" s="95">
        <f t="shared" si="0"/>
        <v>330</v>
      </c>
      <c r="E14" s="24">
        <f>'[1]7'!K16</f>
        <v>58</v>
      </c>
      <c r="F14" s="24">
        <f>'[1]7'!J16</f>
        <v>251</v>
      </c>
      <c r="G14" s="93">
        <f t="shared" si="1"/>
        <v>309</v>
      </c>
      <c r="H14" s="94">
        <f t="shared" si="2"/>
        <v>639</v>
      </c>
    </row>
    <row r="15" spans="1:8" ht="15.75" x14ac:dyDescent="0.2">
      <c r="A15" s="18">
        <v>8</v>
      </c>
      <c r="B15" s="24">
        <f>'[1]8'!H16</f>
        <v>83</v>
      </c>
      <c r="C15" s="24">
        <f>'[1]8'!G16</f>
        <v>432</v>
      </c>
      <c r="D15" s="95">
        <f t="shared" si="0"/>
        <v>515</v>
      </c>
      <c r="E15" s="24">
        <f>'[1]8'!K16</f>
        <v>64</v>
      </c>
      <c r="F15" s="24">
        <f>'[1]8'!J16</f>
        <v>425</v>
      </c>
      <c r="G15" s="93">
        <f t="shared" si="1"/>
        <v>489</v>
      </c>
      <c r="H15" s="94">
        <f t="shared" si="2"/>
        <v>1004</v>
      </c>
    </row>
    <row r="16" spans="1:8" ht="15.75" x14ac:dyDescent="0.2">
      <c r="A16" s="18">
        <v>9</v>
      </c>
      <c r="B16" s="24">
        <f>'[1]9'!H16</f>
        <v>46</v>
      </c>
      <c r="C16" s="24">
        <f>'[1]9'!G16</f>
        <v>322</v>
      </c>
      <c r="D16" s="95">
        <f t="shared" si="0"/>
        <v>368</v>
      </c>
      <c r="E16" s="24">
        <f>'[1]9'!K16</f>
        <v>54</v>
      </c>
      <c r="F16" s="24">
        <f>'[1]9'!J16</f>
        <v>281</v>
      </c>
      <c r="G16" s="93">
        <f t="shared" si="1"/>
        <v>335</v>
      </c>
      <c r="H16" s="94">
        <f t="shared" si="2"/>
        <v>703</v>
      </c>
    </row>
    <row r="17" spans="1:8" s="99" customFormat="1" ht="15.75" x14ac:dyDescent="0.2">
      <c r="A17" s="34">
        <v>10</v>
      </c>
      <c r="B17" s="24">
        <f>'[1]10'!H16</f>
        <v>100</v>
      </c>
      <c r="C17" s="24">
        <f>'[1]10'!G16</f>
        <v>553</v>
      </c>
      <c r="D17" s="96">
        <f t="shared" si="0"/>
        <v>653</v>
      </c>
      <c r="E17" s="24">
        <f>'[1]10'!K16</f>
        <v>148</v>
      </c>
      <c r="F17" s="24">
        <f>'[1]10'!J16</f>
        <v>478</v>
      </c>
      <c r="G17" s="97">
        <f t="shared" si="1"/>
        <v>626</v>
      </c>
      <c r="H17" s="98">
        <f t="shared" si="2"/>
        <v>1279</v>
      </c>
    </row>
    <row r="18" spans="1:8" s="99" customFormat="1" ht="15.75" x14ac:dyDescent="0.2">
      <c r="A18" s="34">
        <v>11</v>
      </c>
      <c r="B18" s="24">
        <f>'[1]11'!H16</f>
        <v>27</v>
      </c>
      <c r="C18" s="24">
        <f>'[1]11'!G16</f>
        <v>297</v>
      </c>
      <c r="D18" s="96">
        <f t="shared" si="0"/>
        <v>324</v>
      </c>
      <c r="E18" s="24">
        <f>'[1]11'!K16</f>
        <v>61</v>
      </c>
      <c r="F18" s="24">
        <f>'[1]11'!J16</f>
        <v>295</v>
      </c>
      <c r="G18" s="97">
        <f t="shared" si="1"/>
        <v>356</v>
      </c>
      <c r="H18" s="98">
        <f t="shared" si="2"/>
        <v>680</v>
      </c>
    </row>
    <row r="19" spans="1:8" s="100" customFormat="1" ht="15.75" x14ac:dyDescent="0.2">
      <c r="A19" s="34">
        <v>12</v>
      </c>
      <c r="B19" s="24">
        <f>'[1]12'!H16</f>
        <v>95</v>
      </c>
      <c r="C19" s="24">
        <f>'[1]12'!G16</f>
        <v>415</v>
      </c>
      <c r="D19" s="96">
        <f t="shared" si="0"/>
        <v>510</v>
      </c>
      <c r="E19" s="24">
        <f>'[1]12'!K16</f>
        <v>75</v>
      </c>
      <c r="F19" s="24">
        <f>'[1]12'!J16</f>
        <v>627</v>
      </c>
      <c r="G19" s="97">
        <f t="shared" si="1"/>
        <v>702</v>
      </c>
      <c r="H19" s="98">
        <f t="shared" si="2"/>
        <v>1212</v>
      </c>
    </row>
    <row r="20" spans="1:8" ht="15.75" x14ac:dyDescent="0.2">
      <c r="A20" s="18">
        <v>13</v>
      </c>
      <c r="B20" s="24">
        <f>'[1]13'!H16</f>
        <v>93</v>
      </c>
      <c r="C20" s="24">
        <f>'[1]13'!G16</f>
        <v>349</v>
      </c>
      <c r="D20" s="95">
        <f t="shared" si="0"/>
        <v>442</v>
      </c>
      <c r="E20" s="24">
        <f>'[1]13'!K16</f>
        <v>73</v>
      </c>
      <c r="F20" s="24">
        <f>'[1]13'!J16</f>
        <v>507</v>
      </c>
      <c r="G20" s="93">
        <f t="shared" si="1"/>
        <v>580</v>
      </c>
      <c r="H20" s="94">
        <f t="shared" si="2"/>
        <v>1022</v>
      </c>
    </row>
    <row r="21" spans="1:8" ht="15.75" x14ac:dyDescent="0.2">
      <c r="A21" s="18">
        <v>14</v>
      </c>
      <c r="B21" s="24">
        <f>'[1]14'!H16</f>
        <v>52</v>
      </c>
      <c r="C21" s="24">
        <f>'[1]14'!G16</f>
        <v>329</v>
      </c>
      <c r="D21" s="95">
        <f t="shared" si="0"/>
        <v>381</v>
      </c>
      <c r="E21" s="24">
        <f>'[1]14'!K16</f>
        <v>72</v>
      </c>
      <c r="F21" s="24">
        <f>'[1]14'!J16</f>
        <v>262</v>
      </c>
      <c r="G21" s="93">
        <f t="shared" si="1"/>
        <v>334</v>
      </c>
      <c r="H21" s="94">
        <f t="shared" si="2"/>
        <v>715</v>
      </c>
    </row>
    <row r="22" spans="1:8" ht="15.75" x14ac:dyDescent="0.2">
      <c r="A22" s="18">
        <v>15</v>
      </c>
      <c r="B22" s="24">
        <f>'[1]15'!H16</f>
        <v>97</v>
      </c>
      <c r="C22" s="24">
        <f>'[1]15'!G16</f>
        <v>403</v>
      </c>
      <c r="D22" s="95">
        <f t="shared" si="0"/>
        <v>500</v>
      </c>
      <c r="E22" s="24">
        <f>'[1]15'!K16</f>
        <v>110</v>
      </c>
      <c r="F22" s="24">
        <f>'[1]15'!J16</f>
        <v>428</v>
      </c>
      <c r="G22" s="93">
        <f t="shared" si="1"/>
        <v>538</v>
      </c>
      <c r="H22" s="94">
        <f t="shared" si="2"/>
        <v>1038</v>
      </c>
    </row>
    <row r="23" spans="1:8" s="88" customFormat="1" ht="15.75" x14ac:dyDescent="0.2">
      <c r="A23" s="18">
        <v>16</v>
      </c>
      <c r="B23" s="24">
        <f>'[1]16'!H16</f>
        <v>49</v>
      </c>
      <c r="C23" s="24">
        <f>'[1]16'!G16</f>
        <v>255</v>
      </c>
      <c r="D23" s="95">
        <f t="shared" si="0"/>
        <v>304</v>
      </c>
      <c r="E23" s="24">
        <f>'[1]16'!K16</f>
        <v>60</v>
      </c>
      <c r="F23" s="24">
        <f>'[1]16'!J16</f>
        <v>328</v>
      </c>
      <c r="G23" s="93">
        <f t="shared" si="1"/>
        <v>388</v>
      </c>
      <c r="H23" s="94">
        <f t="shared" si="2"/>
        <v>692</v>
      </c>
    </row>
    <row r="24" spans="1:8" s="99" customFormat="1" ht="15.75" x14ac:dyDescent="0.2">
      <c r="A24" s="34">
        <v>17</v>
      </c>
      <c r="B24" s="24">
        <f>'[1]17'!H16</f>
        <v>115</v>
      </c>
      <c r="C24" s="24">
        <f>'[1]17'!G16</f>
        <v>509</v>
      </c>
      <c r="D24" s="96">
        <f t="shared" si="0"/>
        <v>624</v>
      </c>
      <c r="E24" s="24">
        <f>'[1]17'!K16</f>
        <v>130</v>
      </c>
      <c r="F24" s="24">
        <f>'[1]17'!J16</f>
        <v>454</v>
      </c>
      <c r="G24" s="97">
        <f t="shared" si="1"/>
        <v>584</v>
      </c>
      <c r="H24" s="98">
        <f t="shared" si="2"/>
        <v>1208</v>
      </c>
    </row>
    <row r="25" spans="1:8" s="99" customFormat="1" ht="15.75" x14ac:dyDescent="0.2">
      <c r="A25" s="34">
        <v>18</v>
      </c>
      <c r="B25" s="24">
        <f>'[1]18'!H16</f>
        <v>26</v>
      </c>
      <c r="C25" s="24">
        <f>'[1]18'!G16</f>
        <v>366</v>
      </c>
      <c r="D25" s="96">
        <f t="shared" si="0"/>
        <v>392</v>
      </c>
      <c r="E25" s="24">
        <f>'[1]18'!K16</f>
        <v>60</v>
      </c>
      <c r="F25" s="24">
        <f>'[1]18'!J16</f>
        <v>327</v>
      </c>
      <c r="G25" s="97">
        <f t="shared" si="1"/>
        <v>387</v>
      </c>
      <c r="H25" s="98">
        <f t="shared" si="2"/>
        <v>779</v>
      </c>
    </row>
    <row r="26" spans="1:8" s="99" customFormat="1" ht="15.75" x14ac:dyDescent="0.2">
      <c r="A26" s="34">
        <v>19</v>
      </c>
      <c r="B26" s="24">
        <f>'[1]19'!H16</f>
        <v>161</v>
      </c>
      <c r="C26" s="24">
        <f>'[1]19'!G16</f>
        <v>446</v>
      </c>
      <c r="D26" s="96">
        <f t="shared" si="0"/>
        <v>607</v>
      </c>
      <c r="E26" s="24">
        <f>'[1]19'!K16</f>
        <v>112</v>
      </c>
      <c r="F26" s="24">
        <f>'[1]19'!J16</f>
        <v>515</v>
      </c>
      <c r="G26" s="97">
        <f t="shared" si="1"/>
        <v>627</v>
      </c>
      <c r="H26" s="98">
        <f t="shared" si="2"/>
        <v>1234</v>
      </c>
    </row>
    <row r="27" spans="1:8" ht="15.75" x14ac:dyDescent="0.2">
      <c r="A27" s="18">
        <v>20</v>
      </c>
      <c r="B27" s="24">
        <f>'[1]20'!H16</f>
        <v>65</v>
      </c>
      <c r="C27" s="24">
        <f>'[1]20'!G16</f>
        <v>473</v>
      </c>
      <c r="D27" s="95">
        <f t="shared" si="0"/>
        <v>538</v>
      </c>
      <c r="E27" s="24">
        <f>'[1]20'!K16</f>
        <v>72</v>
      </c>
      <c r="F27" s="24">
        <f>'[1]20'!J16</f>
        <v>452</v>
      </c>
      <c r="G27" s="93">
        <f t="shared" si="1"/>
        <v>524</v>
      </c>
      <c r="H27" s="94">
        <f t="shared" si="2"/>
        <v>1062</v>
      </c>
    </row>
    <row r="28" spans="1:8" ht="15.75" x14ac:dyDescent="0.2">
      <c r="A28" s="18">
        <v>21</v>
      </c>
      <c r="B28" s="24">
        <f>'[1]21'!H16</f>
        <v>59</v>
      </c>
      <c r="C28" s="24">
        <f>'[1]21'!G16</f>
        <v>332</v>
      </c>
      <c r="D28" s="95">
        <f t="shared" si="0"/>
        <v>391</v>
      </c>
      <c r="E28" s="24">
        <f>'[1]21'!K16</f>
        <v>53</v>
      </c>
      <c r="F28" s="24">
        <f>'[1]21'!J16</f>
        <v>219</v>
      </c>
      <c r="G28" s="93">
        <f t="shared" si="1"/>
        <v>272</v>
      </c>
      <c r="H28" s="94">
        <f t="shared" si="2"/>
        <v>663</v>
      </c>
    </row>
    <row r="29" spans="1:8" ht="15.75" x14ac:dyDescent="0.2">
      <c r="A29" s="18">
        <v>22</v>
      </c>
      <c r="B29" s="24">
        <f>'[1]22'!H16</f>
        <v>76</v>
      </c>
      <c r="C29" s="24">
        <f>'[1]22'!G16</f>
        <v>477</v>
      </c>
      <c r="D29" s="95">
        <f t="shared" si="0"/>
        <v>553</v>
      </c>
      <c r="E29" s="24">
        <f>'[1]22'!K16</f>
        <v>88</v>
      </c>
      <c r="F29" s="24">
        <f>'[1]22'!J16</f>
        <v>461</v>
      </c>
      <c r="G29" s="93">
        <f t="shared" si="1"/>
        <v>549</v>
      </c>
      <c r="H29" s="94">
        <f t="shared" si="2"/>
        <v>1102</v>
      </c>
    </row>
    <row r="30" spans="1:8" s="103" customFormat="1" ht="15.75" x14ac:dyDescent="0.25">
      <c r="A30" s="42">
        <v>23</v>
      </c>
      <c r="B30" s="24">
        <f>'[1]23'!H16</f>
        <v>68</v>
      </c>
      <c r="C30" s="24">
        <f>'[1]23'!G16</f>
        <v>299</v>
      </c>
      <c r="D30" s="101">
        <f t="shared" si="0"/>
        <v>367</v>
      </c>
      <c r="E30" s="24">
        <f>'[1]23'!K16</f>
        <v>74</v>
      </c>
      <c r="F30" s="24">
        <f>'[1]23'!J16</f>
        <v>346</v>
      </c>
      <c r="G30" s="93">
        <f t="shared" si="1"/>
        <v>420</v>
      </c>
      <c r="H30" s="102">
        <f t="shared" si="2"/>
        <v>787</v>
      </c>
    </row>
    <row r="31" spans="1:8" ht="15.75" x14ac:dyDescent="0.2">
      <c r="A31" s="18">
        <v>24</v>
      </c>
      <c r="B31" s="24">
        <f>'[1]24'!H16</f>
        <v>55</v>
      </c>
      <c r="C31" s="24">
        <f>'[1]24'!G16</f>
        <v>433</v>
      </c>
      <c r="D31" s="95">
        <f t="shared" si="0"/>
        <v>488</v>
      </c>
      <c r="E31" s="24">
        <f>'[1]24'!K16</f>
        <v>102</v>
      </c>
      <c r="F31" s="24">
        <f>'[1]24'!J16</f>
        <v>445</v>
      </c>
      <c r="G31" s="93">
        <f t="shared" si="1"/>
        <v>547</v>
      </c>
      <c r="H31" s="94">
        <f t="shared" si="2"/>
        <v>1035</v>
      </c>
    </row>
    <row r="32" spans="1:8" ht="15.75" x14ac:dyDescent="0.2">
      <c r="A32" s="18">
        <v>25</v>
      </c>
      <c r="B32" s="24">
        <f>'[1]25'!H16</f>
        <v>107</v>
      </c>
      <c r="C32" s="24">
        <f>'[1]25'!G16</f>
        <v>516</v>
      </c>
      <c r="D32" s="95">
        <f t="shared" si="0"/>
        <v>623</v>
      </c>
      <c r="E32" s="24">
        <f>'[1]25'!K16</f>
        <v>52</v>
      </c>
      <c r="F32" s="24">
        <f>'[1]25'!J16</f>
        <v>393</v>
      </c>
      <c r="G32" s="93">
        <f t="shared" si="1"/>
        <v>445</v>
      </c>
      <c r="H32" s="94">
        <f t="shared" si="2"/>
        <v>1068</v>
      </c>
    </row>
    <row r="33" spans="1:11" ht="15.75" x14ac:dyDescent="0.2">
      <c r="A33" s="18">
        <v>26</v>
      </c>
      <c r="B33" s="24">
        <f>'[1]26'!H16</f>
        <v>108</v>
      </c>
      <c r="C33" s="24">
        <f>'[1]26'!G16</f>
        <v>410</v>
      </c>
      <c r="D33" s="95">
        <f t="shared" si="0"/>
        <v>518</v>
      </c>
      <c r="E33" s="24">
        <f>'[1]26'!K16</f>
        <v>80</v>
      </c>
      <c r="F33" s="24">
        <f>'[1]26'!J16</f>
        <v>531</v>
      </c>
      <c r="G33" s="93">
        <f t="shared" si="1"/>
        <v>611</v>
      </c>
      <c r="H33" s="94">
        <f t="shared" si="2"/>
        <v>1129</v>
      </c>
    </row>
    <row r="34" spans="1:11" ht="15.75" x14ac:dyDescent="0.2">
      <c r="A34" s="18">
        <v>27</v>
      </c>
      <c r="B34" s="24">
        <f>'[1]27'!H16</f>
        <v>89</v>
      </c>
      <c r="C34" s="24">
        <f>'[1]27'!G16</f>
        <v>468</v>
      </c>
      <c r="D34" s="95">
        <f t="shared" si="0"/>
        <v>557</v>
      </c>
      <c r="E34" s="24">
        <f>'[1]27'!K16</f>
        <v>59</v>
      </c>
      <c r="F34" s="24">
        <f>'[1]27'!J16</f>
        <v>679</v>
      </c>
      <c r="G34" s="93">
        <f t="shared" si="1"/>
        <v>738</v>
      </c>
      <c r="H34" s="94">
        <f t="shared" si="2"/>
        <v>1295</v>
      </c>
    </row>
    <row r="35" spans="1:11" ht="16.5" customHeight="1" x14ac:dyDescent="0.2">
      <c r="A35" s="18">
        <v>28</v>
      </c>
      <c r="B35" s="24">
        <f>'[1]28'!H16</f>
        <v>41</v>
      </c>
      <c r="C35" s="24">
        <f>'[1]28'!G16</f>
        <v>277</v>
      </c>
      <c r="D35" s="95">
        <f t="shared" si="0"/>
        <v>318</v>
      </c>
      <c r="E35" s="24">
        <f>'[1]28'!K16</f>
        <v>24</v>
      </c>
      <c r="F35" s="24">
        <f>'[1]28'!J16</f>
        <v>293</v>
      </c>
      <c r="G35" s="93">
        <f t="shared" si="1"/>
        <v>317</v>
      </c>
      <c r="H35" s="94">
        <f t="shared" si="2"/>
        <v>635</v>
      </c>
    </row>
    <row r="36" spans="1:11" ht="15.75" x14ac:dyDescent="0.2">
      <c r="A36" s="18">
        <v>29</v>
      </c>
      <c r="B36" s="24">
        <f>'[1]29'!H16</f>
        <v>12</v>
      </c>
      <c r="C36" s="24">
        <f>'[1]29'!G16</f>
        <v>0</v>
      </c>
      <c r="D36" s="95">
        <f t="shared" si="0"/>
        <v>12</v>
      </c>
      <c r="E36" s="24">
        <f>'[1]29'!K16</f>
        <v>27</v>
      </c>
      <c r="F36" s="24">
        <f>'[1]29'!J16</f>
        <v>113</v>
      </c>
      <c r="G36" s="93">
        <f t="shared" si="1"/>
        <v>140</v>
      </c>
      <c r="H36" s="94">
        <f t="shared" si="2"/>
        <v>152</v>
      </c>
    </row>
    <row r="37" spans="1:11" s="107" customFormat="1" ht="15.75" x14ac:dyDescent="0.25">
      <c r="A37" s="46">
        <v>30</v>
      </c>
      <c r="B37" s="24">
        <f>'[1]30'!H16</f>
        <v>8</v>
      </c>
      <c r="C37" s="24">
        <f>'[1]30'!G16</f>
        <v>3</v>
      </c>
      <c r="D37" s="104">
        <f t="shared" si="0"/>
        <v>11</v>
      </c>
      <c r="E37" s="24">
        <f>'[1]30'!K16</f>
        <v>28</v>
      </c>
      <c r="F37" s="24">
        <f>'[1]30'!J16</f>
        <v>251</v>
      </c>
      <c r="G37" s="105">
        <f t="shared" si="1"/>
        <v>279</v>
      </c>
      <c r="H37" s="106">
        <f>IF(SUM(D37,G37)=0,"",SUM(D37,G37))</f>
        <v>290</v>
      </c>
    </row>
    <row r="38" spans="1:11" ht="15.75" x14ac:dyDescent="0.2">
      <c r="A38" s="18">
        <v>31</v>
      </c>
      <c r="B38" s="24">
        <f>'[1]31'!H16</f>
        <v>0</v>
      </c>
      <c r="C38" s="24">
        <f>'[1]31'!G16</f>
        <v>0</v>
      </c>
      <c r="D38" s="95">
        <f t="shared" si="0"/>
        <v>0</v>
      </c>
      <c r="E38" s="24">
        <f>'[1]31'!K16</f>
        <v>0</v>
      </c>
      <c r="F38" s="24">
        <f>'[1]31'!J16</f>
        <v>0</v>
      </c>
      <c r="G38" s="93">
        <f t="shared" si="1"/>
        <v>0</v>
      </c>
      <c r="H38" s="94" t="str">
        <f>IF(SUM(D38,G38)=0,"",SUM(D38,G38))</f>
        <v/>
      </c>
    </row>
    <row r="39" spans="1:11" ht="15.75" x14ac:dyDescent="0.2">
      <c r="A39" s="51"/>
      <c r="B39" s="52"/>
      <c r="C39" s="52"/>
      <c r="D39" s="95"/>
      <c r="E39" s="52"/>
      <c r="F39" s="52"/>
      <c r="G39" s="93"/>
      <c r="H39" s="94" t="str">
        <f>IF(SUM(D39,G39)=0,"",SUM(D39,G39))</f>
        <v/>
      </c>
    </row>
    <row r="40" spans="1:11" ht="15.75" x14ac:dyDescent="0.2">
      <c r="A40" s="56" t="s">
        <v>8</v>
      </c>
      <c r="B40" s="57">
        <f>SUM(B8:B38)</f>
        <v>2124</v>
      </c>
      <c r="C40" s="57">
        <f>SUM(C8:C38)</f>
        <v>11019</v>
      </c>
      <c r="D40" s="57">
        <f>SUM(B40:C40)</f>
        <v>13143</v>
      </c>
      <c r="E40" s="57">
        <f>SUM(E8:E38)</f>
        <v>2270</v>
      </c>
      <c r="F40" s="57">
        <f>SUM(F8:F38)</f>
        <v>11670</v>
      </c>
      <c r="G40" s="57">
        <f>SUM(E40:F40)</f>
        <v>13940</v>
      </c>
      <c r="H40" s="57">
        <f>SUM(D40,G40)</f>
        <v>27083</v>
      </c>
      <c r="K40" s="87" t="s">
        <v>9</v>
      </c>
    </row>
    <row r="41" spans="1:11" ht="15.75" x14ac:dyDescent="0.25">
      <c r="A41" s="68"/>
      <c r="B41" s="67"/>
      <c r="C41" s="68"/>
      <c r="D41" s="68"/>
      <c r="E41" s="67"/>
      <c r="F41" s="68"/>
      <c r="G41" s="68"/>
      <c r="H41" s="68"/>
    </row>
    <row r="42" spans="1:11" ht="15.75" x14ac:dyDescent="0.25">
      <c r="A42" s="68"/>
      <c r="B42" s="67"/>
      <c r="C42" s="68"/>
      <c r="D42" s="66"/>
      <c r="E42" s="67"/>
      <c r="F42" s="68"/>
      <c r="G42" s="68"/>
      <c r="H42" s="68"/>
    </row>
    <row r="43" spans="1:11" ht="15.75" x14ac:dyDescent="0.25">
      <c r="A43" s="68"/>
      <c r="B43" s="67"/>
      <c r="C43" s="68"/>
      <c r="D43" s="66"/>
      <c r="E43" s="67"/>
      <c r="F43" s="68"/>
      <c r="G43" s="68"/>
      <c r="H43" s="68"/>
    </row>
    <row r="44" spans="1:11" ht="15.75" x14ac:dyDescent="0.25">
      <c r="A44" s="70" t="s">
        <v>19</v>
      </c>
      <c r="B44" s="59"/>
      <c r="C44" s="58"/>
      <c r="D44" s="66"/>
      <c r="E44" s="67"/>
      <c r="F44" s="68"/>
      <c r="G44" s="68"/>
      <c r="H44" s="68"/>
    </row>
    <row r="45" spans="1:11" ht="15.75" x14ac:dyDescent="0.25">
      <c r="A45" s="58"/>
      <c r="B45" s="59"/>
      <c r="C45" s="58"/>
      <c r="D45" s="66"/>
      <c r="E45" s="67"/>
      <c r="F45" s="68"/>
      <c r="G45" s="68"/>
      <c r="H45" s="68"/>
    </row>
    <row r="46" spans="1:11" ht="15.75" x14ac:dyDescent="0.25">
      <c r="A46" s="71" t="s">
        <v>11</v>
      </c>
      <c r="B46" s="72">
        <f>SUM(C40/(COUNTIF(B8:B38,"&gt;0")))</f>
        <v>367.3</v>
      </c>
      <c r="C46" s="73" t="s">
        <v>12</v>
      </c>
      <c r="D46" s="66"/>
      <c r="E46" s="67"/>
      <c r="F46" s="68"/>
      <c r="G46" s="68"/>
      <c r="H46" s="68"/>
      <c r="I46" s="108"/>
    </row>
    <row r="47" spans="1:11" ht="15.75" x14ac:dyDescent="0.25">
      <c r="A47" s="71" t="s">
        <v>13</v>
      </c>
      <c r="B47" s="72">
        <f>SUM(F40/(COUNTIF(B8:B38,"&gt;0")))</f>
        <v>389</v>
      </c>
      <c r="C47" s="73" t="s">
        <v>12</v>
      </c>
      <c r="D47" s="66"/>
      <c r="E47" s="67"/>
      <c r="F47" s="68"/>
      <c r="G47" s="68"/>
      <c r="H47" s="68"/>
    </row>
    <row r="48" spans="1:11" ht="15.75" x14ac:dyDescent="0.25">
      <c r="A48" s="68"/>
      <c r="B48" s="67"/>
      <c r="C48" s="68"/>
      <c r="D48" s="75" t="s">
        <v>14</v>
      </c>
      <c r="E48" s="75"/>
      <c r="F48" s="75"/>
      <c r="G48" s="109"/>
      <c r="H48" s="109"/>
    </row>
    <row r="49" spans="1:8" ht="15.75" x14ac:dyDescent="0.25">
      <c r="A49" s="68"/>
      <c r="B49" s="67"/>
      <c r="C49" s="68"/>
      <c r="D49" s="75" t="s">
        <v>15</v>
      </c>
      <c r="E49" s="75"/>
      <c r="F49" s="75"/>
      <c r="G49" s="68"/>
      <c r="H49" s="68"/>
    </row>
    <row r="50" spans="1:8" ht="15.75" x14ac:dyDescent="0.25">
      <c r="A50" s="68"/>
      <c r="B50" s="67"/>
      <c r="C50" s="68"/>
      <c r="D50" s="79"/>
      <c r="E50" s="80"/>
      <c r="F50" s="80"/>
      <c r="G50" s="68"/>
      <c r="H50" s="68"/>
    </row>
    <row r="51" spans="1:8" ht="15.75" x14ac:dyDescent="0.25">
      <c r="A51" s="68"/>
      <c r="B51" s="67"/>
      <c r="C51" s="68"/>
      <c r="D51" s="79"/>
      <c r="E51" s="80"/>
      <c r="F51" s="80"/>
      <c r="G51" s="68"/>
      <c r="H51" s="68"/>
    </row>
    <row r="52" spans="1:8" ht="15.75" x14ac:dyDescent="0.25">
      <c r="A52" s="68"/>
      <c r="B52" s="67"/>
      <c r="C52" s="68"/>
      <c r="E52" s="110"/>
      <c r="G52" s="68"/>
      <c r="H52" s="68"/>
    </row>
  </sheetData>
  <mergeCells count="17">
    <mergeCell ref="D51:F51"/>
    <mergeCell ref="F6:F7"/>
    <mergeCell ref="G6:G7"/>
    <mergeCell ref="D48:F48"/>
    <mergeCell ref="G48:H48"/>
    <mergeCell ref="D49:F49"/>
    <mergeCell ref="D50:F50"/>
    <mergeCell ref="A1:H1"/>
    <mergeCell ref="G3:H3"/>
    <mergeCell ref="A5:A7"/>
    <mergeCell ref="B5:D5"/>
    <mergeCell ref="E5:G5"/>
    <mergeCell ref="H5:H7"/>
    <mergeCell ref="B6:B7"/>
    <mergeCell ref="C6:C7"/>
    <mergeCell ref="D6:D7"/>
    <mergeCell ref="E6:E7"/>
  </mergeCells>
  <hyperlinks>
    <hyperlink ref="D50" r:id="rId1" display="www.tourism.go.th"/>
  </hyperlinks>
  <pageMargins left="0.7" right="0.7" top="0.75" bottom="0.75" header="0.3" footer="0.3"/>
  <pageSetup paperSize="9" scale="67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5</vt:i4>
      </vt:variant>
      <vt:variant>
        <vt:lpstr>ช่วงที่มีชื่อ</vt:lpstr>
      </vt:variant>
      <vt:variant>
        <vt:i4>1</vt:i4>
      </vt:variant>
    </vt:vector>
  </HeadingPairs>
  <TitlesOfParts>
    <vt:vector size="6" baseType="lpstr">
      <vt:lpstr>ทอ.สุวรรณภูมิ</vt:lpstr>
      <vt:lpstr>ทอ.กรุงเทพ</vt:lpstr>
      <vt:lpstr>ทอ.เชียงใหม่</vt:lpstr>
      <vt:lpstr>ทอ.ภูเก็ต</vt:lpstr>
      <vt:lpstr>ทอ.หาดใหญ่</vt:lpstr>
      <vt:lpstr>ทอ.สุวรรณภูมิ!Print_Area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2017-12-25T08:26:45Z</dcterms:created>
  <dcterms:modified xsi:type="dcterms:W3CDTF">2017-12-25T08:27:00Z</dcterms:modified>
</cp:coreProperties>
</file>