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นัดดา ศิริ\นัดดา ศิริ\ข้อมูลปี 2561\Domestics 2018\"/>
    </mc:Choice>
  </mc:AlternateContent>
  <bookViews>
    <workbookView xWindow="0" yWindow="0" windowWidth="23040" windowHeight="9384" activeTab="6"/>
  </bookViews>
  <sheets>
    <sheet name="ภาคตะวันออก2561_Q1" sheetId="13" r:id="rId1"/>
    <sheet name="เกาะกูด ตราด" sheetId="1" r:id="rId2"/>
    <sheet name="เกาะช้าง ตราด" sheetId="2" r:id="rId3"/>
    <sheet name="เกาะหมาก ตราด" sheetId="3" r:id="rId4"/>
    <sheet name="เมือง ตราด" sheetId="4" r:id="rId5"/>
    <sheet name="จันทบุรี" sheetId="5" r:id="rId6"/>
    <sheet name="นครนายก" sheetId="7" r:id="rId7"/>
    <sheet name="ระยอง" sheetId="11" r:id="rId8"/>
    <sheet name="ปราจีนบุรี" sheetId="9" r:id="rId9"/>
    <sheet name="บางแสน ชลบุรี" sheetId="8" r:id="rId10"/>
    <sheet name="พัทยา ชลบุรี" sheetId="10" r:id="rId11"/>
    <sheet name="สระแก้ว" sheetId="12" r:id="rId12"/>
    <sheet name="1.รวมชลบุรี" sheetId="15" r:id="rId13"/>
    <sheet name="2.รวมตราด" sheetId="16" r:id="rId14"/>
    <sheet name="สรุป61" sheetId="22" state="hidden" r:id="rId15"/>
    <sheet name="สรุปรายเดือน2560" sheetId="19" state="hidden" r:id="rId16"/>
    <sheet name="สรุปรายเดือน2559" sheetId="20" state="hidden" r:id="rId17"/>
    <sheet name="สรุปรายเดือน2558" sheetId="21" state="hidden" r:id="rId18"/>
    <sheet name="ตารางสรุป2559" sheetId="14" state="hidden" r:id="rId19"/>
  </sheets>
  <calcPr calcId="152511"/>
</workbook>
</file>

<file path=xl/calcChain.xml><?xml version="1.0" encoding="utf-8"?>
<calcChain xmlns="http://schemas.openxmlformats.org/spreadsheetml/2006/main">
  <c r="K146" i="22" l="1"/>
  <c r="K145" i="22"/>
  <c r="K144" i="22"/>
  <c r="K143" i="22"/>
  <c r="K141" i="22"/>
  <c r="K120" i="22"/>
  <c r="K119" i="22"/>
  <c r="K118" i="22"/>
  <c r="K117" i="22"/>
  <c r="K115" i="22"/>
  <c r="W107" i="22"/>
  <c r="W106" i="22"/>
  <c r="W105" i="22"/>
  <c r="W104" i="22"/>
  <c r="W102" i="22"/>
  <c r="T107" i="22"/>
  <c r="T106" i="22"/>
  <c r="T105" i="22"/>
  <c r="T104" i="22"/>
  <c r="T102" i="22"/>
  <c r="W93" i="22"/>
  <c r="W92" i="22"/>
  <c r="W91" i="22"/>
  <c r="W90" i="22"/>
  <c r="W88" i="22"/>
  <c r="T93" i="22"/>
  <c r="T92" i="22"/>
  <c r="T91" i="22"/>
  <c r="T90" i="22"/>
  <c r="T88" i="22"/>
  <c r="K79" i="22"/>
  <c r="K78" i="22"/>
  <c r="K77" i="22"/>
  <c r="K76" i="22"/>
  <c r="K74" i="22"/>
  <c r="W66" i="22"/>
  <c r="W65" i="22"/>
  <c r="W64" i="22"/>
  <c r="W63" i="22"/>
  <c r="W61" i="22"/>
  <c r="T66" i="22"/>
  <c r="T65" i="22"/>
  <c r="T64" i="22"/>
  <c r="T63" i="22"/>
  <c r="T61" i="22"/>
  <c r="K52" i="22"/>
  <c r="K51" i="22"/>
  <c r="K50" i="22"/>
  <c r="K49" i="22"/>
  <c r="K47" i="22"/>
  <c r="W39" i="22"/>
  <c r="W38" i="22"/>
  <c r="W37" i="22"/>
  <c r="W36" i="22"/>
  <c r="W34" i="22"/>
  <c r="T39" i="22"/>
  <c r="T38" i="22"/>
  <c r="T37" i="22"/>
  <c r="T36" i="22"/>
  <c r="T34" i="22"/>
  <c r="W25" i="22"/>
  <c r="W24" i="22"/>
  <c r="W23" i="22"/>
  <c r="W22" i="22"/>
  <c r="W20" i="22"/>
  <c r="T25" i="22"/>
  <c r="T24" i="22"/>
  <c r="T23" i="22"/>
  <c r="T22" i="22"/>
  <c r="T20" i="22"/>
  <c r="W11" i="22"/>
  <c r="W10" i="22"/>
  <c r="W9" i="22"/>
  <c r="W8" i="22"/>
  <c r="W6" i="22"/>
  <c r="T11" i="22"/>
  <c r="T10" i="22"/>
  <c r="T9" i="22"/>
  <c r="T8" i="22"/>
  <c r="T6" i="22"/>
  <c r="H146" i="22"/>
  <c r="H145" i="22"/>
  <c r="H144" i="22"/>
  <c r="H143" i="22"/>
  <c r="H141" i="22"/>
  <c r="H120" i="22"/>
  <c r="H119" i="22"/>
  <c r="H118" i="22"/>
  <c r="H117" i="22"/>
  <c r="H115" i="22"/>
  <c r="Q107" i="22"/>
  <c r="Q106" i="22"/>
  <c r="Q105" i="22"/>
  <c r="Q104" i="22"/>
  <c r="Q102" i="22"/>
  <c r="N107" i="22"/>
  <c r="N106" i="22"/>
  <c r="N105" i="22"/>
  <c r="N104" i="22"/>
  <c r="N102" i="22"/>
  <c r="Q93" i="22"/>
  <c r="Q92" i="22"/>
  <c r="Q91" i="22"/>
  <c r="Q90" i="22"/>
  <c r="Q88" i="22"/>
  <c r="N93" i="22"/>
  <c r="N92" i="22"/>
  <c r="N91" i="22"/>
  <c r="N90" i="22"/>
  <c r="N88" i="22"/>
  <c r="H79" i="22"/>
  <c r="H78" i="22"/>
  <c r="H77" i="22"/>
  <c r="H76" i="22"/>
  <c r="H74" i="22"/>
  <c r="Q66" i="22"/>
  <c r="Q65" i="22"/>
  <c r="Q64" i="22"/>
  <c r="Q63" i="22"/>
  <c r="Q61" i="22"/>
  <c r="N66" i="22"/>
  <c r="N65" i="22"/>
  <c r="N64" i="22"/>
  <c r="N63" i="22"/>
  <c r="N61" i="22"/>
  <c r="H52" i="22"/>
  <c r="H51" i="22"/>
  <c r="H50" i="22"/>
  <c r="H49" i="22"/>
  <c r="H47" i="22"/>
  <c r="Q39" i="22"/>
  <c r="Q38" i="22"/>
  <c r="Q37" i="22"/>
  <c r="Q36" i="22"/>
  <c r="Q34" i="22"/>
  <c r="N39" i="22"/>
  <c r="N38" i="22"/>
  <c r="N37" i="22"/>
  <c r="N36" i="22"/>
  <c r="N34" i="22"/>
  <c r="Q20" i="22"/>
  <c r="Q22" i="22"/>
  <c r="Q23" i="22"/>
  <c r="Q24" i="22"/>
  <c r="Q25" i="22"/>
  <c r="N25" i="22"/>
  <c r="N24" i="22"/>
  <c r="N23" i="22"/>
  <c r="N22" i="22"/>
  <c r="N20" i="22"/>
  <c r="Q11" i="22"/>
  <c r="Q10" i="22"/>
  <c r="Q9" i="22"/>
  <c r="Q8" i="22"/>
  <c r="Q6" i="22"/>
  <c r="N11" i="22"/>
  <c r="N10" i="22"/>
  <c r="N9" i="22"/>
  <c r="N8" i="22"/>
  <c r="N6" i="22"/>
  <c r="E146" i="22"/>
  <c r="E145" i="22"/>
  <c r="E144" i="22"/>
  <c r="E143" i="22"/>
  <c r="E141" i="22"/>
  <c r="E120" i="22"/>
  <c r="E119" i="22"/>
  <c r="E118" i="22"/>
  <c r="E117" i="22"/>
  <c r="E115" i="22"/>
  <c r="K107" i="22"/>
  <c r="K106" i="22"/>
  <c r="K105" i="22"/>
  <c r="K104" i="22"/>
  <c r="K102" i="22"/>
  <c r="H107" i="22"/>
  <c r="H106" i="22"/>
  <c r="H105" i="22"/>
  <c r="H104" i="22"/>
  <c r="H102" i="22"/>
  <c r="K93" i="22"/>
  <c r="K92" i="22"/>
  <c r="K91" i="22"/>
  <c r="K90" i="22"/>
  <c r="K88" i="22"/>
  <c r="H93" i="22"/>
  <c r="H92" i="22"/>
  <c r="H91" i="22"/>
  <c r="H90" i="22"/>
  <c r="H88" i="22"/>
  <c r="H61" i="22"/>
  <c r="K61" i="22"/>
  <c r="H63" i="22"/>
  <c r="K63" i="22"/>
  <c r="H64" i="22"/>
  <c r="K64" i="22"/>
  <c r="H65" i="22"/>
  <c r="K65" i="22"/>
  <c r="H66" i="22"/>
  <c r="K66" i="22"/>
  <c r="E79" i="22"/>
  <c r="E78" i="22"/>
  <c r="E77" i="22"/>
  <c r="E76" i="22"/>
  <c r="E74" i="22"/>
  <c r="E52" i="22"/>
  <c r="E51" i="22"/>
  <c r="E50" i="22"/>
  <c r="E49" i="22"/>
  <c r="E47" i="22"/>
  <c r="K39" i="22"/>
  <c r="K38" i="22"/>
  <c r="K37" i="22"/>
  <c r="K36" i="22"/>
  <c r="K34" i="22"/>
  <c r="H39" i="22"/>
  <c r="H38" i="22"/>
  <c r="H37" i="22"/>
  <c r="H36" i="22"/>
  <c r="H34" i="22"/>
  <c r="K25" i="22"/>
  <c r="K24" i="22"/>
  <c r="K23" i="22"/>
  <c r="K22" i="22"/>
  <c r="K20" i="22"/>
  <c r="H25" i="22"/>
  <c r="H24" i="22"/>
  <c r="H23" i="22"/>
  <c r="H22" i="22"/>
  <c r="H20" i="22"/>
  <c r="K11" i="22"/>
  <c r="K10" i="22"/>
  <c r="K9" i="22"/>
  <c r="K8" i="22"/>
  <c r="K6" i="22"/>
  <c r="H11" i="22"/>
  <c r="H10" i="22"/>
  <c r="H9" i="22"/>
  <c r="H8" i="22"/>
  <c r="H6" i="22"/>
  <c r="B146" i="22"/>
  <c r="B145" i="22"/>
  <c r="B144" i="22"/>
  <c r="B143" i="22"/>
  <c r="B141" i="22"/>
  <c r="B120" i="22"/>
  <c r="B119" i="22"/>
  <c r="B118" i="22"/>
  <c r="B117" i="22"/>
  <c r="B115" i="22"/>
  <c r="E107" i="22"/>
  <c r="E106" i="22"/>
  <c r="E105" i="22"/>
  <c r="E104" i="22"/>
  <c r="E102" i="22"/>
  <c r="B107" i="22"/>
  <c r="B106" i="22"/>
  <c r="B105" i="22"/>
  <c r="B104" i="22"/>
  <c r="B102" i="22"/>
  <c r="E93" i="22"/>
  <c r="E92" i="22"/>
  <c r="E91" i="22"/>
  <c r="E90" i="22"/>
  <c r="E88" i="22"/>
  <c r="B93" i="22"/>
  <c r="B92" i="22"/>
  <c r="B91" i="22"/>
  <c r="B90" i="22"/>
  <c r="B88" i="22"/>
  <c r="B79" i="22"/>
  <c r="B78" i="22"/>
  <c r="B77" i="22"/>
  <c r="B76" i="22"/>
  <c r="B74" i="22"/>
  <c r="E66" i="22"/>
  <c r="E65" i="22"/>
  <c r="E64" i="22"/>
  <c r="E63" i="22"/>
  <c r="E61" i="22"/>
  <c r="B66" i="22"/>
  <c r="B65" i="22"/>
  <c r="B64" i="22"/>
  <c r="B63" i="22"/>
  <c r="B61" i="22"/>
  <c r="B52" i="22"/>
  <c r="B51" i="22"/>
  <c r="B50" i="22"/>
  <c r="B49" i="22"/>
  <c r="B47" i="22"/>
  <c r="E39" i="22"/>
  <c r="E38" i="22"/>
  <c r="E37" i="22"/>
  <c r="E36" i="22"/>
  <c r="E34" i="22"/>
  <c r="B39" i="22"/>
  <c r="B38" i="22"/>
  <c r="B37" i="22"/>
  <c r="B36" i="22"/>
  <c r="B34" i="22"/>
  <c r="E25" i="22"/>
  <c r="E24" i="22"/>
  <c r="E23" i="22"/>
  <c r="E22" i="22"/>
  <c r="E20" i="22"/>
  <c r="B25" i="22"/>
  <c r="B24" i="22"/>
  <c r="B23" i="22"/>
  <c r="B22" i="22"/>
  <c r="B20" i="22"/>
  <c r="E11" i="22"/>
  <c r="E10" i="22"/>
  <c r="E9" i="22"/>
  <c r="E8" i="22"/>
  <c r="E6" i="22"/>
  <c r="B11" i="22"/>
  <c r="B10" i="22"/>
  <c r="B9" i="22"/>
  <c r="B8" i="22"/>
  <c r="B6" i="22"/>
  <c r="L129" i="22" l="1"/>
  <c r="K129" i="22"/>
  <c r="I129" i="22"/>
  <c r="F129" i="22"/>
  <c r="E129" i="22"/>
  <c r="C129" i="22"/>
  <c r="Y19" i="22"/>
  <c r="L127" i="22"/>
  <c r="I127" i="22"/>
  <c r="F127" i="22"/>
  <c r="C127" i="22"/>
  <c r="B127" i="22" l="1"/>
  <c r="E5" i="22"/>
  <c r="B140" i="22"/>
  <c r="M101" i="22"/>
  <c r="B7" i="22"/>
  <c r="B19" i="22"/>
  <c r="E19" i="22"/>
  <c r="B33" i="22"/>
  <c r="E33" i="22"/>
  <c r="E7" i="22"/>
  <c r="B21" i="22"/>
  <c r="E21" i="22"/>
  <c r="B35" i="22"/>
  <c r="E35" i="22"/>
  <c r="B103" i="22"/>
  <c r="E103" i="22"/>
  <c r="B142" i="22"/>
  <c r="K127" i="22"/>
  <c r="T101" i="22"/>
  <c r="K140" i="22"/>
  <c r="T5" i="22"/>
  <c r="T19" i="22"/>
  <c r="W19" i="22"/>
  <c r="T33" i="22"/>
  <c r="W33" i="22"/>
  <c r="W101" i="22"/>
  <c r="T21" i="22"/>
  <c r="T35" i="22"/>
  <c r="K142" i="22"/>
  <c r="T103" i="22"/>
  <c r="W21" i="22"/>
  <c r="W35" i="22"/>
  <c r="W103" i="22"/>
  <c r="H127" i="22"/>
  <c r="N19" i="22"/>
  <c r="Q19" i="22"/>
  <c r="N33" i="22"/>
  <c r="Q33" i="22"/>
  <c r="N101" i="22"/>
  <c r="Q101" i="22"/>
  <c r="H140" i="22"/>
  <c r="N21" i="22"/>
  <c r="S7" i="22"/>
  <c r="Q21" i="22"/>
  <c r="N35" i="22"/>
  <c r="Q35" i="22"/>
  <c r="Q103" i="22"/>
  <c r="H142" i="22"/>
  <c r="N103" i="22"/>
  <c r="E127" i="22"/>
  <c r="H19" i="22"/>
  <c r="K19" i="22"/>
  <c r="H33" i="22"/>
  <c r="K33" i="22"/>
  <c r="H101" i="22"/>
  <c r="K101" i="22"/>
  <c r="E140" i="22"/>
  <c r="K103" i="22"/>
  <c r="M7" i="22"/>
  <c r="K7" i="22"/>
  <c r="H21" i="22"/>
  <c r="K21" i="22"/>
  <c r="H35" i="22"/>
  <c r="K35" i="22"/>
  <c r="E142" i="22"/>
  <c r="H103" i="22"/>
  <c r="U89" i="22"/>
  <c r="AD103" i="22"/>
  <c r="O116" i="22"/>
  <c r="I35" i="22"/>
  <c r="U35" i="22"/>
  <c r="F35" i="22"/>
  <c r="F48" i="22"/>
  <c r="U62" i="22"/>
  <c r="X89" i="22"/>
  <c r="O103" i="22"/>
  <c r="I142" i="22"/>
  <c r="F116" i="22"/>
  <c r="L35" i="22"/>
  <c r="AA103" i="22"/>
  <c r="F142" i="22"/>
  <c r="C7" i="22"/>
  <c r="F7" i="22"/>
  <c r="L7" i="22"/>
  <c r="I21" i="22"/>
  <c r="O21" i="22"/>
  <c r="F21" i="22"/>
  <c r="R35" i="22"/>
  <c r="I62" i="22"/>
  <c r="AA62" i="22"/>
  <c r="R62" i="22"/>
  <c r="I75" i="22"/>
  <c r="L75" i="22"/>
  <c r="C103" i="22"/>
  <c r="U103" i="22"/>
  <c r="F103" i="22"/>
  <c r="C116" i="22"/>
  <c r="X7" i="22"/>
  <c r="C62" i="22"/>
  <c r="C21" i="22"/>
  <c r="C48" i="22"/>
  <c r="R103" i="22"/>
  <c r="R7" i="22"/>
  <c r="U21" i="22"/>
  <c r="G21" i="22"/>
  <c r="C35" i="22"/>
  <c r="O35" i="22"/>
  <c r="X35" i="22"/>
  <c r="O48" i="22"/>
  <c r="C75" i="22"/>
  <c r="AA89" i="22"/>
  <c r="AD89" i="22"/>
  <c r="C142" i="22"/>
  <c r="L116" i="22"/>
  <c r="M35" i="22"/>
  <c r="O7" i="22"/>
  <c r="U7" i="22"/>
  <c r="AA7" i="22"/>
  <c r="AD7" i="22"/>
  <c r="L21" i="22"/>
  <c r="AD35" i="22"/>
  <c r="L48" i="22"/>
  <c r="F75" i="22"/>
  <c r="L89" i="22"/>
  <c r="I103" i="22"/>
  <c r="AD62" i="22"/>
  <c r="I89" i="22"/>
  <c r="AA35" i="22"/>
  <c r="O75" i="22"/>
  <c r="F89" i="22"/>
  <c r="I7" i="22"/>
  <c r="X21" i="22"/>
  <c r="I48" i="22"/>
  <c r="O62" i="22"/>
  <c r="F62" i="22"/>
  <c r="X62" i="22"/>
  <c r="O89" i="22"/>
  <c r="R89" i="22"/>
  <c r="X103" i="22"/>
  <c r="L142" i="22"/>
  <c r="I116" i="22"/>
  <c r="R21" i="22"/>
  <c r="L62" i="22"/>
  <c r="AA21" i="22"/>
  <c r="AD21" i="22"/>
  <c r="C89" i="22"/>
  <c r="M103" i="22"/>
  <c r="L103" i="22"/>
  <c r="O73" i="22"/>
  <c r="R87" i="22"/>
  <c r="C19" i="22"/>
  <c r="AA33" i="22"/>
  <c r="L73" i="22"/>
  <c r="L87" i="22"/>
  <c r="I140" i="22"/>
  <c r="I101" i="22"/>
  <c r="L5" i="22"/>
  <c r="U19" i="22"/>
  <c r="AD19" i="22"/>
  <c r="X33" i="22"/>
  <c r="C46" i="22"/>
  <c r="F46" i="22"/>
  <c r="R60" i="22"/>
  <c r="X87" i="22"/>
  <c r="AA101" i="22"/>
  <c r="AD101" i="22"/>
  <c r="C140" i="22"/>
  <c r="F140" i="22"/>
  <c r="C114" i="22"/>
  <c r="L114" i="22"/>
  <c r="R19" i="22"/>
  <c r="R33" i="22"/>
  <c r="C60" i="22"/>
  <c r="C87" i="22"/>
  <c r="AD87" i="22"/>
  <c r="F60" i="22"/>
  <c r="I87" i="22"/>
  <c r="O87" i="22"/>
  <c r="U87" i="22"/>
  <c r="O101" i="22"/>
  <c r="F101" i="22"/>
  <c r="R101" i="22"/>
  <c r="I114" i="22"/>
  <c r="I5" i="22"/>
  <c r="O19" i="22"/>
  <c r="AA19" i="22"/>
  <c r="C101" i="22"/>
  <c r="X101" i="22"/>
  <c r="L140" i="22"/>
  <c r="O114" i="22"/>
  <c r="I46" i="22"/>
  <c r="L60" i="22"/>
  <c r="AD60" i="22"/>
  <c r="F87" i="22"/>
  <c r="R5" i="22"/>
  <c r="I19" i="22"/>
  <c r="X19" i="22"/>
  <c r="C33" i="22"/>
  <c r="AD33" i="22"/>
  <c r="U60" i="22"/>
  <c r="C73" i="22"/>
  <c r="I73" i="22"/>
  <c r="L33" i="22"/>
  <c r="O46" i="22"/>
  <c r="AA87" i="22"/>
  <c r="AA5" i="22"/>
  <c r="O33" i="22"/>
  <c r="L46" i="22"/>
  <c r="F73" i="22"/>
  <c r="V101" i="22"/>
  <c r="F114" i="22"/>
  <c r="U5" i="22"/>
  <c r="AD5" i="22"/>
  <c r="F33" i="22"/>
  <c r="L19" i="22"/>
  <c r="O60" i="22"/>
  <c r="C5" i="22"/>
  <c r="O5" i="22"/>
  <c r="F5" i="22"/>
  <c r="X5" i="22"/>
  <c r="F19" i="22"/>
  <c r="I33" i="22"/>
  <c r="U33" i="22"/>
  <c r="I60" i="22"/>
  <c r="AA60" i="22"/>
  <c r="X60" i="22"/>
  <c r="U101" i="22"/>
  <c r="L101" i="22"/>
  <c r="P35" i="22"/>
  <c r="G7" i="22"/>
  <c r="B129" i="22"/>
  <c r="H129" i="22"/>
  <c r="V21" i="22"/>
  <c r="S21" i="22"/>
  <c r="M33" i="22"/>
  <c r="J19" i="22"/>
  <c r="P19" i="22"/>
  <c r="V33" i="22"/>
  <c r="B5" i="22" l="1"/>
  <c r="W5" i="22"/>
  <c r="T7" i="22"/>
  <c r="W7" i="22"/>
  <c r="Q5" i="22"/>
  <c r="N5" i="22"/>
  <c r="N7" i="22"/>
  <c r="Q7" i="22"/>
  <c r="Z19" i="22"/>
  <c r="AC33" i="22"/>
  <c r="H5" i="22"/>
  <c r="AC19" i="22"/>
  <c r="Z33" i="22"/>
  <c r="K5" i="22"/>
  <c r="Z35" i="22"/>
  <c r="AC21" i="22"/>
  <c r="AC35" i="22"/>
  <c r="Z21" i="22"/>
  <c r="H7" i="22"/>
  <c r="J142" i="22"/>
  <c r="Y103" i="22"/>
  <c r="D103" i="22"/>
  <c r="M21" i="22"/>
  <c r="P103" i="22"/>
  <c r="S103" i="22"/>
  <c r="J35" i="22"/>
  <c r="D7" i="22"/>
  <c r="G142" i="22"/>
  <c r="Y21" i="22"/>
  <c r="G129" i="22"/>
  <c r="G35" i="22"/>
  <c r="J21" i="22"/>
  <c r="D21" i="22"/>
  <c r="Y7" i="22"/>
  <c r="M129" i="22"/>
  <c r="J103" i="22"/>
  <c r="V35" i="22"/>
  <c r="P21" i="22"/>
  <c r="Y35" i="22"/>
  <c r="M142" i="22"/>
  <c r="S35" i="22"/>
  <c r="D35" i="22"/>
  <c r="G103" i="22"/>
  <c r="V103" i="22"/>
  <c r="D142" i="22"/>
  <c r="P7" i="22"/>
  <c r="M140" i="22"/>
  <c r="G19" i="22"/>
  <c r="J101" i="22"/>
  <c r="G5" i="22"/>
  <c r="G127" i="22"/>
  <c r="M127" i="22"/>
  <c r="D33" i="22"/>
  <c r="D127" i="22"/>
  <c r="V5" i="22"/>
  <c r="S19" i="22"/>
  <c r="D19" i="22"/>
  <c r="M19" i="22"/>
  <c r="D140" i="22"/>
  <c r="S5" i="22"/>
  <c r="G33" i="22"/>
  <c r="J127" i="22"/>
  <c r="G140" i="22"/>
  <c r="P101" i="22"/>
  <c r="V19" i="22"/>
  <c r="P5" i="22"/>
  <c r="J33" i="22"/>
  <c r="S101" i="22"/>
  <c r="P33" i="22"/>
  <c r="S33" i="22"/>
  <c r="Y101" i="22"/>
  <c r="Y33" i="22"/>
  <c r="J140" i="22"/>
  <c r="AB35" i="22"/>
  <c r="AB21" i="22"/>
  <c r="AE21" i="22"/>
  <c r="AE35" i="22"/>
  <c r="AE33" i="22"/>
  <c r="AE19" i="22"/>
  <c r="AB33" i="22"/>
  <c r="AB19" i="22"/>
  <c r="M5" i="22"/>
  <c r="Z5" i="22" l="1"/>
  <c r="AC5" i="22"/>
  <c r="AC7" i="22"/>
  <c r="Z7" i="22"/>
  <c r="J7" i="22"/>
  <c r="D129" i="22"/>
  <c r="V7" i="22"/>
  <c r="J129" i="22"/>
  <c r="J5" i="22"/>
  <c r="D5" i="22"/>
  <c r="Y5" i="22"/>
  <c r="AB7" i="22"/>
  <c r="AE7" i="22"/>
  <c r="AE5" i="22"/>
  <c r="AB5" i="22"/>
  <c r="E134" i="22" l="1"/>
  <c r="L134" i="22"/>
  <c r="K134" i="22"/>
  <c r="I134" i="22"/>
  <c r="F134" i="22"/>
  <c r="C134" i="22"/>
  <c r="C12" i="22" l="1"/>
  <c r="I12" i="22"/>
  <c r="U12" i="22"/>
  <c r="AD12" i="22"/>
  <c r="O26" i="22"/>
  <c r="X26" i="22"/>
  <c r="AA40" i="22"/>
  <c r="C53" i="22"/>
  <c r="C67" i="22"/>
  <c r="F67" i="22"/>
  <c r="L67" i="22"/>
  <c r="X67" i="22"/>
  <c r="O94" i="22"/>
  <c r="L94" i="22"/>
  <c r="R94" i="22"/>
  <c r="I108" i="22"/>
  <c r="R108" i="22"/>
  <c r="AD108" i="22"/>
  <c r="I121" i="22"/>
  <c r="O12" i="22"/>
  <c r="AA12" i="22"/>
  <c r="F12" i="22"/>
  <c r="C26" i="22"/>
  <c r="I26" i="22"/>
  <c r="AA26" i="22"/>
  <c r="F40" i="22"/>
  <c r="R40" i="22"/>
  <c r="L53" i="22"/>
  <c r="O67" i="22"/>
  <c r="AA67" i="22"/>
  <c r="C80" i="22"/>
  <c r="F80" i="22"/>
  <c r="L80" i="22"/>
  <c r="AA94" i="22"/>
  <c r="C108" i="22"/>
  <c r="AA108" i="22"/>
  <c r="C147" i="22"/>
  <c r="I147" i="22"/>
  <c r="L12" i="22"/>
  <c r="R12" i="22"/>
  <c r="U26" i="22"/>
  <c r="L26" i="22"/>
  <c r="R26" i="22"/>
  <c r="AD26" i="22"/>
  <c r="C40" i="22"/>
  <c r="O40" i="22"/>
  <c r="U40" i="22"/>
  <c r="X40" i="22"/>
  <c r="I53" i="22"/>
  <c r="I67" i="22"/>
  <c r="U67" i="22"/>
  <c r="R67" i="22"/>
  <c r="AD67" i="22"/>
  <c r="I80" i="22"/>
  <c r="C94" i="22"/>
  <c r="AD94" i="22"/>
  <c r="O108" i="22"/>
  <c r="L108" i="22"/>
  <c r="X108" i="22"/>
  <c r="L147" i="22"/>
  <c r="C121" i="22"/>
  <c r="L121" i="22"/>
  <c r="X12" i="22"/>
  <c r="F26" i="22"/>
  <c r="I40" i="22"/>
  <c r="L40" i="22"/>
  <c r="AD40" i="22"/>
  <c r="F53" i="22"/>
  <c r="O53" i="22"/>
  <c r="O80" i="22"/>
  <c r="I94" i="22"/>
  <c r="U94" i="22"/>
  <c r="F94" i="22"/>
  <c r="X94" i="22"/>
  <c r="U108" i="22"/>
  <c r="F108" i="22"/>
  <c r="F147" i="22"/>
  <c r="F121" i="22"/>
  <c r="O121" i="22"/>
  <c r="Y26" i="22"/>
  <c r="J147" i="22"/>
  <c r="B40" i="22"/>
  <c r="T108" i="22"/>
  <c r="T26" i="22"/>
  <c r="W26" i="22"/>
  <c r="T40" i="22"/>
  <c r="W40" i="22"/>
  <c r="K108" i="22"/>
  <c r="Q108" i="22"/>
  <c r="W108" i="22"/>
  <c r="H108" i="22"/>
  <c r="N12" i="22"/>
  <c r="N26" i="22"/>
  <c r="Q26" i="22"/>
  <c r="N40" i="22"/>
  <c r="Q40" i="22"/>
  <c r="B147" i="22"/>
  <c r="B26" i="22"/>
  <c r="E26" i="22"/>
  <c r="E40" i="22"/>
  <c r="N108" i="22"/>
  <c r="M147" i="22"/>
  <c r="H26" i="22"/>
  <c r="K26" i="22"/>
  <c r="H40" i="22"/>
  <c r="K40" i="22"/>
  <c r="E147" i="22"/>
  <c r="H147" i="22"/>
  <c r="K147" i="22"/>
  <c r="M26" i="22"/>
  <c r="V40" i="22"/>
  <c r="S26" i="22"/>
  <c r="P40" i="22"/>
  <c r="M40" i="22"/>
  <c r="B134" i="22"/>
  <c r="H134" i="22"/>
  <c r="W12" i="22" l="1"/>
  <c r="AC40" i="22"/>
  <c r="V26" i="22"/>
  <c r="G134" i="22"/>
  <c r="J108" i="22"/>
  <c r="D40" i="22"/>
  <c r="S40" i="22"/>
  <c r="J40" i="22"/>
  <c r="G26" i="22"/>
  <c r="J26" i="22"/>
  <c r="M108" i="22"/>
  <c r="G147" i="22"/>
  <c r="Y40" i="22"/>
  <c r="Z40" i="22"/>
  <c r="P26" i="22"/>
  <c r="T12" i="22"/>
  <c r="B12" i="22"/>
  <c r="G12" i="22"/>
  <c r="S108" i="22"/>
  <c r="G40" i="22"/>
  <c r="K12" i="22"/>
  <c r="H12" i="22"/>
  <c r="E12" i="22"/>
  <c r="D147" i="22"/>
  <c r="V108" i="22"/>
  <c r="AC26" i="22"/>
  <c r="Y108" i="22"/>
  <c r="M134" i="22"/>
  <c r="Z26" i="22"/>
  <c r="D26" i="22"/>
  <c r="P12" i="22"/>
  <c r="Q12" i="22"/>
  <c r="P108" i="22"/>
  <c r="AE40" i="22"/>
  <c r="AB40" i="22"/>
  <c r="AE26" i="22"/>
  <c r="AB26" i="22"/>
  <c r="Y12" i="22" l="1"/>
  <c r="S12" i="22"/>
  <c r="Z12" i="22"/>
  <c r="M12" i="22"/>
  <c r="V12" i="22"/>
  <c r="AC12" i="22"/>
  <c r="J134" i="22"/>
  <c r="D12" i="22"/>
  <c r="D134" i="22"/>
  <c r="J12" i="22"/>
  <c r="AE12" i="22"/>
  <c r="AB12" i="22"/>
  <c r="L128" i="22" l="1"/>
  <c r="K128" i="22"/>
  <c r="I128" i="22"/>
  <c r="F128" i="22"/>
  <c r="C128" i="22"/>
  <c r="J90" i="22"/>
  <c r="J22" i="22"/>
  <c r="L130" i="22"/>
  <c r="K130" i="22"/>
  <c r="I130" i="22"/>
  <c r="F130" i="22"/>
  <c r="C130" i="22"/>
  <c r="B130" i="22"/>
  <c r="G119" i="22"/>
  <c r="S65" i="22"/>
  <c r="L132" i="22"/>
  <c r="I132" i="22"/>
  <c r="F132" i="22"/>
  <c r="C132" i="22"/>
  <c r="G9" i="22"/>
  <c r="L131" i="22"/>
  <c r="K131" i="22"/>
  <c r="I131" i="22"/>
  <c r="G131" i="22"/>
  <c r="F131" i="22"/>
  <c r="C131" i="22"/>
  <c r="D79" i="22"/>
  <c r="P66" i="22"/>
  <c r="S11" i="22"/>
  <c r="L133" i="22"/>
  <c r="K133" i="22"/>
  <c r="I133" i="22"/>
  <c r="P11" i="22"/>
  <c r="F133" i="22"/>
  <c r="E133" i="22"/>
  <c r="C133" i="22"/>
  <c r="B133" i="22" l="1"/>
  <c r="B128" i="22"/>
  <c r="B131" i="22"/>
  <c r="B132" i="22"/>
  <c r="W60" i="22"/>
  <c r="Y60" i="22"/>
  <c r="K132" i="22"/>
  <c r="H133" i="22"/>
  <c r="Q60" i="22"/>
  <c r="S60" i="22"/>
  <c r="H131" i="22"/>
  <c r="H132" i="22"/>
  <c r="H130" i="22"/>
  <c r="H128" i="22"/>
  <c r="Z25" i="22"/>
  <c r="AC11" i="22"/>
  <c r="Z39" i="22"/>
  <c r="AC25" i="22"/>
  <c r="AC39" i="22"/>
  <c r="K60" i="22"/>
  <c r="M60" i="22"/>
  <c r="E131" i="22"/>
  <c r="Z23" i="22"/>
  <c r="Z37" i="22"/>
  <c r="AC37" i="22"/>
  <c r="AC23" i="22"/>
  <c r="E132" i="22"/>
  <c r="Z24" i="22"/>
  <c r="AC38" i="22"/>
  <c r="Z38" i="22"/>
  <c r="AC24" i="22"/>
  <c r="E130" i="22"/>
  <c r="Z22" i="22"/>
  <c r="Z36" i="22"/>
  <c r="AC22" i="22"/>
  <c r="AC36" i="22"/>
  <c r="E128" i="22"/>
  <c r="AC20" i="22"/>
  <c r="Z34" i="22"/>
  <c r="AC34" i="22"/>
  <c r="Z20" i="22"/>
  <c r="S25" i="22"/>
  <c r="F11" i="22"/>
  <c r="AA25" i="22"/>
  <c r="M79" i="22"/>
  <c r="V107" i="22"/>
  <c r="AD93" i="22"/>
  <c r="U25" i="22"/>
  <c r="L11" i="22"/>
  <c r="L66" i="22"/>
  <c r="I93" i="22"/>
  <c r="F93" i="22"/>
  <c r="O25" i="22"/>
  <c r="I79" i="22"/>
  <c r="X39" i="22"/>
  <c r="U107" i="22"/>
  <c r="AD11" i="22"/>
  <c r="I39" i="22"/>
  <c r="R25" i="22"/>
  <c r="C25" i="22"/>
  <c r="V25" i="22"/>
  <c r="V39" i="22"/>
  <c r="S39" i="22"/>
  <c r="I66" i="22"/>
  <c r="V66" i="22"/>
  <c r="O79" i="22"/>
  <c r="AA107" i="22"/>
  <c r="L107" i="22"/>
  <c r="C146" i="22"/>
  <c r="C120" i="22"/>
  <c r="J120" i="22"/>
  <c r="R93" i="22"/>
  <c r="O107" i="22"/>
  <c r="X11" i="22"/>
  <c r="U66" i="22"/>
  <c r="L25" i="22"/>
  <c r="F39" i="22"/>
  <c r="S66" i="22"/>
  <c r="AD66" i="22"/>
  <c r="C93" i="22"/>
  <c r="V93" i="22"/>
  <c r="AA93" i="22"/>
  <c r="S107" i="22"/>
  <c r="F146" i="22"/>
  <c r="O39" i="22"/>
  <c r="R107" i="22"/>
  <c r="X66" i="22"/>
  <c r="L146" i="22"/>
  <c r="F52" i="22"/>
  <c r="F107" i="22"/>
  <c r="O93" i="22"/>
  <c r="P25" i="22"/>
  <c r="R39" i="22"/>
  <c r="P39" i="22"/>
  <c r="O52" i="22"/>
  <c r="F66" i="22"/>
  <c r="C79" i="22"/>
  <c r="C107" i="22"/>
  <c r="O11" i="22"/>
  <c r="I52" i="22"/>
  <c r="I120" i="22"/>
  <c r="X25" i="22"/>
  <c r="L79" i="22"/>
  <c r="J79" i="22"/>
  <c r="L52" i="22"/>
  <c r="AD39" i="22"/>
  <c r="Y93" i="22"/>
  <c r="J146" i="22"/>
  <c r="O120" i="22"/>
  <c r="F25" i="22"/>
  <c r="Y25" i="22"/>
  <c r="AD25" i="22"/>
  <c r="C39" i="22"/>
  <c r="L39" i="22"/>
  <c r="C52" i="22"/>
  <c r="AA66" i="22"/>
  <c r="L93" i="22"/>
  <c r="I107" i="22"/>
  <c r="M146" i="22"/>
  <c r="F120" i="22"/>
  <c r="R11" i="22"/>
  <c r="O66" i="22"/>
  <c r="U93" i="22"/>
  <c r="C11" i="22"/>
  <c r="AA11" i="22"/>
  <c r="U11" i="22"/>
  <c r="X107" i="22"/>
  <c r="J52" i="22"/>
  <c r="F79" i="22"/>
  <c r="I146" i="22"/>
  <c r="L120" i="22"/>
  <c r="I11" i="22"/>
  <c r="I25" i="22"/>
  <c r="AA39" i="22"/>
  <c r="Y39" i="22"/>
  <c r="C66" i="22"/>
  <c r="Y66" i="22"/>
  <c r="AD107" i="22"/>
  <c r="R66" i="22"/>
  <c r="U39" i="22"/>
  <c r="X93" i="22"/>
  <c r="J118" i="22"/>
  <c r="Y64" i="22"/>
  <c r="P9" i="22"/>
  <c r="V9" i="22"/>
  <c r="AD23" i="22"/>
  <c r="Y37" i="22"/>
  <c r="S9" i="22"/>
  <c r="I23" i="22"/>
  <c r="C37" i="22"/>
  <c r="L64" i="22"/>
  <c r="J77" i="22"/>
  <c r="O77" i="22"/>
  <c r="F91" i="22"/>
  <c r="V105" i="22"/>
  <c r="C144" i="22"/>
  <c r="R9" i="22"/>
  <c r="O64" i="22"/>
  <c r="X23" i="22"/>
  <c r="L77" i="22"/>
  <c r="L23" i="22"/>
  <c r="P37" i="22"/>
  <c r="L37" i="22"/>
  <c r="P64" i="22"/>
  <c r="C77" i="22"/>
  <c r="R37" i="22"/>
  <c r="I144" i="22"/>
  <c r="X64" i="22"/>
  <c r="L144" i="22"/>
  <c r="AA37" i="22"/>
  <c r="I50" i="22"/>
  <c r="Y9" i="22"/>
  <c r="F23" i="22"/>
  <c r="Y23" i="22"/>
  <c r="F50" i="22"/>
  <c r="M77" i="22"/>
  <c r="C91" i="22"/>
  <c r="F105" i="22"/>
  <c r="D144" i="22"/>
  <c r="C118" i="22"/>
  <c r="R64" i="22"/>
  <c r="U91" i="22"/>
  <c r="C50" i="22"/>
  <c r="AA64" i="22"/>
  <c r="C64" i="22"/>
  <c r="O9" i="22"/>
  <c r="I118" i="22"/>
  <c r="U23" i="22"/>
  <c r="I9" i="22"/>
  <c r="L9" i="22"/>
  <c r="V37" i="22"/>
  <c r="G50" i="22"/>
  <c r="I64" i="22"/>
  <c r="V64" i="22"/>
  <c r="D91" i="22"/>
  <c r="S91" i="22"/>
  <c r="AA105" i="22"/>
  <c r="L105" i="22"/>
  <c r="G144" i="22"/>
  <c r="F144" i="22"/>
  <c r="O23" i="22"/>
  <c r="I77" i="22"/>
  <c r="U37" i="22"/>
  <c r="X91" i="22"/>
  <c r="P105" i="22"/>
  <c r="AD105" i="22"/>
  <c r="M118" i="22"/>
  <c r="I91" i="22"/>
  <c r="L118" i="22"/>
  <c r="AA9" i="22"/>
  <c r="F9" i="22"/>
  <c r="AD9" i="22"/>
  <c r="C23" i="22"/>
  <c r="S23" i="22"/>
  <c r="I37" i="22"/>
  <c r="F37" i="22"/>
  <c r="S64" i="22"/>
  <c r="AD64" i="22"/>
  <c r="F77" i="22"/>
  <c r="S105" i="22"/>
  <c r="R23" i="22"/>
  <c r="O91" i="22"/>
  <c r="X37" i="22"/>
  <c r="U105" i="22"/>
  <c r="C9" i="22"/>
  <c r="V23" i="22"/>
  <c r="AA23" i="22"/>
  <c r="AD37" i="22"/>
  <c r="P91" i="22"/>
  <c r="V91" i="22"/>
  <c r="AA91" i="22"/>
  <c r="Y91" i="22"/>
  <c r="AD91" i="22"/>
  <c r="C105" i="22"/>
  <c r="O118" i="22"/>
  <c r="R91" i="22"/>
  <c r="O105" i="22"/>
  <c r="U9" i="22"/>
  <c r="L50" i="22"/>
  <c r="X105" i="22"/>
  <c r="P23" i="22"/>
  <c r="O50" i="22"/>
  <c r="F64" i="22"/>
  <c r="L91" i="22"/>
  <c r="I105" i="22"/>
  <c r="F118" i="22"/>
  <c r="O37" i="22"/>
  <c r="R105" i="22"/>
  <c r="X9" i="22"/>
  <c r="U64" i="22"/>
  <c r="J78" i="22"/>
  <c r="V24" i="22"/>
  <c r="AA24" i="22"/>
  <c r="Y65" i="22"/>
  <c r="X24" i="22"/>
  <c r="C10" i="22"/>
  <c r="F51" i="22"/>
  <c r="F92" i="22"/>
  <c r="I106" i="22"/>
  <c r="J145" i="22"/>
  <c r="J119" i="22"/>
  <c r="R92" i="22"/>
  <c r="O106" i="22"/>
  <c r="U92" i="22"/>
  <c r="Y10" i="22"/>
  <c r="I24" i="22"/>
  <c r="Y38" i="22"/>
  <c r="L65" i="22"/>
  <c r="L106" i="22"/>
  <c r="O24" i="22"/>
  <c r="I78" i="22"/>
  <c r="Y24" i="22"/>
  <c r="C119" i="22"/>
  <c r="O92" i="22"/>
  <c r="L78" i="22"/>
  <c r="C24" i="22"/>
  <c r="V38" i="22"/>
  <c r="S38" i="22"/>
  <c r="I65" i="22"/>
  <c r="O78" i="22"/>
  <c r="Y106" i="22"/>
  <c r="O119" i="22"/>
  <c r="O38" i="22"/>
  <c r="R106" i="22"/>
  <c r="U38" i="22"/>
  <c r="X92" i="22"/>
  <c r="AA10" i="22"/>
  <c r="C38" i="22"/>
  <c r="D65" i="22"/>
  <c r="L92" i="22"/>
  <c r="U24" i="22"/>
  <c r="L119" i="22"/>
  <c r="M51" i="22"/>
  <c r="C106" i="22"/>
  <c r="L24" i="22"/>
  <c r="I38" i="22"/>
  <c r="F38" i="22"/>
  <c r="AD38" i="22"/>
  <c r="C92" i="22"/>
  <c r="P106" i="22"/>
  <c r="M145" i="22"/>
  <c r="R38" i="22"/>
  <c r="I145" i="22"/>
  <c r="X38" i="22"/>
  <c r="U106" i="22"/>
  <c r="I10" i="22"/>
  <c r="AD24" i="22"/>
  <c r="AA38" i="22"/>
  <c r="L38" i="22"/>
  <c r="F145" i="22"/>
  <c r="F10" i="22"/>
  <c r="AD10" i="22"/>
  <c r="I92" i="22"/>
  <c r="S106" i="22"/>
  <c r="R24" i="22"/>
  <c r="M24" i="22"/>
  <c r="J51" i="22"/>
  <c r="O51" i="22"/>
  <c r="G65" i="22"/>
  <c r="F65" i="22"/>
  <c r="AD65" i="22"/>
  <c r="F78" i="22"/>
  <c r="S92" i="22"/>
  <c r="Y92" i="22"/>
  <c r="AD92" i="22"/>
  <c r="AD106" i="22"/>
  <c r="F119" i="22"/>
  <c r="O10" i="22"/>
  <c r="I51" i="22"/>
  <c r="I119" i="22"/>
  <c r="U10" i="22"/>
  <c r="L51" i="22"/>
  <c r="X106" i="22"/>
  <c r="P10" i="22"/>
  <c r="S10" i="22"/>
  <c r="C51" i="22"/>
  <c r="P65" i="22"/>
  <c r="AA65" i="22"/>
  <c r="C78" i="22"/>
  <c r="P92" i="22"/>
  <c r="V92" i="22"/>
  <c r="AA92" i="22"/>
  <c r="V106" i="22"/>
  <c r="F106" i="22"/>
  <c r="R10" i="22"/>
  <c r="O65" i="22"/>
  <c r="X10" i="22"/>
  <c r="U65" i="22"/>
  <c r="V10" i="22"/>
  <c r="L10" i="22"/>
  <c r="F24" i="22"/>
  <c r="P38" i="22"/>
  <c r="C65" i="22"/>
  <c r="D78" i="22"/>
  <c r="AA106" i="22"/>
  <c r="C145" i="22"/>
  <c r="R65" i="22"/>
  <c r="X65" i="22"/>
  <c r="L145" i="22"/>
  <c r="G22" i="22"/>
  <c r="C22" i="22"/>
  <c r="V36" i="22"/>
  <c r="I63" i="22"/>
  <c r="M117" i="22"/>
  <c r="V8" i="22"/>
  <c r="Y8" i="22"/>
  <c r="I36" i="22"/>
  <c r="F36" i="22"/>
  <c r="AD36" i="22"/>
  <c r="C76" i="22"/>
  <c r="AD90" i="22"/>
  <c r="V104" i="22"/>
  <c r="AD104" i="22"/>
  <c r="O8" i="22"/>
  <c r="I49" i="22"/>
  <c r="I117" i="22"/>
  <c r="U90" i="22"/>
  <c r="C8" i="22"/>
  <c r="I8" i="22"/>
  <c r="AA8" i="22"/>
  <c r="F8" i="22"/>
  <c r="AD8" i="22"/>
  <c r="I90" i="22"/>
  <c r="S90" i="22"/>
  <c r="Y90" i="22"/>
  <c r="F104" i="22"/>
  <c r="C143" i="22"/>
  <c r="C117" i="22"/>
  <c r="R8" i="22"/>
  <c r="O63" i="22"/>
  <c r="U36" i="22"/>
  <c r="X90" i="22"/>
  <c r="AA22" i="22"/>
  <c r="P63" i="22"/>
  <c r="V22" i="22"/>
  <c r="P36" i="22"/>
  <c r="AA36" i="22"/>
  <c r="C49" i="22"/>
  <c r="AA63" i="22"/>
  <c r="C90" i="22"/>
  <c r="L90" i="22"/>
  <c r="S104" i="22"/>
  <c r="O22" i="22"/>
  <c r="I76" i="22"/>
  <c r="U8" i="22"/>
  <c r="L49" i="22"/>
  <c r="X104" i="22"/>
  <c r="P8" i="22"/>
  <c r="L8" i="22"/>
  <c r="F49" i="22"/>
  <c r="V63" i="22"/>
  <c r="R36" i="22"/>
  <c r="I143" i="22"/>
  <c r="X22" i="22"/>
  <c r="S22" i="22"/>
  <c r="AD22" i="22"/>
  <c r="J49" i="22"/>
  <c r="F63" i="22"/>
  <c r="AD63" i="22"/>
  <c r="J76" i="22"/>
  <c r="O76" i="22"/>
  <c r="P90" i="22"/>
  <c r="L104" i="22"/>
  <c r="F143" i="22"/>
  <c r="R63" i="22"/>
  <c r="P22" i="22"/>
  <c r="L36" i="22"/>
  <c r="D49" i="22"/>
  <c r="C63" i="22"/>
  <c r="C104" i="22"/>
  <c r="O117" i="22"/>
  <c r="R22" i="22"/>
  <c r="O90" i="22"/>
  <c r="X8" i="22"/>
  <c r="U63" i="22"/>
  <c r="F22" i="22"/>
  <c r="S36" i="22"/>
  <c r="L76" i="22"/>
  <c r="O49" i="22"/>
  <c r="V90" i="22"/>
  <c r="AA90" i="22"/>
  <c r="AA104" i="22"/>
  <c r="X36" i="22"/>
  <c r="U104" i="22"/>
  <c r="I22" i="22"/>
  <c r="L22" i="22"/>
  <c r="C36" i="22"/>
  <c r="F76" i="22"/>
  <c r="I104" i="22"/>
  <c r="F117" i="22"/>
  <c r="R90" i="22"/>
  <c r="O104" i="22"/>
  <c r="X63" i="22"/>
  <c r="L143" i="22"/>
  <c r="S8" i="22"/>
  <c r="M49" i="22"/>
  <c r="L63" i="22"/>
  <c r="Y63" i="22"/>
  <c r="F90" i="22"/>
  <c r="P104" i="22"/>
  <c r="Y104" i="22"/>
  <c r="M143" i="22"/>
  <c r="O36" i="22"/>
  <c r="R104" i="22"/>
  <c r="U22" i="22"/>
  <c r="L117" i="22"/>
  <c r="V20" i="22"/>
  <c r="C20" i="22"/>
  <c r="S61" i="22"/>
  <c r="F74" i="22"/>
  <c r="F88" i="22"/>
  <c r="M141" i="22"/>
  <c r="U34" i="22"/>
  <c r="V6" i="22"/>
  <c r="AA6" i="22"/>
  <c r="F6" i="22"/>
  <c r="Y6" i="22"/>
  <c r="C47" i="22"/>
  <c r="AA61" i="22"/>
  <c r="F61" i="22"/>
  <c r="AD61" i="22"/>
  <c r="G74" i="22"/>
  <c r="AA102" i="22"/>
  <c r="L102" i="22"/>
  <c r="R88" i="22"/>
  <c r="O102" i="22"/>
  <c r="X34" i="22"/>
  <c r="U102" i="22"/>
  <c r="AD34" i="22"/>
  <c r="J74" i="22"/>
  <c r="P102" i="22"/>
  <c r="O74" i="22"/>
  <c r="F102" i="22"/>
  <c r="I6" i="22"/>
  <c r="P20" i="22"/>
  <c r="I34" i="22"/>
  <c r="F34" i="22"/>
  <c r="C61" i="22"/>
  <c r="C88" i="22"/>
  <c r="Y102" i="22"/>
  <c r="O34" i="22"/>
  <c r="R102" i="22"/>
  <c r="U6" i="22"/>
  <c r="L47" i="22"/>
  <c r="X102" i="22"/>
  <c r="L6" i="22"/>
  <c r="C34" i="22"/>
  <c r="J61" i="22"/>
  <c r="M74" i="22"/>
  <c r="I74" i="22"/>
  <c r="AD6" i="22"/>
  <c r="Y20" i="22"/>
  <c r="S34" i="22"/>
  <c r="O47" i="22"/>
  <c r="I88" i="22"/>
  <c r="F115" i="22"/>
  <c r="O88" i="22"/>
  <c r="X88" i="22"/>
  <c r="L20" i="22"/>
  <c r="C74" i="22"/>
  <c r="S88" i="22"/>
  <c r="R34" i="22"/>
  <c r="I141" i="22"/>
  <c r="X6" i="22"/>
  <c r="U61" i="22"/>
  <c r="S6" i="22"/>
  <c r="O20" i="22"/>
  <c r="U88" i="22"/>
  <c r="P6" i="22"/>
  <c r="AA20" i="22"/>
  <c r="AD20" i="22"/>
  <c r="J47" i="22"/>
  <c r="R20" i="22"/>
  <c r="C6" i="22"/>
  <c r="M47" i="22"/>
  <c r="L61" i="22"/>
  <c r="Y61" i="22"/>
  <c r="AA88" i="22"/>
  <c r="AD88" i="22"/>
  <c r="AD102" i="22"/>
  <c r="C141" i="22"/>
  <c r="C115" i="22"/>
  <c r="J115" i="22"/>
  <c r="O115" i="22"/>
  <c r="O6" i="22"/>
  <c r="I47" i="22"/>
  <c r="I115" i="22"/>
  <c r="X61" i="22"/>
  <c r="L141" i="22"/>
  <c r="I20" i="22"/>
  <c r="F20" i="22"/>
  <c r="P34" i="22"/>
  <c r="L34" i="22"/>
  <c r="F47" i="22"/>
  <c r="M61" i="22"/>
  <c r="P88" i="22"/>
  <c r="C102" i="22"/>
  <c r="F141" i="22"/>
  <c r="R6" i="22"/>
  <c r="O61" i="22"/>
  <c r="U20" i="22"/>
  <c r="L115" i="22"/>
  <c r="AA34" i="22"/>
  <c r="I61" i="22"/>
  <c r="V61" i="22"/>
  <c r="L88" i="22"/>
  <c r="I102" i="22"/>
  <c r="J141" i="22"/>
  <c r="R61" i="22"/>
  <c r="X20" i="22"/>
  <c r="L74" i="22"/>
  <c r="J133" i="22"/>
  <c r="J107" i="22"/>
  <c r="M11" i="22"/>
  <c r="J39" i="22"/>
  <c r="D131" i="22"/>
  <c r="G130" i="22"/>
  <c r="J132" i="22"/>
  <c r="G128" i="22"/>
  <c r="AB34" i="22"/>
  <c r="J131" i="22"/>
  <c r="G132" i="22"/>
  <c r="AE11" i="22"/>
  <c r="D133" i="22"/>
  <c r="D132" i="22"/>
  <c r="AE10" i="22"/>
  <c r="G52" i="22"/>
  <c r="AB39" i="22"/>
  <c r="AE39" i="22"/>
  <c r="M133" i="22"/>
  <c r="J9" i="22"/>
  <c r="AE23" i="22"/>
  <c r="G145" i="22"/>
  <c r="M64" i="22"/>
  <c r="AB38" i="22"/>
  <c r="J23" i="22"/>
  <c r="G23" i="22"/>
  <c r="J91" i="22"/>
  <c r="J20" i="22"/>
  <c r="D47" i="22"/>
  <c r="M90" i="22"/>
  <c r="AE20" i="22"/>
  <c r="AE34" i="22"/>
  <c r="G8" i="22"/>
  <c r="AE22" i="22"/>
  <c r="G6" i="22"/>
  <c r="J88" i="22"/>
  <c r="AE66" i="22"/>
  <c r="AE25" i="22"/>
  <c r="AB25" i="22"/>
  <c r="D77" i="22"/>
  <c r="G10" i="22"/>
  <c r="AB24" i="22"/>
  <c r="M92" i="22"/>
  <c r="G24" i="22"/>
  <c r="AE36" i="22"/>
  <c r="AB9" i="22"/>
  <c r="AB37" i="22"/>
  <c r="AE37" i="22"/>
  <c r="AE65" i="22"/>
  <c r="AE24" i="22"/>
  <c r="M38" i="22"/>
  <c r="M130" i="22"/>
  <c r="AB8" i="22"/>
  <c r="AB6" i="22"/>
  <c r="AB23" i="22"/>
  <c r="AE38" i="22"/>
  <c r="AB22" i="22"/>
  <c r="AB36" i="22"/>
  <c r="D143" i="22"/>
  <c r="G143" i="22"/>
  <c r="D117" i="22"/>
  <c r="AB20" i="22"/>
  <c r="G141" i="22"/>
  <c r="D34" i="22"/>
  <c r="AF20" i="21"/>
  <c r="AF19" i="21"/>
  <c r="AI24" i="21"/>
  <c r="AF24" i="21"/>
  <c r="AD24" i="21"/>
  <c r="AB24" i="21"/>
  <c r="AA24" i="21"/>
  <c r="AD18" i="21"/>
  <c r="AB18" i="21"/>
  <c r="AA18" i="21"/>
  <c r="AC20" i="21"/>
  <c r="AI22" i="21"/>
  <c r="AF22" i="21"/>
  <c r="AB22" i="21"/>
  <c r="AA22" i="21"/>
  <c r="AD21" i="21"/>
  <c r="AB21" i="21"/>
  <c r="AA21" i="21"/>
  <c r="AG23" i="21"/>
  <c r="AC23" i="21"/>
  <c r="AB23" i="21"/>
  <c r="AA23" i="21"/>
  <c r="AF17" i="21"/>
  <c r="AB17" i="21"/>
  <c r="AA17" i="21"/>
  <c r="W25" i="21"/>
  <c r="AB19" i="21"/>
  <c r="AA19" i="21"/>
  <c r="AE61" i="22" l="1"/>
  <c r="E60" i="22"/>
  <c r="T60" i="22"/>
  <c r="V60" i="22"/>
  <c r="K46" i="22"/>
  <c r="M46" i="22"/>
  <c r="Y67" i="22"/>
  <c r="W67" i="22"/>
  <c r="W62" i="22"/>
  <c r="Y62" i="22"/>
  <c r="Q62" i="22"/>
  <c r="S62" i="22"/>
  <c r="S67" i="22"/>
  <c r="Q67" i="22"/>
  <c r="Z11" i="22"/>
  <c r="Z66" i="22"/>
  <c r="AC66" i="22"/>
  <c r="AC60" i="22"/>
  <c r="AC9" i="22"/>
  <c r="AC64" i="22"/>
  <c r="Z9" i="22"/>
  <c r="AC65" i="22"/>
  <c r="AC10" i="22"/>
  <c r="Z10" i="22"/>
  <c r="AC8" i="22"/>
  <c r="Z8" i="22"/>
  <c r="AC63" i="22"/>
  <c r="AC6" i="22"/>
  <c r="Z61" i="22"/>
  <c r="Z6" i="22"/>
  <c r="AC61" i="22"/>
  <c r="N47" i="22"/>
  <c r="M67" i="22"/>
  <c r="K67" i="22"/>
  <c r="K62" i="22"/>
  <c r="M62" i="22"/>
  <c r="D66" i="22"/>
  <c r="D39" i="22"/>
  <c r="D25" i="22"/>
  <c r="G120" i="22"/>
  <c r="P107" i="22"/>
  <c r="M93" i="22"/>
  <c r="G93" i="22"/>
  <c r="J66" i="22"/>
  <c r="J93" i="22"/>
  <c r="G25" i="22"/>
  <c r="D146" i="22"/>
  <c r="M107" i="22"/>
  <c r="M120" i="22"/>
  <c r="M39" i="22"/>
  <c r="Y107" i="22"/>
  <c r="P93" i="22"/>
  <c r="G146" i="22"/>
  <c r="J11" i="22"/>
  <c r="M66" i="22"/>
  <c r="D107" i="22"/>
  <c r="G11" i="22"/>
  <c r="S93" i="22"/>
  <c r="M52" i="22"/>
  <c r="D11" i="22"/>
  <c r="G66" i="22"/>
  <c r="M25" i="22"/>
  <c r="G133" i="22"/>
  <c r="Y11" i="22"/>
  <c r="D93" i="22"/>
  <c r="D52" i="22"/>
  <c r="G79" i="22"/>
  <c r="G107" i="22"/>
  <c r="J25" i="22"/>
  <c r="D120" i="22"/>
  <c r="G39" i="22"/>
  <c r="V11" i="22"/>
  <c r="G37" i="22"/>
  <c r="M9" i="22"/>
  <c r="G105" i="22"/>
  <c r="D118" i="22"/>
  <c r="M105" i="22"/>
  <c r="D50" i="22"/>
  <c r="S37" i="22"/>
  <c r="G91" i="22"/>
  <c r="D9" i="22"/>
  <c r="J105" i="22"/>
  <c r="M23" i="22"/>
  <c r="G118" i="22"/>
  <c r="M37" i="22"/>
  <c r="D37" i="22"/>
  <c r="M131" i="22"/>
  <c r="J37" i="22"/>
  <c r="M144" i="22"/>
  <c r="G77" i="22"/>
  <c r="D23" i="22"/>
  <c r="G64" i="22"/>
  <c r="Y105" i="22"/>
  <c r="J50" i="22"/>
  <c r="D64" i="22"/>
  <c r="J144" i="22"/>
  <c r="M91" i="22"/>
  <c r="J64" i="22"/>
  <c r="D105" i="22"/>
  <c r="M50" i="22"/>
  <c r="M65" i="22"/>
  <c r="G38" i="22"/>
  <c r="J38" i="22"/>
  <c r="M78" i="22"/>
  <c r="S24" i="22"/>
  <c r="D92" i="22"/>
  <c r="M132" i="22"/>
  <c r="V65" i="22"/>
  <c r="M10" i="22"/>
  <c r="G51" i="22"/>
  <c r="J65" i="22"/>
  <c r="D24" i="22"/>
  <c r="D145" i="22"/>
  <c r="D119" i="22"/>
  <c r="D10" i="22"/>
  <c r="J10" i="22"/>
  <c r="M106" i="22"/>
  <c r="D106" i="22"/>
  <c r="G106" i="22"/>
  <c r="G78" i="22"/>
  <c r="J106" i="22"/>
  <c r="P24" i="22"/>
  <c r="G92" i="22"/>
  <c r="J24" i="22"/>
  <c r="J92" i="22"/>
  <c r="D38" i="22"/>
  <c r="D51" i="22"/>
  <c r="M119" i="22"/>
  <c r="D63" i="22"/>
  <c r="S63" i="22"/>
  <c r="M104" i="22"/>
  <c r="J36" i="22"/>
  <c r="D104" i="22"/>
  <c r="Y22" i="22"/>
  <c r="G49" i="22"/>
  <c r="D90" i="22"/>
  <c r="J63" i="22"/>
  <c r="G117" i="22"/>
  <c r="J130" i="22"/>
  <c r="G90" i="22"/>
  <c r="M63" i="22"/>
  <c r="D36" i="22"/>
  <c r="M22" i="22"/>
  <c r="M36" i="22"/>
  <c r="D22" i="22"/>
  <c r="G104" i="22"/>
  <c r="J143" i="22"/>
  <c r="J117" i="22"/>
  <c r="G76" i="22"/>
  <c r="G36" i="22"/>
  <c r="Y36" i="22"/>
  <c r="J8" i="22"/>
  <c r="J104" i="22"/>
  <c r="G63" i="22"/>
  <c r="D130" i="22"/>
  <c r="D76" i="22"/>
  <c r="M8" i="22"/>
  <c r="D8" i="22"/>
  <c r="M76" i="22"/>
  <c r="D115" i="22"/>
  <c r="M102" i="22"/>
  <c r="D20" i="22"/>
  <c r="V102" i="22"/>
  <c r="Y34" i="22"/>
  <c r="D102" i="22"/>
  <c r="J128" i="22"/>
  <c r="M20" i="22"/>
  <c r="G115" i="22"/>
  <c r="G88" i="22"/>
  <c r="D88" i="22"/>
  <c r="D74" i="22"/>
  <c r="G47" i="22"/>
  <c r="D141" i="22"/>
  <c r="G61" i="22"/>
  <c r="D128" i="22"/>
  <c r="Y88" i="22"/>
  <c r="P61" i="22"/>
  <c r="V34" i="22"/>
  <c r="M34" i="22"/>
  <c r="J102" i="22"/>
  <c r="M88" i="22"/>
  <c r="S20" i="22"/>
  <c r="M128" i="22"/>
  <c r="G102" i="22"/>
  <c r="D61" i="22"/>
  <c r="G34" i="22"/>
  <c r="J6" i="22"/>
  <c r="J34" i="22"/>
  <c r="M6" i="22"/>
  <c r="D6" i="22"/>
  <c r="S102" i="22"/>
  <c r="M115" i="22"/>
  <c r="G20" i="22"/>
  <c r="V88" i="22"/>
  <c r="AE60" i="22"/>
  <c r="AE64" i="22"/>
  <c r="AB11" i="22"/>
  <c r="AE63" i="22"/>
  <c r="AE8" i="22"/>
  <c r="AB10" i="22"/>
  <c r="AB66" i="22"/>
  <c r="AE6" i="22"/>
  <c r="P52" i="22"/>
  <c r="AB61" i="22"/>
  <c r="AE9" i="22"/>
  <c r="W29" i="21"/>
  <c r="AB20" i="21"/>
  <c r="AA20" i="21"/>
  <c r="Q32" i="21"/>
  <c r="F32" i="21"/>
  <c r="E28" i="21"/>
  <c r="B32" i="21"/>
  <c r="Q27" i="20"/>
  <c r="AD29" i="21"/>
  <c r="AE19" i="21"/>
  <c r="AC19" i="21"/>
  <c r="AI17" i="21"/>
  <c r="AH23" i="21"/>
  <c r="AF23" i="21"/>
  <c r="F30" i="21"/>
  <c r="AE17" i="21"/>
  <c r="AC17" i="21"/>
  <c r="AI19" i="21"/>
  <c r="T25" i="21"/>
  <c r="AK22" i="21"/>
  <c r="AJ22" i="21"/>
  <c r="AG21" i="21"/>
  <c r="AF21" i="21"/>
  <c r="AE20" i="21"/>
  <c r="B32" i="20"/>
  <c r="AE24" i="21"/>
  <c r="AC24" i="21"/>
  <c r="AG18" i="21"/>
  <c r="AF18" i="21"/>
  <c r="AE21" i="21"/>
  <c r="AC21" i="21"/>
  <c r="AE22" i="21"/>
  <c r="AC22" i="21"/>
  <c r="AI20" i="21"/>
  <c r="B26" i="21"/>
  <c r="AH18" i="21"/>
  <c r="E32" i="20"/>
  <c r="U30" i="20"/>
  <c r="AD20" i="21"/>
  <c r="AE18" i="21"/>
  <c r="AC18" i="21"/>
  <c r="AI18" i="21"/>
  <c r="AI23" i="21"/>
  <c r="R28" i="21"/>
  <c r="B25" i="20"/>
  <c r="R27" i="20"/>
  <c r="U29" i="20"/>
  <c r="R29" i="20"/>
  <c r="E28" i="20"/>
  <c r="S27" i="20"/>
  <c r="B26" i="20"/>
  <c r="H26" i="20"/>
  <c r="AG19" i="21"/>
  <c r="AH19" i="21"/>
  <c r="AD17" i="21"/>
  <c r="I31" i="21"/>
  <c r="AD22" i="21"/>
  <c r="AH21" i="21"/>
  <c r="F27" i="21"/>
  <c r="N27" i="21"/>
  <c r="R25" i="21"/>
  <c r="AA30" i="21"/>
  <c r="AL31" i="21"/>
  <c r="W30" i="21"/>
  <c r="N32" i="21"/>
  <c r="E26" i="20"/>
  <c r="F25" i="20"/>
  <c r="E31" i="20"/>
  <c r="I32" i="20"/>
  <c r="U28" i="20"/>
  <c r="H31" i="20"/>
  <c r="U26" i="20"/>
  <c r="AA31" i="20"/>
  <c r="T28" i="20"/>
  <c r="U27" i="21"/>
  <c r="C25" i="21"/>
  <c r="O25" i="21"/>
  <c r="W31" i="20"/>
  <c r="K31" i="21"/>
  <c r="U31" i="20"/>
  <c r="I31" i="20"/>
  <c r="E27" i="21"/>
  <c r="E29" i="20"/>
  <c r="AS27" i="20"/>
  <c r="U27" i="20"/>
  <c r="T27" i="21"/>
  <c r="O25" i="20"/>
  <c r="E31" i="21"/>
  <c r="AO27" i="20"/>
  <c r="R27" i="21"/>
  <c r="Q31" i="21"/>
  <c r="N25" i="21"/>
  <c r="L25" i="21"/>
  <c r="AH17" i="21"/>
  <c r="AG17" i="21"/>
  <c r="C31" i="20"/>
  <c r="AU25" i="21"/>
  <c r="R31" i="21"/>
  <c r="O31" i="20"/>
  <c r="L30" i="21"/>
  <c r="B29" i="20"/>
  <c r="I28" i="21"/>
  <c r="H29" i="21"/>
  <c r="N29" i="21"/>
  <c r="H30" i="20"/>
  <c r="O29" i="20"/>
  <c r="AL29" i="21"/>
  <c r="K26" i="21"/>
  <c r="N30" i="21"/>
  <c r="N31" i="21"/>
  <c r="W30" i="20"/>
  <c r="AD19" i="21"/>
  <c r="AE23" i="21"/>
  <c r="AD23" i="21"/>
  <c r="X30" i="20"/>
  <c r="C28" i="20"/>
  <c r="AO31" i="21"/>
  <c r="N29" i="20"/>
  <c r="O29" i="21"/>
  <c r="R26" i="20"/>
  <c r="L28" i="21"/>
  <c r="K29" i="21"/>
  <c r="AD29" i="20"/>
  <c r="E30" i="21"/>
  <c r="AH22" i="21"/>
  <c r="AG22" i="21"/>
  <c r="B28" i="21"/>
  <c r="N28" i="21"/>
  <c r="AF28" i="21"/>
  <c r="N26" i="21"/>
  <c r="Z29" i="21"/>
  <c r="W26" i="21"/>
  <c r="Q28" i="21"/>
  <c r="H28" i="21"/>
  <c r="X28" i="21"/>
  <c r="AH20" i="21"/>
  <c r="AG20" i="21"/>
  <c r="T26" i="21"/>
  <c r="I26" i="20"/>
  <c r="F26" i="21"/>
  <c r="X26" i="21"/>
  <c r="AI26" i="21"/>
  <c r="AH24" i="21"/>
  <c r="AG24" i="21"/>
  <c r="O32" i="20"/>
  <c r="L32" i="20"/>
  <c r="AL32" i="21"/>
  <c r="AV32" i="21"/>
  <c r="AC32" i="21"/>
  <c r="E32" i="21"/>
  <c r="P47" i="22" l="1"/>
  <c r="B62" i="22"/>
  <c r="B46" i="22"/>
  <c r="E62" i="22"/>
  <c r="B48" i="22"/>
  <c r="B60" i="22"/>
  <c r="K53" i="22"/>
  <c r="M53" i="22"/>
  <c r="T62" i="22"/>
  <c r="V62" i="22"/>
  <c r="T67" i="22"/>
  <c r="V67" i="22"/>
  <c r="K48" i="22"/>
  <c r="M48" i="22"/>
  <c r="N60" i="22"/>
  <c r="P60" i="22"/>
  <c r="H46" i="22"/>
  <c r="J46" i="22"/>
  <c r="P67" i="22"/>
  <c r="N67" i="22"/>
  <c r="J53" i="22"/>
  <c r="H53" i="22"/>
  <c r="N62" i="22"/>
  <c r="P62" i="22"/>
  <c r="H48" i="22"/>
  <c r="J48" i="22"/>
  <c r="N52" i="22"/>
  <c r="H60" i="22"/>
  <c r="J60" i="22"/>
  <c r="E46" i="22"/>
  <c r="G46" i="22"/>
  <c r="N50" i="22"/>
  <c r="Z64" i="22"/>
  <c r="Z65" i="22"/>
  <c r="N51" i="22"/>
  <c r="Z63" i="22"/>
  <c r="N49" i="22"/>
  <c r="E48" i="22"/>
  <c r="G48" i="22"/>
  <c r="E53" i="22"/>
  <c r="G53" i="22"/>
  <c r="AC62" i="22"/>
  <c r="H62" i="22"/>
  <c r="J62" i="22"/>
  <c r="H67" i="22"/>
  <c r="J67" i="22"/>
  <c r="G60" i="22"/>
  <c r="B53" i="22"/>
  <c r="E67" i="22"/>
  <c r="B67" i="22"/>
  <c r="AC67" i="22"/>
  <c r="AE62" i="22"/>
  <c r="AE67" i="22"/>
  <c r="T32" i="21"/>
  <c r="AU28" i="21"/>
  <c r="L28" i="20"/>
  <c r="AL29" i="20"/>
  <c r="AA29" i="21"/>
  <c r="B30" i="21"/>
  <c r="X30" i="21"/>
  <c r="L31" i="20"/>
  <c r="K25" i="21"/>
  <c r="AC27" i="21"/>
  <c r="U25" i="20"/>
  <c r="K25" i="20"/>
  <c r="AV27" i="21"/>
  <c r="K32" i="20"/>
  <c r="AI27" i="20"/>
  <c r="K30" i="21"/>
  <c r="AP28" i="21"/>
  <c r="F29" i="21"/>
  <c r="AL26" i="21"/>
  <c r="AM29" i="21"/>
  <c r="W31" i="21"/>
  <c r="U30" i="21"/>
  <c r="I32" i="21"/>
  <c r="AU26" i="21"/>
  <c r="W28" i="21"/>
  <c r="AD30" i="21"/>
  <c r="AI29" i="21"/>
  <c r="AA25" i="21"/>
  <c r="AR32" i="20"/>
  <c r="AL25" i="21"/>
  <c r="AB65" i="22"/>
  <c r="P51" i="22"/>
  <c r="AB63" i="22"/>
  <c r="P50" i="22"/>
  <c r="P49" i="22"/>
  <c r="AB64" i="22"/>
  <c r="AR32" i="21"/>
  <c r="AA28" i="21"/>
  <c r="O30" i="21"/>
  <c r="Z29" i="20"/>
  <c r="AL27" i="21"/>
  <c r="AS26" i="20"/>
  <c r="AL30" i="21"/>
  <c r="AM29" i="20"/>
  <c r="AS31" i="21"/>
  <c r="AP31" i="21"/>
  <c r="AO30" i="20"/>
  <c r="Z26" i="21"/>
  <c r="R32" i="20"/>
  <c r="H27" i="21"/>
  <c r="O31" i="21"/>
  <c r="U32" i="21"/>
  <c r="O28" i="21"/>
  <c r="AD32" i="21"/>
  <c r="T30" i="21"/>
  <c r="AK18" i="21"/>
  <c r="AJ18" i="21"/>
  <c r="AK17" i="21"/>
  <c r="AJ17" i="21"/>
  <c r="AM28" i="21"/>
  <c r="F31" i="21"/>
  <c r="L26" i="21"/>
  <c r="Q30" i="20"/>
  <c r="AS29" i="20"/>
  <c r="R32" i="21"/>
  <c r="AI21" i="21"/>
  <c r="AM31" i="21"/>
  <c r="L29" i="21"/>
  <c r="Q32" i="20"/>
  <c r="AK19" i="21"/>
  <c r="AJ19" i="21"/>
  <c r="C30" i="21"/>
  <c r="AM30" i="21"/>
  <c r="AS32" i="21"/>
  <c r="X32" i="21"/>
  <c r="C29" i="21"/>
  <c r="O26" i="21"/>
  <c r="C31" i="21"/>
  <c r="AU31" i="21"/>
  <c r="AL28" i="21"/>
  <c r="W27" i="20"/>
  <c r="AG29" i="20"/>
  <c r="AK23" i="21"/>
  <c r="AJ23" i="21"/>
  <c r="AK24" i="21"/>
  <c r="AJ24" i="21"/>
  <c r="L32" i="21"/>
  <c r="C28" i="21"/>
  <c r="U31" i="21"/>
  <c r="AR28" i="20"/>
  <c r="AK20" i="21"/>
  <c r="AJ20" i="21"/>
  <c r="T29" i="21"/>
  <c r="Q26" i="20"/>
  <c r="T30" i="20"/>
  <c r="T32" i="20"/>
  <c r="AU32" i="20"/>
  <c r="I27" i="19"/>
  <c r="I27" i="20"/>
  <c r="U32" i="20"/>
  <c r="X26" i="20"/>
  <c r="L26" i="20"/>
  <c r="X28" i="20"/>
  <c r="Z32" i="20"/>
  <c r="AC31" i="20"/>
  <c r="N26" i="20"/>
  <c r="AV26" i="20"/>
  <c r="F29" i="20"/>
  <c r="AC28" i="20"/>
  <c r="W28" i="20"/>
  <c r="AL26" i="20"/>
  <c r="AJ30" i="20"/>
  <c r="Q28" i="20"/>
  <c r="Z26" i="20"/>
  <c r="AP27" i="20"/>
  <c r="AM32" i="20"/>
  <c r="I29" i="20"/>
  <c r="K27" i="20"/>
  <c r="K27" i="19"/>
  <c r="AP26" i="20"/>
  <c r="AO26" i="20"/>
  <c r="W25" i="20"/>
  <c r="AN31" i="21"/>
  <c r="AG28" i="21"/>
  <c r="AV30" i="21"/>
  <c r="AA26" i="21"/>
  <c r="AU30" i="21"/>
  <c r="AD31" i="21"/>
  <c r="AI25" i="21"/>
  <c r="AS26" i="21"/>
  <c r="AS27" i="21"/>
  <c r="AS30" i="21"/>
  <c r="AI28" i="21"/>
  <c r="AI31" i="21"/>
  <c r="AP32" i="21"/>
  <c r="AC30" i="21"/>
  <c r="AD26" i="21"/>
  <c r="Z30" i="21"/>
  <c r="AG32" i="20"/>
  <c r="Q31" i="20"/>
  <c r="AM30" i="20"/>
  <c r="AU29" i="20"/>
  <c r="AS31" i="20"/>
  <c r="AF30" i="20"/>
  <c r="Z27" i="20"/>
  <c r="AM27" i="20"/>
  <c r="O27" i="20"/>
  <c r="AA28" i="20"/>
  <c r="AG25" i="20"/>
  <c r="O30" i="20"/>
  <c r="AV31" i="20"/>
  <c r="X31" i="20"/>
  <c r="AU30" i="20"/>
  <c r="AC26" i="20"/>
  <c r="J31" i="20"/>
  <c r="AG31" i="20"/>
  <c r="AM31" i="20"/>
  <c r="AP32" i="20"/>
  <c r="AS30" i="20"/>
  <c r="R31" i="20"/>
  <c r="AS32" i="20"/>
  <c r="AI32" i="20"/>
  <c r="AR30" i="20"/>
  <c r="AM25" i="20"/>
  <c r="T27" i="20"/>
  <c r="C25" i="20"/>
  <c r="AW30" i="21"/>
  <c r="X32" i="20"/>
  <c r="AJ26" i="21"/>
  <c r="W26" i="20"/>
  <c r="R29" i="21"/>
  <c r="L29" i="20"/>
  <c r="AP27" i="21"/>
  <c r="B25" i="21"/>
  <c r="AP25" i="20"/>
  <c r="AC30" i="20"/>
  <c r="X25" i="20"/>
  <c r="F30" i="20"/>
  <c r="U25" i="21"/>
  <c r="N27" i="20"/>
  <c r="AJ32" i="20"/>
  <c r="F32" i="20"/>
  <c r="H32" i="20"/>
  <c r="Q26" i="21"/>
  <c r="I26" i="21"/>
  <c r="AR26" i="21"/>
  <c r="X29" i="20"/>
  <c r="O26" i="20"/>
  <c r="U29" i="21"/>
  <c r="AJ25" i="21"/>
  <c r="S26" i="20"/>
  <c r="AG29" i="21"/>
  <c r="I27" i="21"/>
  <c r="AG25" i="21"/>
  <c r="L27" i="21"/>
  <c r="W32" i="21"/>
  <c r="N31" i="20"/>
  <c r="AL31" i="20"/>
  <c r="T31" i="20"/>
  <c r="AU27" i="20"/>
  <c r="AL27" i="20"/>
  <c r="N28" i="20"/>
  <c r="C26" i="20"/>
  <c r="K32" i="21"/>
  <c r="AI32" i="21"/>
  <c r="AL32" i="20"/>
  <c r="K28" i="20"/>
  <c r="K29" i="20"/>
  <c r="K31" i="20"/>
  <c r="K27" i="21"/>
  <c r="AI27" i="21"/>
  <c r="O32" i="21"/>
  <c r="B27" i="21"/>
  <c r="N32" i="20"/>
  <c r="F28" i="20"/>
  <c r="AO30" i="21"/>
  <c r="F28" i="21"/>
  <c r="AF29" i="21"/>
  <c r="W27" i="21"/>
  <c r="U26" i="21"/>
  <c r="AJ27" i="20"/>
  <c r="AV27" i="20"/>
  <c r="C32" i="21"/>
  <c r="H32" i="21"/>
  <c r="AF32" i="21"/>
  <c r="AF32" i="20"/>
  <c r="K30" i="20"/>
  <c r="AI30" i="20"/>
  <c r="AF28" i="20"/>
  <c r="AR29" i="21"/>
  <c r="C30" i="20"/>
  <c r="AU29" i="21"/>
  <c r="H25" i="20"/>
  <c r="O27" i="21"/>
  <c r="E26" i="21"/>
  <c r="AF27" i="21"/>
  <c r="AI31" i="20"/>
  <c r="T25" i="20"/>
  <c r="AU31" i="20"/>
  <c r="AR27" i="21"/>
  <c r="E25" i="21"/>
  <c r="Z25" i="21"/>
  <c r="AV26" i="21"/>
  <c r="AJ29" i="20"/>
  <c r="Q29" i="21"/>
  <c r="Q25" i="21"/>
  <c r="T31" i="21"/>
  <c r="B31" i="21"/>
  <c r="Q29" i="20"/>
  <c r="AF30" i="21"/>
  <c r="Z25" i="20"/>
  <c r="AM25" i="21"/>
  <c r="C32" i="20"/>
  <c r="AJ28" i="21"/>
  <c r="Z31" i="21"/>
  <c r="R28" i="20"/>
  <c r="H25" i="21"/>
  <c r="AF25" i="21"/>
  <c r="G32" i="21"/>
  <c r="AO32" i="20"/>
  <c r="K26" i="20"/>
  <c r="AO28" i="21"/>
  <c r="B29" i="21"/>
  <c r="K28" i="21"/>
  <c r="AF29" i="20"/>
  <c r="H28" i="20"/>
  <c r="AV29" i="20"/>
  <c r="AC31" i="21"/>
  <c r="B30" i="20"/>
  <c r="AF31" i="21"/>
  <c r="X25" i="21"/>
  <c r="AR25" i="21"/>
  <c r="E25" i="20"/>
  <c r="AC27" i="20"/>
  <c r="AT32" i="21"/>
  <c r="AU26" i="20"/>
  <c r="H30" i="21"/>
  <c r="N30" i="20"/>
  <c r="H26" i="21"/>
  <c r="AV29" i="21"/>
  <c r="AO26" i="21"/>
  <c r="H29" i="20"/>
  <c r="AC29" i="21"/>
  <c r="E29" i="21"/>
  <c r="H31" i="21"/>
  <c r="AC26" i="21"/>
  <c r="AC25" i="21"/>
  <c r="AA32" i="20"/>
  <c r="Y28" i="21"/>
  <c r="AC28" i="21"/>
  <c r="AR26" i="20"/>
  <c r="Z28" i="21"/>
  <c r="AO29" i="21"/>
  <c r="T29" i="20"/>
  <c r="AO25" i="21"/>
  <c r="L25" i="20"/>
  <c r="AJ25" i="20"/>
  <c r="AC25" i="20"/>
  <c r="G27" i="21"/>
  <c r="B28" i="20"/>
  <c r="Z28" i="20"/>
  <c r="Q25" i="20"/>
  <c r="AO25" i="20"/>
  <c r="X27" i="21"/>
  <c r="F31" i="20"/>
  <c r="E108" i="22" l="1"/>
  <c r="G108" i="22"/>
  <c r="N120" i="22"/>
  <c r="Z60" i="22"/>
  <c r="N46" i="22"/>
  <c r="N118" i="22"/>
  <c r="Z105" i="22"/>
  <c r="N119" i="22"/>
  <c r="N117" i="22"/>
  <c r="N115" i="22"/>
  <c r="N48" i="22"/>
  <c r="Z62" i="22"/>
  <c r="G62" i="22"/>
  <c r="D62" i="22"/>
  <c r="D48" i="22"/>
  <c r="D46" i="22"/>
  <c r="D60" i="22"/>
  <c r="Z67" i="22"/>
  <c r="G67" i="22"/>
  <c r="D53" i="22"/>
  <c r="N53" i="22"/>
  <c r="D67" i="22"/>
  <c r="AB60" i="22"/>
  <c r="P46" i="22"/>
  <c r="AB67" i="22"/>
  <c r="P53" i="22"/>
  <c r="AB62" i="22"/>
  <c r="P48" i="22"/>
  <c r="AP28" i="20"/>
  <c r="P120" i="22"/>
  <c r="P119" i="22"/>
  <c r="P115" i="22"/>
  <c r="AB105" i="22"/>
  <c r="P117" i="22"/>
  <c r="P118" i="22"/>
  <c r="C26" i="21"/>
  <c r="AI30" i="21"/>
  <c r="AS25" i="21"/>
  <c r="N25" i="20"/>
  <c r="AA27" i="21"/>
  <c r="AG30" i="20"/>
  <c r="P29" i="21"/>
  <c r="I25" i="21"/>
  <c r="AA31" i="21"/>
  <c r="Y26" i="21"/>
  <c r="U28" i="21"/>
  <c r="P31" i="21"/>
  <c r="M29" i="21"/>
  <c r="I30" i="21"/>
  <c r="J28" i="21"/>
  <c r="AG27" i="21"/>
  <c r="AK26" i="21"/>
  <c r="Q27" i="21"/>
  <c r="AN30" i="21"/>
  <c r="G31" i="21"/>
  <c r="M25" i="21"/>
  <c r="M31" i="21"/>
  <c r="L31" i="21"/>
  <c r="D30" i="21"/>
  <c r="AA25" i="20"/>
  <c r="AG26" i="21"/>
  <c r="Z32" i="21"/>
  <c r="AU28" i="20"/>
  <c r="V30" i="21"/>
  <c r="AR28" i="21"/>
  <c r="R26" i="21"/>
  <c r="AG32" i="21"/>
  <c r="S28" i="21"/>
  <c r="AM26" i="21"/>
  <c r="R30" i="21"/>
  <c r="AW25" i="21"/>
  <c r="AV25" i="21"/>
  <c r="C27" i="21"/>
  <c r="P28" i="21"/>
  <c r="P30" i="21"/>
  <c r="T28" i="21"/>
  <c r="P26" i="21"/>
  <c r="Q30" i="21"/>
  <c r="AJ32" i="21"/>
  <c r="AN29" i="21"/>
  <c r="F25" i="21"/>
  <c r="G30" i="21"/>
  <c r="AH28" i="21"/>
  <c r="AE30" i="21"/>
  <c r="AS28" i="21"/>
  <c r="AP25" i="21"/>
  <c r="AO32" i="21"/>
  <c r="AR30" i="21"/>
  <c r="AG31" i="21"/>
  <c r="AK21" i="21"/>
  <c r="AJ21" i="21"/>
  <c r="AQ31" i="21"/>
  <c r="AJ29" i="21"/>
  <c r="V32" i="21"/>
  <c r="AP26" i="21"/>
  <c r="AP30" i="21"/>
  <c r="AN28" i="21"/>
  <c r="V27" i="21"/>
  <c r="AV28" i="21"/>
  <c r="AL28" i="20"/>
  <c r="AD25" i="21"/>
  <c r="X31" i="21"/>
  <c r="M30" i="21"/>
  <c r="AQ32" i="21"/>
  <c r="Y30" i="21"/>
  <c r="D28" i="21"/>
  <c r="AB29" i="21"/>
  <c r="AB26" i="21"/>
  <c r="AJ30" i="21"/>
  <c r="AE32" i="21"/>
  <c r="AB30" i="21"/>
  <c r="AJ27" i="21"/>
  <c r="S31" i="21"/>
  <c r="P25" i="21"/>
  <c r="M26" i="21"/>
  <c r="I29" i="21"/>
  <c r="AD27" i="21"/>
  <c r="AP30" i="20"/>
  <c r="AV31" i="21"/>
  <c r="AG30" i="21"/>
  <c r="S32" i="21"/>
  <c r="X29" i="21"/>
  <c r="AF26" i="20"/>
  <c r="AI25" i="20"/>
  <c r="AK25" i="20"/>
  <c r="AC29" i="20"/>
  <c r="AG26" i="20"/>
  <c r="AF27" i="20"/>
  <c r="Z31" i="20"/>
  <c r="AP29" i="20"/>
  <c r="AA29" i="20"/>
  <c r="I25" i="20"/>
  <c r="AD28" i="20"/>
  <c r="AD27" i="20"/>
  <c r="E30" i="20"/>
  <c r="L30" i="20"/>
  <c r="F27" i="19"/>
  <c r="F27" i="20"/>
  <c r="AB29" i="20"/>
  <c r="D31" i="20"/>
  <c r="B31" i="20"/>
  <c r="AG28" i="20"/>
  <c r="T26" i="20"/>
  <c r="J30" i="20"/>
  <c r="AF31" i="20"/>
  <c r="W32" i="20"/>
  <c r="AP31" i="20"/>
  <c r="P25" i="20"/>
  <c r="I30" i="20"/>
  <c r="AJ26" i="20"/>
  <c r="P29" i="20"/>
  <c r="AV28" i="20"/>
  <c r="L27" i="20"/>
  <c r="L27" i="19"/>
  <c r="AS28" i="20"/>
  <c r="W29" i="20"/>
  <c r="C29" i="20"/>
  <c r="C27" i="20"/>
  <c r="C27" i="19"/>
  <c r="AN29" i="20"/>
  <c r="R25" i="20"/>
  <c r="AM28" i="20"/>
  <c r="R30" i="20"/>
  <c r="V32" i="20"/>
  <c r="E27" i="19"/>
  <c r="E27" i="20"/>
  <c r="AD25" i="20"/>
  <c r="AM26" i="20"/>
  <c r="B27" i="19"/>
  <c r="B27" i="20"/>
  <c r="Y28" i="20"/>
  <c r="AR31" i="20"/>
  <c r="AO31" i="20"/>
  <c r="F26" i="20"/>
  <c r="V27" i="20"/>
  <c r="AD26" i="20"/>
  <c r="Y30" i="20"/>
  <c r="J26" i="20"/>
  <c r="X27" i="20"/>
  <c r="V28" i="20"/>
  <c r="AJ28" i="20"/>
  <c r="AO28" i="20"/>
  <c r="S32" i="20"/>
  <c r="G29" i="20"/>
  <c r="M32" i="20"/>
  <c r="I28" i="20"/>
  <c r="V30" i="20"/>
  <c r="J27" i="19"/>
  <c r="J27" i="20"/>
  <c r="O28" i="20"/>
  <c r="AC32" i="20"/>
  <c r="AU25" i="20"/>
  <c r="H27" i="20"/>
  <c r="H27" i="19"/>
  <c r="AU32" i="21"/>
  <c r="AU27" i="21"/>
  <c r="AV30" i="20"/>
  <c r="AD30" i="20"/>
  <c r="Y31" i="20"/>
  <c r="AR29" i="20"/>
  <c r="AT30" i="20"/>
  <c r="AD31" i="20"/>
  <c r="AT27" i="20"/>
  <c r="AF25" i="20"/>
  <c r="AS25" i="20"/>
  <c r="AI28" i="20"/>
  <c r="AH32" i="20"/>
  <c r="D29" i="21"/>
  <c r="P27" i="21"/>
  <c r="AF26" i="21"/>
  <c r="AR25" i="20"/>
  <c r="AR31" i="21"/>
  <c r="G26" i="21"/>
  <c r="AV32" i="20"/>
  <c r="AA32" i="21"/>
  <c r="AI29" i="20"/>
  <c r="AJ31" i="21"/>
  <c r="Y32" i="21"/>
  <c r="AQ30" i="20"/>
  <c r="J28" i="20"/>
  <c r="G32" i="20"/>
  <c r="AK28" i="21"/>
  <c r="AM32" i="21"/>
  <c r="AK27" i="20"/>
  <c r="D25" i="21"/>
  <c r="AK30" i="21"/>
  <c r="AL30" i="20"/>
  <c r="AO27" i="21"/>
  <c r="Z30" i="20"/>
  <c r="AI26" i="20"/>
  <c r="J25" i="21"/>
  <c r="P32" i="21"/>
  <c r="Y26" i="20"/>
  <c r="AQ32" i="20"/>
  <c r="AK25" i="21"/>
  <c r="Z27" i="21"/>
  <c r="AN25" i="21"/>
  <c r="AO29" i="20"/>
  <c r="AA26" i="20"/>
  <c r="V28" i="21"/>
  <c r="M31" i="20"/>
  <c r="M28" i="20"/>
  <c r="Y27" i="21"/>
  <c r="M29" i="20"/>
  <c r="G25" i="20"/>
  <c r="D108" i="22" l="1"/>
  <c r="B108" i="22"/>
  <c r="Z107" i="22"/>
  <c r="AC107" i="22"/>
  <c r="AC105" i="22"/>
  <c r="AC106" i="22"/>
  <c r="Z106" i="22"/>
  <c r="Z104" i="22"/>
  <c r="AC104" i="22"/>
  <c r="Z102" i="22"/>
  <c r="AC102" i="22"/>
  <c r="AB107" i="22"/>
  <c r="AE102" i="22"/>
  <c r="AB104" i="22"/>
  <c r="AE105" i="22"/>
  <c r="AE106" i="22"/>
  <c r="AE107" i="22"/>
  <c r="AB102" i="22"/>
  <c r="AB106" i="22"/>
  <c r="AE104" i="22"/>
  <c r="D26" i="21"/>
  <c r="AW27" i="21"/>
  <c r="V25" i="21"/>
  <c r="AH25" i="21"/>
  <c r="M28" i="21"/>
  <c r="S25" i="21"/>
  <c r="AD28" i="21"/>
  <c r="AQ25" i="21"/>
  <c r="AH29" i="21"/>
  <c r="G29" i="21"/>
  <c r="AW28" i="21"/>
  <c r="AT30" i="21"/>
  <c r="AW29" i="21"/>
  <c r="AS29" i="21"/>
  <c r="G25" i="21"/>
  <c r="V29" i="21"/>
  <c r="AH27" i="21"/>
  <c r="AT27" i="21"/>
  <c r="G28" i="21"/>
  <c r="J30" i="21"/>
  <c r="AT25" i="21"/>
  <c r="D27" i="21"/>
  <c r="AB28" i="21"/>
  <c r="AE27" i="21"/>
  <c r="V31" i="21"/>
  <c r="S26" i="21"/>
  <c r="AW30" i="20"/>
  <c r="AQ29" i="21"/>
  <c r="AE25" i="21"/>
  <c r="AW26" i="21"/>
  <c r="AB27" i="20"/>
  <c r="S30" i="21"/>
  <c r="AM27" i="21"/>
  <c r="AE31" i="21"/>
  <c r="AQ26" i="21"/>
  <c r="AK32" i="21"/>
  <c r="J27" i="21"/>
  <c r="S29" i="21"/>
  <c r="Y25" i="21"/>
  <c r="AT26" i="21"/>
  <c r="AH32" i="21"/>
  <c r="AT28" i="21"/>
  <c r="AQ28" i="21"/>
  <c r="AW32" i="21"/>
  <c r="M27" i="21"/>
  <c r="AE26" i="21"/>
  <c r="AN26" i="21"/>
  <c r="AP29" i="21"/>
  <c r="AA27" i="20"/>
  <c r="Y29" i="21"/>
  <c r="V26" i="21"/>
  <c r="AE29" i="21"/>
  <c r="M32" i="21"/>
  <c r="D32" i="21"/>
  <c r="J32" i="21"/>
  <c r="AK27" i="21"/>
  <c r="J26" i="21"/>
  <c r="S27" i="21"/>
  <c r="J31" i="21"/>
  <c r="AQ30" i="21"/>
  <c r="AB25" i="21"/>
  <c r="J29" i="21"/>
  <c r="D31" i="21"/>
  <c r="AB31" i="21"/>
  <c r="AH31" i="21"/>
  <c r="AH30" i="21"/>
  <c r="AW31" i="21"/>
  <c r="Y31" i="21"/>
  <c r="AK29" i="21"/>
  <c r="AH28" i="20"/>
  <c r="M30" i="20"/>
  <c r="M25" i="20"/>
  <c r="G30" i="20"/>
  <c r="AN26" i="20"/>
  <c r="Y27" i="20"/>
  <c r="D27" i="20"/>
  <c r="D27" i="19"/>
  <c r="AN27" i="20"/>
  <c r="AK28" i="20"/>
  <c r="AW25" i="20"/>
  <c r="AV25" i="20"/>
  <c r="S30" i="20"/>
  <c r="AE29" i="20"/>
  <c r="S28" i="20"/>
  <c r="P32" i="20"/>
  <c r="AN31" i="20"/>
  <c r="S25" i="20"/>
  <c r="AH30" i="20"/>
  <c r="AE26" i="20"/>
  <c r="AB31" i="20"/>
  <c r="Y25" i="20"/>
  <c r="D30" i="20"/>
  <c r="AA30" i="20"/>
  <c r="V25" i="20"/>
  <c r="AQ28" i="20"/>
  <c r="AT31" i="20"/>
  <c r="AT32" i="20"/>
  <c r="V29" i="20"/>
  <c r="P27" i="20"/>
  <c r="AB32" i="20"/>
  <c r="AT29" i="20"/>
  <c r="AK32" i="20"/>
  <c r="AH29" i="20"/>
  <c r="AE30" i="20"/>
  <c r="P28" i="20"/>
  <c r="AW29" i="20"/>
  <c r="AR27" i="20"/>
  <c r="D25" i="20"/>
  <c r="AQ26" i="20"/>
  <c r="J32" i="20"/>
  <c r="V31" i="20"/>
  <c r="AE28" i="20"/>
  <c r="AT26" i="20"/>
  <c r="AN32" i="20"/>
  <c r="AB28" i="20"/>
  <c r="AJ31" i="20"/>
  <c r="AB25" i="20"/>
  <c r="AE25" i="20"/>
  <c r="M27" i="19"/>
  <c r="M27" i="20"/>
  <c r="AD32" i="20"/>
  <c r="AQ27" i="20"/>
  <c r="AQ31" i="20"/>
  <c r="D26" i="20"/>
  <c r="AK30" i="20"/>
  <c r="AW27" i="20"/>
  <c r="G27" i="20"/>
  <c r="G27" i="19"/>
  <c r="D29" i="20"/>
  <c r="Y32" i="20"/>
  <c r="AE27" i="20"/>
  <c r="P26" i="20"/>
  <c r="D28" i="20"/>
  <c r="S29" i="20"/>
  <c r="AW26" i="20"/>
  <c r="AL25" i="20"/>
  <c r="S31" i="20"/>
  <c r="Y29" i="20"/>
  <c r="AT28" i="20"/>
  <c r="AH26" i="20"/>
  <c r="AW31" i="20"/>
  <c r="M26" i="20"/>
  <c r="J25" i="20"/>
  <c r="P30" i="20"/>
  <c r="AQ25" i="20"/>
  <c r="D32" i="20"/>
  <c r="G28" i="20"/>
  <c r="J29" i="20"/>
  <c r="P31" i="20"/>
  <c r="G31" i="20"/>
  <c r="AH25" i="20"/>
  <c r="AH31" i="20"/>
  <c r="G26" i="20"/>
  <c r="AG27" i="20"/>
  <c r="AW28" i="20"/>
  <c r="V26" i="20"/>
  <c r="AB30" i="20"/>
  <c r="AB32" i="21"/>
  <c r="B101" i="22" l="1"/>
  <c r="D101" i="22"/>
  <c r="B116" i="22"/>
  <c r="B114" i="22"/>
  <c r="E101" i="22"/>
  <c r="G101" i="22"/>
  <c r="K114" i="22"/>
  <c r="M114" i="22"/>
  <c r="K121" i="22"/>
  <c r="M121" i="22"/>
  <c r="E114" i="22"/>
  <c r="G114" i="22"/>
  <c r="K87" i="22"/>
  <c r="M87" i="22"/>
  <c r="AB91" i="22"/>
  <c r="E121" i="22"/>
  <c r="G121" i="22"/>
  <c r="E116" i="22"/>
  <c r="G116" i="22"/>
  <c r="Z93" i="22"/>
  <c r="Z91" i="22"/>
  <c r="AC91" i="22"/>
  <c r="AC92" i="22"/>
  <c r="Z92" i="22"/>
  <c r="Z90" i="22"/>
  <c r="AC90" i="22"/>
  <c r="AC88" i="22"/>
  <c r="Z88" i="22"/>
  <c r="B121" i="22"/>
  <c r="AB93" i="22"/>
  <c r="AE91" i="22"/>
  <c r="AE92" i="22"/>
  <c r="AB88" i="22"/>
  <c r="AE90" i="22"/>
  <c r="AB90" i="22"/>
  <c r="AB92" i="22"/>
  <c r="AE88" i="22"/>
  <c r="AN32" i="21"/>
  <c r="AK31" i="21"/>
  <c r="AN28" i="20"/>
  <c r="AT29" i="21"/>
  <c r="AB27" i="21"/>
  <c r="AQ27" i="21"/>
  <c r="AN27" i="21"/>
  <c r="AH26" i="21"/>
  <c r="AT31" i="21"/>
  <c r="AE28" i="21"/>
  <c r="AK31" i="20"/>
  <c r="AN30" i="20"/>
  <c r="AK26" i="20"/>
  <c r="AK29" i="20"/>
  <c r="AT25" i="20"/>
  <c r="AH27" i="20"/>
  <c r="AE32" i="20"/>
  <c r="AN25" i="20"/>
  <c r="AW32" i="20"/>
  <c r="AE31" i="20"/>
  <c r="AQ29" i="20"/>
  <c r="AB26" i="20"/>
  <c r="B89" i="22" l="1"/>
  <c r="B87" i="22"/>
  <c r="E87" i="22"/>
  <c r="E89" i="22"/>
  <c r="T87" i="22"/>
  <c r="V87" i="22"/>
  <c r="W87" i="22"/>
  <c r="Y87" i="22"/>
  <c r="K116" i="22"/>
  <c r="M116" i="22"/>
  <c r="W89" i="22"/>
  <c r="Y89" i="22"/>
  <c r="T89" i="22"/>
  <c r="V89" i="22"/>
  <c r="H114" i="22"/>
  <c r="J114" i="22"/>
  <c r="J121" i="22"/>
  <c r="H121" i="22"/>
  <c r="H116" i="22"/>
  <c r="J116" i="22"/>
  <c r="N114" i="22"/>
  <c r="E73" i="22"/>
  <c r="G73" i="22"/>
  <c r="H87" i="22"/>
  <c r="J87" i="22"/>
  <c r="N116" i="22"/>
  <c r="H89" i="22"/>
  <c r="J89" i="22"/>
  <c r="K89" i="22"/>
  <c r="M89" i="22"/>
  <c r="D116" i="22"/>
  <c r="D114" i="22"/>
  <c r="N79" i="22"/>
  <c r="AC93" i="22"/>
  <c r="N77" i="22"/>
  <c r="N78" i="22"/>
  <c r="N76" i="22"/>
  <c r="N74" i="22"/>
  <c r="N121" i="22"/>
  <c r="D121" i="22"/>
  <c r="AE93" i="22"/>
  <c r="P114" i="22"/>
  <c r="P121" i="22"/>
  <c r="P116" i="22"/>
  <c r="P79" i="22"/>
  <c r="P78" i="22"/>
  <c r="P76" i="22"/>
  <c r="P77" i="22"/>
  <c r="P74" i="22"/>
  <c r="B73" i="22" l="1"/>
  <c r="B75" i="22"/>
  <c r="K73" i="22"/>
  <c r="M73" i="22"/>
  <c r="K75" i="22"/>
  <c r="M75" i="22"/>
  <c r="E75" i="22"/>
  <c r="G75" i="22"/>
  <c r="G89" i="22"/>
  <c r="D89" i="22"/>
  <c r="G87" i="22"/>
  <c r="D87" i="22"/>
  <c r="D75" i="22" l="1"/>
  <c r="D73" i="22"/>
  <c r="SQ152" i="14"/>
  <c r="SP152" i="14"/>
  <c r="SO152" i="14"/>
  <c r="SN152" i="14"/>
  <c r="SM152" i="14"/>
  <c r="SJ152" i="14"/>
  <c r="SI152" i="14"/>
  <c r="SH152" i="14"/>
  <c r="SG152" i="14"/>
  <c r="SF152" i="14"/>
  <c r="TE167" i="14"/>
  <c r="TD167" i="14"/>
  <c r="TC167" i="14"/>
  <c r="TB167" i="14"/>
  <c r="TA167" i="14"/>
  <c r="SZ167" i="14"/>
  <c r="SX167" i="14"/>
  <c r="SW167" i="14"/>
  <c r="SV167" i="14"/>
  <c r="SU167" i="14"/>
  <c r="ST167" i="14"/>
  <c r="AH167" i="14"/>
  <c r="TE166" i="14"/>
  <c r="TD166" i="14"/>
  <c r="TC166" i="14"/>
  <c r="TB166" i="14"/>
  <c r="TA166" i="14"/>
  <c r="SZ166" i="14"/>
  <c r="SX166" i="14"/>
  <c r="SW166" i="14"/>
  <c r="SV166" i="14"/>
  <c r="SU166" i="14"/>
  <c r="ST166" i="14"/>
  <c r="MJ166" i="14"/>
  <c r="MG166" i="14"/>
  <c r="MD166" i="14"/>
  <c r="AH166" i="14"/>
  <c r="TE165" i="14"/>
  <c r="TD165" i="14"/>
  <c r="TC165" i="14"/>
  <c r="TB165" i="14"/>
  <c r="TA165" i="14"/>
  <c r="SZ165" i="14"/>
  <c r="SX165" i="14"/>
  <c r="SW165" i="14"/>
  <c r="SV165" i="14"/>
  <c r="SU165" i="14"/>
  <c r="ST165" i="14"/>
  <c r="MJ165" i="14"/>
  <c r="MG165" i="14"/>
  <c r="MD165" i="14"/>
  <c r="AH165" i="14"/>
  <c r="TE164" i="14"/>
  <c r="TD164" i="14"/>
  <c r="TC164" i="14"/>
  <c r="SX164" i="14"/>
  <c r="SW164" i="14"/>
  <c r="SV164" i="14"/>
  <c r="SU164" i="14"/>
  <c r="ST164" i="14"/>
  <c r="MJ164" i="14"/>
  <c r="MG164" i="14"/>
  <c r="MD164" i="14"/>
  <c r="LS164" i="14"/>
  <c r="AH164" i="14"/>
  <c r="TE163" i="14"/>
  <c r="TD163" i="14"/>
  <c r="TC163" i="14"/>
  <c r="SX163" i="14"/>
  <c r="SW163" i="14"/>
  <c r="SV163" i="14"/>
  <c r="SU163" i="14"/>
  <c r="ST163" i="14"/>
  <c r="MJ163" i="14"/>
  <c r="MG163" i="14"/>
  <c r="MD163" i="14"/>
  <c r="LS163" i="14"/>
  <c r="AH163" i="14"/>
  <c r="TE162" i="14"/>
  <c r="TD162" i="14"/>
  <c r="TC162" i="14"/>
  <c r="SX162" i="14"/>
  <c r="SW162" i="14"/>
  <c r="SV162" i="14"/>
  <c r="SU162" i="14"/>
  <c r="ST162" i="14"/>
  <c r="MJ162" i="14"/>
  <c r="MG162" i="14"/>
  <c r="MD162" i="14"/>
  <c r="LS162" i="14"/>
  <c r="AH162" i="14"/>
  <c r="TE161" i="14"/>
  <c r="TD161" i="14"/>
  <c r="TC161" i="14"/>
  <c r="SX161" i="14"/>
  <c r="SW161" i="14"/>
  <c r="SV161" i="14"/>
  <c r="SU161" i="14"/>
  <c r="ST161" i="14"/>
  <c r="MJ161" i="14"/>
  <c r="MG161" i="14"/>
  <c r="MD161" i="14"/>
  <c r="LS161" i="14"/>
  <c r="AH161" i="14"/>
  <c r="TE160" i="14"/>
  <c r="TD160" i="14"/>
  <c r="TC160" i="14"/>
  <c r="SX160" i="14"/>
  <c r="SW160" i="14"/>
  <c r="SV160" i="14"/>
  <c r="SU160" i="14"/>
  <c r="ST160" i="14"/>
  <c r="SQ160" i="14"/>
  <c r="SO160" i="14"/>
  <c r="SN160" i="14"/>
  <c r="SM160" i="14"/>
  <c r="MJ160" i="14"/>
  <c r="MG160" i="14"/>
  <c r="MD160" i="14"/>
  <c r="LS160" i="14"/>
  <c r="SP160" i="14" s="1"/>
  <c r="AH160" i="14"/>
  <c r="TE159" i="14"/>
  <c r="TD159" i="14"/>
  <c r="TC159" i="14"/>
  <c r="SX159" i="14"/>
  <c r="SW159" i="14"/>
  <c r="SV159" i="14"/>
  <c r="SU159" i="14"/>
  <c r="ST159" i="14"/>
  <c r="SQ159" i="14"/>
  <c r="SP159" i="14"/>
  <c r="SO159" i="14"/>
  <c r="SN159" i="14"/>
  <c r="SM159" i="14"/>
  <c r="AH159" i="14"/>
  <c r="TE158" i="14"/>
  <c r="TD158" i="14"/>
  <c r="TC158" i="14"/>
  <c r="SX158" i="14"/>
  <c r="SW158" i="14"/>
  <c r="SV158" i="14"/>
  <c r="SU158" i="14"/>
  <c r="ST158" i="14"/>
  <c r="SQ158" i="14"/>
  <c r="SP158" i="14"/>
  <c r="SO158" i="14"/>
  <c r="SN158" i="14"/>
  <c r="SM158" i="14"/>
  <c r="MJ158" i="14"/>
  <c r="MG158" i="14"/>
  <c r="MD158" i="14"/>
  <c r="AH158" i="14"/>
  <c r="TE157" i="14"/>
  <c r="TD157" i="14"/>
  <c r="TC157" i="14"/>
  <c r="SX157" i="14"/>
  <c r="SW157" i="14"/>
  <c r="SV157" i="14"/>
  <c r="SU157" i="14"/>
  <c r="ST157" i="14"/>
  <c r="SQ157" i="14"/>
  <c r="SP157" i="14"/>
  <c r="SO157" i="14"/>
  <c r="SN157" i="14"/>
  <c r="SM157" i="14"/>
  <c r="AH157" i="14"/>
  <c r="TE156" i="14"/>
  <c r="TD156" i="14"/>
  <c r="TC156" i="14"/>
  <c r="SX156" i="14"/>
  <c r="SW156" i="14"/>
  <c r="SV156" i="14"/>
  <c r="SU156" i="14"/>
  <c r="ST156" i="14"/>
  <c r="SQ156" i="14"/>
  <c r="SO156" i="14"/>
  <c r="SN156" i="14"/>
  <c r="SM156" i="14"/>
  <c r="LS156" i="14"/>
  <c r="SP156" i="14" s="1"/>
  <c r="AH156" i="14"/>
  <c r="TE155" i="14"/>
  <c r="TD155" i="14"/>
  <c r="TC155" i="14"/>
  <c r="SX155" i="14"/>
  <c r="SW155" i="14"/>
  <c r="SV155" i="14"/>
  <c r="SU155" i="14"/>
  <c r="ST155" i="14"/>
  <c r="LS155" i="14"/>
  <c r="AH155" i="14"/>
  <c r="TE154" i="14"/>
  <c r="TD154" i="14"/>
  <c r="TC154" i="14"/>
  <c r="SX154" i="14"/>
  <c r="SW154" i="14"/>
  <c r="SV154" i="14"/>
  <c r="SU154" i="14"/>
  <c r="ST154" i="14"/>
  <c r="SQ154" i="14"/>
  <c r="SO154" i="14"/>
  <c r="SN154" i="14"/>
  <c r="SM154" i="14"/>
  <c r="LS154" i="14"/>
  <c r="SP154" i="14" s="1"/>
  <c r="TE153" i="14"/>
  <c r="TD153" i="14"/>
  <c r="TC153" i="14"/>
  <c r="SX153" i="14"/>
  <c r="SW153" i="14"/>
  <c r="SV153" i="14"/>
  <c r="SU153" i="14"/>
  <c r="ST153" i="14"/>
  <c r="SQ153" i="14"/>
  <c r="SP153" i="14"/>
  <c r="SO153" i="14"/>
  <c r="SN153" i="14"/>
  <c r="SM153" i="14"/>
  <c r="SQ79" i="14"/>
  <c r="SP79" i="14"/>
  <c r="SO79" i="14"/>
  <c r="SN79" i="14"/>
  <c r="SM79" i="14"/>
  <c r="SJ79" i="14"/>
  <c r="SI79" i="14"/>
  <c r="SH79" i="14"/>
  <c r="SG79" i="14"/>
  <c r="SF79" i="14"/>
  <c r="TE94" i="14"/>
  <c r="TD94" i="14"/>
  <c r="TC94" i="14"/>
  <c r="TB94" i="14"/>
  <c r="TA94" i="14"/>
  <c r="SZ94" i="14"/>
  <c r="SX94" i="14"/>
  <c r="SW94" i="14"/>
  <c r="SV94" i="14"/>
  <c r="SU94" i="14"/>
  <c r="ST94" i="14"/>
  <c r="AH94" i="14"/>
  <c r="TE93" i="14"/>
  <c r="TD93" i="14"/>
  <c r="TC93" i="14"/>
  <c r="TB93" i="14"/>
  <c r="TA93" i="14"/>
  <c r="SZ93" i="14"/>
  <c r="SX93" i="14"/>
  <c r="SW93" i="14"/>
  <c r="SV93" i="14"/>
  <c r="SU93" i="14"/>
  <c r="ST93" i="14"/>
  <c r="MJ93" i="14"/>
  <c r="MG93" i="14"/>
  <c r="MD93" i="14"/>
  <c r="AH93" i="14"/>
  <c r="TE92" i="14"/>
  <c r="TD92" i="14"/>
  <c r="TC92" i="14"/>
  <c r="TB92" i="14"/>
  <c r="TA92" i="14"/>
  <c r="SZ92" i="14"/>
  <c r="SX92" i="14"/>
  <c r="SW92" i="14"/>
  <c r="SV92" i="14"/>
  <c r="SU92" i="14"/>
  <c r="ST92" i="14"/>
  <c r="MJ92" i="14"/>
  <c r="MG92" i="14"/>
  <c r="MD92" i="14"/>
  <c r="AH92" i="14"/>
  <c r="TE91" i="14"/>
  <c r="TD91" i="14"/>
  <c r="TC91" i="14"/>
  <c r="SX91" i="14"/>
  <c r="SW91" i="14"/>
  <c r="SV91" i="14"/>
  <c r="SU91" i="14"/>
  <c r="ST91" i="14"/>
  <c r="MJ91" i="14"/>
  <c r="MG91" i="14"/>
  <c r="MD91" i="14"/>
  <c r="LS91" i="14"/>
  <c r="AH91" i="14"/>
  <c r="TE90" i="14"/>
  <c r="TD90" i="14"/>
  <c r="TC90" i="14"/>
  <c r="SX90" i="14"/>
  <c r="SW90" i="14"/>
  <c r="SV90" i="14"/>
  <c r="SU90" i="14"/>
  <c r="ST90" i="14"/>
  <c r="MJ90" i="14"/>
  <c r="MG90" i="14"/>
  <c r="MD90" i="14"/>
  <c r="LS90" i="14"/>
  <c r="AH90" i="14"/>
  <c r="TE89" i="14"/>
  <c r="TD89" i="14"/>
  <c r="TC89" i="14"/>
  <c r="SX89" i="14"/>
  <c r="SW89" i="14"/>
  <c r="SV89" i="14"/>
  <c r="SU89" i="14"/>
  <c r="ST89" i="14"/>
  <c r="MJ89" i="14"/>
  <c r="MG89" i="14"/>
  <c r="MD89" i="14"/>
  <c r="LS89" i="14"/>
  <c r="AH89" i="14"/>
  <c r="TE88" i="14"/>
  <c r="TD88" i="14"/>
  <c r="TC88" i="14"/>
  <c r="SX88" i="14"/>
  <c r="SW88" i="14"/>
  <c r="SV88" i="14"/>
  <c r="SU88" i="14"/>
  <c r="ST88" i="14"/>
  <c r="MJ88" i="14"/>
  <c r="MG88" i="14"/>
  <c r="MD88" i="14"/>
  <c r="LS88" i="14"/>
  <c r="AH88" i="14"/>
  <c r="TE87" i="14"/>
  <c r="TD87" i="14"/>
  <c r="TC87" i="14"/>
  <c r="SX87" i="14"/>
  <c r="SW87" i="14"/>
  <c r="SV87" i="14"/>
  <c r="SU87" i="14"/>
  <c r="ST87" i="14"/>
  <c r="SQ87" i="14"/>
  <c r="SO87" i="14"/>
  <c r="SN87" i="14"/>
  <c r="SM87" i="14"/>
  <c r="MJ87" i="14"/>
  <c r="MG87" i="14"/>
  <c r="MD87" i="14"/>
  <c r="LS87" i="14"/>
  <c r="SP87" i="14" s="1"/>
  <c r="AH87" i="14"/>
  <c r="TE86" i="14"/>
  <c r="TD86" i="14"/>
  <c r="TC86" i="14"/>
  <c r="SX86" i="14"/>
  <c r="SW86" i="14"/>
  <c r="SV86" i="14"/>
  <c r="SU86" i="14"/>
  <c r="ST86" i="14"/>
  <c r="SQ86" i="14"/>
  <c r="SP86" i="14"/>
  <c r="SO86" i="14"/>
  <c r="SN86" i="14"/>
  <c r="SM86" i="14"/>
  <c r="AH86" i="14"/>
  <c r="TE85" i="14"/>
  <c r="TD85" i="14"/>
  <c r="TC85" i="14"/>
  <c r="SX85" i="14"/>
  <c r="SW85" i="14"/>
  <c r="SV85" i="14"/>
  <c r="SU85" i="14"/>
  <c r="ST85" i="14"/>
  <c r="SQ85" i="14"/>
  <c r="SP85" i="14"/>
  <c r="SO85" i="14"/>
  <c r="SN85" i="14"/>
  <c r="SM85" i="14"/>
  <c r="MJ85" i="14"/>
  <c r="MG85" i="14"/>
  <c r="MD85" i="14"/>
  <c r="AH85" i="14"/>
  <c r="TE84" i="14"/>
  <c r="TD84" i="14"/>
  <c r="TC84" i="14"/>
  <c r="SX84" i="14"/>
  <c r="SW84" i="14"/>
  <c r="SV84" i="14"/>
  <c r="SU84" i="14"/>
  <c r="ST84" i="14"/>
  <c r="SQ84" i="14"/>
  <c r="SP84" i="14"/>
  <c r="SO84" i="14"/>
  <c r="SN84" i="14"/>
  <c r="SM84" i="14"/>
  <c r="AH84" i="14"/>
  <c r="TE83" i="14"/>
  <c r="TD83" i="14"/>
  <c r="TC83" i="14"/>
  <c r="SX83" i="14"/>
  <c r="SW83" i="14"/>
  <c r="SV83" i="14"/>
  <c r="SU83" i="14"/>
  <c r="ST83" i="14"/>
  <c r="SQ83" i="14"/>
  <c r="SO83" i="14"/>
  <c r="SN83" i="14"/>
  <c r="SM83" i="14"/>
  <c r="LS83" i="14"/>
  <c r="SP83" i="14" s="1"/>
  <c r="AH83" i="14"/>
  <c r="TE82" i="14"/>
  <c r="TD82" i="14"/>
  <c r="TC82" i="14"/>
  <c r="SX82" i="14"/>
  <c r="SW82" i="14"/>
  <c r="SV82" i="14"/>
  <c r="SU82" i="14"/>
  <c r="ST82" i="14"/>
  <c r="LS82" i="14"/>
  <c r="AH82" i="14"/>
  <c r="TE81" i="14"/>
  <c r="TD81" i="14"/>
  <c r="TC81" i="14"/>
  <c r="SX81" i="14"/>
  <c r="SW81" i="14"/>
  <c r="SV81" i="14"/>
  <c r="SU81" i="14"/>
  <c r="ST81" i="14"/>
  <c r="SQ81" i="14"/>
  <c r="SO81" i="14"/>
  <c r="SN81" i="14"/>
  <c r="SM81" i="14"/>
  <c r="LS81" i="14"/>
  <c r="SP81" i="14" s="1"/>
  <c r="TE80" i="14"/>
  <c r="TD80" i="14"/>
  <c r="TC80" i="14"/>
  <c r="SX80" i="14"/>
  <c r="SW80" i="14"/>
  <c r="SV80" i="14"/>
  <c r="SU80" i="14"/>
  <c r="ST80" i="14"/>
  <c r="SQ80" i="14"/>
  <c r="SP80" i="14"/>
  <c r="SO80" i="14"/>
  <c r="SN80" i="14"/>
  <c r="SM80" i="14"/>
  <c r="TE151" i="14" l="1"/>
  <c r="TD151" i="14"/>
  <c r="TC151" i="14"/>
  <c r="TB151" i="14"/>
  <c r="TA151" i="14"/>
  <c r="SZ151" i="14"/>
  <c r="SX151" i="14"/>
  <c r="SW151" i="14"/>
  <c r="SV151" i="14"/>
  <c r="SU151" i="14"/>
  <c r="ST151" i="14"/>
  <c r="TE150" i="14"/>
  <c r="TD150" i="14"/>
  <c r="TC150" i="14"/>
  <c r="TB150" i="14"/>
  <c r="TA150" i="14"/>
  <c r="SZ150" i="14"/>
  <c r="SX150" i="14"/>
  <c r="SW150" i="14"/>
  <c r="SV150" i="14"/>
  <c r="SU150" i="14"/>
  <c r="ST150" i="14"/>
  <c r="MJ150" i="14"/>
  <c r="MG150" i="14"/>
  <c r="MD150" i="14"/>
  <c r="TE149" i="14"/>
  <c r="TD149" i="14"/>
  <c r="TC149" i="14"/>
  <c r="TB149" i="14"/>
  <c r="TA149" i="14"/>
  <c r="SZ149" i="14"/>
  <c r="SX149" i="14"/>
  <c r="SW149" i="14"/>
  <c r="SV149" i="14"/>
  <c r="SU149" i="14"/>
  <c r="ST149" i="14"/>
  <c r="MJ149" i="14"/>
  <c r="MG149" i="14"/>
  <c r="MD149" i="14"/>
  <c r="TE148" i="14"/>
  <c r="TD148" i="14"/>
  <c r="TC148" i="14"/>
  <c r="SX148" i="14"/>
  <c r="SW148" i="14"/>
  <c r="SV148" i="14"/>
  <c r="SU148" i="14"/>
  <c r="ST148" i="14"/>
  <c r="MJ148" i="14"/>
  <c r="MG148" i="14"/>
  <c r="MD148" i="14"/>
  <c r="LS148" i="14"/>
  <c r="TE147" i="14"/>
  <c r="TD147" i="14"/>
  <c r="TC147" i="14"/>
  <c r="SX147" i="14"/>
  <c r="SW147" i="14"/>
  <c r="SV147" i="14"/>
  <c r="SU147" i="14"/>
  <c r="ST147" i="14"/>
  <c r="MJ147" i="14"/>
  <c r="MG147" i="14"/>
  <c r="MD147" i="14"/>
  <c r="LS147" i="14"/>
  <c r="TE146" i="14"/>
  <c r="TD146" i="14"/>
  <c r="TC146" i="14"/>
  <c r="SX146" i="14"/>
  <c r="SW146" i="14"/>
  <c r="SV146" i="14"/>
  <c r="SU146" i="14"/>
  <c r="ST146" i="14"/>
  <c r="MJ146" i="14"/>
  <c r="MG146" i="14"/>
  <c r="MD146" i="14"/>
  <c r="LS146" i="14"/>
  <c r="TE145" i="14"/>
  <c r="TD145" i="14"/>
  <c r="TC145" i="14"/>
  <c r="SX145" i="14"/>
  <c r="SW145" i="14"/>
  <c r="SV145" i="14"/>
  <c r="SU145" i="14"/>
  <c r="ST145" i="14"/>
  <c r="MJ145" i="14"/>
  <c r="MG145" i="14"/>
  <c r="MD145" i="14"/>
  <c r="LS145" i="14"/>
  <c r="TE144" i="14"/>
  <c r="TD144" i="14"/>
  <c r="TC144" i="14"/>
  <c r="SX144" i="14"/>
  <c r="SW144" i="14"/>
  <c r="SV144" i="14"/>
  <c r="SU144" i="14"/>
  <c r="ST144" i="14"/>
  <c r="SQ144" i="14"/>
  <c r="SO144" i="14"/>
  <c r="SN144" i="14"/>
  <c r="SM144" i="14"/>
  <c r="MJ144" i="14"/>
  <c r="MG144" i="14"/>
  <c r="MD144" i="14"/>
  <c r="LS144" i="14"/>
  <c r="SP144" i="14" s="1"/>
  <c r="TE143" i="14"/>
  <c r="TD143" i="14"/>
  <c r="TC143" i="14"/>
  <c r="SX143" i="14"/>
  <c r="SW143" i="14"/>
  <c r="SV143" i="14"/>
  <c r="SU143" i="14"/>
  <c r="ST143" i="14"/>
  <c r="SQ143" i="14"/>
  <c r="SP143" i="14"/>
  <c r="SO143" i="14"/>
  <c r="SN143" i="14"/>
  <c r="SM143" i="14"/>
  <c r="TE142" i="14"/>
  <c r="TD142" i="14"/>
  <c r="TC142" i="14"/>
  <c r="SX142" i="14"/>
  <c r="SW142" i="14"/>
  <c r="SV142" i="14"/>
  <c r="SU142" i="14"/>
  <c r="ST142" i="14"/>
  <c r="SQ142" i="14"/>
  <c r="SP142" i="14"/>
  <c r="SO142" i="14"/>
  <c r="SN142" i="14"/>
  <c r="SM142" i="14"/>
  <c r="MJ142" i="14"/>
  <c r="MG142" i="14"/>
  <c r="MD142" i="14"/>
  <c r="TE141" i="14"/>
  <c r="TD141" i="14"/>
  <c r="TC141" i="14"/>
  <c r="SX141" i="14"/>
  <c r="SW141" i="14"/>
  <c r="SV141" i="14"/>
  <c r="SU141" i="14"/>
  <c r="ST141" i="14"/>
  <c r="SQ141" i="14"/>
  <c r="SP141" i="14"/>
  <c r="SO141" i="14"/>
  <c r="SN141" i="14"/>
  <c r="SM141" i="14"/>
  <c r="TE140" i="14"/>
  <c r="TD140" i="14"/>
  <c r="TC140" i="14"/>
  <c r="SX140" i="14"/>
  <c r="SW140" i="14"/>
  <c r="SV140" i="14"/>
  <c r="SU140" i="14"/>
  <c r="ST140" i="14"/>
  <c r="SQ140" i="14"/>
  <c r="SO140" i="14"/>
  <c r="SN140" i="14"/>
  <c r="SM140" i="14"/>
  <c r="LS140" i="14"/>
  <c r="SP140" i="14" s="1"/>
  <c r="TE139" i="14"/>
  <c r="TD139" i="14"/>
  <c r="TC139" i="14"/>
  <c r="SX139" i="14"/>
  <c r="SW139" i="14"/>
  <c r="SV139" i="14"/>
  <c r="SU139" i="14"/>
  <c r="ST139" i="14"/>
  <c r="LS139" i="14"/>
  <c r="TE138" i="14"/>
  <c r="TD138" i="14"/>
  <c r="TC138" i="14"/>
  <c r="SX138" i="14"/>
  <c r="SW138" i="14"/>
  <c r="SV138" i="14"/>
  <c r="SU138" i="14"/>
  <c r="ST138" i="14"/>
  <c r="SQ138" i="14"/>
  <c r="SO138" i="14"/>
  <c r="SN138" i="14"/>
  <c r="SM138" i="14"/>
  <c r="LS138" i="14"/>
  <c r="SP138" i="14" s="1"/>
  <c r="TE137" i="14"/>
  <c r="TD137" i="14"/>
  <c r="TC137" i="14"/>
  <c r="SX137" i="14"/>
  <c r="SW137" i="14"/>
  <c r="SV137" i="14"/>
  <c r="SU137" i="14"/>
  <c r="ST137" i="14"/>
  <c r="SQ137" i="14"/>
  <c r="SP137" i="14"/>
  <c r="SO137" i="14"/>
  <c r="SN137" i="14"/>
  <c r="SM137" i="14"/>
  <c r="TE136" i="14"/>
  <c r="TD136" i="14"/>
  <c r="TC136" i="14"/>
  <c r="SX136" i="14"/>
  <c r="SW136" i="14"/>
  <c r="SV136" i="14"/>
  <c r="SU136" i="14"/>
  <c r="ST136" i="14"/>
  <c r="SQ136" i="14"/>
  <c r="SO136" i="14"/>
  <c r="SN136" i="14"/>
  <c r="SM136" i="14"/>
  <c r="MJ136" i="14"/>
  <c r="MG136" i="14"/>
  <c r="MD136" i="14"/>
  <c r="LS136" i="14"/>
  <c r="SP136" i="14" s="1"/>
  <c r="AC103" i="14" l="1"/>
  <c r="AC105" i="14"/>
  <c r="AF105" i="14"/>
  <c r="AF103" i="14"/>
  <c r="TE34" i="14" l="1"/>
  <c r="TD34" i="14"/>
  <c r="TC34" i="14"/>
  <c r="SX34" i="14"/>
  <c r="SW34" i="14"/>
  <c r="SV34" i="14"/>
  <c r="SU34" i="14"/>
  <c r="ST34" i="14"/>
  <c r="SQ34" i="14"/>
  <c r="SP34" i="14"/>
  <c r="SN34" i="14"/>
  <c r="SM34" i="14"/>
  <c r="TE32" i="14"/>
  <c r="TD32" i="14"/>
  <c r="TC32" i="14"/>
  <c r="SX32" i="14"/>
  <c r="SW32" i="14"/>
  <c r="SV32" i="14"/>
  <c r="SU32" i="14"/>
  <c r="ST32" i="14"/>
  <c r="SQ32" i="14"/>
  <c r="SP32" i="14"/>
  <c r="SO32" i="14"/>
  <c r="SN32" i="14"/>
  <c r="SM32" i="14"/>
  <c r="SQ102" i="14" l="1"/>
  <c r="TE132" i="14" l="1"/>
  <c r="TD132" i="14"/>
  <c r="TC132" i="14"/>
  <c r="TB132" i="14"/>
  <c r="TA132" i="14"/>
  <c r="SZ132" i="14"/>
  <c r="SX132" i="14"/>
  <c r="SW132" i="14"/>
  <c r="SV132" i="14"/>
  <c r="SU132" i="14"/>
  <c r="ST132" i="14"/>
  <c r="TE131" i="14"/>
  <c r="TD131" i="14"/>
  <c r="TC131" i="14"/>
  <c r="TB131" i="14"/>
  <c r="TA131" i="14"/>
  <c r="SZ131" i="14"/>
  <c r="SX131" i="14"/>
  <c r="SW131" i="14"/>
  <c r="SV131" i="14"/>
  <c r="SU131" i="14"/>
  <c r="ST131" i="14"/>
  <c r="MJ131" i="14"/>
  <c r="MG131" i="14"/>
  <c r="MD131" i="14"/>
  <c r="TE130" i="14"/>
  <c r="TD130" i="14"/>
  <c r="TC130" i="14"/>
  <c r="TB130" i="14"/>
  <c r="TA130" i="14"/>
  <c r="SZ130" i="14"/>
  <c r="SX130" i="14"/>
  <c r="SW130" i="14"/>
  <c r="SV130" i="14"/>
  <c r="SU130" i="14"/>
  <c r="ST130" i="14"/>
  <c r="MJ130" i="14"/>
  <c r="MG130" i="14"/>
  <c r="MD130" i="14"/>
  <c r="TE129" i="14"/>
  <c r="TD129" i="14"/>
  <c r="TC129" i="14"/>
  <c r="SX129" i="14"/>
  <c r="SW129" i="14"/>
  <c r="SV129" i="14"/>
  <c r="SU129" i="14"/>
  <c r="ST129" i="14"/>
  <c r="MJ129" i="14"/>
  <c r="MG129" i="14"/>
  <c r="MD129" i="14"/>
  <c r="LS129" i="14"/>
  <c r="TE128" i="14"/>
  <c r="TD128" i="14"/>
  <c r="TC128" i="14"/>
  <c r="SX128" i="14"/>
  <c r="SW128" i="14"/>
  <c r="SV128" i="14"/>
  <c r="SU128" i="14"/>
  <c r="ST128" i="14"/>
  <c r="MJ128" i="14"/>
  <c r="MG128" i="14"/>
  <c r="MD128" i="14"/>
  <c r="LS128" i="14"/>
  <c r="TE127" i="14"/>
  <c r="TD127" i="14"/>
  <c r="TC127" i="14"/>
  <c r="SX127" i="14"/>
  <c r="SW127" i="14"/>
  <c r="SV127" i="14"/>
  <c r="SU127" i="14"/>
  <c r="ST127" i="14"/>
  <c r="MJ127" i="14"/>
  <c r="MG127" i="14"/>
  <c r="MD127" i="14"/>
  <c r="LS127" i="14"/>
  <c r="TE126" i="14"/>
  <c r="TD126" i="14"/>
  <c r="TC126" i="14"/>
  <c r="SX126" i="14"/>
  <c r="SW126" i="14"/>
  <c r="SV126" i="14"/>
  <c r="SU126" i="14"/>
  <c r="ST126" i="14"/>
  <c r="MJ126" i="14"/>
  <c r="MG126" i="14"/>
  <c r="MD126" i="14"/>
  <c r="LS126" i="14"/>
  <c r="TE125" i="14"/>
  <c r="TD125" i="14"/>
  <c r="TC125" i="14"/>
  <c r="SX125" i="14"/>
  <c r="SW125" i="14"/>
  <c r="SV125" i="14"/>
  <c r="SU125" i="14"/>
  <c r="ST125" i="14"/>
  <c r="SQ125" i="14"/>
  <c r="SO125" i="14"/>
  <c r="SN125" i="14"/>
  <c r="SM125" i="14"/>
  <c r="MJ125" i="14"/>
  <c r="MG125" i="14"/>
  <c r="MD125" i="14"/>
  <c r="LS125" i="14"/>
  <c r="TE124" i="14"/>
  <c r="TD124" i="14"/>
  <c r="TC124" i="14"/>
  <c r="SX124" i="14"/>
  <c r="SW124" i="14"/>
  <c r="SV124" i="14"/>
  <c r="SU124" i="14"/>
  <c r="ST124" i="14"/>
  <c r="SQ124" i="14"/>
  <c r="SP124" i="14"/>
  <c r="SO124" i="14"/>
  <c r="SN124" i="14"/>
  <c r="SM124" i="14"/>
  <c r="TE123" i="14"/>
  <c r="TD123" i="14"/>
  <c r="TC123" i="14"/>
  <c r="SX123" i="14"/>
  <c r="SW123" i="14"/>
  <c r="SV123" i="14"/>
  <c r="SU123" i="14"/>
  <c r="ST123" i="14"/>
  <c r="SQ123" i="14"/>
  <c r="SP123" i="14"/>
  <c r="SO123" i="14"/>
  <c r="SN123" i="14"/>
  <c r="SM123" i="14"/>
  <c r="MJ123" i="14"/>
  <c r="MG123" i="14"/>
  <c r="MD123" i="14"/>
  <c r="TE122" i="14"/>
  <c r="TD122" i="14"/>
  <c r="TC122" i="14"/>
  <c r="SX122" i="14"/>
  <c r="SW122" i="14"/>
  <c r="SV122" i="14"/>
  <c r="SU122" i="14"/>
  <c r="ST122" i="14"/>
  <c r="SQ122" i="14"/>
  <c r="SP122" i="14"/>
  <c r="SO122" i="14"/>
  <c r="SN122" i="14"/>
  <c r="SM122" i="14"/>
  <c r="TE121" i="14"/>
  <c r="TD121" i="14"/>
  <c r="TC121" i="14"/>
  <c r="SX121" i="14"/>
  <c r="SW121" i="14"/>
  <c r="SV121" i="14"/>
  <c r="SU121" i="14"/>
  <c r="ST121" i="14"/>
  <c r="SQ121" i="14"/>
  <c r="SO121" i="14"/>
  <c r="SN121" i="14"/>
  <c r="SM121" i="14"/>
  <c r="LS121" i="14"/>
  <c r="SP121" i="14" s="1"/>
  <c r="TE120" i="14"/>
  <c r="TD120" i="14"/>
  <c r="TC120" i="14"/>
  <c r="SX120" i="14"/>
  <c r="SW120" i="14"/>
  <c r="SV120" i="14"/>
  <c r="SU120" i="14"/>
  <c r="ST120" i="14"/>
  <c r="LS120" i="14"/>
  <c r="TE119" i="14"/>
  <c r="TD119" i="14"/>
  <c r="TC119" i="14"/>
  <c r="SX119" i="14"/>
  <c r="SW119" i="14"/>
  <c r="SV119" i="14"/>
  <c r="SU119" i="14"/>
  <c r="ST119" i="14"/>
  <c r="SQ119" i="14"/>
  <c r="SO119" i="14"/>
  <c r="SN119" i="14"/>
  <c r="SM119" i="14"/>
  <c r="LS119" i="14"/>
  <c r="SP119" i="14" s="1"/>
  <c r="TE118" i="14"/>
  <c r="TD118" i="14"/>
  <c r="TC118" i="14"/>
  <c r="SX118" i="14"/>
  <c r="SW118" i="14"/>
  <c r="SV118" i="14"/>
  <c r="SU118" i="14"/>
  <c r="ST118" i="14"/>
  <c r="SQ118" i="14"/>
  <c r="SP118" i="14"/>
  <c r="SO118" i="14"/>
  <c r="SN118" i="14"/>
  <c r="SM118" i="14"/>
  <c r="TE117" i="14"/>
  <c r="TD117" i="14"/>
  <c r="TC117" i="14"/>
  <c r="SX117" i="14"/>
  <c r="SW117" i="14"/>
  <c r="SV117" i="14"/>
  <c r="SU117" i="14"/>
  <c r="ST117" i="14"/>
  <c r="SQ117" i="14"/>
  <c r="SP117" i="14"/>
  <c r="SO117" i="14"/>
  <c r="SN117" i="14"/>
  <c r="SM117" i="14"/>
  <c r="MJ117" i="14"/>
  <c r="MG117" i="14"/>
  <c r="MD117" i="14"/>
  <c r="LS117" i="14"/>
  <c r="TE113" i="14"/>
  <c r="TD113" i="14"/>
  <c r="TC113" i="14"/>
  <c r="TB113" i="14"/>
  <c r="TA113" i="14"/>
  <c r="SZ113" i="14"/>
  <c r="SX113" i="14"/>
  <c r="SW113" i="14"/>
  <c r="SV113" i="14"/>
  <c r="SU113" i="14"/>
  <c r="ST113" i="14"/>
  <c r="TE112" i="14"/>
  <c r="TD112" i="14"/>
  <c r="TC112" i="14"/>
  <c r="TB112" i="14"/>
  <c r="TA112" i="14"/>
  <c r="SZ112" i="14"/>
  <c r="SX112" i="14"/>
  <c r="SW112" i="14"/>
  <c r="SV112" i="14"/>
  <c r="SU112" i="14"/>
  <c r="ST112" i="14"/>
  <c r="MJ112" i="14"/>
  <c r="MG112" i="14"/>
  <c r="MD112" i="14"/>
  <c r="TE111" i="14"/>
  <c r="TD111" i="14"/>
  <c r="TC111" i="14"/>
  <c r="TB111" i="14"/>
  <c r="TA111" i="14"/>
  <c r="SZ111" i="14"/>
  <c r="SX111" i="14"/>
  <c r="SW111" i="14"/>
  <c r="SV111" i="14"/>
  <c r="SU111" i="14"/>
  <c r="ST111" i="14"/>
  <c r="MJ111" i="14"/>
  <c r="MG111" i="14"/>
  <c r="MD111" i="14"/>
  <c r="TE110" i="14"/>
  <c r="TD110" i="14"/>
  <c r="TC110" i="14"/>
  <c r="SX110" i="14"/>
  <c r="SW110" i="14"/>
  <c r="SV110" i="14"/>
  <c r="SU110" i="14"/>
  <c r="ST110" i="14"/>
  <c r="MJ110" i="14"/>
  <c r="MG110" i="14"/>
  <c r="MD110" i="14"/>
  <c r="LS110" i="14"/>
  <c r="TE109" i="14"/>
  <c r="TD109" i="14"/>
  <c r="TC109" i="14"/>
  <c r="SX109" i="14"/>
  <c r="SW109" i="14"/>
  <c r="SV109" i="14"/>
  <c r="SU109" i="14"/>
  <c r="ST109" i="14"/>
  <c r="MJ109" i="14"/>
  <c r="MG109" i="14"/>
  <c r="MD109" i="14"/>
  <c r="LS109" i="14"/>
  <c r="TE108" i="14"/>
  <c r="TD108" i="14"/>
  <c r="TC108" i="14"/>
  <c r="SX108" i="14"/>
  <c r="SW108" i="14"/>
  <c r="SV108" i="14"/>
  <c r="SU108" i="14"/>
  <c r="ST108" i="14"/>
  <c r="MJ108" i="14"/>
  <c r="MG108" i="14"/>
  <c r="MD108" i="14"/>
  <c r="LS108" i="14"/>
  <c r="TE107" i="14"/>
  <c r="TD107" i="14"/>
  <c r="TC107" i="14"/>
  <c r="SX107" i="14"/>
  <c r="SW107" i="14"/>
  <c r="SV107" i="14"/>
  <c r="SU107" i="14"/>
  <c r="ST107" i="14"/>
  <c r="MJ107" i="14"/>
  <c r="MG107" i="14"/>
  <c r="MD107" i="14"/>
  <c r="LS107" i="14"/>
  <c r="TE106" i="14"/>
  <c r="TD106" i="14"/>
  <c r="TC106" i="14"/>
  <c r="SX106" i="14"/>
  <c r="SW106" i="14"/>
  <c r="SV106" i="14"/>
  <c r="SU106" i="14"/>
  <c r="ST106" i="14"/>
  <c r="SQ106" i="14"/>
  <c r="SO106" i="14"/>
  <c r="SN106" i="14"/>
  <c r="SM106" i="14"/>
  <c r="MJ106" i="14"/>
  <c r="MG106" i="14"/>
  <c r="MD106" i="14"/>
  <c r="LS106" i="14"/>
  <c r="SP106" i="14" s="1"/>
  <c r="TE105" i="14"/>
  <c r="TD105" i="14"/>
  <c r="TC105" i="14"/>
  <c r="SX105" i="14"/>
  <c r="SW105" i="14"/>
  <c r="SV105" i="14"/>
  <c r="SU105" i="14"/>
  <c r="ST105" i="14"/>
  <c r="SQ105" i="14"/>
  <c r="SP105" i="14"/>
  <c r="SO105" i="14"/>
  <c r="SN105" i="14"/>
  <c r="SM105" i="14"/>
  <c r="TE104" i="14"/>
  <c r="TD104" i="14"/>
  <c r="TC104" i="14"/>
  <c r="SX104" i="14"/>
  <c r="SW104" i="14"/>
  <c r="SV104" i="14"/>
  <c r="SU104" i="14"/>
  <c r="ST104" i="14"/>
  <c r="SQ104" i="14"/>
  <c r="SP104" i="14"/>
  <c r="SO104" i="14"/>
  <c r="SN104" i="14"/>
  <c r="SM104" i="14"/>
  <c r="MJ104" i="14"/>
  <c r="MG104" i="14"/>
  <c r="MD104" i="14"/>
  <c r="TE103" i="14"/>
  <c r="TD103" i="14"/>
  <c r="TC103" i="14"/>
  <c r="SX103" i="14"/>
  <c r="SW103" i="14"/>
  <c r="SV103" i="14"/>
  <c r="SU103" i="14"/>
  <c r="ST103" i="14"/>
  <c r="SQ103" i="14"/>
  <c r="SP103" i="14"/>
  <c r="SO103" i="14"/>
  <c r="SN103" i="14"/>
  <c r="SM103" i="14"/>
  <c r="TE102" i="14"/>
  <c r="TD102" i="14"/>
  <c r="TC102" i="14"/>
  <c r="TA102" i="14"/>
  <c r="SX102" i="14"/>
  <c r="SW102" i="14"/>
  <c r="SV102" i="14"/>
  <c r="SU102" i="14"/>
  <c r="ST102" i="14"/>
  <c r="SO102" i="14"/>
  <c r="SN102" i="14"/>
  <c r="SM102" i="14"/>
  <c r="LS102" i="14"/>
  <c r="SP102" i="14" s="1"/>
  <c r="TE101" i="14"/>
  <c r="TD101" i="14"/>
  <c r="TC101" i="14"/>
  <c r="SX101" i="14"/>
  <c r="SW101" i="14"/>
  <c r="SV101" i="14"/>
  <c r="SU101" i="14"/>
  <c r="ST101" i="14"/>
  <c r="LS101" i="14"/>
  <c r="TE100" i="14"/>
  <c r="TD100" i="14"/>
  <c r="TC100" i="14"/>
  <c r="TA100" i="14"/>
  <c r="SX100" i="14"/>
  <c r="SW100" i="14"/>
  <c r="SV100" i="14"/>
  <c r="SU100" i="14"/>
  <c r="ST100" i="14"/>
  <c r="SQ100" i="14"/>
  <c r="SP100" i="14"/>
  <c r="SO100" i="14"/>
  <c r="SN100" i="14"/>
  <c r="SM100" i="14"/>
  <c r="LS100" i="14"/>
  <c r="TE99" i="14"/>
  <c r="TD99" i="14"/>
  <c r="TC99" i="14"/>
  <c r="SX99" i="14"/>
  <c r="SW99" i="14"/>
  <c r="SV99" i="14"/>
  <c r="SU99" i="14"/>
  <c r="ST99" i="14"/>
  <c r="SQ99" i="14"/>
  <c r="SP99" i="14"/>
  <c r="SO99" i="14"/>
  <c r="SN99" i="14"/>
  <c r="SM99" i="14"/>
  <c r="TE98" i="14"/>
  <c r="TD98" i="14"/>
  <c r="TC98" i="14"/>
  <c r="SX98" i="14"/>
  <c r="SW98" i="14"/>
  <c r="SV98" i="14"/>
  <c r="SU98" i="14"/>
  <c r="ST98" i="14"/>
  <c r="SQ98" i="14"/>
  <c r="SO98" i="14"/>
  <c r="SN98" i="14"/>
  <c r="SM98" i="14"/>
  <c r="MJ98" i="14"/>
  <c r="MG98" i="14"/>
  <c r="MD98" i="14"/>
  <c r="LS98" i="14"/>
  <c r="SP98" i="14" s="1"/>
  <c r="SP125" i="14" l="1"/>
  <c r="SO34" i="14"/>
  <c r="TE43" i="14"/>
  <c r="TD43" i="14"/>
  <c r="TC43" i="14"/>
  <c r="TE42" i="14"/>
  <c r="TD42" i="14"/>
  <c r="TC42" i="14"/>
  <c r="TE41" i="14"/>
  <c r="TD41" i="14"/>
  <c r="TC41" i="14"/>
  <c r="TE40" i="14"/>
  <c r="TD40" i="14"/>
  <c r="TC40" i="14"/>
  <c r="TE39" i="14"/>
  <c r="TD39" i="14"/>
  <c r="TC39" i="14"/>
  <c r="TE38" i="14"/>
  <c r="TD38" i="14"/>
  <c r="TC38" i="14"/>
  <c r="TE37" i="14"/>
  <c r="TD37" i="14"/>
  <c r="TC37" i="14"/>
  <c r="TE36" i="14"/>
  <c r="TD36" i="14"/>
  <c r="TC36" i="14"/>
  <c r="TE35" i="14"/>
  <c r="TD35" i="14"/>
  <c r="TC35" i="14"/>
  <c r="TE33" i="14"/>
  <c r="TD33" i="14"/>
  <c r="TC33" i="14"/>
  <c r="TE31" i="14"/>
  <c r="TD31" i="14"/>
  <c r="TC31" i="14"/>
  <c r="TE30" i="14"/>
  <c r="TD30" i="14"/>
  <c r="TC30" i="14"/>
  <c r="TE29" i="14"/>
  <c r="TD29" i="14"/>
  <c r="TC29" i="14"/>
  <c r="TE28" i="14"/>
  <c r="TD28" i="14"/>
  <c r="TC28" i="14"/>
  <c r="TE27" i="14"/>
  <c r="TD27" i="14"/>
  <c r="TC27" i="14"/>
  <c r="TE26" i="14"/>
  <c r="TD26" i="14"/>
  <c r="TC26" i="14"/>
  <c r="TE25" i="14"/>
  <c r="TD25" i="14"/>
  <c r="TC25" i="14"/>
  <c r="TE24" i="14"/>
  <c r="TD24" i="14"/>
  <c r="TC24" i="14"/>
  <c r="TE23" i="14"/>
  <c r="TD23" i="14"/>
  <c r="TC23" i="14"/>
  <c r="TE22" i="14"/>
  <c r="TD22" i="14"/>
  <c r="TC22" i="14"/>
  <c r="TE21" i="14"/>
  <c r="TD21" i="14"/>
  <c r="TC21" i="14"/>
  <c r="TE20" i="14"/>
  <c r="TD20" i="14"/>
  <c r="TC20" i="14"/>
  <c r="TE19" i="14"/>
  <c r="TD19" i="14"/>
  <c r="TC19" i="14"/>
  <c r="TE18" i="14"/>
  <c r="TD18" i="14"/>
  <c r="TC18" i="14"/>
  <c r="TE17" i="14"/>
  <c r="TD17" i="14"/>
  <c r="TC17" i="14"/>
  <c r="TE16" i="14"/>
  <c r="TD16" i="14"/>
  <c r="TC16" i="14"/>
  <c r="TE15" i="14"/>
  <c r="TD15" i="14"/>
  <c r="TC15" i="14"/>
  <c r="TE14" i="14"/>
  <c r="TD14" i="14"/>
  <c r="TC14" i="14"/>
  <c r="TE13" i="14"/>
  <c r="TD13" i="14"/>
  <c r="TC13" i="14"/>
  <c r="TE12" i="14"/>
  <c r="TD12" i="14"/>
  <c r="TC12" i="14"/>
  <c r="TE11" i="14"/>
  <c r="TD11" i="14"/>
  <c r="TC11" i="14"/>
  <c r="TE10" i="14"/>
  <c r="TD10" i="14"/>
  <c r="TC10" i="14"/>
  <c r="TE9" i="14"/>
  <c r="TD9" i="14"/>
  <c r="TC9" i="14"/>
  <c r="TE8" i="14"/>
  <c r="TD8" i="14"/>
  <c r="TC8" i="14"/>
  <c r="TE7" i="14"/>
  <c r="TD7" i="14"/>
  <c r="TC7" i="14"/>
  <c r="TE6" i="14"/>
  <c r="TD6" i="14"/>
  <c r="TC6" i="14"/>
  <c r="TE5" i="14"/>
  <c r="TD5" i="14"/>
  <c r="TC5" i="14"/>
  <c r="TE4" i="14"/>
  <c r="TD4" i="14"/>
  <c r="TC4" i="14"/>
  <c r="TE3" i="14"/>
  <c r="TD3" i="14"/>
  <c r="TC3" i="14"/>
  <c r="TE2" i="14"/>
  <c r="TD2" i="14"/>
  <c r="TC2" i="14"/>
  <c r="TE1" i="14"/>
  <c r="TD1" i="14"/>
  <c r="TC1" i="14"/>
  <c r="TB43" i="14"/>
  <c r="TA43" i="14"/>
  <c r="SZ43" i="14"/>
  <c r="TB42" i="14"/>
  <c r="TA42" i="14"/>
  <c r="SZ42" i="14"/>
  <c r="TB41" i="14"/>
  <c r="TA41" i="14"/>
  <c r="SZ41" i="14"/>
  <c r="TB40" i="14"/>
  <c r="TA40" i="14"/>
  <c r="SZ40" i="14"/>
  <c r="TB26" i="14"/>
  <c r="TA26" i="14"/>
  <c r="SZ26" i="14"/>
  <c r="TB25" i="14"/>
  <c r="TA25" i="14"/>
  <c r="SZ25" i="14"/>
  <c r="TB24" i="14"/>
  <c r="TA24" i="14"/>
  <c r="SZ24" i="14"/>
  <c r="TB23" i="14"/>
  <c r="TA23" i="14"/>
  <c r="SZ23" i="14"/>
  <c r="TB22" i="14"/>
  <c r="TA22" i="14"/>
  <c r="SZ22" i="14"/>
  <c r="TB21" i="14"/>
  <c r="TA21" i="14"/>
  <c r="SZ21" i="14"/>
  <c r="TB20" i="14"/>
  <c r="TA20" i="14"/>
  <c r="SZ20" i="14"/>
  <c r="TB19" i="14"/>
  <c r="TA19" i="14"/>
  <c r="SZ19" i="14"/>
  <c r="TB18" i="14"/>
  <c r="TA18" i="14"/>
  <c r="SZ18" i="14"/>
  <c r="TB17" i="14"/>
  <c r="TA17" i="14"/>
  <c r="SZ17" i="14"/>
  <c r="TB16" i="14"/>
  <c r="TA16" i="14"/>
  <c r="SZ16" i="14"/>
  <c r="TB15" i="14"/>
  <c r="TA15" i="14"/>
  <c r="SZ15" i="14"/>
  <c r="TB14" i="14"/>
  <c r="TA14" i="14"/>
  <c r="SZ14" i="14"/>
  <c r="SX45" i="14" l="1"/>
  <c r="SW45" i="14"/>
  <c r="SV45" i="14"/>
  <c r="SU45" i="14"/>
  <c r="ST45" i="14"/>
  <c r="SX44" i="14"/>
  <c r="SW44" i="14"/>
  <c r="SV44" i="14"/>
  <c r="SU44" i="14"/>
  <c r="ST44" i="14"/>
  <c r="SX43" i="14"/>
  <c r="SW43" i="14"/>
  <c r="SV43" i="14"/>
  <c r="SU43" i="14"/>
  <c r="ST43" i="14"/>
  <c r="SX42" i="14"/>
  <c r="SW42" i="14"/>
  <c r="SV42" i="14"/>
  <c r="SU42" i="14"/>
  <c r="ST42" i="14"/>
  <c r="SX41" i="14"/>
  <c r="SW41" i="14"/>
  <c r="SV41" i="14"/>
  <c r="SU41" i="14"/>
  <c r="ST41" i="14"/>
  <c r="SX40" i="14"/>
  <c r="SW40" i="14"/>
  <c r="SV40" i="14"/>
  <c r="SU40" i="14"/>
  <c r="ST40" i="14"/>
  <c r="SX39" i="14"/>
  <c r="SW39" i="14"/>
  <c r="SV39" i="14"/>
  <c r="SU39" i="14"/>
  <c r="ST39" i="14"/>
  <c r="SX38" i="14"/>
  <c r="SW38" i="14"/>
  <c r="SV38" i="14"/>
  <c r="SU38" i="14"/>
  <c r="ST38" i="14"/>
  <c r="SX37" i="14"/>
  <c r="SW37" i="14"/>
  <c r="SV37" i="14"/>
  <c r="SU37" i="14"/>
  <c r="ST37" i="14"/>
  <c r="SX36" i="14"/>
  <c r="SW36" i="14"/>
  <c r="SV36" i="14"/>
  <c r="SU36" i="14"/>
  <c r="ST36" i="14"/>
  <c r="SX35" i="14"/>
  <c r="SW35" i="14"/>
  <c r="SV35" i="14"/>
  <c r="SU35" i="14"/>
  <c r="ST35" i="14"/>
  <c r="SQ35" i="14"/>
  <c r="SO35" i="14"/>
  <c r="SN35" i="14"/>
  <c r="SM35" i="14"/>
  <c r="SX33" i="14"/>
  <c r="SW33" i="14"/>
  <c r="SV33" i="14"/>
  <c r="SU33" i="14"/>
  <c r="ST33" i="14"/>
  <c r="SQ33" i="14"/>
  <c r="SP33" i="14"/>
  <c r="SO33" i="14"/>
  <c r="SN33" i="14"/>
  <c r="SM33" i="14"/>
  <c r="SX31" i="14"/>
  <c r="SW31" i="14"/>
  <c r="SV31" i="14"/>
  <c r="SU31" i="14"/>
  <c r="ST31" i="14"/>
  <c r="SQ31" i="14"/>
  <c r="SO31" i="14"/>
  <c r="SN31" i="14"/>
  <c r="SM31" i="14"/>
  <c r="SX30" i="14"/>
  <c r="SW30" i="14"/>
  <c r="SV30" i="14"/>
  <c r="SU30" i="14"/>
  <c r="ST30" i="14"/>
  <c r="SX29" i="14"/>
  <c r="SW29" i="14"/>
  <c r="SV29" i="14"/>
  <c r="SU29" i="14"/>
  <c r="ST29" i="14"/>
  <c r="SQ29" i="14"/>
  <c r="SO29" i="14"/>
  <c r="SN29" i="14"/>
  <c r="SM29" i="14"/>
  <c r="SX28" i="14"/>
  <c r="SW28" i="14"/>
  <c r="SV28" i="14"/>
  <c r="SU28" i="14"/>
  <c r="ST28" i="14"/>
  <c r="SQ28" i="14"/>
  <c r="SP28" i="14"/>
  <c r="SO28" i="14"/>
  <c r="SN28" i="14"/>
  <c r="SM28" i="14"/>
  <c r="SX27" i="14"/>
  <c r="SW27" i="14"/>
  <c r="SV27" i="14"/>
  <c r="SU27" i="14"/>
  <c r="ST27" i="14"/>
  <c r="SQ27" i="14"/>
  <c r="SO27" i="14"/>
  <c r="SN27" i="14"/>
  <c r="SM27" i="14"/>
  <c r="SX26" i="14"/>
  <c r="SW26" i="14"/>
  <c r="SV26" i="14"/>
  <c r="SU26" i="14"/>
  <c r="ST26" i="14"/>
  <c r="SX25" i="14"/>
  <c r="SW25" i="14"/>
  <c r="SV25" i="14"/>
  <c r="SU25" i="14"/>
  <c r="ST25" i="14"/>
  <c r="SQ25" i="14"/>
  <c r="SO25" i="14"/>
  <c r="SN25" i="14"/>
  <c r="SM25" i="14"/>
  <c r="SX24" i="14"/>
  <c r="SW24" i="14"/>
  <c r="SV24" i="14"/>
  <c r="SU24" i="14"/>
  <c r="ST24" i="14"/>
  <c r="SQ24" i="14"/>
  <c r="SO24" i="14"/>
  <c r="SN24" i="14"/>
  <c r="SM24" i="14"/>
  <c r="SX23" i="14"/>
  <c r="SW23" i="14"/>
  <c r="SV23" i="14"/>
  <c r="SU23" i="14"/>
  <c r="ST23" i="14"/>
  <c r="SQ23" i="14"/>
  <c r="SO23" i="14"/>
  <c r="SN23" i="14"/>
  <c r="SM23" i="14"/>
  <c r="SX22" i="14"/>
  <c r="SW22" i="14"/>
  <c r="SV22" i="14"/>
  <c r="SU22" i="14"/>
  <c r="ST22" i="14"/>
  <c r="SQ22" i="14"/>
  <c r="SO22" i="14"/>
  <c r="SN22" i="14"/>
  <c r="SM22" i="14"/>
  <c r="SX21" i="14"/>
  <c r="SW21" i="14"/>
  <c r="SV21" i="14"/>
  <c r="SU21" i="14"/>
  <c r="ST21" i="14"/>
  <c r="SQ21" i="14"/>
  <c r="SO21" i="14"/>
  <c r="SN21" i="14"/>
  <c r="SM21" i="14"/>
  <c r="SX20" i="14"/>
  <c r="SW20" i="14"/>
  <c r="SV20" i="14"/>
  <c r="SU20" i="14"/>
  <c r="ST20" i="14"/>
  <c r="SQ20" i="14"/>
  <c r="SO20" i="14"/>
  <c r="SN20" i="14"/>
  <c r="SM20" i="14"/>
  <c r="SX19" i="14"/>
  <c r="SW19" i="14"/>
  <c r="SV19" i="14"/>
  <c r="SU19" i="14"/>
  <c r="ST19" i="14"/>
  <c r="SQ19" i="14"/>
  <c r="SO19" i="14"/>
  <c r="SN19" i="14"/>
  <c r="SM19" i="14"/>
  <c r="SX18" i="14"/>
  <c r="SW18" i="14"/>
  <c r="SV18" i="14"/>
  <c r="SU18" i="14"/>
  <c r="ST18" i="14"/>
  <c r="SQ18" i="14"/>
  <c r="SP18" i="14"/>
  <c r="SO18" i="14"/>
  <c r="SN18" i="14"/>
  <c r="SM18" i="14"/>
  <c r="SX17" i="14"/>
  <c r="SW17" i="14"/>
  <c r="SV17" i="14"/>
  <c r="SU17" i="14"/>
  <c r="ST17" i="14"/>
  <c r="SQ17" i="14"/>
  <c r="SO17" i="14"/>
  <c r="SN17" i="14"/>
  <c r="SM17" i="14"/>
  <c r="SX16" i="14"/>
  <c r="SW16" i="14"/>
  <c r="SV16" i="14"/>
  <c r="SU16" i="14"/>
  <c r="ST16" i="14"/>
  <c r="SX15" i="14"/>
  <c r="SW15" i="14"/>
  <c r="SV15" i="14"/>
  <c r="SU15" i="14"/>
  <c r="ST15" i="14"/>
  <c r="SQ15" i="14"/>
  <c r="SO15" i="14"/>
  <c r="SN15" i="14"/>
  <c r="SM15" i="14"/>
  <c r="SX14" i="14"/>
  <c r="SW14" i="14"/>
  <c r="SV14" i="14"/>
  <c r="SU14" i="14"/>
  <c r="ST14" i="14"/>
  <c r="SQ14" i="14"/>
  <c r="SO14" i="14"/>
  <c r="SN14" i="14"/>
  <c r="SM14" i="14"/>
  <c r="SX13" i="14"/>
  <c r="SW13" i="14"/>
  <c r="SV13" i="14"/>
  <c r="SU13" i="14"/>
  <c r="ST13" i="14"/>
  <c r="SQ13" i="14"/>
  <c r="SO13" i="14"/>
  <c r="SN13" i="14"/>
  <c r="SM13" i="14"/>
  <c r="SX12" i="14"/>
  <c r="SW12" i="14"/>
  <c r="SV12" i="14"/>
  <c r="SU12" i="14"/>
  <c r="ST12" i="14"/>
  <c r="SQ12" i="14"/>
  <c r="SO12" i="14"/>
  <c r="SN12" i="14"/>
  <c r="SM12" i="14"/>
  <c r="SX11" i="14"/>
  <c r="SW11" i="14"/>
  <c r="SV11" i="14"/>
  <c r="SU11" i="14"/>
  <c r="ST11" i="14"/>
  <c r="SQ11" i="14"/>
  <c r="SO11" i="14"/>
  <c r="SN11" i="14"/>
  <c r="SM11" i="14"/>
  <c r="SX10" i="14"/>
  <c r="SW10" i="14"/>
  <c r="SV10" i="14"/>
  <c r="SU10" i="14"/>
  <c r="ST10" i="14"/>
  <c r="SQ10" i="14"/>
  <c r="SO10" i="14"/>
  <c r="SN10" i="14"/>
  <c r="SM10" i="14"/>
  <c r="SX9" i="14"/>
  <c r="SW9" i="14"/>
  <c r="SV9" i="14"/>
  <c r="SU9" i="14"/>
  <c r="ST9" i="14"/>
  <c r="SQ9" i="14"/>
  <c r="SO9" i="14"/>
  <c r="SN9" i="14"/>
  <c r="SM9" i="14"/>
  <c r="SX8" i="14"/>
  <c r="SW8" i="14"/>
  <c r="SV8" i="14"/>
  <c r="SU8" i="14"/>
  <c r="ST8" i="14"/>
  <c r="SQ8" i="14"/>
  <c r="SP8" i="14"/>
  <c r="SO8" i="14"/>
  <c r="SN8" i="14"/>
  <c r="SM8" i="14"/>
  <c r="SX7" i="14"/>
  <c r="SW7" i="14"/>
  <c r="SV7" i="14"/>
  <c r="SU7" i="14"/>
  <c r="ST7" i="14"/>
  <c r="SQ7" i="14"/>
  <c r="SO7" i="14"/>
  <c r="SN7" i="14"/>
  <c r="SM7" i="14"/>
  <c r="SX6" i="14"/>
  <c r="SW6" i="14"/>
  <c r="SV6" i="14"/>
  <c r="SU6" i="14"/>
  <c r="ST6" i="14"/>
  <c r="SQ6" i="14"/>
  <c r="SP6" i="14"/>
  <c r="SO6" i="14"/>
  <c r="SN6" i="14"/>
  <c r="SM6" i="14"/>
  <c r="SX5" i="14"/>
  <c r="SW5" i="14"/>
  <c r="SV5" i="14"/>
  <c r="SU5" i="14"/>
  <c r="ST5" i="14"/>
  <c r="SQ5" i="14"/>
  <c r="SO5" i="14"/>
  <c r="SN5" i="14"/>
  <c r="SM5" i="14"/>
  <c r="SX4" i="14"/>
  <c r="SW4" i="14"/>
  <c r="SV4" i="14"/>
  <c r="SU4" i="14"/>
  <c r="ST4" i="14"/>
  <c r="SQ4" i="14"/>
  <c r="SO4" i="14"/>
  <c r="SN4" i="14"/>
  <c r="SM4" i="14"/>
  <c r="P59" i="14" l="1"/>
  <c r="M59" i="14"/>
  <c r="V34" i="14"/>
  <c r="P34" i="14"/>
  <c r="AB86" i="14"/>
  <c r="SZ83" i="14" s="1"/>
  <c r="AE159" i="14"/>
  <c r="AB159" i="14"/>
  <c r="SZ156" i="14" s="1"/>
  <c r="P159" i="14"/>
  <c r="Y124" i="14"/>
  <c r="Y8" i="14"/>
  <c r="X8" i="14"/>
  <c r="O8" i="14"/>
  <c r="P8" i="14"/>
  <c r="L8" i="14" l="1"/>
  <c r="G159" i="14"/>
  <c r="J86" i="14"/>
  <c r="M86" i="14"/>
  <c r="J159" i="14"/>
  <c r="M159" i="14"/>
  <c r="D8" i="14"/>
  <c r="J34" i="14"/>
  <c r="M105" i="14"/>
  <c r="I105" i="14"/>
  <c r="I124" i="14"/>
  <c r="Y34" i="14"/>
  <c r="O105" i="14"/>
  <c r="X105" i="14"/>
  <c r="U105" i="14"/>
  <c r="F105" i="14"/>
  <c r="U124" i="14"/>
  <c r="L124" i="14"/>
  <c r="R124" i="14"/>
  <c r="Z8" i="14"/>
  <c r="Y86" i="14"/>
  <c r="V8" i="14"/>
  <c r="P124" i="14"/>
  <c r="S105" i="14"/>
  <c r="P86" i="14"/>
  <c r="S86" i="14"/>
  <c r="S159" i="14"/>
  <c r="S8" i="14"/>
  <c r="V105" i="14"/>
  <c r="Q8" i="14"/>
  <c r="Y159" i="14"/>
  <c r="U8" i="14"/>
  <c r="Y105" i="14"/>
  <c r="Y143" i="14" s="1"/>
  <c r="V86" i="14"/>
  <c r="V159" i="14"/>
  <c r="AE86" i="14"/>
  <c r="R34" i="14"/>
  <c r="J59" i="14"/>
  <c r="O27" i="19" l="1"/>
  <c r="C34" i="14"/>
  <c r="I8" i="14"/>
  <c r="I143" i="14" s="1"/>
  <c r="C105" i="14"/>
  <c r="AA105" i="14" s="1"/>
  <c r="I34" i="14"/>
  <c r="L34" i="14"/>
  <c r="F34" i="14"/>
  <c r="D86" i="14"/>
  <c r="G34" i="14"/>
  <c r="D34" i="14"/>
  <c r="AB34" i="14" s="1"/>
  <c r="SZ31" i="14" s="1"/>
  <c r="D124" i="14"/>
  <c r="D159" i="14"/>
  <c r="G8" i="14"/>
  <c r="D59" i="14"/>
  <c r="G124" i="14"/>
  <c r="J8" i="14"/>
  <c r="AB8" i="14" s="1"/>
  <c r="SZ5" i="14" s="1"/>
  <c r="G59" i="14"/>
  <c r="G86" i="14"/>
  <c r="W34" i="14"/>
  <c r="U34" i="14"/>
  <c r="S34" i="14"/>
  <c r="C124" i="14"/>
  <c r="K105" i="14"/>
  <c r="J105" i="14"/>
  <c r="G105" i="14"/>
  <c r="AE105" i="14" s="1"/>
  <c r="Z34" i="14"/>
  <c r="X34" i="14"/>
  <c r="D105" i="14"/>
  <c r="W124" i="14"/>
  <c r="V124" i="14"/>
  <c r="V143" i="14" s="1"/>
  <c r="J124" i="14"/>
  <c r="Z124" i="14"/>
  <c r="X124" i="14"/>
  <c r="X143" i="14" s="1"/>
  <c r="Q34" i="14"/>
  <c r="O34" i="14"/>
  <c r="L105" i="14"/>
  <c r="L143" i="14" s="1"/>
  <c r="Q124" i="14"/>
  <c r="O124" i="14"/>
  <c r="O143" i="14" s="1"/>
  <c r="T124" i="14"/>
  <c r="S124" i="14"/>
  <c r="S143" i="14" s="1"/>
  <c r="P105" i="14"/>
  <c r="P143" i="14" s="1"/>
  <c r="U143" i="14"/>
  <c r="M34" i="14"/>
  <c r="F124" i="14"/>
  <c r="R105" i="14"/>
  <c r="M8" i="14"/>
  <c r="M124" i="14"/>
  <c r="Q105" i="14"/>
  <c r="T34" i="14"/>
  <c r="W8" i="14"/>
  <c r="W105" i="14"/>
  <c r="R8" i="14"/>
  <c r="Z105" i="14"/>
  <c r="T105" i="14"/>
  <c r="AD34" i="14" l="1"/>
  <c r="TB31" i="14" s="1"/>
  <c r="AE34" i="14"/>
  <c r="AB124" i="14"/>
  <c r="SZ121" i="14" s="1"/>
  <c r="D143" i="14"/>
  <c r="Q27" i="19"/>
  <c r="U27" i="19"/>
  <c r="X27" i="19"/>
  <c r="N27" i="19"/>
  <c r="F8" i="14"/>
  <c r="F143" i="14" s="1"/>
  <c r="AA34" i="14"/>
  <c r="H34" i="14"/>
  <c r="E105" i="14"/>
  <c r="N124" i="14"/>
  <c r="AE8" i="14"/>
  <c r="H105" i="14"/>
  <c r="K124" i="14"/>
  <c r="N8" i="14"/>
  <c r="E124" i="14"/>
  <c r="N105" i="14"/>
  <c r="K8" i="14"/>
  <c r="K34" i="14"/>
  <c r="H124" i="14"/>
  <c r="N34" i="14"/>
  <c r="E34" i="14"/>
  <c r="R143" i="14"/>
  <c r="M143" i="14"/>
  <c r="AD124" i="14"/>
  <c r="TB121" i="14" s="1"/>
  <c r="AA124" i="14"/>
  <c r="J143" i="14"/>
  <c r="AE124" i="14"/>
  <c r="AD8" i="14"/>
  <c r="Q143" i="14"/>
  <c r="G143" i="14"/>
  <c r="AD105" i="14"/>
  <c r="TB102" i="14" s="1"/>
  <c r="C8" i="14"/>
  <c r="AA8" i="14" s="1"/>
  <c r="W143" i="14"/>
  <c r="AB105" i="14"/>
  <c r="SZ102" i="14" s="1"/>
  <c r="Z143" i="14"/>
  <c r="AH105" i="14"/>
  <c r="T8" i="14"/>
  <c r="T143" i="14" s="1"/>
  <c r="AG34" i="14" l="1"/>
  <c r="K143" i="14"/>
  <c r="AE143" i="14"/>
  <c r="T27" i="19"/>
  <c r="V27" i="19"/>
  <c r="P27" i="19"/>
  <c r="W27" i="19"/>
  <c r="R27" i="19"/>
  <c r="N143" i="14"/>
  <c r="E8" i="14"/>
  <c r="E143" i="14" s="1"/>
  <c r="H8" i="14"/>
  <c r="H143" i="14" s="1"/>
  <c r="AA143" i="14"/>
  <c r="AG8" i="14"/>
  <c r="AG124" i="14"/>
  <c r="AC124" i="14"/>
  <c r="AH124" i="14"/>
  <c r="AD143" i="14"/>
  <c r="TB140" i="14" s="1"/>
  <c r="TB5" i="14"/>
  <c r="C143" i="14"/>
  <c r="AG105" i="14"/>
  <c r="AI105" i="14" s="1"/>
  <c r="AB143" i="14"/>
  <c r="SZ140" i="14" s="1"/>
  <c r="Y27" i="19" l="1"/>
  <c r="S27" i="19"/>
  <c r="AI124" i="14"/>
  <c r="TA121" i="14"/>
  <c r="AG143" i="14"/>
  <c r="AH8" i="14"/>
  <c r="AI8" i="14" s="1"/>
  <c r="P57" i="14" l="1"/>
  <c r="X32" i="14"/>
  <c r="R32" i="14"/>
  <c r="V32" i="14"/>
  <c r="O32" i="14"/>
  <c r="AE157" i="14"/>
  <c r="AB157" i="14"/>
  <c r="SZ154" i="14" s="1"/>
  <c r="Y122" i="14"/>
  <c r="P122" i="14"/>
  <c r="Y103" i="14"/>
  <c r="S103" i="14"/>
  <c r="V103" i="14"/>
  <c r="P103" i="14"/>
  <c r="L32" i="14" l="1"/>
  <c r="D103" i="14"/>
  <c r="D32" i="14"/>
  <c r="D122" i="14"/>
  <c r="Y32" i="14"/>
  <c r="O122" i="14"/>
  <c r="O103" i="14"/>
  <c r="L103" i="14"/>
  <c r="U103" i="14"/>
  <c r="R103" i="14"/>
  <c r="X122" i="14"/>
  <c r="Z32" i="14"/>
  <c r="R6" i="14"/>
  <c r="M57" i="14"/>
  <c r="Q122" i="14"/>
  <c r="O6" i="14"/>
  <c r="V6" i="14"/>
  <c r="X6" i="14"/>
  <c r="P6" i="14"/>
  <c r="P141" i="14" s="1"/>
  <c r="W103" i="14"/>
  <c r="S157" i="14"/>
  <c r="Q103" i="14"/>
  <c r="T103" i="14"/>
  <c r="J57" i="14"/>
  <c r="Y157" i="14"/>
  <c r="S122" i="14"/>
  <c r="V122" i="14"/>
  <c r="Z122" i="14"/>
  <c r="S32" i="14"/>
  <c r="V141" i="14" l="1"/>
  <c r="F32" i="14"/>
  <c r="AD32" i="14" s="1"/>
  <c r="TB29" i="14" s="1"/>
  <c r="R25" i="19"/>
  <c r="C32" i="14"/>
  <c r="I32" i="14"/>
  <c r="L6" i="14"/>
  <c r="D57" i="14"/>
  <c r="M122" i="14"/>
  <c r="J122" i="14"/>
  <c r="AB122" i="14" s="1"/>
  <c r="SZ119" i="14" s="1"/>
  <c r="G122" i="14"/>
  <c r="G103" i="14"/>
  <c r="D6" i="14"/>
  <c r="D141" i="14" s="1"/>
  <c r="G32" i="14"/>
  <c r="G6" i="14"/>
  <c r="J32" i="14"/>
  <c r="O141" i="14"/>
  <c r="J103" i="14"/>
  <c r="AB103" i="14" s="1"/>
  <c r="SZ100" i="14" s="1"/>
  <c r="F122" i="14"/>
  <c r="R122" i="14"/>
  <c r="R141" i="14" s="1"/>
  <c r="C103" i="14"/>
  <c r="I122" i="14"/>
  <c r="M103" i="14"/>
  <c r="M32" i="14"/>
  <c r="W32" i="14"/>
  <c r="U32" i="14"/>
  <c r="I103" i="14"/>
  <c r="U122" i="14"/>
  <c r="F103" i="14"/>
  <c r="C122" i="14"/>
  <c r="L122" i="14"/>
  <c r="Q32" i="14"/>
  <c r="P32" i="14"/>
  <c r="AB32" i="14" s="1"/>
  <c r="SZ29" i="14" s="1"/>
  <c r="S6" i="14"/>
  <c r="S141" i="14" s="1"/>
  <c r="X103" i="14"/>
  <c r="X141" i="14" s="1"/>
  <c r="Z103" i="14"/>
  <c r="P157" i="14"/>
  <c r="T122" i="14"/>
  <c r="T32" i="14"/>
  <c r="U6" i="14"/>
  <c r="Q6" i="14"/>
  <c r="Q141" i="14" s="1"/>
  <c r="T6" i="14"/>
  <c r="V157" i="14"/>
  <c r="S84" i="14"/>
  <c r="W122" i="14"/>
  <c r="Y84" i="14"/>
  <c r="AE103" i="14" l="1"/>
  <c r="AA32" i="14"/>
  <c r="AG32" i="14" s="1"/>
  <c r="AE32" i="14"/>
  <c r="H25" i="19"/>
  <c r="I6" i="14"/>
  <c r="I141" i="14" s="1"/>
  <c r="C6" i="14"/>
  <c r="C141" i="14" s="1"/>
  <c r="G141" i="14"/>
  <c r="U25" i="19"/>
  <c r="K25" i="19"/>
  <c r="L141" i="14"/>
  <c r="L25" i="19"/>
  <c r="I25" i="19"/>
  <c r="F6" i="14"/>
  <c r="AD6" i="14" s="1"/>
  <c r="TB3" i="14" s="1"/>
  <c r="H32" i="14"/>
  <c r="K32" i="14"/>
  <c r="G57" i="14"/>
  <c r="N32" i="14"/>
  <c r="E103" i="14"/>
  <c r="N103" i="14"/>
  <c r="N122" i="14"/>
  <c r="H122" i="14"/>
  <c r="J157" i="14"/>
  <c r="K103" i="14"/>
  <c r="G157" i="14"/>
  <c r="K122" i="14"/>
  <c r="E122" i="14"/>
  <c r="E32" i="14"/>
  <c r="H103" i="14"/>
  <c r="M157" i="14"/>
  <c r="AE122" i="14"/>
  <c r="E6" i="14"/>
  <c r="H6" i="14"/>
  <c r="J6" i="14"/>
  <c r="AB6" i="14" s="1"/>
  <c r="SZ3" i="14" s="1"/>
  <c r="D157" i="14"/>
  <c r="AA122" i="14"/>
  <c r="Y6" i="14"/>
  <c r="Y141" i="14" s="1"/>
  <c r="T141" i="14"/>
  <c r="U141" i="14"/>
  <c r="AA103" i="14"/>
  <c r="AD103" i="14"/>
  <c r="TB100" i="14" s="1"/>
  <c r="AD122" i="14"/>
  <c r="M6" i="14"/>
  <c r="Z6" i="14"/>
  <c r="Z141" i="14" s="1"/>
  <c r="V84" i="14"/>
  <c r="W6" i="14"/>
  <c r="W141" i="14" s="1"/>
  <c r="AA6" i="14" l="1"/>
  <c r="AG6" i="14" s="1"/>
  <c r="H141" i="14"/>
  <c r="M25" i="19"/>
  <c r="E141" i="14"/>
  <c r="T25" i="19"/>
  <c r="V25" i="19"/>
  <c r="W25" i="19"/>
  <c r="Y25" i="19"/>
  <c r="P25" i="19"/>
  <c r="O25" i="19"/>
  <c r="C25" i="19"/>
  <c r="F25" i="19"/>
  <c r="E25" i="19"/>
  <c r="G25" i="19"/>
  <c r="Q25" i="19"/>
  <c r="S25" i="19"/>
  <c r="N25" i="19"/>
  <c r="J25" i="19"/>
  <c r="B25" i="19"/>
  <c r="D25" i="19"/>
  <c r="X25" i="19"/>
  <c r="F141" i="14"/>
  <c r="M84" i="14"/>
  <c r="G84" i="14"/>
  <c r="N6" i="14"/>
  <c r="N141" i="14" s="1"/>
  <c r="AB141" i="14"/>
  <c r="SZ138" i="14" s="1"/>
  <c r="J141" i="14"/>
  <c r="K6" i="14"/>
  <c r="K141" i="14" s="1"/>
  <c r="AH103" i="14"/>
  <c r="AC122" i="14"/>
  <c r="AG122" i="14"/>
  <c r="AE6" i="14"/>
  <c r="AE141" i="14" s="1"/>
  <c r="M141" i="14"/>
  <c r="AH122" i="14"/>
  <c r="AG103" i="14"/>
  <c r="AF32" i="14"/>
  <c r="AC32" i="14"/>
  <c r="TA29" i="14" s="1"/>
  <c r="AD141" i="14"/>
  <c r="TB138" i="14" s="1"/>
  <c r="TB119" i="14"/>
  <c r="P84" i="14"/>
  <c r="AA141" i="14" l="1"/>
  <c r="AG141" i="14" s="1"/>
  <c r="J84" i="14"/>
  <c r="D84" i="14"/>
  <c r="AI103" i="14"/>
  <c r="AI122" i="14"/>
  <c r="AF6" i="14"/>
  <c r="AF141" i="14" s="1"/>
  <c r="AC6" i="14"/>
  <c r="TA3" i="14" s="1"/>
  <c r="TA119" i="14"/>
  <c r="AH6" i="14"/>
  <c r="AI6" i="14" s="1"/>
  <c r="AF8" i="14"/>
  <c r="AF143" i="14" s="1"/>
  <c r="AC8" i="14"/>
  <c r="AC141" i="14" l="1"/>
  <c r="TA138" i="14" s="1"/>
  <c r="TA5" i="14"/>
  <c r="AC143" i="14"/>
  <c r="TA140" i="14" s="1"/>
  <c r="MJ41" i="14" l="1"/>
  <c r="MJ40" i="14"/>
  <c r="MJ39" i="14"/>
  <c r="MJ38" i="14"/>
  <c r="MJ37" i="14"/>
  <c r="MJ36" i="14"/>
  <c r="MJ35" i="14"/>
  <c r="MJ33" i="14"/>
  <c r="MJ27" i="14"/>
  <c r="MJ26" i="14"/>
  <c r="MJ25" i="14"/>
  <c r="MJ24" i="14"/>
  <c r="MJ23" i="14"/>
  <c r="MJ22" i="14"/>
  <c r="MJ21" i="14"/>
  <c r="MJ20" i="14"/>
  <c r="MJ15" i="14"/>
  <c r="MJ14" i="14"/>
  <c r="MJ13" i="14"/>
  <c r="MJ12" i="14"/>
  <c r="MJ11" i="14"/>
  <c r="MJ10" i="14"/>
  <c r="MJ9" i="14"/>
  <c r="MJ7" i="14"/>
  <c r="MG41" i="14"/>
  <c r="MG40" i="14"/>
  <c r="MG39" i="14"/>
  <c r="MG38" i="14"/>
  <c r="MG37" i="14"/>
  <c r="MG36" i="14"/>
  <c r="MG35" i="14"/>
  <c r="MG33" i="14"/>
  <c r="MG27" i="14"/>
  <c r="MG26" i="14"/>
  <c r="MG25" i="14"/>
  <c r="MG24" i="14"/>
  <c r="MG23" i="14"/>
  <c r="MG22" i="14"/>
  <c r="MG21" i="14"/>
  <c r="MG20" i="14"/>
  <c r="MG15" i="14"/>
  <c r="MG14" i="14"/>
  <c r="MG13" i="14"/>
  <c r="MG12" i="14"/>
  <c r="MG11" i="14"/>
  <c r="MG10" i="14"/>
  <c r="MG9" i="14"/>
  <c r="MG7" i="14"/>
  <c r="MD41" i="14"/>
  <c r="MD40" i="14"/>
  <c r="MD39" i="14"/>
  <c r="MD38" i="14"/>
  <c r="MD37" i="14"/>
  <c r="MD36" i="14"/>
  <c r="MD35" i="14"/>
  <c r="MD33" i="14"/>
  <c r="MD27" i="14"/>
  <c r="MD26" i="14"/>
  <c r="MD25" i="14"/>
  <c r="MD24" i="14"/>
  <c r="MD23" i="14"/>
  <c r="MD22" i="14"/>
  <c r="MD21" i="14"/>
  <c r="MD20" i="14"/>
  <c r="MD15" i="14"/>
  <c r="MD14" i="14"/>
  <c r="MD13" i="14"/>
  <c r="MD12" i="14"/>
  <c r="MD11" i="14"/>
  <c r="MD10" i="14"/>
  <c r="MD9" i="14"/>
  <c r="MD7" i="14"/>
  <c r="LS39" i="14"/>
  <c r="LS38" i="14"/>
  <c r="LS37" i="14"/>
  <c r="LS36" i="14"/>
  <c r="LS35" i="14"/>
  <c r="SP35" i="14" s="1"/>
  <c r="LS31" i="14"/>
  <c r="SP31" i="14" s="1"/>
  <c r="LS30" i="14"/>
  <c r="LS29" i="14"/>
  <c r="SP29" i="14" s="1"/>
  <c r="LS27" i="14"/>
  <c r="SP27" i="14" s="1"/>
  <c r="LS26" i="14"/>
  <c r="LS25" i="14"/>
  <c r="SP25" i="14" s="1"/>
  <c r="LS24" i="14"/>
  <c r="SP24" i="14" s="1"/>
  <c r="LS23" i="14"/>
  <c r="SP23" i="14" s="1"/>
  <c r="LS22" i="14"/>
  <c r="SP22" i="14" s="1"/>
  <c r="LS21" i="14"/>
  <c r="SP21" i="14" s="1"/>
  <c r="LS20" i="14"/>
  <c r="SP20" i="14" s="1"/>
  <c r="LS19" i="14"/>
  <c r="SP19" i="14" s="1"/>
  <c r="LS17" i="14"/>
  <c r="SP17" i="14" s="1"/>
  <c r="LS16" i="14"/>
  <c r="LS15" i="14"/>
  <c r="SP15" i="14" s="1"/>
  <c r="LS14" i="14"/>
  <c r="SP14" i="14" s="1"/>
  <c r="LS13" i="14"/>
  <c r="SP13" i="14" s="1"/>
  <c r="LS12" i="14"/>
  <c r="SP12" i="14" s="1"/>
  <c r="LS11" i="14"/>
  <c r="SP11" i="14" s="1"/>
  <c r="LS10" i="14"/>
  <c r="SP10" i="14" s="1"/>
  <c r="LS9" i="14"/>
  <c r="SP9" i="14" s="1"/>
  <c r="LS7" i="14"/>
  <c r="SP7" i="14" s="1"/>
  <c r="LS5" i="14"/>
  <c r="SP5" i="14" s="1"/>
  <c r="LS4" i="14"/>
  <c r="SP4" i="14" s="1"/>
  <c r="LQ1" i="14" l="1"/>
  <c r="LW1" i="14"/>
  <c r="M67" i="14" l="1"/>
  <c r="J67" i="14"/>
  <c r="X42" i="14"/>
  <c r="R42" i="14"/>
  <c r="V42" i="14"/>
  <c r="P42" i="14"/>
  <c r="O42" i="14"/>
  <c r="Y94" i="14"/>
  <c r="AE94" i="14"/>
  <c r="V94" i="14"/>
  <c r="P94" i="14"/>
  <c r="AB94" i="14"/>
  <c r="SZ91" i="14" s="1"/>
  <c r="Y167" i="14"/>
  <c r="AE167" i="14"/>
  <c r="V167" i="14"/>
  <c r="P167" i="14"/>
  <c r="AB167" i="14"/>
  <c r="SZ164" i="14" s="1"/>
  <c r="Y132" i="14"/>
  <c r="S132" i="14"/>
  <c r="V132" i="14"/>
  <c r="P132" i="14"/>
  <c r="Y113" i="14"/>
  <c r="V113" i="14"/>
  <c r="X16" i="14"/>
  <c r="V16" i="14"/>
  <c r="U16" i="14"/>
  <c r="O16" i="14"/>
  <c r="M66" i="14"/>
  <c r="L66" i="14"/>
  <c r="J66" i="14"/>
  <c r="I66" i="14"/>
  <c r="X41" i="14"/>
  <c r="U41" i="14"/>
  <c r="P41" i="14"/>
  <c r="O41" i="14"/>
  <c r="Y93" i="14"/>
  <c r="S93" i="14"/>
  <c r="AE93" i="14"/>
  <c r="V93" i="14"/>
  <c r="P93" i="14"/>
  <c r="AB93" i="14"/>
  <c r="SZ90" i="14" s="1"/>
  <c r="Y166" i="14"/>
  <c r="V166" i="14"/>
  <c r="P166" i="14"/>
  <c r="Y131" i="14"/>
  <c r="S131" i="14"/>
  <c r="V131" i="14"/>
  <c r="P131" i="14"/>
  <c r="V112" i="14"/>
  <c r="X15" i="14"/>
  <c r="S15" i="14"/>
  <c r="V15" i="14"/>
  <c r="U15" i="14"/>
  <c r="O15" i="14"/>
  <c r="M55" i="14"/>
  <c r="L55" i="14"/>
  <c r="J55" i="14"/>
  <c r="I55" i="14"/>
  <c r="G55" i="14"/>
  <c r="F55" i="14"/>
  <c r="D55" i="14"/>
  <c r="C55" i="14"/>
  <c r="P55" i="14"/>
  <c r="R30" i="14"/>
  <c r="M30" i="14"/>
  <c r="L30" i="14"/>
  <c r="F30" i="14"/>
  <c r="V30" i="14"/>
  <c r="U30" i="14"/>
  <c r="P30" i="14"/>
  <c r="O30" i="14"/>
  <c r="J30" i="14"/>
  <c r="I30" i="14"/>
  <c r="D30" i="14"/>
  <c r="C30" i="14"/>
  <c r="Y82" i="14"/>
  <c r="S82" i="14"/>
  <c r="M82" i="14"/>
  <c r="G82" i="14"/>
  <c r="AE82" i="14"/>
  <c r="V82" i="14"/>
  <c r="P82" i="14"/>
  <c r="J82" i="14"/>
  <c r="D82" i="14"/>
  <c r="Y155" i="14"/>
  <c r="S155" i="14"/>
  <c r="M155" i="14"/>
  <c r="G155" i="14"/>
  <c r="AE155" i="14"/>
  <c r="V155" i="14"/>
  <c r="P155" i="14"/>
  <c r="J155" i="14"/>
  <c r="D155" i="14"/>
  <c r="AB155" i="14"/>
  <c r="Y120" i="14"/>
  <c r="S120" i="14"/>
  <c r="M120" i="14"/>
  <c r="G120" i="14"/>
  <c r="V120" i="14"/>
  <c r="P120" i="14"/>
  <c r="J120" i="14"/>
  <c r="D120" i="14"/>
  <c r="Y101" i="14"/>
  <c r="S101" i="14"/>
  <c r="M101" i="14"/>
  <c r="G101" i="14"/>
  <c r="V101" i="14"/>
  <c r="J101" i="14"/>
  <c r="D101" i="14"/>
  <c r="Y4" i="14"/>
  <c r="X4" i="14"/>
  <c r="S4" i="14"/>
  <c r="R4" i="14"/>
  <c r="M4" i="14"/>
  <c r="L4" i="14"/>
  <c r="G4" i="14"/>
  <c r="F4" i="14"/>
  <c r="V4" i="14"/>
  <c r="U4" i="14"/>
  <c r="P4" i="14"/>
  <c r="O4" i="14"/>
  <c r="J4" i="14"/>
  <c r="I4" i="14"/>
  <c r="D4" i="14"/>
  <c r="C4" i="14"/>
  <c r="M65" i="14"/>
  <c r="L65" i="14"/>
  <c r="J65" i="14"/>
  <c r="I65" i="14"/>
  <c r="X40" i="14"/>
  <c r="V40" i="14"/>
  <c r="P40" i="14"/>
  <c r="Y92" i="14"/>
  <c r="V92" i="14"/>
  <c r="P92" i="14"/>
  <c r="Y165" i="14"/>
  <c r="S165" i="14"/>
  <c r="AE165" i="14"/>
  <c r="V165" i="14"/>
  <c r="P165" i="14"/>
  <c r="AB165" i="14"/>
  <c r="SZ162" i="14" s="1"/>
  <c r="Y130" i="14"/>
  <c r="S130" i="14"/>
  <c r="V130" i="14"/>
  <c r="P130" i="14"/>
  <c r="S111" i="14"/>
  <c r="V111" i="14"/>
  <c r="P111" i="14"/>
  <c r="X14" i="14"/>
  <c r="R14" i="14"/>
  <c r="V14" i="14"/>
  <c r="P14" i="14"/>
  <c r="O14" i="14"/>
  <c r="L56" i="14"/>
  <c r="J56" i="14"/>
  <c r="I56" i="14"/>
  <c r="G56" i="14"/>
  <c r="F56" i="14"/>
  <c r="D56" i="14"/>
  <c r="C56" i="14"/>
  <c r="P56" i="14"/>
  <c r="X31" i="14"/>
  <c r="R31" i="14"/>
  <c r="L31" i="14"/>
  <c r="V31" i="14"/>
  <c r="U31" i="14"/>
  <c r="P31" i="14"/>
  <c r="J31" i="14"/>
  <c r="D31" i="14"/>
  <c r="Y83" i="14"/>
  <c r="S83" i="14"/>
  <c r="M83" i="14"/>
  <c r="G83" i="14"/>
  <c r="V83" i="14"/>
  <c r="P83" i="14"/>
  <c r="J83" i="14"/>
  <c r="D83" i="14"/>
  <c r="Y156" i="14"/>
  <c r="S156" i="14"/>
  <c r="M156" i="14"/>
  <c r="G156" i="14"/>
  <c r="AE156" i="14"/>
  <c r="V156" i="14"/>
  <c r="P156" i="14"/>
  <c r="J156" i="14"/>
  <c r="D156" i="14"/>
  <c r="AB156" i="14"/>
  <c r="SZ153" i="14" s="1"/>
  <c r="Y121" i="14"/>
  <c r="S121" i="14"/>
  <c r="M121" i="14"/>
  <c r="G121" i="14"/>
  <c r="V121" i="14"/>
  <c r="P121" i="14"/>
  <c r="J121" i="14"/>
  <c r="D121" i="14"/>
  <c r="Y102" i="14"/>
  <c r="S102" i="14"/>
  <c r="M102" i="14"/>
  <c r="V102" i="14"/>
  <c r="J102" i="14"/>
  <c r="Y5" i="14"/>
  <c r="X5" i="14"/>
  <c r="S5" i="14"/>
  <c r="R5" i="14"/>
  <c r="L5" i="14"/>
  <c r="V5" i="14"/>
  <c r="U5" i="14"/>
  <c r="J5" i="14"/>
  <c r="D5" i="14"/>
  <c r="C5" i="14"/>
  <c r="M64" i="14"/>
  <c r="L64" i="14"/>
  <c r="J64" i="14"/>
  <c r="I64" i="14"/>
  <c r="P64" i="14"/>
  <c r="R39" i="14"/>
  <c r="V39" i="14"/>
  <c r="U39" i="14"/>
  <c r="P39" i="14"/>
  <c r="Y91" i="14"/>
  <c r="S91" i="14"/>
  <c r="V91" i="14"/>
  <c r="P91" i="14"/>
  <c r="Y164" i="14"/>
  <c r="S164" i="14"/>
  <c r="AE164" i="14"/>
  <c r="V164" i="14"/>
  <c r="P164" i="14"/>
  <c r="AB164" i="14"/>
  <c r="SZ161" i="14" s="1"/>
  <c r="Y129" i="14"/>
  <c r="S129" i="14"/>
  <c r="V129" i="14"/>
  <c r="P129" i="14"/>
  <c r="Y110" i="14"/>
  <c r="Y13" i="14"/>
  <c r="X13" i="14"/>
  <c r="V13" i="14"/>
  <c r="U13" i="14"/>
  <c r="P13" i="14"/>
  <c r="M58" i="14"/>
  <c r="L58" i="14"/>
  <c r="J58" i="14"/>
  <c r="I58" i="14"/>
  <c r="X33" i="14"/>
  <c r="R33" i="14"/>
  <c r="V33" i="14"/>
  <c r="U33" i="14"/>
  <c r="P33" i="14"/>
  <c r="O33" i="14"/>
  <c r="Y85" i="14"/>
  <c r="S85" i="14"/>
  <c r="AE85" i="14"/>
  <c r="V85" i="14"/>
  <c r="P85" i="14"/>
  <c r="Y158" i="14"/>
  <c r="S158" i="14"/>
  <c r="V158" i="14"/>
  <c r="P158" i="14"/>
  <c r="AB158" i="14"/>
  <c r="SZ155" i="14" s="1"/>
  <c r="Y123" i="14"/>
  <c r="S123" i="14"/>
  <c r="V123" i="14"/>
  <c r="P123" i="14"/>
  <c r="Y104" i="14"/>
  <c r="S104" i="14"/>
  <c r="V104" i="14"/>
  <c r="Y7" i="14"/>
  <c r="X7" i="14"/>
  <c r="S7" i="14"/>
  <c r="R7" i="14"/>
  <c r="V7" i="14"/>
  <c r="U7" i="14"/>
  <c r="O7" i="14"/>
  <c r="M60" i="14"/>
  <c r="L60" i="14"/>
  <c r="J60" i="14"/>
  <c r="I60" i="14"/>
  <c r="G60" i="14"/>
  <c r="F60" i="14"/>
  <c r="D60" i="14"/>
  <c r="X35" i="14"/>
  <c r="S35" i="14"/>
  <c r="R35" i="14"/>
  <c r="V35" i="14"/>
  <c r="P35" i="14"/>
  <c r="O35" i="14"/>
  <c r="J35" i="14"/>
  <c r="I35" i="14"/>
  <c r="D35" i="14"/>
  <c r="Y87" i="14"/>
  <c r="S87" i="14"/>
  <c r="M87" i="14"/>
  <c r="G87" i="14"/>
  <c r="V87" i="14"/>
  <c r="P87" i="14"/>
  <c r="J87" i="14"/>
  <c r="D87" i="14"/>
  <c r="AB87" i="14"/>
  <c r="SZ84" i="14" s="1"/>
  <c r="Y160" i="14"/>
  <c r="S160" i="14"/>
  <c r="M160" i="14"/>
  <c r="G160" i="14"/>
  <c r="AE160" i="14"/>
  <c r="V160" i="14"/>
  <c r="P160" i="14"/>
  <c r="J160" i="14"/>
  <c r="D160" i="14"/>
  <c r="AB160" i="14"/>
  <c r="SZ157" i="14" s="1"/>
  <c r="Y125" i="14"/>
  <c r="S125" i="14"/>
  <c r="M125" i="14"/>
  <c r="G125" i="14"/>
  <c r="V125" i="14"/>
  <c r="P125" i="14"/>
  <c r="J125" i="14"/>
  <c r="D125" i="14"/>
  <c r="V106" i="14"/>
  <c r="S9" i="14"/>
  <c r="M9" i="14"/>
  <c r="L9" i="14"/>
  <c r="G9" i="14"/>
  <c r="F9" i="14"/>
  <c r="V9" i="14"/>
  <c r="P9" i="14"/>
  <c r="J9" i="14"/>
  <c r="I9" i="14"/>
  <c r="D9" i="14"/>
  <c r="M63" i="14"/>
  <c r="L63" i="14"/>
  <c r="J63" i="14"/>
  <c r="I63" i="14"/>
  <c r="G63" i="14"/>
  <c r="D63" i="14"/>
  <c r="C63" i="14"/>
  <c r="P63" i="14"/>
  <c r="X38" i="14"/>
  <c r="S38" i="14"/>
  <c r="R38" i="14"/>
  <c r="M38" i="14"/>
  <c r="V38" i="14"/>
  <c r="U38" i="14"/>
  <c r="P38" i="14"/>
  <c r="O38" i="14"/>
  <c r="J38" i="14"/>
  <c r="D38" i="14"/>
  <c r="Y90" i="14"/>
  <c r="S90" i="14"/>
  <c r="M90" i="14"/>
  <c r="G90" i="14"/>
  <c r="AE90" i="14"/>
  <c r="P90" i="14"/>
  <c r="J90" i="14"/>
  <c r="D90" i="14"/>
  <c r="Y163" i="14"/>
  <c r="S163" i="14"/>
  <c r="G163" i="14"/>
  <c r="AE163" i="14"/>
  <c r="V163" i="14"/>
  <c r="P163" i="14"/>
  <c r="J163" i="14"/>
  <c r="D163" i="14"/>
  <c r="AB163" i="14"/>
  <c r="SZ160" i="14" s="1"/>
  <c r="Y128" i="14"/>
  <c r="S128" i="14"/>
  <c r="M128" i="14"/>
  <c r="G128" i="14"/>
  <c r="V128" i="14"/>
  <c r="P128" i="14"/>
  <c r="J128" i="14"/>
  <c r="D128" i="14"/>
  <c r="Y109" i="14"/>
  <c r="G109" i="14"/>
  <c r="V109" i="14"/>
  <c r="D109" i="14"/>
  <c r="Y12" i="14"/>
  <c r="X12" i="14"/>
  <c r="R12" i="14"/>
  <c r="M12" i="14"/>
  <c r="F12" i="14"/>
  <c r="V12" i="14"/>
  <c r="U12" i="14"/>
  <c r="P12" i="14"/>
  <c r="O12" i="14"/>
  <c r="C12" i="14"/>
  <c r="M61" i="14"/>
  <c r="L61" i="14"/>
  <c r="J61" i="14"/>
  <c r="I61" i="14"/>
  <c r="G61" i="14"/>
  <c r="F61" i="14"/>
  <c r="D61" i="14"/>
  <c r="P61" i="14"/>
  <c r="X36" i="14"/>
  <c r="R36" i="14"/>
  <c r="L36" i="14"/>
  <c r="F36" i="14"/>
  <c r="V36" i="14"/>
  <c r="U36" i="14"/>
  <c r="O36" i="14"/>
  <c r="J36" i="14"/>
  <c r="I36" i="14"/>
  <c r="D36" i="14"/>
  <c r="Y88" i="14"/>
  <c r="S88" i="14"/>
  <c r="M88" i="14"/>
  <c r="G88" i="14"/>
  <c r="AE88" i="14"/>
  <c r="V88" i="14"/>
  <c r="J88" i="14"/>
  <c r="D88" i="14"/>
  <c r="AB88" i="14"/>
  <c r="SZ85" i="14" s="1"/>
  <c r="Y161" i="14"/>
  <c r="S161" i="14"/>
  <c r="M161" i="14"/>
  <c r="G161" i="14"/>
  <c r="V161" i="14"/>
  <c r="P161" i="14"/>
  <c r="J161" i="14"/>
  <c r="D161" i="14"/>
  <c r="AB161" i="14"/>
  <c r="SZ158" i="14" s="1"/>
  <c r="Y126" i="14"/>
  <c r="S126" i="14"/>
  <c r="M126" i="14"/>
  <c r="G126" i="14"/>
  <c r="V126" i="14"/>
  <c r="P126" i="14"/>
  <c r="J126" i="14"/>
  <c r="D126" i="14"/>
  <c r="J107" i="14"/>
  <c r="Y10" i="14"/>
  <c r="X10" i="14"/>
  <c r="R10" i="14"/>
  <c r="G10" i="14"/>
  <c r="V10" i="14"/>
  <c r="J10" i="14"/>
  <c r="C10" i="14"/>
  <c r="M62" i="14"/>
  <c r="L62" i="14"/>
  <c r="J62" i="14"/>
  <c r="I62" i="14"/>
  <c r="G62" i="14"/>
  <c r="F62" i="14"/>
  <c r="D62" i="14"/>
  <c r="C62" i="14"/>
  <c r="P62" i="14"/>
  <c r="Y37" i="14"/>
  <c r="X37" i="14"/>
  <c r="R37" i="14"/>
  <c r="M37" i="14"/>
  <c r="L37" i="14"/>
  <c r="F37" i="14"/>
  <c r="V37" i="14"/>
  <c r="U37" i="14"/>
  <c r="P37" i="14"/>
  <c r="O37" i="14"/>
  <c r="J37" i="14"/>
  <c r="I37" i="14"/>
  <c r="D37" i="14"/>
  <c r="C37" i="14"/>
  <c r="Y89" i="14"/>
  <c r="S89" i="14"/>
  <c r="M89" i="14"/>
  <c r="G89" i="14"/>
  <c r="AE89" i="14"/>
  <c r="V89" i="14"/>
  <c r="P89" i="14"/>
  <c r="J89" i="14"/>
  <c r="D89" i="14"/>
  <c r="Y162" i="14"/>
  <c r="S162" i="14"/>
  <c r="M162" i="14"/>
  <c r="G162" i="14"/>
  <c r="AE162" i="14"/>
  <c r="V162" i="14"/>
  <c r="P162" i="14"/>
  <c r="J162" i="14"/>
  <c r="D162" i="14"/>
  <c r="AB162" i="14"/>
  <c r="SZ159" i="14" s="1"/>
  <c r="Y127" i="14"/>
  <c r="S127" i="14"/>
  <c r="M127" i="14"/>
  <c r="G127" i="14"/>
  <c r="V127" i="14"/>
  <c r="P127" i="14"/>
  <c r="J127" i="14"/>
  <c r="D127" i="14"/>
  <c r="M108" i="14"/>
  <c r="G108" i="14"/>
  <c r="V108" i="14"/>
  <c r="D108" i="14"/>
  <c r="Y11" i="14"/>
  <c r="X11" i="14"/>
  <c r="S11" i="14"/>
  <c r="R11" i="14"/>
  <c r="M11" i="14"/>
  <c r="L11" i="14"/>
  <c r="V11" i="14"/>
  <c r="U11" i="14"/>
  <c r="O11" i="14"/>
  <c r="J11" i="14"/>
  <c r="C11" i="14"/>
  <c r="T13" i="14" l="1"/>
  <c r="I13" i="14"/>
  <c r="C64" i="14"/>
  <c r="C33" i="14"/>
  <c r="F40" i="14"/>
  <c r="C15" i="14"/>
  <c r="C41" i="14"/>
  <c r="C16" i="14"/>
  <c r="C67" i="14"/>
  <c r="F42" i="14"/>
  <c r="L7" i="14"/>
  <c r="L14" i="14"/>
  <c r="F13" i="14"/>
  <c r="F66" i="14"/>
  <c r="L42" i="14"/>
  <c r="F33" i="14"/>
  <c r="AD33" i="14" s="1"/>
  <c r="L13" i="14"/>
  <c r="F64" i="14"/>
  <c r="I39" i="14"/>
  <c r="L15" i="14"/>
  <c r="C66" i="14"/>
  <c r="I42" i="14"/>
  <c r="I33" i="14"/>
  <c r="C58" i="14"/>
  <c r="C14" i="14"/>
  <c r="I15" i="14"/>
  <c r="I16" i="14"/>
  <c r="F67" i="14"/>
  <c r="I7" i="14"/>
  <c r="L41" i="14"/>
  <c r="L16" i="14"/>
  <c r="C7" i="14"/>
  <c r="L33" i="14"/>
  <c r="C13" i="14"/>
  <c r="C39" i="14"/>
  <c r="F41" i="14"/>
  <c r="F58" i="14"/>
  <c r="F14" i="14"/>
  <c r="D167" i="14"/>
  <c r="M167" i="14"/>
  <c r="J16" i="14"/>
  <c r="J94" i="14"/>
  <c r="M94" i="14"/>
  <c r="D113" i="14"/>
  <c r="M113" i="14"/>
  <c r="D132" i="14"/>
  <c r="G67" i="14"/>
  <c r="D42" i="14"/>
  <c r="M16" i="14"/>
  <c r="J113" i="14"/>
  <c r="G167" i="14"/>
  <c r="G94" i="14"/>
  <c r="J167" i="14"/>
  <c r="G132" i="14"/>
  <c r="J42" i="14"/>
  <c r="J130" i="14"/>
  <c r="M92" i="14"/>
  <c r="G165" i="14"/>
  <c r="J92" i="14"/>
  <c r="J40" i="14"/>
  <c r="AB40" i="14" s="1"/>
  <c r="M130" i="14"/>
  <c r="D165" i="14"/>
  <c r="D65" i="14"/>
  <c r="J111" i="14"/>
  <c r="G130" i="14"/>
  <c r="AE130" i="14" s="1"/>
  <c r="G14" i="14"/>
  <c r="M165" i="14"/>
  <c r="D130" i="14"/>
  <c r="J165" i="14"/>
  <c r="G65" i="14"/>
  <c r="M111" i="14"/>
  <c r="D92" i="14"/>
  <c r="D40" i="14"/>
  <c r="J15" i="14"/>
  <c r="M112" i="14"/>
  <c r="G131" i="14"/>
  <c r="AE131" i="14" s="1"/>
  <c r="M166" i="14"/>
  <c r="G15" i="14"/>
  <c r="D112" i="14"/>
  <c r="D166" i="14"/>
  <c r="D93" i="14"/>
  <c r="J41" i="14"/>
  <c r="M131" i="14"/>
  <c r="G93" i="14"/>
  <c r="M93" i="14"/>
  <c r="D131" i="14"/>
  <c r="J166" i="14"/>
  <c r="J93" i="14"/>
  <c r="J131" i="14"/>
  <c r="J112" i="14"/>
  <c r="D15" i="14"/>
  <c r="G166" i="14"/>
  <c r="G66" i="14"/>
  <c r="M129" i="14"/>
  <c r="D129" i="14"/>
  <c r="D13" i="14"/>
  <c r="J164" i="14"/>
  <c r="J91" i="14"/>
  <c r="D64" i="14"/>
  <c r="D39" i="14"/>
  <c r="J13" i="14"/>
  <c r="G164" i="14"/>
  <c r="G91" i="14"/>
  <c r="J39" i="14"/>
  <c r="J129" i="14"/>
  <c r="G129" i="14"/>
  <c r="D164" i="14"/>
  <c r="D91" i="14"/>
  <c r="M91" i="14"/>
  <c r="M104" i="14"/>
  <c r="D33" i="14"/>
  <c r="J123" i="14"/>
  <c r="M158" i="14"/>
  <c r="D85" i="14"/>
  <c r="M85" i="14"/>
  <c r="J33" i="14"/>
  <c r="D7" i="14"/>
  <c r="D104" i="14"/>
  <c r="G7" i="14"/>
  <c r="M123" i="14"/>
  <c r="J158" i="14"/>
  <c r="G58" i="14"/>
  <c r="D58" i="14"/>
  <c r="J85" i="14"/>
  <c r="J7" i="14"/>
  <c r="J104" i="14"/>
  <c r="M7" i="14"/>
  <c r="AE7" i="14" s="1"/>
  <c r="G104" i="14"/>
  <c r="G123" i="14"/>
  <c r="D158" i="14"/>
  <c r="D123" i="14"/>
  <c r="G158" i="14"/>
  <c r="G85" i="14"/>
  <c r="W83" i="14"/>
  <c r="Z41" i="14"/>
  <c r="AA4" i="14"/>
  <c r="E108" i="14"/>
  <c r="J139" i="14"/>
  <c r="Y139" i="14"/>
  <c r="H36" i="14"/>
  <c r="AD4" i="14"/>
  <c r="TB1" i="14" s="1"/>
  <c r="C127" i="14"/>
  <c r="G107" i="14"/>
  <c r="G145" i="14" s="1"/>
  <c r="AB126" i="14"/>
  <c r="SZ123" i="14" s="1"/>
  <c r="L126" i="14"/>
  <c r="H128" i="14"/>
  <c r="F128" i="14"/>
  <c r="E38" i="14"/>
  <c r="C38" i="14"/>
  <c r="O9" i="14"/>
  <c r="M106" i="14"/>
  <c r="M144" i="14" s="1"/>
  <c r="F104" i="14"/>
  <c r="V142" i="14"/>
  <c r="L164" i="14"/>
  <c r="I121" i="14"/>
  <c r="G31" i="14"/>
  <c r="N56" i="14"/>
  <c r="M56" i="14"/>
  <c r="Y111" i="14"/>
  <c r="W165" i="14"/>
  <c r="U165" i="14"/>
  <c r="F92" i="14"/>
  <c r="G30" i="14"/>
  <c r="R15" i="14"/>
  <c r="I112" i="14"/>
  <c r="C131" i="14"/>
  <c r="L131" i="14"/>
  <c r="O132" i="14"/>
  <c r="X108" i="14"/>
  <c r="C89" i="14"/>
  <c r="M107" i="14"/>
  <c r="I126" i="14"/>
  <c r="S36" i="14"/>
  <c r="C128" i="14"/>
  <c r="N128" i="14"/>
  <c r="L128" i="14"/>
  <c r="G11" i="14"/>
  <c r="AE11" i="14" s="1"/>
  <c r="Y108" i="14"/>
  <c r="Y146" i="14" s="1"/>
  <c r="U162" i="14"/>
  <c r="F162" i="14"/>
  <c r="R89" i="14"/>
  <c r="S37" i="14"/>
  <c r="D11" i="14"/>
  <c r="V146" i="14"/>
  <c r="M146" i="14"/>
  <c r="I162" i="14"/>
  <c r="R162" i="14"/>
  <c r="F89" i="14"/>
  <c r="G37" i="14"/>
  <c r="M10" i="14"/>
  <c r="U107" i="14"/>
  <c r="F107" i="14"/>
  <c r="C126" i="14"/>
  <c r="AE126" i="14"/>
  <c r="H161" i="14"/>
  <c r="F161" i="14"/>
  <c r="Q88" i="14"/>
  <c r="P88" i="14"/>
  <c r="X88" i="14"/>
  <c r="E36" i="14"/>
  <c r="C36" i="14"/>
  <c r="AA36" i="14" s="1"/>
  <c r="U109" i="14"/>
  <c r="X109" i="14"/>
  <c r="Y147" i="14"/>
  <c r="E163" i="14"/>
  <c r="C163" i="14"/>
  <c r="X163" i="14"/>
  <c r="N90" i="14"/>
  <c r="L90" i="14"/>
  <c r="C106" i="14"/>
  <c r="L106" i="14"/>
  <c r="O125" i="14"/>
  <c r="C160" i="14"/>
  <c r="H160" i="14"/>
  <c r="F160" i="14"/>
  <c r="O87" i="14"/>
  <c r="X87" i="14"/>
  <c r="M35" i="14"/>
  <c r="U123" i="14"/>
  <c r="X158" i="14"/>
  <c r="U85" i="14"/>
  <c r="L85" i="14"/>
  <c r="Q13" i="14"/>
  <c r="O13" i="14"/>
  <c r="S13" i="14"/>
  <c r="J110" i="14"/>
  <c r="M110" i="14"/>
  <c r="O129" i="14"/>
  <c r="R129" i="14"/>
  <c r="I164" i="14"/>
  <c r="U91" i="14"/>
  <c r="X91" i="14"/>
  <c r="Q39" i="14"/>
  <c r="O39" i="14"/>
  <c r="L39" i="14"/>
  <c r="O5" i="14"/>
  <c r="K102" i="14"/>
  <c r="I102" i="14"/>
  <c r="L102" i="14"/>
  <c r="AB121" i="14"/>
  <c r="SZ118" i="14" s="1"/>
  <c r="AE121" i="14"/>
  <c r="K156" i="14"/>
  <c r="I156" i="14"/>
  <c r="N156" i="14"/>
  <c r="L156" i="14"/>
  <c r="C83" i="14"/>
  <c r="H31" i="14"/>
  <c r="F31" i="14"/>
  <c r="AD31" i="14" s="1"/>
  <c r="D14" i="14"/>
  <c r="O111" i="14"/>
  <c r="X111" i="14"/>
  <c r="Q92" i="14"/>
  <c r="O92" i="14"/>
  <c r="Q40" i="14"/>
  <c r="O40" i="14"/>
  <c r="C65" i="14"/>
  <c r="O101" i="14"/>
  <c r="R101" i="14"/>
  <c r="I120" i="14"/>
  <c r="X120" i="14"/>
  <c r="F82" i="14"/>
  <c r="AA30" i="14"/>
  <c r="M15" i="14"/>
  <c r="G112" i="14"/>
  <c r="V150" i="14"/>
  <c r="U166" i="14"/>
  <c r="Z166" i="14"/>
  <c r="X166" i="14"/>
  <c r="Q93" i="14"/>
  <c r="O93" i="14"/>
  <c r="L93" i="14"/>
  <c r="I41" i="14"/>
  <c r="Y41" i="14"/>
  <c r="T16" i="14"/>
  <c r="R16" i="14"/>
  <c r="X113" i="14"/>
  <c r="J132" i="14"/>
  <c r="X132" i="14"/>
  <c r="T167" i="14"/>
  <c r="S167" i="14"/>
  <c r="Q94" i="14"/>
  <c r="O94" i="14"/>
  <c r="Z94" i="14"/>
  <c r="X94" i="14"/>
  <c r="Y42" i="14"/>
  <c r="N67" i="14"/>
  <c r="L67" i="14"/>
  <c r="U89" i="14"/>
  <c r="M36" i="14"/>
  <c r="I90" i="14"/>
  <c r="X9" i="14"/>
  <c r="R110" i="14"/>
  <c r="P5" i="14"/>
  <c r="AB5" i="14" s="1"/>
  <c r="L121" i="14"/>
  <c r="F83" i="14"/>
  <c r="Z165" i="14"/>
  <c r="X165" i="14"/>
  <c r="G40" i="14"/>
  <c r="O155" i="14"/>
  <c r="L112" i="14"/>
  <c r="X167" i="14"/>
  <c r="I108" i="14"/>
  <c r="S108" i="14"/>
  <c r="AB127" i="14"/>
  <c r="SZ124" i="14" s="1"/>
  <c r="O162" i="14"/>
  <c r="X162" i="14"/>
  <c r="L89" i="14"/>
  <c r="P10" i="14"/>
  <c r="S10" i="14"/>
  <c r="E107" i="14"/>
  <c r="C107" i="14"/>
  <c r="N107" i="14"/>
  <c r="L107" i="14"/>
  <c r="E126" i="14"/>
  <c r="L161" i="14"/>
  <c r="H88" i="14"/>
  <c r="F88" i="14"/>
  <c r="D12" i="14"/>
  <c r="D147" i="14" s="1"/>
  <c r="C109" i="14"/>
  <c r="F109" i="14"/>
  <c r="V147" i="14"/>
  <c r="AE128" i="14"/>
  <c r="K163" i="14"/>
  <c r="I163" i="14"/>
  <c r="H163" i="14"/>
  <c r="F163" i="14"/>
  <c r="T90" i="14"/>
  <c r="R90" i="14"/>
  <c r="Y38" i="14"/>
  <c r="Y9" i="14"/>
  <c r="AE9" i="14" s="1"/>
  <c r="I106" i="14"/>
  <c r="R106" i="14"/>
  <c r="U125" i="14"/>
  <c r="I160" i="14"/>
  <c r="N160" i="14"/>
  <c r="L160" i="14"/>
  <c r="U87" i="14"/>
  <c r="H87" i="14"/>
  <c r="F87" i="14"/>
  <c r="W35" i="14"/>
  <c r="U35" i="14"/>
  <c r="E60" i="14"/>
  <c r="C60" i="14"/>
  <c r="P104" i="14"/>
  <c r="C123" i="14"/>
  <c r="S142" i="14"/>
  <c r="F158" i="14"/>
  <c r="C85" i="14"/>
  <c r="R85" i="14"/>
  <c r="P110" i="14"/>
  <c r="P148" i="14" s="1"/>
  <c r="S110" i="14"/>
  <c r="U129" i="14"/>
  <c r="X129" i="14"/>
  <c r="M164" i="14"/>
  <c r="C91" i="14"/>
  <c r="F91" i="14"/>
  <c r="G64" i="14"/>
  <c r="F5" i="14"/>
  <c r="AD5" i="14" s="1"/>
  <c r="TB2" i="14" s="1"/>
  <c r="O102" i="14"/>
  <c r="R102" i="14"/>
  <c r="J140" i="14"/>
  <c r="O156" i="14"/>
  <c r="R156" i="14"/>
  <c r="I83" i="14"/>
  <c r="E31" i="14"/>
  <c r="C31" i="14"/>
  <c r="J14" i="14"/>
  <c r="U111" i="14"/>
  <c r="F111" i="14"/>
  <c r="W92" i="14"/>
  <c r="U92" i="14"/>
  <c r="G92" i="14"/>
  <c r="W40" i="14"/>
  <c r="U40" i="14"/>
  <c r="L40" i="14"/>
  <c r="F65" i="14"/>
  <c r="AB4" i="14"/>
  <c r="SZ1" i="14" s="1"/>
  <c r="U101" i="14"/>
  <c r="X101" i="14"/>
  <c r="O120" i="14"/>
  <c r="F120" i="14"/>
  <c r="L82" i="14"/>
  <c r="P15" i="14"/>
  <c r="C166" i="14"/>
  <c r="F166" i="14"/>
  <c r="W93" i="14"/>
  <c r="U93" i="14"/>
  <c r="T93" i="14"/>
  <c r="R93" i="14"/>
  <c r="G41" i="14"/>
  <c r="P16" i="14"/>
  <c r="F113" i="14"/>
  <c r="F132" i="14"/>
  <c r="U94" i="14"/>
  <c r="F94" i="14"/>
  <c r="Q42" i="14"/>
  <c r="G42" i="14"/>
  <c r="K38" i="14"/>
  <c r="I38" i="14"/>
  <c r="H38" i="14"/>
  <c r="F38" i="14"/>
  <c r="W9" i="14"/>
  <c r="U9" i="14"/>
  <c r="J106" i="14"/>
  <c r="J144" i="14" s="1"/>
  <c r="S106" i="14"/>
  <c r="S144" i="14" s="1"/>
  <c r="V144" i="14"/>
  <c r="F125" i="14"/>
  <c r="U104" i="14"/>
  <c r="L104" i="14"/>
  <c r="X123" i="14"/>
  <c r="U158" i="14"/>
  <c r="M33" i="14"/>
  <c r="U110" i="14"/>
  <c r="X110" i="14"/>
  <c r="F129" i="14"/>
  <c r="Y148" i="14"/>
  <c r="O164" i="14"/>
  <c r="R164" i="14"/>
  <c r="S39" i="14"/>
  <c r="G5" i="14"/>
  <c r="P102" i="14"/>
  <c r="K121" i="14"/>
  <c r="R121" i="14"/>
  <c r="N83" i="14"/>
  <c r="L83" i="14"/>
  <c r="M31" i="14"/>
  <c r="S14" i="14"/>
  <c r="S149" i="14" s="1"/>
  <c r="C111" i="14"/>
  <c r="G111" i="14"/>
  <c r="O130" i="14"/>
  <c r="X130" i="14"/>
  <c r="C165" i="14"/>
  <c r="F165" i="14"/>
  <c r="L92" i="14"/>
  <c r="M40" i="14"/>
  <c r="G139" i="14"/>
  <c r="U155" i="14"/>
  <c r="X155" i="14"/>
  <c r="U82" i="14"/>
  <c r="AB30" i="14"/>
  <c r="SZ27" i="14" s="1"/>
  <c r="Q112" i="14"/>
  <c r="O112" i="14"/>
  <c r="R112" i="14"/>
  <c r="I131" i="14"/>
  <c r="R131" i="14"/>
  <c r="Y16" i="14"/>
  <c r="Y151" i="14" s="1"/>
  <c r="I113" i="14"/>
  <c r="G113" i="14"/>
  <c r="U132" i="14"/>
  <c r="I167" i="14"/>
  <c r="F167" i="14"/>
  <c r="W42" i="14"/>
  <c r="U42" i="14"/>
  <c r="D67" i="14"/>
  <c r="I107" i="14"/>
  <c r="R107" i="14"/>
  <c r="J145" i="14"/>
  <c r="R161" i="14"/>
  <c r="L88" i="14"/>
  <c r="J12" i="14"/>
  <c r="L12" i="14"/>
  <c r="AD12" i="14" s="1"/>
  <c r="K109" i="14"/>
  <c r="I109" i="14"/>
  <c r="L109" i="14"/>
  <c r="AB128" i="14"/>
  <c r="SZ125" i="14" s="1"/>
  <c r="O163" i="14"/>
  <c r="L163" i="14"/>
  <c r="X90" i="14"/>
  <c r="AB38" i="14"/>
  <c r="SZ35" i="14" s="1"/>
  <c r="G38" i="14"/>
  <c r="O106" i="14"/>
  <c r="X106" i="14"/>
  <c r="C125" i="14"/>
  <c r="AE125" i="14"/>
  <c r="O160" i="14"/>
  <c r="T160" i="14"/>
  <c r="R160" i="14"/>
  <c r="C87" i="14"/>
  <c r="L87" i="14"/>
  <c r="E35" i="14"/>
  <c r="C35" i="14"/>
  <c r="Y35" i="14"/>
  <c r="F7" i="14"/>
  <c r="I123" i="14"/>
  <c r="Y142" i="14"/>
  <c r="L158" i="14"/>
  <c r="I85" i="14"/>
  <c r="Z85" i="14"/>
  <c r="X85" i="14"/>
  <c r="G13" i="14"/>
  <c r="V110" i="14"/>
  <c r="V148" i="14" s="1"/>
  <c r="C129" i="14"/>
  <c r="I91" i="14"/>
  <c r="L91" i="14"/>
  <c r="Z39" i="14"/>
  <c r="X39" i="14"/>
  <c r="U102" i="14"/>
  <c r="X102" i="14"/>
  <c r="O121" i="14"/>
  <c r="S140" i="14"/>
  <c r="W156" i="14"/>
  <c r="U156" i="14"/>
  <c r="X156" i="14"/>
  <c r="Q83" i="14"/>
  <c r="O83" i="14"/>
  <c r="K31" i="14"/>
  <c r="I31" i="14"/>
  <c r="D111" i="14"/>
  <c r="L111" i="14"/>
  <c r="P149" i="14"/>
  <c r="C92" i="14"/>
  <c r="C40" i="14"/>
  <c r="T40" i="14"/>
  <c r="R40" i="14"/>
  <c r="C101" i="14"/>
  <c r="F101" i="14"/>
  <c r="U120" i="14"/>
  <c r="L120" i="14"/>
  <c r="R82" i="14"/>
  <c r="AA15" i="14"/>
  <c r="Y15" i="14"/>
  <c r="P112" i="14"/>
  <c r="S112" i="14"/>
  <c r="S150" i="14" s="1"/>
  <c r="I166" i="14"/>
  <c r="L166" i="14"/>
  <c r="C93" i="14"/>
  <c r="X93" i="14"/>
  <c r="M41" i="14"/>
  <c r="F16" i="14"/>
  <c r="L113" i="14"/>
  <c r="V151" i="14"/>
  <c r="L132" i="14"/>
  <c r="C94" i="14"/>
  <c r="L94" i="14"/>
  <c r="C42" i="14"/>
  <c r="M42" i="14"/>
  <c r="V107" i="14"/>
  <c r="V145" i="14" s="1"/>
  <c r="O104" i="14"/>
  <c r="O158" i="14"/>
  <c r="I14" i="14"/>
  <c r="M14" i="14"/>
  <c r="I130" i="14"/>
  <c r="D66" i="14"/>
  <c r="C167" i="14"/>
  <c r="P108" i="14"/>
  <c r="F108" i="14"/>
  <c r="O127" i="14"/>
  <c r="F127" i="14"/>
  <c r="I89" i="14"/>
  <c r="F10" i="14"/>
  <c r="S107" i="14"/>
  <c r="Q126" i="14"/>
  <c r="O126" i="14"/>
  <c r="X126" i="14"/>
  <c r="K161" i="14"/>
  <c r="I161" i="14"/>
  <c r="K88" i="14"/>
  <c r="I88" i="14"/>
  <c r="Q36" i="14"/>
  <c r="P36" i="14"/>
  <c r="AB36" i="14" s="1"/>
  <c r="SZ33" i="14" s="1"/>
  <c r="AD36" i="14"/>
  <c r="TB33" i="14" s="1"/>
  <c r="Y36" i="14"/>
  <c r="J109" i="14"/>
  <c r="M109" i="14"/>
  <c r="M147" i="14" s="1"/>
  <c r="I128" i="14"/>
  <c r="R128" i="14"/>
  <c r="N163" i="14"/>
  <c r="M163" i="14"/>
  <c r="U90" i="14"/>
  <c r="N38" i="14"/>
  <c r="L38" i="14"/>
  <c r="E9" i="14"/>
  <c r="C9" i="14"/>
  <c r="P106" i="14"/>
  <c r="P144" i="14" s="1"/>
  <c r="Y106" i="14"/>
  <c r="AB125" i="14"/>
  <c r="SZ122" i="14" s="1"/>
  <c r="L125" i="14"/>
  <c r="H35" i="14"/>
  <c r="F35" i="14"/>
  <c r="C104" i="14"/>
  <c r="R104" i="14"/>
  <c r="F123" i="14"/>
  <c r="C158" i="14"/>
  <c r="S33" i="14"/>
  <c r="C110" i="14"/>
  <c r="F110" i="14"/>
  <c r="L129" i="14"/>
  <c r="W164" i="14"/>
  <c r="U164" i="14"/>
  <c r="Z164" i="14"/>
  <c r="X164" i="14"/>
  <c r="Y39" i="14"/>
  <c r="M5" i="14"/>
  <c r="M140" i="14" s="1"/>
  <c r="X121" i="14"/>
  <c r="R83" i="14"/>
  <c r="AB31" i="14"/>
  <c r="S31" i="14"/>
  <c r="U14" i="14"/>
  <c r="Y14" i="14"/>
  <c r="I111" i="14"/>
  <c r="U130" i="14"/>
  <c r="F130" i="14"/>
  <c r="I165" i="14"/>
  <c r="L165" i="14"/>
  <c r="R92" i="14"/>
  <c r="S40" i="14"/>
  <c r="AE101" i="14"/>
  <c r="V139" i="14"/>
  <c r="AE120" i="14"/>
  <c r="M139" i="14"/>
  <c r="C155" i="14"/>
  <c r="F155" i="14"/>
  <c r="C82" i="14"/>
  <c r="S30" i="14"/>
  <c r="F15" i="14"/>
  <c r="U112" i="14"/>
  <c r="X112" i="14"/>
  <c r="O131" i="14"/>
  <c r="O150" i="14" s="1"/>
  <c r="X131" i="14"/>
  <c r="W41" i="14"/>
  <c r="V41" i="14"/>
  <c r="T41" i="14"/>
  <c r="R41" i="14"/>
  <c r="G16" i="14"/>
  <c r="O113" i="14"/>
  <c r="C132" i="14"/>
  <c r="M132" i="14"/>
  <c r="Q167" i="14"/>
  <c r="O167" i="14"/>
  <c r="L167" i="14"/>
  <c r="D94" i="14"/>
  <c r="K11" i="14"/>
  <c r="I11" i="14"/>
  <c r="AA11" i="14" s="1"/>
  <c r="R108" i="14"/>
  <c r="R127" i="14"/>
  <c r="O10" i="14"/>
  <c r="U161" i="14"/>
  <c r="U88" i="14"/>
  <c r="U128" i="14"/>
  <c r="X125" i="14"/>
  <c r="M39" i="14"/>
  <c r="R155" i="14"/>
  <c r="S16" i="14"/>
  <c r="C113" i="14"/>
  <c r="H11" i="14"/>
  <c r="F11" i="14"/>
  <c r="AD11" i="14" s="1"/>
  <c r="X127" i="14"/>
  <c r="D107" i="14"/>
  <c r="U108" i="14"/>
  <c r="AE127" i="14"/>
  <c r="C162" i="14"/>
  <c r="L162" i="14"/>
  <c r="X89" i="14"/>
  <c r="AA37" i="14"/>
  <c r="D10" i="14"/>
  <c r="O107" i="14"/>
  <c r="Z107" i="14"/>
  <c r="X107" i="14"/>
  <c r="X161" i="14"/>
  <c r="R88" i="14"/>
  <c r="G36" i="14"/>
  <c r="O109" i="14"/>
  <c r="R109" i="14"/>
  <c r="U163" i="14"/>
  <c r="R163" i="14"/>
  <c r="W90" i="14"/>
  <c r="V90" i="14"/>
  <c r="H90" i="14"/>
  <c r="F90" i="14"/>
  <c r="H63" i="14"/>
  <c r="F63" i="14"/>
  <c r="AB9" i="14"/>
  <c r="SZ6" i="14" s="1"/>
  <c r="U106" i="14"/>
  <c r="F106" i="14"/>
  <c r="I125" i="14"/>
  <c r="W160" i="14"/>
  <c r="U160" i="14"/>
  <c r="X160" i="14"/>
  <c r="K87" i="14"/>
  <c r="I87" i="14"/>
  <c r="R87" i="14"/>
  <c r="G35" i="14"/>
  <c r="O123" i="14"/>
  <c r="R158" i="14"/>
  <c r="O85" i="14"/>
  <c r="F85" i="14"/>
  <c r="M13" i="14"/>
  <c r="D110" i="14"/>
  <c r="G110" i="14"/>
  <c r="I129" i="14"/>
  <c r="C164" i="14"/>
  <c r="Q91" i="14"/>
  <c r="O91" i="14"/>
  <c r="T91" i="14"/>
  <c r="R91" i="14"/>
  <c r="F39" i="14"/>
  <c r="I5" i="14"/>
  <c r="C102" i="14"/>
  <c r="F102" i="14"/>
  <c r="U121" i="14"/>
  <c r="Y140" i="14"/>
  <c r="C156" i="14"/>
  <c r="F156" i="14"/>
  <c r="U83" i="14"/>
  <c r="Q31" i="14"/>
  <c r="O31" i="14"/>
  <c r="R111" i="14"/>
  <c r="V149" i="14"/>
  <c r="I92" i="14"/>
  <c r="T92" i="14"/>
  <c r="S92" i="14"/>
  <c r="I40" i="14"/>
  <c r="I101" i="14"/>
  <c r="L101" i="14"/>
  <c r="C120" i="14"/>
  <c r="R120" i="14"/>
  <c r="X82" i="14"/>
  <c r="Z30" i="14"/>
  <c r="X30" i="14"/>
  <c r="AD30" i="14" s="1"/>
  <c r="TB27" i="14" s="1"/>
  <c r="Y112" i="14"/>
  <c r="Q166" i="14"/>
  <c r="O166" i="14"/>
  <c r="R166" i="14"/>
  <c r="I93" i="14"/>
  <c r="F93" i="14"/>
  <c r="S41" i="14"/>
  <c r="D16" i="14"/>
  <c r="P113" i="14"/>
  <c r="R113" i="14"/>
  <c r="T132" i="14"/>
  <c r="R132" i="14"/>
  <c r="I94" i="14"/>
  <c r="R94" i="14"/>
  <c r="S42" i="14"/>
  <c r="K67" i="14"/>
  <c r="I67" i="14"/>
  <c r="D106" i="14"/>
  <c r="D144" i="14" s="1"/>
  <c r="R123" i="14"/>
  <c r="G33" i="14"/>
  <c r="O110" i="14"/>
  <c r="T130" i="14"/>
  <c r="R130" i="14"/>
  <c r="P101" i="14"/>
  <c r="P139" i="14" s="1"/>
  <c r="O82" i="14"/>
  <c r="J108" i="14"/>
  <c r="J146" i="14" s="1"/>
  <c r="I127" i="14"/>
  <c r="U10" i="14"/>
  <c r="R126" i="14"/>
  <c r="R145" i="14" s="1"/>
  <c r="C161" i="14"/>
  <c r="C88" i="14"/>
  <c r="E61" i="14"/>
  <c r="C61" i="14"/>
  <c r="I12" i="14"/>
  <c r="AA12" i="14" s="1"/>
  <c r="G12" i="14"/>
  <c r="G147" i="14" s="1"/>
  <c r="Q90" i="14"/>
  <c r="O90" i="14"/>
  <c r="P11" i="14"/>
  <c r="O108" i="14"/>
  <c r="C108" i="14"/>
  <c r="L108" i="14"/>
  <c r="U127" i="14"/>
  <c r="L127" i="14"/>
  <c r="O89" i="14"/>
  <c r="AB37" i="14"/>
  <c r="SZ34" i="14" s="1"/>
  <c r="AD37" i="14"/>
  <c r="I10" i="14"/>
  <c r="N10" i="14"/>
  <c r="L10" i="14"/>
  <c r="P107" i="14"/>
  <c r="Y107" i="14"/>
  <c r="Y145" i="14" s="1"/>
  <c r="U126" i="14"/>
  <c r="H126" i="14"/>
  <c r="F126" i="14"/>
  <c r="Q161" i="14"/>
  <c r="O161" i="14"/>
  <c r="O88" i="14"/>
  <c r="S12" i="14"/>
  <c r="P109" i="14"/>
  <c r="S109" i="14"/>
  <c r="Q128" i="14"/>
  <c r="O128" i="14"/>
  <c r="X128" i="14"/>
  <c r="C90" i="14"/>
  <c r="T9" i="14"/>
  <c r="R9" i="14"/>
  <c r="G106" i="14"/>
  <c r="G144" i="14" s="1"/>
  <c r="R125" i="14"/>
  <c r="AB35" i="14"/>
  <c r="SZ32" i="14" s="1"/>
  <c r="N35" i="14"/>
  <c r="L35" i="14"/>
  <c r="P7" i="14"/>
  <c r="I104" i="14"/>
  <c r="X104" i="14"/>
  <c r="L123" i="14"/>
  <c r="I158" i="14"/>
  <c r="Y33" i="14"/>
  <c r="R13" i="14"/>
  <c r="AD13" i="14" s="1"/>
  <c r="I110" i="14"/>
  <c r="L110" i="14"/>
  <c r="F164" i="14"/>
  <c r="G39" i="14"/>
  <c r="D102" i="14"/>
  <c r="G102" i="14"/>
  <c r="AE102" i="14" s="1"/>
  <c r="E121" i="14"/>
  <c r="C121" i="14"/>
  <c r="V140" i="14"/>
  <c r="F121" i="14"/>
  <c r="X83" i="14"/>
  <c r="Z31" i="14"/>
  <c r="Y31" i="14"/>
  <c r="C130" i="14"/>
  <c r="L130" i="14"/>
  <c r="O165" i="14"/>
  <c r="T165" i="14"/>
  <c r="R165" i="14"/>
  <c r="X92" i="14"/>
  <c r="Y40" i="14"/>
  <c r="AE4" i="14"/>
  <c r="AB120" i="14"/>
  <c r="SZ117" i="14" s="1"/>
  <c r="D139" i="14"/>
  <c r="S139" i="14"/>
  <c r="I155" i="14"/>
  <c r="L155" i="14"/>
  <c r="I82" i="14"/>
  <c r="Y30" i="14"/>
  <c r="C112" i="14"/>
  <c r="F112" i="14"/>
  <c r="U131" i="14"/>
  <c r="F131" i="14"/>
  <c r="T166" i="14"/>
  <c r="S166" i="14"/>
  <c r="D41" i="14"/>
  <c r="U113" i="14"/>
  <c r="S113" i="14"/>
  <c r="I132" i="14"/>
  <c r="W167" i="14"/>
  <c r="U167" i="14"/>
  <c r="R167" i="14"/>
  <c r="T94" i="14"/>
  <c r="S94" i="14"/>
  <c r="W120" i="14"/>
  <c r="Z155" i="14"/>
  <c r="Q158" i="14"/>
  <c r="T123" i="14"/>
  <c r="Q7" i="14"/>
  <c r="W7" i="14"/>
  <c r="K58" i="14"/>
  <c r="Q85" i="14"/>
  <c r="H37" i="14"/>
  <c r="K62" i="14"/>
  <c r="H162" i="14"/>
  <c r="W94" i="14"/>
  <c r="Z160" i="14"/>
  <c r="N55" i="14"/>
  <c r="N65" i="14"/>
  <c r="W5" i="14"/>
  <c r="Z91" i="14"/>
  <c r="N64" i="14"/>
  <c r="T42" i="14"/>
  <c r="T83" i="14"/>
  <c r="T31" i="14"/>
  <c r="K66" i="14"/>
  <c r="T158" i="14"/>
  <c r="Q33" i="14"/>
  <c r="T104" i="14"/>
  <c r="T7" i="14"/>
  <c r="Q35" i="14"/>
  <c r="K60" i="14"/>
  <c r="Q109" i="14"/>
  <c r="T128" i="14"/>
  <c r="Q38" i="14"/>
  <c r="Q127" i="14"/>
  <c r="W91" i="14"/>
  <c r="W37" i="14"/>
  <c r="N63" i="14"/>
  <c r="Z106" i="14"/>
  <c r="Z88" i="14"/>
  <c r="Z128" i="14"/>
  <c r="Z35" i="14"/>
  <c r="W123" i="14"/>
  <c r="W39" i="14"/>
  <c r="Z92" i="14"/>
  <c r="W166" i="14"/>
  <c r="T107" i="14"/>
  <c r="T88" i="14"/>
  <c r="Q87" i="14"/>
  <c r="K61" i="14"/>
  <c r="Q110" i="14"/>
  <c r="T155" i="14"/>
  <c r="Q30" i="14"/>
  <c r="T131" i="14"/>
  <c r="T127" i="14"/>
  <c r="T37" i="14"/>
  <c r="T126" i="14"/>
  <c r="T163" i="14"/>
  <c r="Q125" i="14"/>
  <c r="Q123" i="14"/>
  <c r="T33" i="14"/>
  <c r="T110" i="14"/>
  <c r="Q129" i="14"/>
  <c r="T39" i="14"/>
  <c r="T5" i="14"/>
  <c r="T156" i="14"/>
  <c r="Q130" i="14"/>
  <c r="Q165" i="14"/>
  <c r="Q82" i="14"/>
  <c r="K55" i="14"/>
  <c r="Q132" i="14"/>
  <c r="T89" i="14"/>
  <c r="Q37" i="14"/>
  <c r="T161" i="14"/>
  <c r="T36" i="14"/>
  <c r="K63" i="14"/>
  <c r="T125" i="14"/>
  <c r="Q160" i="14"/>
  <c r="T87" i="14"/>
  <c r="T85" i="14"/>
  <c r="T129" i="14"/>
  <c r="K64" i="14"/>
  <c r="Q121" i="14"/>
  <c r="T121" i="14"/>
  <c r="K56" i="14"/>
  <c r="K65" i="14"/>
  <c r="T30" i="14"/>
  <c r="T15" i="14"/>
  <c r="Q41" i="14"/>
  <c r="Q89" i="14"/>
  <c r="H127" i="14"/>
  <c r="Q162" i="14"/>
  <c r="N162" i="14"/>
  <c r="H62" i="14"/>
  <c r="W162" i="14"/>
  <c r="E89" i="14"/>
  <c r="N89" i="14"/>
  <c r="E37" i="14"/>
  <c r="Z89" i="14"/>
  <c r="N62" i="14"/>
  <c r="E128" i="14"/>
  <c r="E63" i="14"/>
  <c r="E11" i="14"/>
  <c r="E62" i="14"/>
  <c r="K30" i="14"/>
  <c r="N9" i="14"/>
  <c r="AH113" i="14"/>
  <c r="H56" i="14"/>
  <c r="N102" i="14"/>
  <c r="K83" i="14"/>
  <c r="N121" i="14"/>
  <c r="N31" i="14"/>
  <c r="AD158" i="14"/>
  <c r="TB155" i="14" s="1"/>
  <c r="K12" i="14"/>
  <c r="K90" i="14"/>
  <c r="N126" i="14"/>
  <c r="N88" i="14"/>
  <c r="H61" i="14"/>
  <c r="K10" i="14"/>
  <c r="N161" i="14"/>
  <c r="K37" i="14"/>
  <c r="K36" i="14"/>
  <c r="N36" i="14"/>
  <c r="N127" i="14"/>
  <c r="K127" i="14"/>
  <c r="N11" i="14"/>
  <c r="K89" i="14"/>
  <c r="H125" i="14"/>
  <c r="E106" i="14"/>
  <c r="E87" i="14"/>
  <c r="H106" i="14"/>
  <c r="E160" i="14"/>
  <c r="H12" i="14"/>
  <c r="E90" i="14"/>
  <c r="E12" i="14"/>
  <c r="E88" i="14"/>
  <c r="AD161" i="14"/>
  <c r="TB158" i="14" s="1"/>
  <c r="E161" i="14"/>
  <c r="E162" i="14"/>
  <c r="H89" i="14"/>
  <c r="E127" i="14"/>
  <c r="E83" i="14"/>
  <c r="H83" i="14"/>
  <c r="H121" i="14"/>
  <c r="E156" i="14"/>
  <c r="H5" i="14"/>
  <c r="E56" i="14"/>
  <c r="H156" i="14"/>
  <c r="AA166" i="14"/>
  <c r="AD166" i="14"/>
  <c r="TB163" i="14" s="1"/>
  <c r="N37" i="14"/>
  <c r="H107" i="14"/>
  <c r="Q111" i="14"/>
  <c r="K107" i="14"/>
  <c r="K126" i="14"/>
  <c r="N109" i="14"/>
  <c r="T35" i="14"/>
  <c r="Q131" i="14"/>
  <c r="K162" i="14"/>
  <c r="Q10" i="14"/>
  <c r="T102" i="14"/>
  <c r="Q163" i="14"/>
  <c r="E109" i="14"/>
  <c r="N5" i="14"/>
  <c r="T10" i="14"/>
  <c r="T11" i="14"/>
  <c r="Q12" i="14"/>
  <c r="T38" i="14"/>
  <c r="H9" i="14"/>
  <c r="T106" i="14"/>
  <c r="Q5" i="14"/>
  <c r="Q14" i="14"/>
  <c r="T111" i="14"/>
  <c r="Q15" i="14"/>
  <c r="Q11" i="14"/>
  <c r="T14" i="14"/>
  <c r="N108" i="14"/>
  <c r="T162" i="14"/>
  <c r="N12" i="14"/>
  <c r="E125" i="14"/>
  <c r="Q102" i="14"/>
  <c r="Q101" i="14"/>
  <c r="E10" i="14"/>
  <c r="H10" i="14"/>
  <c r="H102" i="14"/>
  <c r="W14" i="14"/>
  <c r="K160" i="14"/>
  <c r="Z83" i="14"/>
  <c r="Q155" i="14"/>
  <c r="W30" i="14"/>
  <c r="W87" i="14"/>
  <c r="Z93" i="14"/>
  <c r="W11" i="14"/>
  <c r="K108" i="14"/>
  <c r="W89" i="14"/>
  <c r="K128" i="14"/>
  <c r="W163" i="14"/>
  <c r="Z90" i="14"/>
  <c r="Q9" i="14"/>
  <c r="Q164" i="14"/>
  <c r="T164" i="14"/>
  <c r="E5" i="14"/>
  <c r="E102" i="14"/>
  <c r="Q156" i="14"/>
  <c r="Z156" i="14"/>
  <c r="Q4" i="14"/>
  <c r="W101" i="14"/>
  <c r="Q120" i="14"/>
  <c r="T120" i="14"/>
  <c r="T82" i="14"/>
  <c r="T112" i="14"/>
  <c r="Q16" i="14"/>
  <c r="T113" i="14"/>
  <c r="K35" i="14"/>
  <c r="T12" i="14"/>
  <c r="Q113" i="14"/>
  <c r="Q106" i="14"/>
  <c r="Z11" i="14"/>
  <c r="W38" i="14"/>
  <c r="W121" i="14"/>
  <c r="T108" i="14"/>
  <c r="Q107" i="14"/>
  <c r="T109" i="14"/>
  <c r="Q108" i="14"/>
  <c r="H108" i="14"/>
  <c r="H109" i="14"/>
  <c r="N125" i="14"/>
  <c r="Q104" i="14"/>
  <c r="K5" i="14"/>
  <c r="W82" i="14"/>
  <c r="N66" i="14"/>
  <c r="Z167" i="14"/>
  <c r="TB34" i="14"/>
  <c r="T101" i="14"/>
  <c r="T4" i="14"/>
  <c r="W155" i="14"/>
  <c r="Z82" i="14"/>
  <c r="N30" i="14"/>
  <c r="K4" i="14"/>
  <c r="H82" i="14"/>
  <c r="AB83" i="14"/>
  <c r="SZ80" i="14" s="1"/>
  <c r="AB91" i="14"/>
  <c r="SZ88" i="14" s="1"/>
  <c r="AE83" i="14"/>
  <c r="W16" i="14"/>
  <c r="W113" i="14"/>
  <c r="W132" i="14"/>
  <c r="Z16" i="14"/>
  <c r="Z113" i="14"/>
  <c r="Z132" i="14"/>
  <c r="Z42" i="14"/>
  <c r="Z15" i="14"/>
  <c r="W112" i="14"/>
  <c r="W131" i="14"/>
  <c r="W15" i="14"/>
  <c r="Z112" i="14"/>
  <c r="Z131" i="14"/>
  <c r="Z120" i="14"/>
  <c r="Z101" i="14"/>
  <c r="W4" i="14"/>
  <c r="Z4" i="14"/>
  <c r="Z14" i="14"/>
  <c r="W111" i="14"/>
  <c r="W130" i="14"/>
  <c r="Z111" i="14"/>
  <c r="Z130" i="14"/>
  <c r="Z40" i="14"/>
  <c r="Z5" i="14"/>
  <c r="Z102" i="14"/>
  <c r="W102" i="14"/>
  <c r="Z121" i="14"/>
  <c r="W31" i="14"/>
  <c r="W110" i="14"/>
  <c r="W13" i="14"/>
  <c r="Z13" i="14"/>
  <c r="W129" i="14"/>
  <c r="Z129" i="14"/>
  <c r="Z110" i="14"/>
  <c r="W158" i="14"/>
  <c r="W33" i="14"/>
  <c r="N58" i="14"/>
  <c r="Z158" i="14"/>
  <c r="W104" i="14"/>
  <c r="Z9" i="14"/>
  <c r="W106" i="14"/>
  <c r="N60" i="14"/>
  <c r="Z162" i="14"/>
  <c r="W127" i="14"/>
  <c r="K9" i="14"/>
  <c r="K106" i="14"/>
  <c r="N106" i="14"/>
  <c r="K125" i="14"/>
  <c r="N87" i="14"/>
  <c r="H60" i="14"/>
  <c r="Z126" i="14"/>
  <c r="W88" i="14"/>
  <c r="Z161" i="14"/>
  <c r="W126" i="14"/>
  <c r="N61" i="14"/>
  <c r="W161" i="14"/>
  <c r="Z37" i="14"/>
  <c r="Z108" i="14"/>
  <c r="Z127" i="14"/>
  <c r="W108" i="14"/>
  <c r="W107" i="14"/>
  <c r="W10" i="14"/>
  <c r="Z10" i="14"/>
  <c r="W36" i="14"/>
  <c r="Z36" i="14"/>
  <c r="Z163" i="14"/>
  <c r="W109" i="14"/>
  <c r="W12" i="14"/>
  <c r="Z12" i="14"/>
  <c r="Z109" i="14"/>
  <c r="W128" i="14"/>
  <c r="Z38" i="14"/>
  <c r="W125" i="14"/>
  <c r="Z87" i="14"/>
  <c r="Z125" i="14"/>
  <c r="Z104" i="14"/>
  <c r="W85" i="14"/>
  <c r="Z7" i="14"/>
  <c r="Z33" i="14"/>
  <c r="Z123" i="14"/>
  <c r="AB82" i="14"/>
  <c r="AE87" i="14"/>
  <c r="P60" i="14"/>
  <c r="AB90" i="14"/>
  <c r="SZ87" i="14" s="1"/>
  <c r="AE161" i="14"/>
  <c r="AB89" i="14"/>
  <c r="SZ86" i="14" s="1"/>
  <c r="P67" i="14"/>
  <c r="AE166" i="14"/>
  <c r="AB166" i="14"/>
  <c r="SZ163" i="14" s="1"/>
  <c r="P66" i="14"/>
  <c r="AE92" i="14"/>
  <c r="P65" i="14"/>
  <c r="AB92" i="14"/>
  <c r="SZ89" i="14" s="1"/>
  <c r="AE91" i="14"/>
  <c r="AE158" i="14"/>
  <c r="P58" i="14"/>
  <c r="AB85" i="14"/>
  <c r="SZ82" i="14" s="1"/>
  <c r="H120" i="14"/>
  <c r="H30" i="14"/>
  <c r="E55" i="14"/>
  <c r="N82" i="14"/>
  <c r="H55" i="14"/>
  <c r="N120" i="14"/>
  <c r="N4" i="14"/>
  <c r="K155" i="14"/>
  <c r="K82" i="14"/>
  <c r="K120" i="14"/>
  <c r="N155" i="14"/>
  <c r="K101" i="14"/>
  <c r="N101" i="14"/>
  <c r="H155" i="14"/>
  <c r="E4" i="14"/>
  <c r="E82" i="14"/>
  <c r="E120" i="14"/>
  <c r="E30" i="14"/>
  <c r="E101" i="14"/>
  <c r="H4" i="14"/>
  <c r="H101" i="14"/>
  <c r="E155" i="14"/>
  <c r="S151" i="14" l="1"/>
  <c r="AD14" i="14"/>
  <c r="AD9" i="14"/>
  <c r="TB6" i="14" s="1"/>
  <c r="AD16" i="14"/>
  <c r="TB13" i="14" s="1"/>
  <c r="AE104" i="14"/>
  <c r="O147" i="14"/>
  <c r="P145" i="14"/>
  <c r="P142" i="14"/>
  <c r="O142" i="14"/>
  <c r="U147" i="14"/>
  <c r="AD41" i="14"/>
  <c r="TB38" i="14" s="1"/>
  <c r="S148" i="14"/>
  <c r="AE108" i="14"/>
  <c r="AB13" i="14"/>
  <c r="SZ10" i="14" s="1"/>
  <c r="G146" i="14"/>
  <c r="E146" i="14"/>
  <c r="R151" i="14"/>
  <c r="I144" i="14"/>
  <c r="AB42" i="14"/>
  <c r="SZ39" i="14" s="1"/>
  <c r="Y149" i="14"/>
  <c r="AE15" i="14"/>
  <c r="D142" i="14"/>
  <c r="AB104" i="14"/>
  <c r="SZ101" i="14" s="1"/>
  <c r="AA35" i="14"/>
  <c r="S145" i="14"/>
  <c r="AA7" i="14"/>
  <c r="K144" i="14"/>
  <c r="L151" i="14"/>
  <c r="AE123" i="14"/>
  <c r="AE142" i="14" s="1"/>
  <c r="AA33" i="14"/>
  <c r="AG33" i="14" s="1"/>
  <c r="AA13" i="14"/>
  <c r="AG13" i="14" s="1"/>
  <c r="J142" i="14"/>
  <c r="AA39" i="14"/>
  <c r="AH121" i="14"/>
  <c r="AB130" i="14"/>
  <c r="SZ127" i="14" s="1"/>
  <c r="AG166" i="14"/>
  <c r="AI166" i="14" s="1"/>
  <c r="U145" i="14"/>
  <c r="AA16" i="14"/>
  <c r="AG16" i="14" s="1"/>
  <c r="Z142" i="14"/>
  <c r="L149" i="14"/>
  <c r="AB15" i="14"/>
  <c r="SZ12" i="14" s="1"/>
  <c r="AE37" i="14"/>
  <c r="AF37" i="14" s="1"/>
  <c r="AD42" i="14"/>
  <c r="TB39" i="14" s="1"/>
  <c r="AI28" i="19"/>
  <c r="R28" i="19"/>
  <c r="AR30" i="19"/>
  <c r="AH132" i="14"/>
  <c r="AS29" i="19"/>
  <c r="AC28" i="19"/>
  <c r="AF30" i="19"/>
  <c r="AR29" i="19"/>
  <c r="AU26" i="19"/>
  <c r="U31" i="19"/>
  <c r="R30" i="19"/>
  <c r="X29" i="19"/>
  <c r="AB102" i="14"/>
  <c r="J151" i="14"/>
  <c r="AB132" i="14"/>
  <c r="SZ129" i="14" s="1"/>
  <c r="AM28" i="19"/>
  <c r="O31" i="19"/>
  <c r="AH123" i="14"/>
  <c r="AE129" i="14"/>
  <c r="AB129" i="14"/>
  <c r="SZ126" i="14" s="1"/>
  <c r="R29" i="19"/>
  <c r="AR28" i="19"/>
  <c r="U30" i="19"/>
  <c r="O29" i="19"/>
  <c r="AS26" i="19"/>
  <c r="J150" i="14"/>
  <c r="AF28" i="19"/>
  <c r="O28" i="19"/>
  <c r="AA5" i="14"/>
  <c r="AB10" i="14"/>
  <c r="SZ7" i="14" s="1"/>
  <c r="M151" i="14"/>
  <c r="AD7" i="14"/>
  <c r="AG7" i="14" s="1"/>
  <c r="X149" i="14"/>
  <c r="AB33" i="14"/>
  <c r="SZ30" i="14" s="1"/>
  <c r="AB39" i="14"/>
  <c r="SZ36" i="14" s="1"/>
  <c r="I29" i="19"/>
  <c r="U28" i="19"/>
  <c r="AO31" i="19"/>
  <c r="AP30" i="19"/>
  <c r="O26" i="19"/>
  <c r="AP28" i="19"/>
  <c r="J147" i="14"/>
  <c r="AM29" i="19"/>
  <c r="U26" i="19"/>
  <c r="E26" i="19"/>
  <c r="P151" i="14"/>
  <c r="AB123" i="14"/>
  <c r="X151" i="14"/>
  <c r="D150" i="14"/>
  <c r="L31" i="19"/>
  <c r="AJ29" i="19"/>
  <c r="AR31" i="19"/>
  <c r="X30" i="19"/>
  <c r="G149" i="14"/>
  <c r="X28" i="19"/>
  <c r="R26" i="19"/>
  <c r="AP29" i="19"/>
  <c r="X26" i="19"/>
  <c r="F31" i="19"/>
  <c r="AP26" i="19"/>
  <c r="AG29" i="19"/>
  <c r="K147" i="14"/>
  <c r="AB7" i="14"/>
  <c r="SZ4" i="14" s="1"/>
  <c r="P150" i="14"/>
  <c r="AA41" i="14"/>
  <c r="O30" i="19"/>
  <c r="E16" i="14"/>
  <c r="K113" i="14"/>
  <c r="K151" i="14" s="1"/>
  <c r="H132" i="14"/>
  <c r="H16" i="14"/>
  <c r="N94" i="14"/>
  <c r="E67" i="14"/>
  <c r="H67" i="14"/>
  <c r="E132" i="14"/>
  <c r="H113" i="14"/>
  <c r="H167" i="14"/>
  <c r="E94" i="14"/>
  <c r="E42" i="14"/>
  <c r="H42" i="14"/>
  <c r="H94" i="14"/>
  <c r="K132" i="14"/>
  <c r="K16" i="14"/>
  <c r="E167" i="14"/>
  <c r="K167" i="14"/>
  <c r="K42" i="14"/>
  <c r="E113" i="14"/>
  <c r="K94" i="14"/>
  <c r="N167" i="14"/>
  <c r="N132" i="14"/>
  <c r="N16" i="14"/>
  <c r="N113" i="14"/>
  <c r="N42" i="14"/>
  <c r="E130" i="14"/>
  <c r="E14" i="14"/>
  <c r="H14" i="14"/>
  <c r="K130" i="14"/>
  <c r="E40" i="14"/>
  <c r="H111" i="14"/>
  <c r="E65" i="14"/>
  <c r="N111" i="14"/>
  <c r="K92" i="14"/>
  <c r="K40" i="14"/>
  <c r="N92" i="14"/>
  <c r="N14" i="14"/>
  <c r="H165" i="14"/>
  <c r="E111" i="14"/>
  <c r="E149" i="14" s="1"/>
  <c r="K165" i="14"/>
  <c r="E92" i="14"/>
  <c r="AB111" i="14"/>
  <c r="SZ108" i="14" s="1"/>
  <c r="E165" i="14"/>
  <c r="H40" i="14"/>
  <c r="N165" i="14"/>
  <c r="J149" i="14"/>
  <c r="K111" i="14"/>
  <c r="H130" i="14"/>
  <c r="K14" i="14"/>
  <c r="H65" i="14"/>
  <c r="N40" i="14"/>
  <c r="H92" i="14"/>
  <c r="N130" i="14"/>
  <c r="E166" i="14"/>
  <c r="N41" i="14"/>
  <c r="E66" i="14"/>
  <c r="N131" i="14"/>
  <c r="H93" i="14"/>
  <c r="H131" i="14"/>
  <c r="K15" i="14"/>
  <c r="N15" i="14"/>
  <c r="H166" i="14"/>
  <c r="E93" i="14"/>
  <c r="K131" i="14"/>
  <c r="H112" i="14"/>
  <c r="E15" i="14"/>
  <c r="K93" i="14"/>
  <c r="H15" i="14"/>
  <c r="E112" i="14"/>
  <c r="K41" i="14"/>
  <c r="K112" i="14"/>
  <c r="H66" i="14"/>
  <c r="E41" i="14"/>
  <c r="AB131" i="14"/>
  <c r="SZ128" i="14" s="1"/>
  <c r="M150" i="14"/>
  <c r="K166" i="14"/>
  <c r="N112" i="14"/>
  <c r="N150" i="14" s="1"/>
  <c r="N93" i="14"/>
  <c r="E131" i="14"/>
  <c r="H41" i="14"/>
  <c r="N166" i="14"/>
  <c r="E91" i="14"/>
  <c r="H13" i="14"/>
  <c r="E39" i="14"/>
  <c r="K129" i="14"/>
  <c r="H64" i="14"/>
  <c r="N164" i="14"/>
  <c r="E64" i="14"/>
  <c r="H129" i="14"/>
  <c r="K164" i="14"/>
  <c r="J148" i="14"/>
  <c r="N13" i="14"/>
  <c r="H110" i="14"/>
  <c r="E129" i="14"/>
  <c r="N110" i="14"/>
  <c r="K13" i="14"/>
  <c r="E110" i="14"/>
  <c r="K91" i="14"/>
  <c r="H91" i="14"/>
  <c r="N129" i="14"/>
  <c r="E164" i="14"/>
  <c r="E13" i="14"/>
  <c r="N91" i="14"/>
  <c r="K110" i="14"/>
  <c r="K39" i="14"/>
  <c r="H164" i="14"/>
  <c r="H39" i="14"/>
  <c r="N39" i="14"/>
  <c r="E7" i="14"/>
  <c r="N123" i="14"/>
  <c r="K123" i="14"/>
  <c r="E158" i="14"/>
  <c r="H7" i="14"/>
  <c r="K104" i="14"/>
  <c r="K7" i="14"/>
  <c r="N85" i="14"/>
  <c r="H85" i="14"/>
  <c r="H104" i="14"/>
  <c r="N33" i="14"/>
  <c r="H33" i="14"/>
  <c r="E33" i="14"/>
  <c r="M142" i="14"/>
  <c r="E123" i="14"/>
  <c r="N7" i="14"/>
  <c r="N158" i="14"/>
  <c r="E58" i="14"/>
  <c r="E104" i="14"/>
  <c r="K33" i="14"/>
  <c r="G142" i="14"/>
  <c r="N104" i="14"/>
  <c r="H58" i="14"/>
  <c r="H123" i="14"/>
  <c r="K158" i="14"/>
  <c r="K85" i="14"/>
  <c r="H158" i="14"/>
  <c r="E85" i="14"/>
  <c r="M145" i="14"/>
  <c r="Z150" i="14"/>
  <c r="X148" i="14"/>
  <c r="Z144" i="14"/>
  <c r="AE38" i="14"/>
  <c r="W147" i="14"/>
  <c r="AB16" i="14"/>
  <c r="SZ13" i="14" s="1"/>
  <c r="R150" i="14"/>
  <c r="AD15" i="14"/>
  <c r="S147" i="14"/>
  <c r="AG4" i="14"/>
  <c r="AA113" i="14"/>
  <c r="Y144" i="14"/>
  <c r="Y150" i="14"/>
  <c r="P140" i="14"/>
  <c r="M148" i="14"/>
  <c r="AB109" i="14"/>
  <c r="SZ106" i="14" s="1"/>
  <c r="AE14" i="14"/>
  <c r="AF14" i="14" s="1"/>
  <c r="AE111" i="14"/>
  <c r="L140" i="14"/>
  <c r="AC156" i="14"/>
  <c r="TA153" i="14" s="1"/>
  <c r="Z151" i="14"/>
  <c r="W144" i="14"/>
  <c r="W151" i="14"/>
  <c r="U140" i="14"/>
  <c r="AA42" i="14"/>
  <c r="U139" i="14"/>
  <c r="U144" i="14"/>
  <c r="D145" i="14"/>
  <c r="AB41" i="14"/>
  <c r="SZ38" i="14" s="1"/>
  <c r="T140" i="14"/>
  <c r="P146" i="14"/>
  <c r="M149" i="14"/>
  <c r="AB11" i="14"/>
  <c r="SZ8" i="14" s="1"/>
  <c r="T146" i="14"/>
  <c r="L142" i="14"/>
  <c r="R149" i="14"/>
  <c r="G148" i="14"/>
  <c r="X150" i="14"/>
  <c r="AE42" i="14"/>
  <c r="AD40" i="14"/>
  <c r="TB37" i="14" s="1"/>
  <c r="AD109" i="14"/>
  <c r="TB106" i="14" s="1"/>
  <c r="Z139" i="14"/>
  <c r="Q150" i="14"/>
  <c r="R139" i="14"/>
  <c r="AD39" i="14"/>
  <c r="AE16" i="14"/>
  <c r="AF16" i="14" s="1"/>
  <c r="AE30" i="14"/>
  <c r="AF30" i="14" s="1"/>
  <c r="I147" i="14"/>
  <c r="O145" i="14"/>
  <c r="AA14" i="14"/>
  <c r="AG14" i="14" s="1"/>
  <c r="AA111" i="14"/>
  <c r="S146" i="14"/>
  <c r="D149" i="14"/>
  <c r="AA38" i="14"/>
  <c r="AC38" i="14" s="1"/>
  <c r="TA35" i="14" s="1"/>
  <c r="K145" i="14"/>
  <c r="Q151" i="14"/>
  <c r="Q142" i="14"/>
  <c r="AA10" i="14"/>
  <c r="I146" i="14"/>
  <c r="AB110" i="14"/>
  <c r="SZ107" i="14" s="1"/>
  <c r="Q145" i="14"/>
  <c r="U148" i="14"/>
  <c r="AE10" i="14"/>
  <c r="AB112" i="14"/>
  <c r="P147" i="14"/>
  <c r="H139" i="14"/>
  <c r="E139" i="14"/>
  <c r="AA101" i="14"/>
  <c r="E140" i="14"/>
  <c r="H146" i="14"/>
  <c r="SZ2" i="14"/>
  <c r="TB10" i="14"/>
  <c r="AG12" i="14"/>
  <c r="TB9" i="14"/>
  <c r="AD165" i="14"/>
  <c r="TB162" i="14" s="1"/>
  <c r="H140" i="14"/>
  <c r="K146" i="14"/>
  <c r="N140" i="14"/>
  <c r="L157" i="14"/>
  <c r="T150" i="14"/>
  <c r="Q146" i="14"/>
  <c r="AD112" i="14"/>
  <c r="R142" i="14"/>
  <c r="AD106" i="14"/>
  <c r="AA109" i="14"/>
  <c r="AA107" i="14"/>
  <c r="X146" i="14"/>
  <c r="U149" i="14"/>
  <c r="AD110" i="14"/>
  <c r="AA9" i="14"/>
  <c r="F146" i="14"/>
  <c r="AD127" i="14"/>
  <c r="AE41" i="14"/>
  <c r="AA102" i="14"/>
  <c r="I142" i="14"/>
  <c r="AE113" i="14"/>
  <c r="AE31" i="14"/>
  <c r="AF31" i="14" s="1"/>
  <c r="K140" i="14"/>
  <c r="AD111" i="14"/>
  <c r="AE112" i="14"/>
  <c r="AE150" i="14" s="1"/>
  <c r="AE35" i="14"/>
  <c r="AC36" i="14"/>
  <c r="TA33" i="14" s="1"/>
  <c r="AG36" i="14"/>
  <c r="C145" i="14"/>
  <c r="AA126" i="14"/>
  <c r="N147" i="14"/>
  <c r="O151" i="14"/>
  <c r="L145" i="14"/>
  <c r="E144" i="14"/>
  <c r="Q140" i="14"/>
  <c r="Q148" i="14"/>
  <c r="W139" i="14"/>
  <c r="AD102" i="14"/>
  <c r="AD38" i="14"/>
  <c r="AE40" i="14"/>
  <c r="I140" i="14"/>
  <c r="W140" i="14"/>
  <c r="K139" i="14"/>
  <c r="Z145" i="14"/>
  <c r="Z148" i="14"/>
  <c r="Z149" i="14"/>
  <c r="AH126" i="14"/>
  <c r="T157" i="14"/>
  <c r="R157" i="14"/>
  <c r="W142" i="14"/>
  <c r="T147" i="14"/>
  <c r="U150" i="14"/>
  <c r="AE139" i="14"/>
  <c r="C140" i="14"/>
  <c r="AA121" i="14"/>
  <c r="X147" i="14"/>
  <c r="L146" i="14"/>
  <c r="T151" i="14"/>
  <c r="AE36" i="14"/>
  <c r="AF36" i="14" s="1"/>
  <c r="AB107" i="14"/>
  <c r="SZ104" i="14" s="1"/>
  <c r="C151" i="14"/>
  <c r="AA132" i="14"/>
  <c r="AB101" i="14"/>
  <c r="SZ98" i="14" s="1"/>
  <c r="F149" i="14"/>
  <c r="AD130" i="14"/>
  <c r="X140" i="14"/>
  <c r="L148" i="14"/>
  <c r="O146" i="14"/>
  <c r="AD101" i="14"/>
  <c r="AE132" i="14"/>
  <c r="I150" i="14"/>
  <c r="AA112" i="14"/>
  <c r="AE5" i="14"/>
  <c r="AE140" i="14" s="1"/>
  <c r="X142" i="14"/>
  <c r="AD113" i="14"/>
  <c r="AD120" i="14"/>
  <c r="F139" i="14"/>
  <c r="AA31" i="14"/>
  <c r="C142" i="14"/>
  <c r="AA123" i="14"/>
  <c r="D146" i="14"/>
  <c r="O148" i="14"/>
  <c r="AD107" i="14"/>
  <c r="AB108" i="14"/>
  <c r="SZ105" i="14" s="1"/>
  <c r="C147" i="14"/>
  <c r="AA128" i="14"/>
  <c r="AD104" i="14"/>
  <c r="F147" i="14"/>
  <c r="AD128" i="14"/>
  <c r="AE107" i="14"/>
  <c r="W148" i="14"/>
  <c r="R144" i="14"/>
  <c r="AA108" i="14"/>
  <c r="AB106" i="14"/>
  <c r="SZ103" i="14" s="1"/>
  <c r="AC37" i="14"/>
  <c r="TA34" i="14" s="1"/>
  <c r="AG37" i="14"/>
  <c r="AE39" i="14"/>
  <c r="AA40" i="14"/>
  <c r="AA106" i="14"/>
  <c r="G151" i="14"/>
  <c r="AE33" i="14"/>
  <c r="AF33" i="14" s="1"/>
  <c r="F144" i="14"/>
  <c r="AD125" i="14"/>
  <c r="X139" i="14"/>
  <c r="H147" i="14"/>
  <c r="AA120" i="14"/>
  <c r="C139" i="14"/>
  <c r="C150" i="14"/>
  <c r="AA131" i="14"/>
  <c r="AH101" i="14"/>
  <c r="AD163" i="14"/>
  <c r="TB160" i="14" s="1"/>
  <c r="W146" i="14"/>
  <c r="W150" i="14"/>
  <c r="TB8" i="14"/>
  <c r="T139" i="14"/>
  <c r="N146" i="14"/>
  <c r="Q144" i="14"/>
  <c r="T142" i="14"/>
  <c r="F145" i="14"/>
  <c r="AD126" i="14"/>
  <c r="AG11" i="14"/>
  <c r="AE109" i="14"/>
  <c r="AF109" i="14" s="1"/>
  <c r="D151" i="14"/>
  <c r="AB144" i="14"/>
  <c r="SZ141" i="14" s="1"/>
  <c r="D148" i="14"/>
  <c r="AA104" i="14"/>
  <c r="L139" i="14"/>
  <c r="O140" i="14"/>
  <c r="O149" i="14"/>
  <c r="F151" i="14"/>
  <c r="AD132" i="14"/>
  <c r="AB113" i="14"/>
  <c r="SZ110" i="14" s="1"/>
  <c r="AB14" i="14"/>
  <c r="I145" i="14"/>
  <c r="L150" i="14"/>
  <c r="Z157" i="14"/>
  <c r="X157" i="14"/>
  <c r="C148" i="14"/>
  <c r="AA129" i="14"/>
  <c r="AC35" i="14"/>
  <c r="TA32" i="14" s="1"/>
  <c r="D140" i="14"/>
  <c r="W145" i="14"/>
  <c r="Z140" i="14"/>
  <c r="TB28" i="14"/>
  <c r="N144" i="14"/>
  <c r="Q139" i="14"/>
  <c r="H144" i="14"/>
  <c r="AH110" i="14"/>
  <c r="E147" i="14"/>
  <c r="T148" i="14"/>
  <c r="T144" i="14"/>
  <c r="Q149" i="14"/>
  <c r="Z159" i="14"/>
  <c r="X159" i="14"/>
  <c r="I151" i="14"/>
  <c r="F150" i="14"/>
  <c r="AD131" i="14"/>
  <c r="C149" i="14"/>
  <c r="AA130" i="14"/>
  <c r="H145" i="14"/>
  <c r="U146" i="14"/>
  <c r="AE12" i="14"/>
  <c r="I148" i="14"/>
  <c r="X144" i="14"/>
  <c r="R146" i="14"/>
  <c r="F142" i="14"/>
  <c r="AD123" i="14"/>
  <c r="L144" i="14"/>
  <c r="R147" i="14"/>
  <c r="X145" i="14"/>
  <c r="AD10" i="14"/>
  <c r="AD108" i="14"/>
  <c r="I149" i="14"/>
  <c r="C144" i="14"/>
  <c r="AA125" i="14"/>
  <c r="F148" i="14"/>
  <c r="AD129" i="14"/>
  <c r="O139" i="14"/>
  <c r="AB139" i="14"/>
  <c r="SZ136" i="14" s="1"/>
  <c r="AB12" i="14"/>
  <c r="AC12" i="14" s="1"/>
  <c r="E145" i="14"/>
  <c r="G150" i="14"/>
  <c r="AE146" i="14"/>
  <c r="AA164" i="14"/>
  <c r="N139" i="14"/>
  <c r="Z146" i="14"/>
  <c r="W149" i="14"/>
  <c r="AH111" i="14"/>
  <c r="TB11" i="14"/>
  <c r="N145" i="14"/>
  <c r="T145" i="14"/>
  <c r="Z147" i="14"/>
  <c r="F140" i="14"/>
  <c r="AD121" i="14"/>
  <c r="AE106" i="14"/>
  <c r="AE144" i="14" s="1"/>
  <c r="Q147" i="14"/>
  <c r="T149" i="14"/>
  <c r="AE110" i="14"/>
  <c r="AD35" i="14"/>
  <c r="AG35" i="14" s="1"/>
  <c r="AE13" i="14"/>
  <c r="U151" i="14"/>
  <c r="R140" i="14"/>
  <c r="AA110" i="14"/>
  <c r="AC30" i="14"/>
  <c r="TA27" i="14" s="1"/>
  <c r="AG30" i="14"/>
  <c r="I139" i="14"/>
  <c r="G140" i="14"/>
  <c r="R148" i="14"/>
  <c r="U142" i="14"/>
  <c r="O144" i="14"/>
  <c r="L147" i="14"/>
  <c r="C146" i="14"/>
  <c r="AA127" i="14"/>
  <c r="TB36" i="14"/>
  <c r="TB30" i="14"/>
  <c r="SZ37" i="14"/>
  <c r="SZ28" i="14"/>
  <c r="AH127" i="14"/>
  <c r="AC13" i="14"/>
  <c r="AF11" i="14"/>
  <c r="AC15" i="14"/>
  <c r="AF4" i="14"/>
  <c r="AH112" i="14"/>
  <c r="AH15" i="14"/>
  <c r="AH130" i="14"/>
  <c r="AH5" i="14"/>
  <c r="AH102" i="14"/>
  <c r="AD162" i="14"/>
  <c r="TB159" i="14" s="1"/>
  <c r="AH107" i="14"/>
  <c r="AH128" i="14"/>
  <c r="AH125" i="14"/>
  <c r="AH106" i="14"/>
  <c r="AC4" i="14"/>
  <c r="AH120" i="14"/>
  <c r="AF40" i="14" l="1"/>
  <c r="AF9" i="14"/>
  <c r="AC7" i="14"/>
  <c r="TA4" i="14" s="1"/>
  <c r="AF41" i="14"/>
  <c r="AC39" i="14"/>
  <c r="TA36" i="14" s="1"/>
  <c r="AF15" i="14"/>
  <c r="AC33" i="14"/>
  <c r="TA30" i="14" s="1"/>
  <c r="AG39" i="14"/>
  <c r="AG42" i="14"/>
  <c r="AA150" i="14"/>
  <c r="AC42" i="14"/>
  <c r="TA39" i="14" s="1"/>
  <c r="AF7" i="14"/>
  <c r="K142" i="14"/>
  <c r="E151" i="14"/>
  <c r="AC101" i="14"/>
  <c r="TA98" i="14" s="1"/>
  <c r="AE149" i="14"/>
  <c r="AA151" i="14"/>
  <c r="AE28" i="19"/>
  <c r="AC41" i="14"/>
  <c r="TA38" i="14" s="1"/>
  <c r="AM30" i="19"/>
  <c r="AQ31" i="19"/>
  <c r="AR26" i="19"/>
  <c r="AT26" i="19"/>
  <c r="AE147" i="14"/>
  <c r="AF12" i="14"/>
  <c r="N149" i="14"/>
  <c r="AH28" i="19"/>
  <c r="SZ120" i="14"/>
  <c r="AB142" i="14"/>
  <c r="SZ139" i="14" s="1"/>
  <c r="AH14" i="14"/>
  <c r="AI14" i="14" s="1"/>
  <c r="TB12" i="14"/>
  <c r="AG15" i="14"/>
  <c r="AG5" i="14"/>
  <c r="AI5" i="14" s="1"/>
  <c r="AC5" i="14"/>
  <c r="TA2" i="14" s="1"/>
  <c r="AM26" i="19"/>
  <c r="AG130" i="14"/>
  <c r="AI130" i="14" s="1"/>
  <c r="E148" i="14"/>
  <c r="AV28" i="19"/>
  <c r="N151" i="14"/>
  <c r="AC14" i="14"/>
  <c r="AA145" i="14"/>
  <c r="AF42" i="14"/>
  <c r="AA146" i="14"/>
  <c r="AC10" i="14"/>
  <c r="E150" i="14"/>
  <c r="AM31" i="19"/>
  <c r="AG41" i="14"/>
  <c r="AC26" i="19"/>
  <c r="AI26" i="19"/>
  <c r="AG30" i="19"/>
  <c r="AV29" i="19"/>
  <c r="AF31" i="19"/>
  <c r="B31" i="19"/>
  <c r="D31" i="19"/>
  <c r="Z28" i="19"/>
  <c r="B28" i="19"/>
  <c r="D28" i="19"/>
  <c r="AL29" i="19"/>
  <c r="AT28" i="19"/>
  <c r="AS28" i="19"/>
  <c r="AI31" i="19"/>
  <c r="E30" i="19"/>
  <c r="G30" i="19"/>
  <c r="AH108" i="14"/>
  <c r="AD151" i="14"/>
  <c r="TB148" i="14" s="1"/>
  <c r="SZ109" i="14"/>
  <c r="AB150" i="14"/>
  <c r="SZ147" i="14" s="1"/>
  <c r="AA26" i="19"/>
  <c r="AL31" i="19"/>
  <c r="F30" i="19"/>
  <c r="B26" i="19"/>
  <c r="D26" i="19"/>
  <c r="AF26" i="19"/>
  <c r="W31" i="19"/>
  <c r="AO28" i="19"/>
  <c r="AD31" i="19"/>
  <c r="N26" i="19"/>
  <c r="T28" i="19"/>
  <c r="AA29" i="19"/>
  <c r="AO29" i="19"/>
  <c r="AQ29" i="19"/>
  <c r="AU29" i="19"/>
  <c r="AW29" i="19"/>
  <c r="F28" i="19"/>
  <c r="Z30" i="19"/>
  <c r="B29" i="19"/>
  <c r="D29" i="19"/>
  <c r="AE148" i="14"/>
  <c r="AF13" i="14"/>
  <c r="T29" i="19"/>
  <c r="AO30" i="19"/>
  <c r="AQ30" i="19"/>
  <c r="T26" i="19"/>
  <c r="V26" i="19"/>
  <c r="AI29" i="19"/>
  <c r="AK29" i="19"/>
  <c r="L30" i="19"/>
  <c r="AP31" i="19"/>
  <c r="AD28" i="19"/>
  <c r="SZ99" i="14"/>
  <c r="AB140" i="14"/>
  <c r="SZ137" i="14" s="1"/>
  <c r="AA31" i="19"/>
  <c r="AD26" i="19"/>
  <c r="AH109" i="14"/>
  <c r="AG9" i="14"/>
  <c r="AC9" i="14"/>
  <c r="TA6" i="14" s="1"/>
  <c r="E28" i="19"/>
  <c r="G28" i="19"/>
  <c r="U29" i="19"/>
  <c r="AU30" i="19"/>
  <c r="Z29" i="19"/>
  <c r="T30" i="19"/>
  <c r="V30" i="19"/>
  <c r="X32" i="19"/>
  <c r="N31" i="19"/>
  <c r="H150" i="14"/>
  <c r="L29" i="19"/>
  <c r="W29" i="19"/>
  <c r="Y29" i="19"/>
  <c r="W26" i="19"/>
  <c r="Y26" i="19"/>
  <c r="J26" i="19"/>
  <c r="I26" i="19"/>
  <c r="AU28" i="19"/>
  <c r="T31" i="19"/>
  <c r="V31" i="19"/>
  <c r="L28" i="19"/>
  <c r="X31" i="19"/>
  <c r="AD29" i="19"/>
  <c r="R31" i="19"/>
  <c r="K30" i="19"/>
  <c r="F26" i="19"/>
  <c r="AL30" i="19"/>
  <c r="AN30" i="19"/>
  <c r="AT29" i="19"/>
  <c r="AA30" i="19"/>
  <c r="H30" i="19"/>
  <c r="AC31" i="19"/>
  <c r="AE31" i="19"/>
  <c r="AB146" i="14"/>
  <c r="SZ143" i="14" s="1"/>
  <c r="E142" i="14"/>
  <c r="H148" i="14"/>
  <c r="I31" i="19"/>
  <c r="I28" i="19"/>
  <c r="AD30" i="19"/>
  <c r="N32" i="19"/>
  <c r="AI30" i="19"/>
  <c r="W30" i="19"/>
  <c r="K31" i="19"/>
  <c r="Q30" i="19"/>
  <c r="S30" i="19"/>
  <c r="AO26" i="19"/>
  <c r="AQ26" i="19"/>
  <c r="N28" i="19"/>
  <c r="I30" i="19"/>
  <c r="H28" i="19"/>
  <c r="Z31" i="19"/>
  <c r="C28" i="19"/>
  <c r="AC11" i="14"/>
  <c r="TA8" i="14" s="1"/>
  <c r="AA156" i="14"/>
  <c r="AF39" i="14"/>
  <c r="TB4" i="14"/>
  <c r="K148" i="14"/>
  <c r="N148" i="14"/>
  <c r="AG31" i="19"/>
  <c r="AL28" i="19"/>
  <c r="AN28" i="19"/>
  <c r="B30" i="19"/>
  <c r="C29" i="19"/>
  <c r="H29" i="19"/>
  <c r="J29" i="19"/>
  <c r="H26" i="19"/>
  <c r="W28" i="19"/>
  <c r="Q28" i="19"/>
  <c r="AU31" i="19"/>
  <c r="Z26" i="19"/>
  <c r="AB26" i="19"/>
  <c r="E29" i="19"/>
  <c r="G29" i="19"/>
  <c r="AC29" i="19"/>
  <c r="AC30" i="19"/>
  <c r="U32" i="19"/>
  <c r="C26" i="19"/>
  <c r="R32" i="19"/>
  <c r="K26" i="19"/>
  <c r="L26" i="19"/>
  <c r="K29" i="19"/>
  <c r="H142" i="14"/>
  <c r="N142" i="14"/>
  <c r="K150" i="14"/>
  <c r="H151" i="14"/>
  <c r="N29" i="19"/>
  <c r="C30" i="19"/>
  <c r="E31" i="19"/>
  <c r="G31" i="19"/>
  <c r="AL26" i="19"/>
  <c r="Q31" i="19"/>
  <c r="S31" i="19"/>
  <c r="AG28" i="19"/>
  <c r="AB145" i="14"/>
  <c r="SZ142" i="14" s="1"/>
  <c r="H149" i="14"/>
  <c r="K149" i="14"/>
  <c r="H31" i="19"/>
  <c r="J31" i="19"/>
  <c r="AF29" i="19"/>
  <c r="Q26" i="19"/>
  <c r="N30" i="19"/>
  <c r="P30" i="19"/>
  <c r="C31" i="19"/>
  <c r="AV31" i="19"/>
  <c r="F29" i="19"/>
  <c r="AV30" i="19"/>
  <c r="K28" i="19"/>
  <c r="M28" i="19"/>
  <c r="Q29" i="19"/>
  <c r="S29" i="19"/>
  <c r="N157" i="14"/>
  <c r="AC16" i="14"/>
  <c r="TA13" i="14" s="1"/>
  <c r="AF5" i="14"/>
  <c r="AC111" i="14"/>
  <c r="TA108" i="14" s="1"/>
  <c r="AB148" i="14"/>
  <c r="SZ145" i="14" s="1"/>
  <c r="AE145" i="14"/>
  <c r="AG113" i="14"/>
  <c r="AI113" i="14" s="1"/>
  <c r="AG101" i="14"/>
  <c r="AI101" i="14" s="1"/>
  <c r="AC113" i="14"/>
  <c r="TA110" i="14" s="1"/>
  <c r="AE151" i="14"/>
  <c r="AC130" i="14"/>
  <c r="TA127" i="14" s="1"/>
  <c r="AI15" i="14"/>
  <c r="AA148" i="14"/>
  <c r="AH12" i="14"/>
  <c r="AI12" i="14" s="1"/>
  <c r="AC166" i="14"/>
  <c r="TA163" i="14" s="1"/>
  <c r="AD167" i="14"/>
  <c r="TB164" i="14" s="1"/>
  <c r="AF166" i="14"/>
  <c r="AF158" i="14"/>
  <c r="AD160" i="14"/>
  <c r="TB157" i="14" s="1"/>
  <c r="I159" i="14"/>
  <c r="AC164" i="14"/>
  <c r="TA161" i="14" s="1"/>
  <c r="AF108" i="14"/>
  <c r="TB105" i="14"/>
  <c r="AF131" i="14"/>
  <c r="TB128" i="14"/>
  <c r="AC106" i="14"/>
  <c r="TA103" i="14" s="1"/>
  <c r="AG106" i="14"/>
  <c r="AI106" i="14" s="1"/>
  <c r="AC108" i="14"/>
  <c r="TA105" i="14" s="1"/>
  <c r="AG108" i="14"/>
  <c r="AI108" i="14" s="1"/>
  <c r="AF102" i="14"/>
  <c r="TB99" i="14"/>
  <c r="AF111" i="14"/>
  <c r="TB108" i="14"/>
  <c r="AF161" i="14"/>
  <c r="Q159" i="14"/>
  <c r="O159" i="14"/>
  <c r="AF129" i="14"/>
  <c r="TB126" i="14"/>
  <c r="AD145" i="14"/>
  <c r="TB142" i="14" s="1"/>
  <c r="TB7" i="14"/>
  <c r="AF38" i="14"/>
  <c r="TB35" i="14"/>
  <c r="TB124" i="14"/>
  <c r="AF127" i="14"/>
  <c r="AH104" i="14"/>
  <c r="AD164" i="14"/>
  <c r="TB161" i="14" s="1"/>
  <c r="AG121" i="14"/>
  <c r="AI121" i="14" s="1"/>
  <c r="AF121" i="14"/>
  <c r="TB118" i="14"/>
  <c r="AD146" i="14"/>
  <c r="TB143" i="14" s="1"/>
  <c r="AF125" i="14"/>
  <c r="TB122" i="14"/>
  <c r="AD144" i="14"/>
  <c r="TB141" i="14" s="1"/>
  <c r="F157" i="14"/>
  <c r="AB149" i="14"/>
  <c r="SZ146" i="14" s="1"/>
  <c r="SZ11" i="14"/>
  <c r="AF110" i="14"/>
  <c r="TB107" i="14"/>
  <c r="AA160" i="14"/>
  <c r="AA155" i="14"/>
  <c r="AD157" i="14"/>
  <c r="TB154" i="14" s="1"/>
  <c r="AG127" i="14"/>
  <c r="AI127" i="14" s="1"/>
  <c r="AC127" i="14"/>
  <c r="TA124" i="14" s="1"/>
  <c r="AC125" i="14"/>
  <c r="TA122" i="14" s="1"/>
  <c r="AA144" i="14"/>
  <c r="AG125" i="14"/>
  <c r="AI125" i="14" s="1"/>
  <c r="AF126" i="14"/>
  <c r="TB123" i="14"/>
  <c r="AD150" i="14"/>
  <c r="TB147" i="14" s="1"/>
  <c r="TB125" i="14"/>
  <c r="AF128" i="14"/>
  <c r="AC31" i="14"/>
  <c r="TA28" i="14" s="1"/>
  <c r="AG31" i="14"/>
  <c r="AF101" i="14"/>
  <c r="TB98" i="14"/>
  <c r="AF130" i="14"/>
  <c r="TB127" i="14"/>
  <c r="AG132" i="14"/>
  <c r="AI132" i="14" s="1"/>
  <c r="AC132" i="14"/>
  <c r="TA129" i="14" s="1"/>
  <c r="AG111" i="14"/>
  <c r="AI111" i="14" s="1"/>
  <c r="AC107" i="14"/>
  <c r="TA104" i="14" s="1"/>
  <c r="AG107" i="14"/>
  <c r="AI107" i="14" s="1"/>
  <c r="AF112" i="14"/>
  <c r="TB109" i="14"/>
  <c r="AF165" i="14"/>
  <c r="AD147" i="14"/>
  <c r="TB144" i="14" s="1"/>
  <c r="AG38" i="14"/>
  <c r="AG123" i="14"/>
  <c r="AI123" i="14" s="1"/>
  <c r="AF123" i="14"/>
  <c r="TB120" i="14"/>
  <c r="AG128" i="14"/>
  <c r="AI128" i="14" s="1"/>
  <c r="AC128" i="14"/>
  <c r="TA125" i="14" s="1"/>
  <c r="AA147" i="14"/>
  <c r="AC110" i="14"/>
  <c r="TA107" i="14" s="1"/>
  <c r="AG110" i="14"/>
  <c r="AI110" i="14" s="1"/>
  <c r="AC102" i="14"/>
  <c r="TA99" i="14" s="1"/>
  <c r="AG102" i="14"/>
  <c r="AI102" i="14" s="1"/>
  <c r="AD155" i="14"/>
  <c r="AF10" i="14"/>
  <c r="F159" i="14"/>
  <c r="C159" i="14"/>
  <c r="AF35" i="14"/>
  <c r="TB32" i="14"/>
  <c r="AD142" i="14"/>
  <c r="TB139" i="14" s="1"/>
  <c r="AG129" i="14"/>
  <c r="AC129" i="14"/>
  <c r="TA126" i="14" s="1"/>
  <c r="AF113" i="14"/>
  <c r="TB110" i="14"/>
  <c r="AC112" i="14"/>
  <c r="TA109" i="14" s="1"/>
  <c r="AG112" i="14"/>
  <c r="AI112" i="14" s="1"/>
  <c r="AD148" i="14"/>
  <c r="TB145" i="14" s="1"/>
  <c r="AC121" i="14"/>
  <c r="TA118" i="14" s="1"/>
  <c r="AA140" i="14"/>
  <c r="AH131" i="14"/>
  <c r="L159" i="14"/>
  <c r="AB147" i="14"/>
  <c r="SZ144" i="14" s="1"/>
  <c r="SZ9" i="14"/>
  <c r="TB129" i="14"/>
  <c r="AF132" i="14"/>
  <c r="AF151" i="14" s="1"/>
  <c r="AF163" i="14"/>
  <c r="AG131" i="14"/>
  <c r="AC131" i="14"/>
  <c r="TA128" i="14" s="1"/>
  <c r="AF104" i="14"/>
  <c r="TB101" i="14"/>
  <c r="AC126" i="14"/>
  <c r="TA123" i="14" s="1"/>
  <c r="AG126" i="14"/>
  <c r="AI126" i="14" s="1"/>
  <c r="AC109" i="14"/>
  <c r="TA106" i="14" s="1"/>
  <c r="AG109" i="14"/>
  <c r="AI109" i="14" s="1"/>
  <c r="I157" i="14"/>
  <c r="AC104" i="14"/>
  <c r="TA101" i="14" s="1"/>
  <c r="AG104" i="14"/>
  <c r="AC40" i="14"/>
  <c r="TA37" i="14" s="1"/>
  <c r="AG40" i="14"/>
  <c r="AF120" i="14"/>
  <c r="TB117" i="14"/>
  <c r="AD139" i="14"/>
  <c r="TB136" i="14" s="1"/>
  <c r="AH129" i="14"/>
  <c r="C157" i="14"/>
  <c r="T159" i="14"/>
  <c r="R159" i="14"/>
  <c r="W159" i="14"/>
  <c r="U159" i="14"/>
  <c r="W157" i="14"/>
  <c r="U157" i="14"/>
  <c r="AD140" i="14"/>
  <c r="TB137" i="14" s="1"/>
  <c r="AG164" i="14"/>
  <c r="AI164" i="14" s="1"/>
  <c r="AC120" i="14"/>
  <c r="TA117" i="14" s="1"/>
  <c r="AG120" i="14"/>
  <c r="AI120" i="14" s="1"/>
  <c r="AA139" i="14"/>
  <c r="AD149" i="14"/>
  <c r="TB146" i="14" s="1"/>
  <c r="AF107" i="14"/>
  <c r="TB104" i="14"/>
  <c r="AC123" i="14"/>
  <c r="TA120" i="14" s="1"/>
  <c r="AA142" i="14"/>
  <c r="AB151" i="14"/>
  <c r="SZ148" i="14" s="1"/>
  <c r="AF106" i="14"/>
  <c r="TB103" i="14"/>
  <c r="AA149" i="14"/>
  <c r="AG10" i="14"/>
  <c r="TA11" i="14"/>
  <c r="TA10" i="14"/>
  <c r="TA12" i="14"/>
  <c r="TA9" i="14"/>
  <c r="TA7" i="14"/>
  <c r="TA1" i="14"/>
  <c r="AA162" i="14"/>
  <c r="AG162" i="14" s="1"/>
  <c r="AI162" i="14" s="1"/>
  <c r="AH11" i="14"/>
  <c r="AI11" i="14" s="1"/>
  <c r="AA163" i="14"/>
  <c r="AG163" i="14" s="1"/>
  <c r="AI163" i="14" s="1"/>
  <c r="AH7" i="14"/>
  <c r="AI7" i="14" s="1"/>
  <c r="AA158" i="14"/>
  <c r="AG158" i="14" s="1"/>
  <c r="AI158" i="14" s="1"/>
  <c r="AF147" i="14" l="1"/>
  <c r="AG151" i="14"/>
  <c r="AI104" i="14"/>
  <c r="AE26" i="19"/>
  <c r="AK30" i="19"/>
  <c r="AA28" i="19"/>
  <c r="AN26" i="19"/>
  <c r="AW28" i="19"/>
  <c r="AF150" i="14"/>
  <c r="O66" i="14"/>
  <c r="AK31" i="19"/>
  <c r="AH26" i="19"/>
  <c r="AG142" i="14"/>
  <c r="AW31" i="19"/>
  <c r="B32" i="19"/>
  <c r="AB29" i="19"/>
  <c r="P26" i="19"/>
  <c r="AV26" i="19"/>
  <c r="AB30" i="19"/>
  <c r="AJ26" i="19"/>
  <c r="M29" i="19"/>
  <c r="S28" i="19"/>
  <c r="J28" i="19"/>
  <c r="Y30" i="19"/>
  <c r="C32" i="19"/>
  <c r="Y31" i="19"/>
  <c r="AN31" i="19"/>
  <c r="AB28" i="19"/>
  <c r="W32" i="19"/>
  <c r="V29" i="19"/>
  <c r="F32" i="19"/>
  <c r="P28" i="19"/>
  <c r="M31" i="19"/>
  <c r="AG147" i="14"/>
  <c r="AF146" i="14"/>
  <c r="P29" i="19"/>
  <c r="E32" i="19"/>
  <c r="G32" i="19"/>
  <c r="I32" i="19"/>
  <c r="M30" i="19"/>
  <c r="K32" i="19"/>
  <c r="G26" i="19"/>
  <c r="AH29" i="19"/>
  <c r="M26" i="19"/>
  <c r="Y28" i="19"/>
  <c r="D30" i="19"/>
  <c r="H32" i="19"/>
  <c r="J30" i="19"/>
  <c r="P31" i="19"/>
  <c r="AS31" i="19"/>
  <c r="Q32" i="19"/>
  <c r="V28" i="19"/>
  <c r="AN29" i="19"/>
  <c r="AH31" i="19"/>
  <c r="AK26" i="19"/>
  <c r="AD156" i="14"/>
  <c r="AS30" i="19"/>
  <c r="AT30" i="19"/>
  <c r="O32" i="19"/>
  <c r="T32" i="19"/>
  <c r="V32" i="19"/>
  <c r="AG26" i="19"/>
  <c r="S26" i="19"/>
  <c r="AE30" i="19"/>
  <c r="AE29" i="19"/>
  <c r="AB31" i="19"/>
  <c r="AJ28" i="19"/>
  <c r="AJ30" i="19"/>
  <c r="AJ31" i="19"/>
  <c r="L32" i="19"/>
  <c r="AQ28" i="19"/>
  <c r="AH30" i="19"/>
  <c r="N159" i="14"/>
  <c r="E159" i="14"/>
  <c r="K159" i="14"/>
  <c r="H159" i="14"/>
  <c r="K157" i="14"/>
  <c r="E157" i="14"/>
  <c r="H157" i="14"/>
  <c r="AC149" i="14"/>
  <c r="TA146" i="14" s="1"/>
  <c r="AC150" i="14"/>
  <c r="TA147" i="14" s="1"/>
  <c r="AA165" i="14"/>
  <c r="AG165" i="14" s="1"/>
  <c r="AI165" i="14" s="1"/>
  <c r="AF139" i="14"/>
  <c r="AC140" i="14"/>
  <c r="TA137" i="14" s="1"/>
  <c r="AC147" i="14"/>
  <c r="TA144" i="14" s="1"/>
  <c r="AC148" i="14"/>
  <c r="TA145" i="14" s="1"/>
  <c r="AF144" i="14"/>
  <c r="AI131" i="14"/>
  <c r="AF140" i="14"/>
  <c r="AC151" i="14"/>
  <c r="TA148" i="14" s="1"/>
  <c r="AC144" i="14"/>
  <c r="TA141" i="14" s="1"/>
  <c r="AF149" i="14"/>
  <c r="AF142" i="14"/>
  <c r="AH16" i="14"/>
  <c r="AI16" i="14" s="1"/>
  <c r="AH4" i="14"/>
  <c r="AI4" i="14" s="1"/>
  <c r="AG155" i="14"/>
  <c r="AI155" i="14" s="1"/>
  <c r="AH13" i="14"/>
  <c r="AI13" i="14" s="1"/>
  <c r="AF148" i="14"/>
  <c r="AH9" i="14"/>
  <c r="AI9" i="14" s="1"/>
  <c r="AH10" i="14"/>
  <c r="AI10" i="14" s="1"/>
  <c r="AG145" i="14"/>
  <c r="AF162" i="14"/>
  <c r="AA161" i="14"/>
  <c r="AG161" i="14" s="1"/>
  <c r="AI161" i="14" s="1"/>
  <c r="AC146" i="14"/>
  <c r="TA143" i="14" s="1"/>
  <c r="AC142" i="14"/>
  <c r="TA139" i="14" s="1"/>
  <c r="AG139" i="14"/>
  <c r="AF155" i="14"/>
  <c r="AF167" i="14"/>
  <c r="AD159" i="14"/>
  <c r="TB156" i="14" s="1"/>
  <c r="AG146" i="14"/>
  <c r="AA167" i="14"/>
  <c r="AG167" i="14" s="1"/>
  <c r="AI167" i="14" s="1"/>
  <c r="AG140" i="14"/>
  <c r="AG144" i="14"/>
  <c r="AC155" i="14"/>
  <c r="AF160" i="14"/>
  <c r="AA157" i="14"/>
  <c r="AG157" i="14" s="1"/>
  <c r="AI157" i="14" s="1"/>
  <c r="AC139" i="14"/>
  <c r="TA136" i="14" s="1"/>
  <c r="AG149" i="14"/>
  <c r="AI129" i="14"/>
  <c r="AF157" i="14"/>
  <c r="AF164" i="14"/>
  <c r="AG150" i="14"/>
  <c r="AF156" i="14"/>
  <c r="AC145" i="14"/>
  <c r="TA142" i="14" s="1"/>
  <c r="AF145" i="14"/>
  <c r="AG160" i="14"/>
  <c r="AI160" i="14" s="1"/>
  <c r="Q157" i="14"/>
  <c r="O157" i="14"/>
  <c r="AC160" i="14"/>
  <c r="TA157" i="14" s="1"/>
  <c r="AG148" i="14"/>
  <c r="O56" i="14"/>
  <c r="AW30" i="19" l="1"/>
  <c r="M32" i="19"/>
  <c r="AK28" i="19"/>
  <c r="Y32" i="19"/>
  <c r="S32" i="19"/>
  <c r="TB153" i="14"/>
  <c r="AG156" i="14"/>
  <c r="AI156" i="14" s="1"/>
  <c r="J32" i="19"/>
  <c r="D32" i="19"/>
  <c r="AW26" i="19"/>
  <c r="P32" i="19"/>
  <c r="AT31" i="19"/>
  <c r="AC165" i="14"/>
  <c r="TA162" i="14" s="1"/>
  <c r="O62" i="14"/>
  <c r="AC163" i="14"/>
  <c r="TA160" i="14" s="1"/>
  <c r="AA159" i="14"/>
  <c r="AG159" i="14" s="1"/>
  <c r="AI159" i="14" s="1"/>
  <c r="AC161" i="14"/>
  <c r="TA158" i="14" s="1"/>
  <c r="AC162" i="14"/>
  <c r="TA159" i="14" s="1"/>
  <c r="AC157" i="14"/>
  <c r="TA154" i="14" s="1"/>
  <c r="AC158" i="14"/>
  <c r="TA155" i="14" s="1"/>
  <c r="AC167" i="14"/>
  <c r="TA164" i="14" s="1"/>
  <c r="AF159" i="14"/>
  <c r="AH149" i="14"/>
  <c r="AI149" i="14" s="1"/>
  <c r="Q66" i="14"/>
  <c r="AH150" i="14"/>
  <c r="AI150" i="14" s="1"/>
  <c r="Q56" i="14"/>
  <c r="AH148" i="14"/>
  <c r="AI148" i="14" s="1"/>
  <c r="O61" i="14"/>
  <c r="O63" i="14"/>
  <c r="O60" i="14"/>
  <c r="O55" i="14"/>
  <c r="AS25" i="19" l="1"/>
  <c r="Q62" i="14"/>
  <c r="AC159" i="14"/>
  <c r="TA156" i="14" s="1"/>
  <c r="AA91" i="14"/>
  <c r="O67" i="14"/>
  <c r="O64" i="14"/>
  <c r="L59" i="14"/>
  <c r="O58" i="14"/>
  <c r="AH141" i="14"/>
  <c r="AI141" i="14" s="1"/>
  <c r="AH151" i="14"/>
  <c r="AI151" i="14" s="1"/>
  <c r="AH30" i="14"/>
  <c r="AI30" i="14" s="1"/>
  <c r="AH139" i="14"/>
  <c r="AI139" i="14" s="1"/>
  <c r="AH140" i="14"/>
  <c r="AI140" i="14" s="1"/>
  <c r="AH31" i="14"/>
  <c r="AI31" i="14" s="1"/>
  <c r="AH146" i="14"/>
  <c r="AI146" i="14" s="1"/>
  <c r="Q61" i="14"/>
  <c r="AH145" i="14"/>
  <c r="AI145" i="14" s="1"/>
  <c r="Q63" i="14"/>
  <c r="AH147" i="14"/>
  <c r="AI147" i="14" s="1"/>
  <c r="Q60" i="14"/>
  <c r="AH144" i="14"/>
  <c r="AI144" i="14" s="1"/>
  <c r="AH142" i="14"/>
  <c r="AI142" i="14" s="1"/>
  <c r="Q55" i="14"/>
  <c r="AS27" i="19" l="1"/>
  <c r="AM32" i="19"/>
  <c r="O65" i="14"/>
  <c r="AP27" i="19"/>
  <c r="AS32" i="19"/>
  <c r="AM27" i="19"/>
  <c r="AR25" i="19"/>
  <c r="AU25" i="19"/>
  <c r="T84" i="14"/>
  <c r="E84" i="14"/>
  <c r="C84" i="14"/>
  <c r="W86" i="14"/>
  <c r="U86" i="14"/>
  <c r="C86" i="14"/>
  <c r="AH39" i="14"/>
  <c r="AI39" i="14" s="1"/>
  <c r="F86" i="14"/>
  <c r="AD92" i="14"/>
  <c r="TB89" i="14" s="1"/>
  <c r="Z84" i="14"/>
  <c r="X84" i="14"/>
  <c r="I86" i="14"/>
  <c r="F57" i="14"/>
  <c r="F59" i="14"/>
  <c r="R86" i="14"/>
  <c r="N59" i="14"/>
  <c r="Q67" i="14"/>
  <c r="Q64" i="14"/>
  <c r="I57" i="14"/>
  <c r="L57" i="14"/>
  <c r="AH143" i="14"/>
  <c r="AI143" i="14" s="1"/>
  <c r="Q58" i="14"/>
  <c r="AH42" i="14"/>
  <c r="AI42" i="14" s="1"/>
  <c r="AD94" i="14"/>
  <c r="TB91" i="14" s="1"/>
  <c r="AA94" i="14"/>
  <c r="AD93" i="14"/>
  <c r="TB90" i="14" s="1"/>
  <c r="AA93" i="14"/>
  <c r="AH41" i="14"/>
  <c r="AI41" i="14" s="1"/>
  <c r="AH40" i="14"/>
  <c r="AI40" i="14" s="1"/>
  <c r="AA83" i="14"/>
  <c r="AH37" i="14"/>
  <c r="AI37" i="14" s="1"/>
  <c r="AD89" i="14"/>
  <c r="TB86" i="14" s="1"/>
  <c r="AA88" i="14"/>
  <c r="AH36" i="14"/>
  <c r="AI36" i="14" s="1"/>
  <c r="AH38" i="14"/>
  <c r="AI38" i="14" s="1"/>
  <c r="AD90" i="14"/>
  <c r="TB87" i="14" s="1"/>
  <c r="AA87" i="14"/>
  <c r="AH35" i="14"/>
  <c r="AI35" i="14" s="1"/>
  <c r="AH33" i="14"/>
  <c r="AI33" i="14" s="1"/>
  <c r="AH34" i="14" l="1"/>
  <c r="AI34" i="14" s="1"/>
  <c r="AA27" i="19"/>
  <c r="Z25" i="19"/>
  <c r="AR27" i="19"/>
  <c r="AT27" i="19"/>
  <c r="AQ25" i="19"/>
  <c r="AP25" i="19"/>
  <c r="AV27" i="19"/>
  <c r="AG25" i="19"/>
  <c r="AU32" i="19"/>
  <c r="T86" i="14"/>
  <c r="AI27" i="19"/>
  <c r="AV32" i="19"/>
  <c r="AL32" i="19"/>
  <c r="AC27" i="19"/>
  <c r="AO25" i="19"/>
  <c r="AK27" i="19"/>
  <c r="Z32" i="19"/>
  <c r="AN25" i="19"/>
  <c r="AM25" i="19"/>
  <c r="AD27" i="19"/>
  <c r="AV25" i="19"/>
  <c r="AA32" i="19"/>
  <c r="Q65" i="14"/>
  <c r="R84" i="14"/>
  <c r="O86" i="14"/>
  <c r="Q86" i="14"/>
  <c r="AL27" i="19"/>
  <c r="AN27" i="19"/>
  <c r="Z27" i="19"/>
  <c r="AB27" i="19"/>
  <c r="AG32" i="19"/>
  <c r="AT25" i="19"/>
  <c r="AR32" i="19"/>
  <c r="AI25" i="19"/>
  <c r="AL25" i="19"/>
  <c r="AF32" i="19"/>
  <c r="AH32" i="19"/>
  <c r="AJ25" i="19"/>
  <c r="AI32" i="19"/>
  <c r="AA25" i="19"/>
  <c r="AF25" i="19"/>
  <c r="AH25" i="19"/>
  <c r="AU27" i="19"/>
  <c r="AW25" i="19"/>
  <c r="AK32" i="19"/>
  <c r="AO27" i="19"/>
  <c r="AQ27" i="19"/>
  <c r="C59" i="14"/>
  <c r="C57" i="14"/>
  <c r="H86" i="14"/>
  <c r="E86" i="14"/>
  <c r="H59" i="14"/>
  <c r="K86" i="14"/>
  <c r="H57" i="14"/>
  <c r="AG94" i="14"/>
  <c r="AI94" i="14" s="1"/>
  <c r="AG93" i="14"/>
  <c r="AI93" i="14" s="1"/>
  <c r="AA85" i="14"/>
  <c r="AA90" i="14"/>
  <c r="AG90" i="14" s="1"/>
  <c r="AI90" i="14" s="1"/>
  <c r="L86" i="14"/>
  <c r="Z86" i="14"/>
  <c r="X86" i="14"/>
  <c r="L84" i="14"/>
  <c r="AF92" i="14"/>
  <c r="W84" i="14"/>
  <c r="U84" i="14"/>
  <c r="AA89" i="14"/>
  <c r="AG89" i="14" s="1"/>
  <c r="AI89" i="14" s="1"/>
  <c r="AA92" i="14"/>
  <c r="AG92" i="14" s="1"/>
  <c r="AI92" i="14" s="1"/>
  <c r="F84" i="14"/>
  <c r="AD85" i="14"/>
  <c r="TB82" i="14" s="1"/>
  <c r="AD87" i="14"/>
  <c r="TB84" i="14" s="1"/>
  <c r="AD82" i="14"/>
  <c r="AD91" i="14"/>
  <c r="AD88" i="14"/>
  <c r="TB85" i="14" s="1"/>
  <c r="AC91" i="14"/>
  <c r="TA88" i="14" s="1"/>
  <c r="AD83" i="14"/>
  <c r="TB80" i="14" s="1"/>
  <c r="AA82" i="14"/>
  <c r="Q84" i="14"/>
  <c r="O84" i="14"/>
  <c r="N57" i="14"/>
  <c r="K57" i="14"/>
  <c r="AD84" i="14"/>
  <c r="TB81" i="14" s="1"/>
  <c r="O57" i="14"/>
  <c r="O59" i="14"/>
  <c r="AE27" i="19" l="1"/>
  <c r="AJ27" i="19"/>
  <c r="AF27" i="19"/>
  <c r="AG27" i="19"/>
  <c r="AW32" i="19"/>
  <c r="AB25" i="19"/>
  <c r="AJ32" i="19"/>
  <c r="AT32" i="19"/>
  <c r="I59" i="14"/>
  <c r="K59" i="14"/>
  <c r="AB32" i="19"/>
  <c r="AN32" i="19"/>
  <c r="N86" i="14"/>
  <c r="E59" i="14"/>
  <c r="E57" i="14"/>
  <c r="H84" i="14"/>
  <c r="N84" i="14"/>
  <c r="AG87" i="14"/>
  <c r="AI87" i="14" s="1"/>
  <c r="AG82" i="14"/>
  <c r="AI82" i="14" s="1"/>
  <c r="AF89" i="14"/>
  <c r="AF94" i="14"/>
  <c r="AF88" i="14"/>
  <c r="AF85" i="14"/>
  <c r="AC85" i="14"/>
  <c r="TA82" i="14" s="1"/>
  <c r="AF93" i="14"/>
  <c r="AD86" i="14"/>
  <c r="TB83" i="14" s="1"/>
  <c r="AA86" i="14"/>
  <c r="AC92" i="14"/>
  <c r="TA89" i="14" s="1"/>
  <c r="AC87" i="14"/>
  <c r="TA84" i="14" s="1"/>
  <c r="AC93" i="14"/>
  <c r="TA90" i="14" s="1"/>
  <c r="AC94" i="14"/>
  <c r="TA91" i="14" s="1"/>
  <c r="AC82" i="14"/>
  <c r="AG88" i="14"/>
  <c r="AI88" i="14" s="1"/>
  <c r="AF87" i="14"/>
  <c r="AC89" i="14"/>
  <c r="TA86" i="14" s="1"/>
  <c r="AG83" i="14"/>
  <c r="AI83" i="14" s="1"/>
  <c r="AF90" i="14"/>
  <c r="AC88" i="14"/>
  <c r="TA85" i="14" s="1"/>
  <c r="AF83" i="14"/>
  <c r="TB88" i="14"/>
  <c r="AG91" i="14"/>
  <c r="AI91" i="14" s="1"/>
  <c r="AF82" i="14"/>
  <c r="AC90" i="14"/>
  <c r="TA87" i="14" s="1"/>
  <c r="AC83" i="14"/>
  <c r="TA80" i="14" s="1"/>
  <c r="AF91" i="14"/>
  <c r="AG85" i="14"/>
  <c r="AI85" i="14" s="1"/>
  <c r="Q59" i="14"/>
  <c r="Q57" i="14"/>
  <c r="AW27" i="19" l="1"/>
  <c r="AK25" i="19"/>
  <c r="AH27" i="19"/>
  <c r="AG86" i="14"/>
  <c r="AI86" i="14" s="1"/>
  <c r="I84" i="14"/>
  <c r="AC86" i="14"/>
  <c r="TA83" i="14" s="1"/>
  <c r="AF86" i="14"/>
  <c r="K84" i="14" l="1"/>
  <c r="AC25" i="19" l="1"/>
  <c r="AD25" i="19"/>
  <c r="AA84" i="14"/>
  <c r="AG84" i="14" s="1"/>
  <c r="AI84" i="14" s="1"/>
  <c r="AE25" i="19" l="1"/>
  <c r="AH32" i="14"/>
  <c r="AI32" i="14" s="1"/>
  <c r="AO32" i="19" l="1"/>
  <c r="AP32" i="19"/>
  <c r="AD32" i="19" l="1"/>
  <c r="AC32" i="19"/>
  <c r="AQ32" i="19"/>
  <c r="AE32" i="19" l="1"/>
  <c r="AC34" i="14"/>
  <c r="TA31" i="14" s="1"/>
  <c r="AB84" i="14" l="1"/>
  <c r="SZ81" i="14" s="1"/>
  <c r="AF84" i="14"/>
  <c r="AE84" i="14"/>
  <c r="AF34" i="14"/>
  <c r="AC84" i="14" l="1"/>
  <c r="TA81" i="14" s="1"/>
  <c r="E94" i="22" l="1"/>
  <c r="B94" i="22"/>
  <c r="B80" i="22"/>
  <c r="G94" i="22" l="1"/>
  <c r="D80" i="22"/>
  <c r="D94" i="22"/>
  <c r="H94" i="22" l="1"/>
  <c r="K94" i="22" l="1"/>
  <c r="E80" i="22"/>
  <c r="J94" i="22"/>
  <c r="M94" i="22" l="1"/>
  <c r="G80" i="22"/>
  <c r="V94" i="22" l="1"/>
  <c r="K80" i="22" l="1"/>
  <c r="W94" i="22"/>
  <c r="T94" i="22"/>
  <c r="Y94" i="22"/>
  <c r="M80" i="22"/>
  <c r="AC108" i="22" l="1"/>
  <c r="Z108" i="22"/>
  <c r="AB108" i="22"/>
  <c r="AE108" i="22"/>
  <c r="Z94" i="22" l="1"/>
  <c r="AC94" i="22"/>
  <c r="AB94" i="22"/>
  <c r="AE94" i="22"/>
  <c r="N80" i="22" l="1"/>
  <c r="P80" i="22"/>
  <c r="N87" i="22" l="1"/>
  <c r="P87" i="22"/>
  <c r="Q87" i="22" l="1"/>
  <c r="S87" i="22"/>
  <c r="H73" i="22"/>
  <c r="J73" i="22"/>
  <c r="AC101" i="22"/>
  <c r="AE101" i="22"/>
  <c r="Z101" i="22" l="1"/>
  <c r="AB101" i="22"/>
  <c r="AC87" i="22" l="1"/>
  <c r="AE87" i="22"/>
  <c r="Z87" i="22"/>
  <c r="AB87" i="22"/>
  <c r="N73" i="22" l="1"/>
  <c r="P73" i="22"/>
  <c r="N89" i="22" l="1"/>
  <c r="P89" i="22"/>
  <c r="Q89" i="22"/>
  <c r="S89" i="22"/>
  <c r="H75" i="22"/>
  <c r="J75" i="22"/>
  <c r="Z103" i="22" l="1"/>
  <c r="AB103" i="22"/>
  <c r="AC103" i="22"/>
  <c r="AE103" i="22"/>
  <c r="Z89" i="22" l="1"/>
  <c r="AB89" i="22"/>
  <c r="N75" i="22"/>
  <c r="P75" i="22"/>
  <c r="AC89" i="22"/>
  <c r="AE89" i="22"/>
  <c r="S94" i="22" l="1"/>
  <c r="Q94" i="22"/>
  <c r="N94" i="22" l="1"/>
  <c r="P94" i="22"/>
  <c r="H80" i="22"/>
  <c r="J80" i="22"/>
</calcChain>
</file>

<file path=xl/sharedStrings.xml><?xml version="1.0" encoding="utf-8"?>
<sst xmlns="http://schemas.openxmlformats.org/spreadsheetml/2006/main" count="24961" uniqueCount="398">
  <si>
    <t>Internal tourism in  Koh Kood Trat</t>
  </si>
  <si>
    <t>Guest Arrivals at Accommodation Establishments : Koh Kood Trat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</si>
  <si>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</si>
  <si>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 xml:space="preserve">Internal tourism in  Koh Kood Trad </t>
  </si>
  <si>
    <t xml:space="preserve">Guest Arrivals at Accommodation Establishments : Koh Kood Trad </t>
  </si>
  <si>
    <t>Nationality</t>
  </si>
  <si>
    <t>Q1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</si>
  <si>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</si>
  <si>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</si>
  <si>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Q2</t>
  </si>
  <si>
    <t>January-March</t>
  </si>
  <si>
    <t>Jan</t>
  </si>
  <si>
    <t>Feb</t>
  </si>
  <si>
    <t>Mar</t>
  </si>
  <si>
    <t>1. คนไทย</t>
  </si>
  <si>
    <t>(หน่วย: บาท/คน/วัน)</t>
  </si>
  <si>
    <t>Apr</t>
  </si>
  <si>
    <t>May</t>
  </si>
  <si>
    <t>Jun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</si>
  <si>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</si>
  <si>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</si>
  <si>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</si>
  <si>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</si>
  <si>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</si>
  <si>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</si>
  <si>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</si>
  <si>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</si>
  <si>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</si>
  <si>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</si>
  <si>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</si>
  <si>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มกราคม - มีนาคม</t>
  </si>
  <si>
    <t xml:space="preserve"> +/-(%)</t>
  </si>
  <si>
    <t>Number of Accommodation</t>
  </si>
  <si>
    <t>Package Tour</t>
  </si>
  <si>
    <t>รวมทั้งหมด</t>
  </si>
  <si>
    <t>เมษายน - มิถุนายน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</si>
  <si>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</si>
  <si>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</si>
  <si>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</si>
  <si>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</si>
  <si>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</si>
  <si>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</si>
  <si>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</si>
  <si>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</si>
  <si>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</si>
  <si>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พักอุทยานฯ</t>
  </si>
  <si>
    <t>บ้านรับรอง</t>
  </si>
  <si>
    <t>โฮมสเตย์</t>
  </si>
  <si>
    <t>อื่นๆ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</si>
  <si>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</si>
  <si>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</si>
  <si>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</si>
  <si>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</si>
  <si>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</si>
  <si>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</si>
  <si>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</si>
  <si>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</si>
  <si>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</si>
  <si>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</si>
  <si>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</si>
  <si>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</si>
  <si>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</si>
  <si>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</si>
  <si>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</si>
  <si>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</si>
  <si>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</si>
  <si>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</si>
  <si>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</si>
  <si>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</si>
  <si>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</si>
  <si>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</si>
  <si>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</si>
  <si>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</si>
  <si>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</si>
  <si>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</si>
  <si>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</si>
  <si>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</si>
  <si>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</si>
  <si>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</si>
  <si>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</si>
  <si>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</si>
  <si>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</si>
  <si>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</si>
  <si>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</si>
  <si>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</si>
  <si>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</si>
  <si>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</si>
  <si>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</si>
  <si>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</si>
  <si>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</si>
  <si>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</si>
  <si>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</si>
  <si>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</si>
  <si>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</si>
  <si>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</si>
  <si>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</si>
  <si>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</si>
  <si>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</si>
  <si>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</si>
  <si>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</si>
  <si>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</si>
  <si>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</si>
  <si>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</si>
  <si>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</si>
  <si>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</si>
  <si>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</si>
  <si>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</si>
  <si>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</si>
  <si>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</si>
  <si>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</si>
  <si>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</si>
  <si>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</si>
  <si>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</si>
  <si>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</si>
  <si>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</si>
  <si>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</si>
  <si>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</si>
  <si>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</si>
  <si>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</si>
  <si>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</si>
  <si>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</si>
  <si>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</si>
  <si>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</si>
  <si>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</si>
  <si>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</si>
  <si>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</si>
  <si>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</si>
  <si>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</si>
  <si>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</si>
  <si>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</si>
  <si>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</si>
  <si>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</si>
  <si>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</si>
  <si>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</si>
  <si>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</si>
  <si>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เช็คกับตารางaccom</t>
  </si>
  <si>
    <t>Foreigners</t>
  </si>
  <si>
    <t>มกราคม-มีนาคม</t>
  </si>
  <si>
    <t>1.สายการบิน</t>
  </si>
  <si>
    <t>3.รถประจำทาง(รถบัส/ รถทัวร์)</t>
  </si>
  <si>
    <t>Internal tourism in Koh Chang Trat</t>
  </si>
  <si>
    <t>Guest Arrivals at Accommodation Establishments : Koh Chang Trat</t>
  </si>
  <si>
    <t>Guest Arrivals at Accommodation Establishments : Koh Chang Trad</t>
  </si>
  <si>
    <t>Internal tourism in Koh Chang Trad</t>
  </si>
  <si>
    <t>Internal tourism in  Koh Mak Trat</t>
  </si>
  <si>
    <t>Guest Arrivals at Accommodation Establishments :  Koh Mak Trat</t>
  </si>
  <si>
    <t>Internal tourism in  Koh Mak Trad</t>
  </si>
  <si>
    <t>Guest Arrivals at Accommodation Establishments :  Koh Mak Trad</t>
  </si>
  <si>
    <t>Internal tourism in Muang Trat</t>
  </si>
  <si>
    <t>Guest Arrivals at Accommodation Establishments : Muang Trat</t>
  </si>
  <si>
    <t>Internal tourism in MuangTrad</t>
  </si>
  <si>
    <t>Guest Arrivals at Accommodation Establishments : MuangTrad</t>
  </si>
  <si>
    <t>Internal tourism in  Chanthaburi</t>
  </si>
  <si>
    <t>Guest Arrivals at Accommodation Establishments : Chanthaburi</t>
  </si>
  <si>
    <t>จังหวัดจันทบุรี</t>
  </si>
  <si>
    <t xml:space="preserve">Guest Arrivals at Accommodation Establishments :  Pattaya Chonburi </t>
  </si>
  <si>
    <t>Internal tourism in Nakhon nayok</t>
  </si>
  <si>
    <t>Guest Arrivals at Accommodation Establishments : Nakhon nayok</t>
  </si>
  <si>
    <t>จังหวัดนครนายก</t>
  </si>
  <si>
    <t>Internal tourism in  Bangsane Chonburi</t>
  </si>
  <si>
    <t>Guest Arrivals at Accommodation Establishments : Bangsane Chonburi</t>
  </si>
  <si>
    <t xml:space="preserve">Internal tourism in Pattaya Chonburi </t>
  </si>
  <si>
    <t>Internal tourism in  Prachinburi</t>
  </si>
  <si>
    <t>Guest Arrivals at Accommodation Establishments : Prachinburi</t>
  </si>
  <si>
    <t>จังหวัดปราจีนบุรี</t>
  </si>
  <si>
    <t xml:space="preserve">Internal tourism in  Rayong </t>
  </si>
  <si>
    <t>Guest Arrivals at Accommodation Establishments</t>
  </si>
  <si>
    <t>Guest Arrivals at Accommodation Establishments : Rayong</t>
  </si>
  <si>
    <t>จังหวัดระยอง</t>
  </si>
  <si>
    <t>Internal tourism in  Sakeao</t>
  </si>
  <si>
    <t>Guest Arrivals at Accommodation Establishments : Sakeao</t>
  </si>
  <si>
    <t>จังหวัดสระแก้ว</t>
  </si>
  <si>
    <t>Guest Arrivals at Accommodation Establishments : MuangTrat</t>
  </si>
  <si>
    <t>April-June</t>
  </si>
  <si>
    <t>April</t>
  </si>
  <si>
    <t>June</t>
  </si>
  <si>
    <t>Internal tourism in East</t>
  </si>
  <si>
    <t>ภาคตะวันออก</t>
  </si>
  <si>
    <t>July-September</t>
  </si>
  <si>
    <t>Q3</t>
  </si>
  <si>
    <t>Jul</t>
  </si>
  <si>
    <t>Aug</t>
  </si>
  <si>
    <t>Sep</t>
  </si>
  <si>
    <t>Internal tourism in MuangTrat</t>
  </si>
  <si>
    <t>October-December</t>
  </si>
  <si>
    <t>Q4</t>
  </si>
  <si>
    <t>Oct</t>
  </si>
  <si>
    <t>Nov</t>
  </si>
  <si>
    <t>Dec</t>
  </si>
  <si>
    <t>ตุลาคม - ธันวาคม</t>
  </si>
  <si>
    <t>เกาะหมากและเกาะอื่นๆ จังหวัดตราด</t>
  </si>
  <si>
    <t>January - December</t>
  </si>
  <si>
    <t>มกราคม-ธันวาคม</t>
  </si>
  <si>
    <t>1.3 ชาวไทยทั้งหมด</t>
  </si>
  <si>
    <t>3. รวมคนไทยและชาวต่างชาติทั้งหมด</t>
  </si>
  <si>
    <t>January-December</t>
  </si>
  <si>
    <t>ตุลาคม-ธันวาคม</t>
  </si>
  <si>
    <t>เกาะช้าง จังหวัดตราด</t>
  </si>
  <si>
    <t>-</t>
  </si>
  <si>
    <t>2015/14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</si>
  <si>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</si>
  <si>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</si>
  <si>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</si>
  <si>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</si>
  <si>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</si>
  <si>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</si>
  <si>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เกาะกูด จังหวัดตราด</t>
  </si>
  <si>
    <t>ในเมือง จังหวัดตราด</t>
  </si>
  <si>
    <t>จังหวัด</t>
  </si>
  <si>
    <t>Visitor_Q1</t>
  </si>
  <si>
    <t>Visitor_Q2</t>
  </si>
  <si>
    <t>Visitor_Q3</t>
  </si>
  <si>
    <t>Visitor_Q4</t>
  </si>
  <si>
    <t>Revenue ( Million Baht )_Q1</t>
  </si>
  <si>
    <t>Revenue ( Million Baht )_Q2</t>
  </si>
  <si>
    <t>Revenue ( Million Baht )_Q3</t>
  </si>
  <si>
    <t>Revenue ( Million Baht )_Q4</t>
  </si>
  <si>
    <t xml:space="preserve">  Occupancy  Rate ( % )_Q1</t>
  </si>
  <si>
    <t xml:space="preserve">  Occupancy  Rate ( % )_Q2</t>
  </si>
  <si>
    <t xml:space="preserve">  Occupancy  Rate ( % )_Q3</t>
  </si>
  <si>
    <t xml:space="preserve">  Occupancy  Rate ( % )_Q4</t>
  </si>
  <si>
    <t xml:space="preserve">   พัทยา จ.ชลบุรี</t>
  </si>
  <si>
    <t xml:space="preserve">   บางแสน จ.ชลบุรี</t>
  </si>
  <si>
    <t>จันทบุรี</t>
  </si>
  <si>
    <t xml:space="preserve">   ในเมือง จ.ตราด</t>
  </si>
  <si>
    <t xml:space="preserve">   เกาะช้าง จ.ตราด</t>
  </si>
  <si>
    <t xml:space="preserve">   เกาะกูด จ.ตราด</t>
  </si>
  <si>
    <t xml:space="preserve">   เกาะหมากและเกาะอื่นๆ จ.ตราด</t>
  </si>
  <si>
    <t>นครนายก</t>
  </si>
  <si>
    <t>ปราจีนบุรี</t>
  </si>
  <si>
    <t>ระยอง</t>
  </si>
  <si>
    <t>สระแก้ว</t>
  </si>
  <si>
    <t>รวมปี</t>
  </si>
  <si>
    <t>January-December 2015</t>
  </si>
  <si>
    <t>ตุลาคม-ธันวาคม 2558</t>
  </si>
  <si>
    <t>Internal tourism in Chonburi</t>
  </si>
  <si>
    <t>จังหวัดชลบุรี</t>
  </si>
  <si>
    <t>Internal tourism in Trat</t>
  </si>
  <si>
    <t>ตราด</t>
  </si>
  <si>
    <t>จังหวัดตราด</t>
  </si>
  <si>
    <t>ชลบุรี</t>
  </si>
  <si>
    <t>Internal tourism in Ranong</t>
  </si>
  <si>
    <t>*หมายเหตุ : ปรับฐานข้อมูล ททท.ชลบุรี ร่วมกับ กรมการท่องเที่ยว</t>
  </si>
  <si>
    <t>*หมายเหตุ : รีสอร์ทเปิดใหม่อำเภออรัญประเทศ</t>
  </si>
  <si>
    <t>กรกฎาคม - กันยายน</t>
  </si>
  <si>
    <t>July - September 2016</t>
  </si>
  <si>
    <t>Tourist Q1</t>
  </si>
  <si>
    <t>Tourist Q2</t>
  </si>
  <si>
    <t>Tourist Q3</t>
  </si>
  <si>
    <t>Tourist Q4</t>
  </si>
  <si>
    <t>Tourist รวมปี</t>
  </si>
  <si>
    <t>Excursionist Q1</t>
  </si>
  <si>
    <t>Excursionist Q2</t>
  </si>
  <si>
    <t>Excursionist Q3</t>
  </si>
  <si>
    <t>Excursionist Q4</t>
  </si>
  <si>
    <t>Excursionist รวมปี</t>
  </si>
  <si>
    <t xml:space="preserve"> </t>
  </si>
  <si>
    <t>บางแสน จังหวัดชลบุรี</t>
  </si>
  <si>
    <t>พัทยา จังหวัดชลบุรี</t>
  </si>
  <si>
    <t xml:space="preserve"> จังหวัดตราด</t>
  </si>
  <si>
    <t>Average  Expenditure</t>
  </si>
  <si>
    <t>Average  Expenditure ( Baht/Person/Day ) _Q1</t>
  </si>
  <si>
    <t>2Average  Expenditure ( Baht/Person/Day ) _Q2</t>
  </si>
  <si>
    <t>Average  Expenditure ( Baht/Person/Day ) _Q3</t>
  </si>
  <si>
    <t>Average  Expenditure ( Baht/Person/Day ) _Q4</t>
  </si>
  <si>
    <t>Average Length of Stay</t>
  </si>
  <si>
    <t>Average Length of Stay (Day) _Q1</t>
  </si>
  <si>
    <t>Average Length of Stay (Day) _Q2</t>
  </si>
  <si>
    <t>Average Length of Stay (Day) _Q3</t>
  </si>
  <si>
    <t>Average Length of Stay (Day) _Q4</t>
  </si>
  <si>
    <t>กรุงเทพมหานคร</t>
  </si>
  <si>
    <t>ลพบุรี</t>
  </si>
  <si>
    <t>พระนครศรีอยุธยา</t>
  </si>
  <si>
    <t>สระบุรี</t>
  </si>
  <si>
    <t>ชัยนาท</t>
  </si>
  <si>
    <t>นครปฐม</t>
  </si>
  <si>
    <t>สิงห์บุรี</t>
  </si>
  <si>
    <t>อ่างทอง</t>
  </si>
  <si>
    <t>นนทบุรี</t>
  </si>
  <si>
    <t>ปทุมธานี</t>
  </si>
  <si>
    <t>สมุทรปราการ</t>
  </si>
  <si>
    <t>สมุทรสาคร</t>
  </si>
  <si>
    <t>ฉะเชิงเทรา</t>
  </si>
  <si>
    <t>ภาคกลาง</t>
  </si>
  <si>
    <t>จำนวนผู้เยี่ยมเยือนชาวไทย ปี 2560</t>
  </si>
  <si>
    <t>จำนวนผู้เยี่ยมเยือนชาวต่างชาติ ปี 2560</t>
  </si>
  <si>
    <t>รายได้จากผู้เยี่ยมเยือนชาวไทย ปี 2560</t>
  </si>
  <si>
    <t>รายได้จากผู้เยี่ยมเยือนชาวต่างชาติ ปี 2560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</si>
  <si>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</si>
  <si>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</si>
  <si>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</si>
  <si>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</si>
  <si>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</si>
  <si>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</si>
  <si>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</si>
  <si>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</si>
  <si>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</si>
  <si>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</si>
  <si>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</si>
  <si>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</si>
  <si>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ราชบุรี</t>
  </si>
  <si>
    <t>กาญจนบุรี</t>
  </si>
  <si>
    <t>สมุทรสงคราม</t>
  </si>
  <si>
    <t>สุพรรณบุรี</t>
  </si>
  <si>
    <t>เพชรบุรี</t>
  </si>
  <si>
    <t>ประจวบศีรีขันธ์</t>
  </si>
  <si>
    <t>ภาคตะวันตก</t>
  </si>
  <si>
    <t>ภูเก็ต</t>
  </si>
  <si>
    <t>พัทลุง</t>
  </si>
  <si>
    <t>ตรัง</t>
  </si>
  <si>
    <t>ระนอง</t>
  </si>
  <si>
    <t>ชุมพร</t>
  </si>
  <si>
    <t>ปัตตานี</t>
  </si>
  <si>
    <t>ยะลา</t>
  </si>
  <si>
    <t>นครศรีธรรมราช</t>
  </si>
  <si>
    <t>นราธิวาส</t>
  </si>
  <si>
    <t>กระบี</t>
  </si>
  <si>
    <t>สงขลา</t>
  </si>
  <si>
    <t>พังงา</t>
  </si>
  <si>
    <t>สุราษฎร์ธานี</t>
  </si>
  <si>
    <t>สตูล</t>
  </si>
  <si>
    <t>ภาคใต้</t>
  </si>
  <si>
    <t>กำแพงเพชร</t>
  </si>
  <si>
    <t>เชียงราย</t>
  </si>
  <si>
    <t>เชียงใหม่</t>
  </si>
  <si>
    <t>พิจิตร</t>
  </si>
  <si>
    <t>นครสวรรค์</t>
  </si>
  <si>
    <t>ตาก</t>
  </si>
  <si>
    <t>พิษณุโลก</t>
  </si>
  <si>
    <t>พะเยา</t>
  </si>
  <si>
    <t>เพชรบูรณ์</t>
  </si>
  <si>
    <t>แพร่</t>
  </si>
  <si>
    <t>ลำปาง</t>
  </si>
  <si>
    <t>ลำพูน</t>
  </si>
  <si>
    <t>แม่ฮ่องสอน</t>
  </si>
  <si>
    <t>อุตรดิตถ์</t>
  </si>
  <si>
    <t>อุทัยธานี</t>
  </si>
  <si>
    <t>สุโขทัย</t>
  </si>
  <si>
    <t>น่าน</t>
  </si>
  <si>
    <t>ภาคเหนือ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</si>
  <si>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</si>
  <si>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</si>
  <si>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</si>
  <si>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</si>
  <si>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</si>
  <si>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บุรีรัมย์</t>
  </si>
  <si>
    <t>มหาสารคาม</t>
  </si>
  <si>
    <t>มุกดาหาร</t>
  </si>
  <si>
    <t>ร้อยเอ็ด</t>
  </si>
  <si>
    <t>เลย</t>
  </si>
  <si>
    <t>ศรีษะเกษ</t>
  </si>
  <si>
    <t>สุรินทร์</t>
  </si>
  <si>
    <t>หนองคาย</t>
  </si>
  <si>
    <t>บึงกาฬ</t>
  </si>
  <si>
    <t>อุดรธานี</t>
  </si>
  <si>
    <t>อุบลราชธานี</t>
  </si>
  <si>
    <t>สกลนคร</t>
  </si>
  <si>
    <t>ยโสธร</t>
  </si>
  <si>
    <t>อำนาจเจริญ</t>
  </si>
  <si>
    <t>หนองบัวลำภู</t>
  </si>
  <si>
    <t>ภาคตะวันออกเฉียงเหนือ</t>
  </si>
  <si>
    <r>
      <rPr>
        <b/>
        <sz val="16"/>
        <color theme="1"/>
        <rFont val="TH SarabunPSK"/>
        <family val="2"/>
      </rPr>
      <t xml:space="preserve">หมายเหตุ: P หมายถึง ข้อมูลเบื้องต้น </t>
    </r>
    <r>
      <rPr>
        <sz val="16"/>
        <color theme="1"/>
        <rFont val="TH SarabunPSK"/>
        <family val="2"/>
      </rPr>
      <t>(จำนวนผู้เยี่ยมเยือนและรายได้ใช้โครงสร้าง ปี 2559)</t>
    </r>
  </si>
  <si>
    <r>
      <rPr>
        <b/>
        <sz val="16"/>
        <color theme="1"/>
        <rFont val="TH SarabunPSK"/>
        <family val="2"/>
      </rPr>
      <t>ที่มา :</t>
    </r>
    <r>
      <rPr>
        <sz val="16"/>
        <color theme="1"/>
        <rFont val="TH SarabunPSK"/>
        <family val="2"/>
      </rPr>
      <t xml:space="preserve"> กองเศรษฐกิจการท่องเที่ยวและกีฬา กระทรวงการท่องเที่ยวและกีฬา</t>
    </r>
  </si>
  <si>
    <r>
      <rPr>
        <b/>
        <sz val="16"/>
        <color theme="1"/>
        <rFont val="TH SarabunPSK"/>
        <family val="2"/>
      </rPr>
      <t xml:space="preserve">: </t>
    </r>
    <r>
      <rPr>
        <sz val="16"/>
        <color theme="1"/>
        <rFont val="TH SarabunPSK"/>
        <family val="2"/>
      </rPr>
      <t>ปรับปรุง (R2)</t>
    </r>
  </si>
  <si>
    <t>จำนวนผู้เยี่ยมเยือนชาวไทย ปี 2559</t>
  </si>
  <si>
    <t>จำนวนผู้เยี่ยมเยือนชาวต่างชาติ ปี 2559</t>
  </si>
  <si>
    <t>รายได้จากผู้เยี่ยมเยือนชาวไทย ปี 2559</t>
  </si>
  <si>
    <t>รายได้จากผู้เยี่ยมเยือนชาวต่างชาติ ปี 2559</t>
  </si>
  <si>
    <t>จำนวนผู้เยี่ยมเยือนชาวไทย ปี 2558</t>
  </si>
  <si>
    <t>จำนวนผู้เยี่ยมเยือนชาวต่างชาติ ปี 2558</t>
  </si>
  <si>
    <t>รายได้จากผู้เยี่ยมเยือนชาวไทย ปี 2558</t>
  </si>
  <si>
    <t>รายได้จากผู้เยี่ยมเยือนชาวต่างชาติ ปี 2558</t>
  </si>
  <si>
    <t>2018/17</t>
  </si>
  <si>
    <t>Q1/2018</t>
  </si>
  <si>
    <t>January-March 2018</t>
  </si>
  <si>
    <t>มกราคม-มีนาคม 2561</t>
  </si>
  <si>
    <t>Q2/2018</t>
  </si>
  <si>
    <t>April - June 2018</t>
  </si>
  <si>
    <t>เมษายน-มิถุนายน  ปี 2561</t>
  </si>
  <si>
    <t>Q3/2018</t>
  </si>
  <si>
    <t>July-September 2018</t>
  </si>
  <si>
    <t>กรกฎาคม-กันยายน 2561</t>
  </si>
  <si>
    <t>Q4/2018</t>
  </si>
  <si>
    <t>October-December 2018</t>
  </si>
  <si>
    <t>ตุลาคม-ธันวาคม 2561</t>
  </si>
  <si>
    <t>January -December 2018</t>
  </si>
  <si>
    <t>มกราคม-ธันวาคม 2561</t>
  </si>
  <si>
    <t>Q1 - Q4</t>
  </si>
  <si>
    <t>Average  Expenditure ( Baht/Person/Day )</t>
  </si>
  <si>
    <t xml:space="preserve"> Occupancy  Rate ( % )</t>
  </si>
  <si>
    <t>Q1-Q4</t>
  </si>
  <si>
    <t>รวมภาคตะวันออก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</si>
  <si>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</si>
  <si>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รีสอร์ทและที่พักอื่น ๆ*</t>
  </si>
  <si>
    <t>ที่พักที่ไม่กำหนดค่าตอบแทน**</t>
  </si>
  <si>
    <t>หมายเหตุ :</t>
  </si>
  <si>
    <t xml:space="preserve">* ที่พักอื่นๆ หมายถึง ที่พักแรมชั่วคราวแบบมีค่าตอบแทนเช่น ที่พักในอุทยานฯ(รวมเต้นท์)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เปิดให้บริการเป็นรายวันเป็นต้น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</si>
  <si>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บ้านพักส่วนตัว บ้านเพื่อน บ้านญาติ วัด บ้านพักรับรองหน่วยงาน เป็นต้น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</si>
</sst>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-;\-* #,##0_-;_-* &quot;-&quot;_-;_-@_-"/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###0_ \ \ "/>
    <numFmt numFmtId="190" formatCode="_(* #,##0_);_(* \(#,##0\);_(* &quot;-&quot;??_);_(@_)"/>
    <numFmt numFmtId="191" formatCode="\+#,##0.00;\-#,##0.00"/>
    <numFmt numFmtId="192" formatCode="###,##0__"/>
    <numFmt numFmtId="193" formatCode="\+\ #,##0.00_)\ ;\ \-\ #,##0.00_)\ ;\ 0.0___)"/>
    <numFmt numFmtId="194" formatCode="General_)"/>
    <numFmt numFmtId="195" formatCode="\+\ 0.00\ ;\ \-\ 0.00\ "/>
    <numFmt numFmtId="196" formatCode="_-* #,##0.00000_-;\-* #,##0.00000_-;_-* &quot;-&quot;??_-;_-@_-"/>
    <numFmt numFmtId="197" formatCode="###,##0.00__"/>
    <numFmt numFmtId="198" formatCode="#,##0.00__"/>
    <numFmt numFmtId="199" formatCode="#,##0____"/>
    <numFmt numFmtId="200" formatCode="\+\ #,##0.00_)\ ;\ \-\ #,##0.00_)\ ;\ 0___)"/>
    <numFmt numFmtId="201" formatCode="#,##0.000__"/>
    <numFmt numFmtId="202" formatCode="0.0"/>
    <numFmt numFmtId="203" formatCode="_-* #,##0.0_-;\-* #,##0.0_-;_-* &quot;-&quot;??_-;_-@_-"/>
    <numFmt numFmtId="204" formatCode="###,##0.0__"/>
    <numFmt numFmtId="205" formatCode="\+#,##0.00\ ;\-#,##0.00\ "/>
    <numFmt numFmtId="206" formatCode="\+\ #,##0.00_)\ ;\ \-\ #,##0.00_)\ ;\ 0.00___)"/>
    <numFmt numFmtId="207" formatCode="0.00000000"/>
    <numFmt numFmtId="208" formatCode="_(* #,##0.0_);_(* \(#,##0.0\);_(* &quot;-&quot;??_);_(@_)"/>
  </numFmts>
  <fonts count="67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6"/>
      <name val="AngsanaUPC"/>
      <family val="1"/>
      <charset val="22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4"/>
      <name val="AngsanaUPC"/>
      <family val="1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b/>
      <sz val="10"/>
      <color indexed="20"/>
      <name val="Arial"/>
      <family val="2"/>
    </font>
    <font>
      <sz val="11"/>
      <color rgb="FF9C0006"/>
      <name val="Tahoma"/>
      <family val="2"/>
      <charset val="222"/>
      <scheme val="minor"/>
    </font>
    <font>
      <b/>
      <sz val="10"/>
      <color indexed="21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theme="0"/>
      <name val="Tahoma"/>
      <family val="2"/>
      <charset val="222"/>
      <scheme val="minor"/>
    </font>
    <font>
      <sz val="11"/>
      <color theme="0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name val="AngsanaUPC"/>
      <family val="1"/>
      <charset val="222"/>
    </font>
    <font>
      <sz val="11"/>
      <color rgb="FF006100"/>
      <name val="Tahoma"/>
      <family val="2"/>
      <scheme val="minor"/>
    </font>
    <font>
      <sz val="11"/>
      <color rgb="FF9C6500"/>
      <name val="Tahoma"/>
      <family val="2"/>
      <scheme val="minor"/>
    </font>
    <font>
      <b/>
      <sz val="15"/>
      <color theme="3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0"/>
      <color theme="3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FF0000"/>
      <name val="Arial"/>
      <family val="2"/>
    </font>
    <font>
      <b/>
      <sz val="12"/>
      <color theme="3"/>
      <name val="Arial"/>
      <family val="2"/>
    </font>
    <font>
      <b/>
      <sz val="12"/>
      <color theme="1"/>
      <name val="Arial"/>
      <family val="2"/>
    </font>
    <font>
      <sz val="11"/>
      <color theme="0"/>
      <name val="Tahoma"/>
      <family val="2"/>
      <charset val="204"/>
      <scheme val="minor"/>
    </font>
    <font>
      <b/>
      <sz val="16"/>
      <color theme="1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1"/>
      <color rgb="FF9C6500"/>
      <name val="Tahoma"/>
      <family val="2"/>
      <charset val="204"/>
      <scheme val="minor"/>
    </font>
    <font>
      <sz val="12"/>
      <name val="Tahoma"/>
      <family val="2"/>
      <charset val="222"/>
    </font>
    <font>
      <sz val="12"/>
      <name val="Tahoma"/>
      <family val="2"/>
    </font>
    <font>
      <b/>
      <sz val="16"/>
      <color indexed="8"/>
      <name val="Tahoma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39997558519241921"/>
        <bgColor indexed="64"/>
      </patternFill>
    </fill>
  </fills>
  <borders count="12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uble">
        <color auto="1"/>
      </right>
      <top/>
      <bottom style="dotted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/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 style="dotted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tted">
        <color auto="1"/>
      </left>
      <right style="double">
        <color auto="1"/>
      </right>
      <top style="double">
        <color auto="1"/>
      </top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/>
      <top style="thick">
        <color rgb="FF0070C0"/>
      </top>
      <bottom style="thick">
        <color theme="4"/>
      </bottom>
      <diagonal/>
    </border>
    <border>
      <left/>
      <right/>
      <top style="thick">
        <color rgb="FF0070C0"/>
      </top>
      <bottom style="thick">
        <color theme="4"/>
      </bottom>
      <diagonal/>
    </border>
    <border>
      <left/>
      <right style="thick">
        <color rgb="FF0070C0"/>
      </right>
      <top style="thick">
        <color rgb="FF0070C0"/>
      </top>
      <bottom style="thick">
        <color theme="4"/>
      </bottom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/>
      <top/>
      <bottom style="thick">
        <color theme="4"/>
      </bottom>
      <diagonal/>
    </border>
    <border>
      <left/>
      <right style="thick">
        <color rgb="FF0070C0"/>
      </right>
      <top/>
      <bottom style="thick">
        <color theme="4"/>
      </bottom>
      <diagonal/>
    </border>
    <border>
      <left style="thick">
        <color rgb="FF0070C0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rgb="FF0070C0"/>
      </right>
      <top style="thick">
        <color theme="4"/>
      </top>
      <bottom style="thick">
        <color theme="4"/>
      </bottom>
      <diagonal/>
    </border>
    <border>
      <left style="thick">
        <color rgb="FF0070C0"/>
      </left>
      <right style="thick">
        <color rgb="FF0070C0"/>
      </right>
      <top/>
      <bottom style="thick">
        <color rgb="FF0070C0"/>
      </bottom>
      <diagonal/>
    </border>
    <border>
      <left style="thick">
        <color rgb="FF0070C0"/>
      </left>
      <right/>
      <top/>
      <bottom/>
      <diagonal/>
    </border>
    <border>
      <left/>
      <right style="thick">
        <color rgb="FF0070C0"/>
      </right>
      <top/>
      <bottom/>
      <diagonal/>
    </border>
    <border>
      <left style="thick">
        <color rgb="FF0070C0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/>
      <bottom style="thick">
        <color rgb="FF0070C0"/>
      </bottom>
      <diagonal/>
    </border>
    <border>
      <left/>
      <right style="thick">
        <color rgb="FF0070C0"/>
      </right>
      <top/>
      <bottom style="thick">
        <color rgb="FF0070C0"/>
      </bottom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 style="thick">
        <color theme="4"/>
      </top>
      <bottom style="double">
        <color theme="4"/>
      </bottom>
      <diagonal/>
    </border>
    <border>
      <left/>
      <right/>
      <top style="thick">
        <color theme="4"/>
      </top>
      <bottom style="double">
        <color theme="4"/>
      </bottom>
      <diagonal/>
    </border>
    <border>
      <left/>
      <right style="thick">
        <color theme="4"/>
      </right>
      <top style="thick">
        <color theme="4"/>
      </top>
      <bottom style="double">
        <color theme="4"/>
      </bottom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 style="double">
        <color theme="4"/>
      </top>
      <bottom style="thick">
        <color theme="4"/>
      </bottom>
      <diagonal/>
    </border>
    <border>
      <left/>
      <right/>
      <top style="double">
        <color theme="4"/>
      </top>
      <bottom style="thick">
        <color theme="4"/>
      </bottom>
      <diagonal/>
    </border>
    <border>
      <left/>
      <right style="thick">
        <color theme="4"/>
      </right>
      <top style="double">
        <color theme="4"/>
      </top>
      <bottom style="thick">
        <color theme="4"/>
      </bottom>
      <diagonal/>
    </border>
    <border>
      <left style="thick">
        <color theme="4"/>
      </left>
      <right style="thick">
        <color theme="4"/>
      </right>
      <top/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/>
      <right style="mediumDashed">
        <color rgb="FF0070C0"/>
      </right>
      <top style="thick">
        <color theme="4"/>
      </top>
      <bottom/>
      <diagonal/>
    </border>
    <border>
      <left/>
      <right style="mediumDashed">
        <color rgb="FF0070C0"/>
      </right>
      <top/>
      <bottom/>
      <diagonal/>
    </border>
    <border>
      <left/>
      <right style="mediumDashed">
        <color rgb="FF0070C0"/>
      </right>
      <top/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 style="medium">
        <color rgb="FF0070C0"/>
      </bottom>
      <diagonal/>
    </border>
    <border>
      <left style="thick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Dashed">
        <color rgb="FF0070C0"/>
      </right>
      <top/>
      <bottom style="medium">
        <color rgb="FF0070C0"/>
      </bottom>
      <diagonal/>
    </border>
    <border>
      <left/>
      <right style="thick">
        <color rgb="FF0070C0"/>
      </right>
      <top/>
      <bottom style="medium">
        <color rgb="FF0070C0"/>
      </bottom>
      <diagonal/>
    </border>
    <border>
      <left style="double">
        <color auto="1"/>
      </left>
      <right style="double">
        <color auto="1"/>
      </right>
      <top style="thick">
        <color rgb="FF0070C0"/>
      </top>
      <bottom/>
      <diagonal/>
    </border>
    <border>
      <left/>
      <right style="thick">
        <color rgb="FF0070C0"/>
      </right>
      <top style="thick">
        <color theme="4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/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dashed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dashed">
        <color theme="4" tint="-0.24994659260841701"/>
      </left>
      <right style="medium">
        <color theme="4" tint="-0.24994659260841701"/>
      </right>
      <top style="medium">
        <color theme="4" tint="-0.24994659260841701"/>
      </top>
      <bottom style="medium">
        <color theme="4" tint="-0.24994659260841701"/>
      </bottom>
      <diagonal/>
    </border>
    <border>
      <left style="medium">
        <color theme="4" tint="-0.24994659260841701"/>
      </left>
      <right style="medium">
        <color theme="4" tint="-0.24994659260841701"/>
      </right>
      <top/>
      <bottom/>
      <diagonal/>
    </border>
    <border>
      <left/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 style="dashed">
        <color theme="4" tint="-0.24994659260841701"/>
      </right>
      <top/>
      <bottom/>
      <diagonal/>
    </border>
    <border>
      <left style="dashed">
        <color theme="4" tint="-0.24994659260841701"/>
      </left>
      <right style="medium">
        <color theme="4" tint="-0.2499465926084170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</borders>
  <cellStyleXfs count="125">
    <xf numFmtId="0" fontId="0" fillId="0" borderId="0"/>
    <xf numFmtId="0" fontId="11" fillId="0" borderId="0"/>
    <xf numFmtId="0" fontId="14" fillId="0" borderId="0"/>
    <xf numFmtId="0" fontId="20" fillId="0" borderId="0"/>
    <xf numFmtId="43" fontId="11" fillId="0" borderId="0" applyFont="0" applyFill="0" applyBorder="0" applyAlignment="0" applyProtection="0"/>
    <xf numFmtId="0" fontId="15" fillId="0" borderId="0"/>
    <xf numFmtId="187" fontId="29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9" fillId="0" borderId="0"/>
    <xf numFmtId="0" fontId="29" fillId="0" borderId="0" applyFont="0" applyFill="0" applyBorder="0" applyAlignment="0" applyProtection="0"/>
    <xf numFmtId="0" fontId="29" fillId="0" borderId="0"/>
    <xf numFmtId="0" fontId="31" fillId="2" borderId="0" applyNumberFormat="0" applyBorder="0" applyAlignment="0" applyProtection="0"/>
    <xf numFmtId="0" fontId="35" fillId="3" borderId="0" applyNumberFormat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6" fillId="3" borderId="0" applyNumberFormat="0" applyBorder="0" applyAlignment="0" applyProtection="0"/>
    <xf numFmtId="18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/>
    <xf numFmtId="189" fontId="29" fillId="0" borderId="0" applyFont="0" applyFill="0" applyBorder="0" applyAlignment="0" applyProtection="0"/>
    <xf numFmtId="0" fontId="11" fillId="0" borderId="0"/>
    <xf numFmtId="43" fontId="29" fillId="0" borderId="0" applyFont="0" applyFill="0" applyBorder="0" applyAlignment="0" applyProtection="0"/>
    <xf numFmtId="0" fontId="37" fillId="0" borderId="0"/>
    <xf numFmtId="0" fontId="38" fillId="0" borderId="0"/>
    <xf numFmtId="0" fontId="11" fillId="0" borderId="0"/>
    <xf numFmtId="187" fontId="29" fillId="0" borderId="0" applyFont="0" applyFill="0" applyBorder="0" applyAlignment="0" applyProtection="0"/>
    <xf numFmtId="0" fontId="29" fillId="0" borderId="0"/>
    <xf numFmtId="0" fontId="11" fillId="0" borderId="0"/>
    <xf numFmtId="0" fontId="11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36" fillId="9" borderId="0" applyNumberFormat="0" applyBorder="0" applyAlignment="0" applyProtection="0"/>
    <xf numFmtId="0" fontId="29" fillId="0" borderId="0"/>
    <xf numFmtId="207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1" fillId="0" borderId="69" applyNumberFormat="0" applyFill="0" applyAlignment="0" applyProtection="0"/>
    <xf numFmtId="0" fontId="42" fillId="0" borderId="70" applyNumberFormat="0" applyFill="0" applyAlignment="0" applyProtection="0"/>
    <xf numFmtId="0" fontId="9" fillId="17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7" fillId="0" borderId="0"/>
    <xf numFmtId="187" fontId="37" fillId="0" borderId="0" applyFont="0" applyFill="0" applyBorder="0" applyAlignment="0" applyProtection="0"/>
    <xf numFmtId="0" fontId="20" fillId="0" borderId="0"/>
    <xf numFmtId="0" fontId="3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35" fillId="3" borderId="0" applyNumberFormat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3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0" fillId="8" borderId="0" applyNumberFormat="0" applyBorder="0" applyAlignment="0" applyProtection="0"/>
    <xf numFmtId="0" fontId="55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35" fillId="11" borderId="0" applyNumberFormat="0" applyBorder="0" applyAlignment="0" applyProtection="0"/>
    <xf numFmtId="0" fontId="31" fillId="2" borderId="0" applyNumberFormat="0" applyBorder="0" applyAlignment="0" applyProtection="0"/>
    <xf numFmtId="0" fontId="39" fillId="7" borderId="0" applyNumberFormat="0" applyBorder="0" applyAlignment="0" applyProtection="0"/>
    <xf numFmtId="0" fontId="63" fillId="8" borderId="0" applyNumberFormat="0" applyBorder="0" applyAlignment="0" applyProtection="0"/>
    <xf numFmtId="0" fontId="1" fillId="0" borderId="0"/>
    <xf numFmtId="187" fontId="37" fillId="0" borderId="0" applyFont="0" applyFill="0" applyBorder="0" applyAlignment="0" applyProtection="0"/>
    <xf numFmtId="0" fontId="31" fillId="2" borderId="0" applyNumberFormat="0" applyBorder="0" applyAlignment="0" applyProtection="0"/>
  </cellStyleXfs>
  <cellXfs count="1112">
    <xf numFmtId="0" fontId="0" fillId="0" borderId="0" xfId="0"/>
    <xf numFmtId="43" fontId="18" fillId="0" borderId="0" xfId="23" applyFont="1" applyFill="1" applyAlignment="1">
      <alignment vertical="center"/>
    </xf>
    <xf numFmtId="0" fontId="15" fillId="0" borderId="0" xfId="2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5" fillId="0" borderId="0" xfId="1" applyFont="1" applyFill="1"/>
    <xf numFmtId="0" fontId="21" fillId="0" borderId="0" xfId="2" applyFont="1" applyFill="1" applyAlignment="1">
      <alignment horizontal="centerContinuous" vertical="center"/>
    </xf>
    <xf numFmtId="0" fontId="15" fillId="0" borderId="0" xfId="2" applyFont="1" applyFill="1" applyAlignment="1">
      <alignment horizontal="right" vertical="center"/>
    </xf>
    <xf numFmtId="0" fontId="18" fillId="0" borderId="0" xfId="3" applyFont="1" applyFill="1" applyBorder="1" applyAlignment="1">
      <alignment vertical="center"/>
    </xf>
    <xf numFmtId="0" fontId="13" fillId="0" borderId="2" xfId="2" applyFont="1" applyFill="1" applyBorder="1" applyAlignment="1">
      <alignment horizontal="centerContinuous" vertical="center"/>
    </xf>
    <xf numFmtId="0" fontId="13" fillId="0" borderId="21" xfId="2" applyFont="1" applyFill="1" applyBorder="1" applyAlignment="1">
      <alignment horizontal="centerContinuous" vertical="center"/>
    </xf>
    <xf numFmtId="0" fontId="26" fillId="0" borderId="21" xfId="2" applyFont="1" applyFill="1" applyBorder="1" applyAlignment="1">
      <alignment horizontal="centerContinuous" vertical="center"/>
    </xf>
    <xf numFmtId="0" fontId="13" fillId="0" borderId="22" xfId="2" applyFont="1" applyFill="1" applyBorder="1" applyAlignment="1">
      <alignment horizontal="centerContinuous" vertical="center"/>
    </xf>
    <xf numFmtId="0" fontId="15" fillId="0" borderId="0" xfId="5" applyFont="1" applyFill="1" applyBorder="1"/>
    <xf numFmtId="0" fontId="13" fillId="0" borderId="8" xfId="2" applyFont="1" applyFill="1" applyBorder="1" applyAlignment="1">
      <alignment horizontal="center" vertical="center"/>
    </xf>
    <xf numFmtId="0" fontId="13" fillId="0" borderId="25" xfId="2" applyFont="1" applyFill="1" applyBorder="1" applyAlignment="1">
      <alignment horizontal="center" vertical="center"/>
    </xf>
    <xf numFmtId="0" fontId="26" fillId="0" borderId="25" xfId="2" applyFont="1" applyFill="1" applyBorder="1" applyAlignment="1">
      <alignment horizontal="center" vertical="center"/>
    </xf>
    <xf numFmtId="0" fontId="13" fillId="0" borderId="12" xfId="2" applyFont="1" applyFill="1" applyBorder="1" applyAlignment="1">
      <alignment horizontal="center" vertical="center"/>
    </xf>
    <xf numFmtId="3" fontId="13" fillId="0" borderId="0" xfId="5" applyNumberFormat="1" applyFont="1" applyFill="1" applyBorder="1" applyAlignment="1">
      <alignment horizontal="center"/>
    </xf>
    <xf numFmtId="194" fontId="18" fillId="0" borderId="0" xfId="3" applyNumberFormat="1" applyFont="1" applyFill="1" applyBorder="1" applyAlignment="1" applyProtection="1">
      <alignment horizontal="left" vertical="center"/>
    </xf>
    <xf numFmtId="188" fontId="15" fillId="0" borderId="0" xfId="5" applyNumberFormat="1" applyFont="1" applyFill="1" applyBorder="1"/>
    <xf numFmtId="198" fontId="15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/>
    </xf>
    <xf numFmtId="4" fontId="15" fillId="0" borderId="0" xfId="2" applyNumberFormat="1" applyFont="1" applyFill="1" applyAlignment="1">
      <alignment vertical="center"/>
    </xf>
    <xf numFmtId="0" fontId="27" fillId="0" borderId="0" xfId="2" applyFont="1" applyFill="1" applyAlignment="1">
      <alignment horizontal="left" vertical="center"/>
    </xf>
    <xf numFmtId="0" fontId="13" fillId="0" borderId="55" xfId="2" quotePrefix="1" applyFont="1" applyFill="1" applyBorder="1" applyAlignment="1">
      <alignment horizontal="left" vertical="center"/>
    </xf>
    <xf numFmtId="3" fontId="15" fillId="0" borderId="0" xfId="5" applyNumberFormat="1" applyFont="1" applyFill="1" applyBorder="1" applyAlignment="1">
      <alignment horizontal="center"/>
    </xf>
    <xf numFmtId="197" fontId="13" fillId="0" borderId="0" xfId="2" applyNumberFormat="1" applyFont="1" applyFill="1" applyBorder="1" applyAlignment="1">
      <alignment vertical="center"/>
    </xf>
    <xf numFmtId="197" fontId="15" fillId="0" borderId="0" xfId="2" applyNumberFormat="1" applyFont="1" applyFill="1" applyBorder="1" applyAlignment="1">
      <alignment vertical="center"/>
    </xf>
    <xf numFmtId="0" fontId="30" fillId="0" borderId="0" xfId="2" applyFont="1" applyFill="1" applyAlignment="1">
      <alignment horizontal="left" vertical="center"/>
    </xf>
    <xf numFmtId="2" fontId="15" fillId="0" borderId="0" xfId="2" applyNumberFormat="1" applyFont="1" applyFill="1" applyAlignment="1">
      <alignment vertical="center"/>
    </xf>
    <xf numFmtId="0" fontId="18" fillId="0" borderId="0" xfId="2" applyFont="1" applyFill="1" applyBorder="1" applyAlignment="1">
      <alignment vertical="center"/>
    </xf>
    <xf numFmtId="197" fontId="15" fillId="0" borderId="0" xfId="2" applyNumberFormat="1" applyFont="1" applyFill="1" applyAlignment="1">
      <alignment vertical="center"/>
    </xf>
    <xf numFmtId="192" fontId="15" fillId="0" borderId="0" xfId="2" applyNumberFormat="1" applyFont="1" applyFill="1" applyAlignment="1">
      <alignment vertical="center"/>
    </xf>
    <xf numFmtId="188" fontId="15" fillId="0" borderId="0" xfId="2" applyNumberFormat="1" applyFont="1" applyFill="1" applyAlignment="1">
      <alignment vertical="center"/>
    </xf>
    <xf numFmtId="0" fontId="13" fillId="0" borderId="0" xfId="5" applyFont="1" applyFill="1" applyBorder="1" applyAlignment="1">
      <alignment horizontal="left"/>
    </xf>
    <xf numFmtId="0" fontId="13" fillId="0" borderId="51" xfId="3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 indent="2"/>
    </xf>
    <xf numFmtId="0" fontId="19" fillId="0" borderId="0" xfId="3" applyFont="1" applyFill="1" applyBorder="1" applyAlignment="1">
      <alignment horizontal="left" vertical="center"/>
    </xf>
    <xf numFmtId="188" fontId="18" fillId="0" borderId="0" xfId="2" applyNumberFormat="1" applyFont="1" applyFill="1" applyBorder="1" applyAlignment="1">
      <alignment vertical="center"/>
    </xf>
    <xf numFmtId="0" fontId="27" fillId="0" borderId="0" xfId="5" applyFont="1" applyFill="1" applyBorder="1" applyAlignment="1">
      <alignment vertical="center"/>
    </xf>
    <xf numFmtId="0" fontId="15" fillId="0" borderId="0" xfId="5" applyFont="1" applyFill="1" applyBorder="1" applyAlignment="1">
      <alignment vertical="center"/>
    </xf>
    <xf numFmtId="0" fontId="13" fillId="0" borderId="0" xfId="5" applyFont="1" applyFill="1" applyBorder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200" fontId="15" fillId="0" borderId="0" xfId="2" applyNumberFormat="1" applyFont="1" applyFill="1" applyBorder="1" applyAlignment="1">
      <alignment vertical="center"/>
    </xf>
    <xf numFmtId="37" fontId="15" fillId="0" borderId="0" xfId="2" applyNumberFormat="1" applyFont="1" applyFill="1" applyBorder="1" applyAlignment="1">
      <alignment vertical="center"/>
    </xf>
    <xf numFmtId="37" fontId="25" fillId="0" borderId="0" xfId="2" applyNumberFormat="1" applyFont="1" applyFill="1" applyBorder="1" applyAlignment="1">
      <alignment vertical="center"/>
    </xf>
    <xf numFmtId="4" fontId="25" fillId="0" borderId="0" xfId="2" applyNumberFormat="1" applyFont="1" applyFill="1" applyAlignment="1">
      <alignment vertical="center"/>
    </xf>
    <xf numFmtId="0" fontId="25" fillId="0" borderId="0" xfId="2" applyFont="1" applyFill="1" applyAlignment="1">
      <alignment horizontal="centerContinuous" vertical="center"/>
    </xf>
    <xf numFmtId="0" fontId="15" fillId="0" borderId="0" xfId="2" quotePrefix="1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4" fontId="15" fillId="0" borderId="0" xfId="2" applyNumberFormat="1" applyFont="1" applyFill="1" applyBorder="1" applyAlignment="1">
      <alignment vertical="center"/>
    </xf>
    <xf numFmtId="4" fontId="25" fillId="0" borderId="0" xfId="2" applyNumberFormat="1" applyFont="1" applyFill="1" applyBorder="1" applyAlignment="1">
      <alignment vertical="center"/>
    </xf>
    <xf numFmtId="195" fontId="15" fillId="0" borderId="0" xfId="2" applyNumberFormat="1" applyFont="1" applyFill="1" applyBorder="1" applyAlignment="1">
      <alignment vertical="center"/>
    </xf>
    <xf numFmtId="0" fontId="15" fillId="0" borderId="0" xfId="2" applyFont="1" applyFill="1" applyAlignment="1">
      <alignment horizontal="centerContinuous" vertical="center"/>
    </xf>
    <xf numFmtId="0" fontId="13" fillId="0" borderId="2" xfId="2" applyFont="1" applyFill="1" applyBorder="1" applyAlignment="1">
      <alignment horizontal="center" vertical="center"/>
    </xf>
    <xf numFmtId="192" fontId="13" fillId="0" borderId="0" xfId="2" applyNumberFormat="1" applyFont="1" applyFill="1" applyBorder="1" applyAlignment="1">
      <alignment vertical="center"/>
    </xf>
    <xf numFmtId="0" fontId="15" fillId="0" borderId="16" xfId="2" quotePrefix="1" applyFont="1" applyFill="1" applyBorder="1" applyAlignment="1">
      <alignment horizontal="left" vertical="center"/>
    </xf>
    <xf numFmtId="192" fontId="15" fillId="0" borderId="0" xfId="2" applyNumberFormat="1" applyFont="1" applyFill="1" applyBorder="1" applyAlignment="1">
      <alignment vertical="center"/>
    </xf>
    <xf numFmtId="0" fontId="13" fillId="0" borderId="16" xfId="2" quotePrefix="1" applyFont="1" applyFill="1" applyBorder="1" applyAlignment="1">
      <alignment horizontal="left" vertical="center"/>
    </xf>
    <xf numFmtId="0" fontId="15" fillId="0" borderId="8" xfId="2" quotePrefix="1" applyFont="1" applyFill="1" applyBorder="1" applyAlignment="1">
      <alignment horizontal="left" vertical="center"/>
    </xf>
    <xf numFmtId="0" fontId="15" fillId="0" borderId="0" xfId="2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/>
    </xf>
    <xf numFmtId="187" fontId="18" fillId="0" borderId="0" xfId="31" applyFont="1" applyFill="1" applyAlignment="1">
      <alignment vertical="center"/>
    </xf>
    <xf numFmtId="0" fontId="13" fillId="0" borderId="0" xfId="2" applyFont="1" applyFill="1" applyBorder="1" applyAlignment="1">
      <alignment horizontal="centerContinuous" vertical="center"/>
    </xf>
    <xf numFmtId="188" fontId="19" fillId="0" borderId="0" xfId="31" applyNumberFormat="1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40" xfId="2" quotePrefix="1" applyFont="1" applyFill="1" applyBorder="1" applyAlignment="1">
      <alignment horizontal="left" vertical="center"/>
    </xf>
    <xf numFmtId="188" fontId="18" fillId="0" borderId="0" xfId="31" applyNumberFormat="1" applyFont="1" applyFill="1" applyBorder="1" applyAlignment="1">
      <alignment vertical="center"/>
    </xf>
    <xf numFmtId="0" fontId="15" fillId="0" borderId="60" xfId="2" quotePrefix="1" applyFont="1" applyFill="1" applyBorder="1" applyAlignment="1">
      <alignment horizontal="left" vertical="center"/>
    </xf>
    <xf numFmtId="0" fontId="13" fillId="0" borderId="40" xfId="2" quotePrefix="1" applyFont="1" applyFill="1" applyBorder="1" applyAlignment="1">
      <alignment horizontal="left" vertical="center"/>
    </xf>
    <xf numFmtId="0" fontId="15" fillId="0" borderId="35" xfId="2" quotePrefix="1" applyFont="1" applyFill="1" applyBorder="1" applyAlignment="1">
      <alignment horizontal="left" vertical="center"/>
    </xf>
    <xf numFmtId="195" fontId="13" fillId="0" borderId="0" xfId="2" applyNumberFormat="1" applyFont="1" applyFill="1" applyBorder="1" applyAlignment="1">
      <alignment vertical="center"/>
    </xf>
    <xf numFmtId="0" fontId="15" fillId="0" borderId="0" xfId="34" applyFont="1" applyFill="1"/>
    <xf numFmtId="0" fontId="13" fillId="0" borderId="36" xfId="2" quotePrefix="1" applyFont="1" applyFill="1" applyBorder="1" applyAlignment="1">
      <alignment horizontal="left" vertical="center"/>
    </xf>
    <xf numFmtId="197" fontId="24" fillId="0" borderId="0" xfId="0" applyNumberFormat="1" applyFont="1" applyFill="1"/>
    <xf numFmtId="0" fontId="13" fillId="0" borderId="40" xfId="2" applyFont="1" applyFill="1" applyBorder="1" applyAlignment="1">
      <alignment horizontal="left" vertical="center"/>
    </xf>
    <xf numFmtId="0" fontId="15" fillId="0" borderId="0" xfId="5" applyFont="1" applyFill="1" applyAlignment="1">
      <alignment horizontal="right" vertical="center"/>
    </xf>
    <xf numFmtId="0" fontId="15" fillId="0" borderId="0" xfId="34" applyFont="1" applyFill="1" applyBorder="1"/>
    <xf numFmtId="0" fontId="13" fillId="0" borderId="0" xfId="2" applyFont="1" applyFill="1" applyBorder="1" applyAlignment="1">
      <alignment vertical="center"/>
    </xf>
    <xf numFmtId="0" fontId="18" fillId="0" borderId="0" xfId="31" applyNumberFormat="1" applyFont="1" applyFill="1" applyBorder="1" applyAlignment="1">
      <alignment horizontal="center" vertical="center"/>
    </xf>
    <xf numFmtId="188" fontId="19" fillId="0" borderId="0" xfId="0" applyNumberFormat="1" applyFont="1" applyFill="1" applyBorder="1" applyAlignment="1">
      <alignment horizontal="center" vertical="center"/>
    </xf>
    <xf numFmtId="188" fontId="15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188" fontId="19" fillId="0" borderId="0" xfId="31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21" fillId="0" borderId="0" xfId="2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2" quotePrefix="1" applyFont="1" applyFill="1" applyBorder="1" applyAlignment="1">
      <alignment horizontal="left" vertical="center"/>
    </xf>
    <xf numFmtId="188" fontId="15" fillId="0" borderId="0" xfId="0" applyNumberFormat="1" applyFont="1" applyFill="1" applyBorder="1" applyAlignment="1">
      <alignment vertical="center"/>
    </xf>
    <xf numFmtId="43" fontId="15" fillId="0" borderId="0" xfId="0" applyNumberFormat="1" applyFont="1" applyFill="1" applyAlignment="1">
      <alignment vertical="center"/>
    </xf>
    <xf numFmtId="0" fontId="13" fillId="0" borderId="0" xfId="2" applyFont="1" applyFill="1" applyAlignment="1">
      <alignment horizontal="right" vertical="center"/>
    </xf>
    <xf numFmtId="0" fontId="27" fillId="0" borderId="0" xfId="5" applyFont="1" applyFill="1" applyAlignment="1"/>
    <xf numFmtId="0" fontId="27" fillId="0" borderId="0" xfId="5" applyFont="1" applyFill="1"/>
    <xf numFmtId="0" fontId="15" fillId="0" borderId="0" xfId="5" applyFont="1" applyFill="1"/>
    <xf numFmtId="190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0" borderId="0" xfId="0" applyFont="1" applyFill="1"/>
    <xf numFmtId="188" fontId="15" fillId="0" borderId="0" xfId="0" applyNumberFormat="1" applyFont="1" applyFill="1"/>
    <xf numFmtId="0" fontId="13" fillId="0" borderId="0" xfId="0" applyFont="1" applyFill="1" applyAlignment="1">
      <alignment horizontal="left" vertical="center"/>
    </xf>
    <xf numFmtId="0" fontId="25" fillId="0" borderId="0" xfId="2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/>
    <xf numFmtId="4" fontId="13" fillId="0" borderId="0" xfId="2" applyNumberFormat="1" applyFont="1" applyFill="1" applyBorder="1" applyAlignment="1">
      <alignment vertical="center"/>
    </xf>
    <xf numFmtId="0" fontId="15" fillId="0" borderId="0" xfId="0" applyFont="1" applyFill="1" applyBorder="1"/>
    <xf numFmtId="0" fontId="12" fillId="0" borderId="0" xfId="0" applyFont="1" applyFill="1" applyBorder="1" applyAlignment="1">
      <alignment vertical="center"/>
    </xf>
    <xf numFmtId="43" fontId="15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6" fillId="0" borderId="0" xfId="0" applyFont="1" applyFill="1" applyBorder="1"/>
    <xf numFmtId="41" fontId="15" fillId="0" borderId="0" xfId="0" applyNumberFormat="1" applyFont="1" applyFill="1" applyBorder="1" applyAlignment="1">
      <alignment vertical="center"/>
    </xf>
    <xf numFmtId="188" fontId="15" fillId="0" borderId="0" xfId="2" applyNumberFormat="1" applyFont="1" applyFill="1" applyBorder="1" applyAlignment="1">
      <alignment vertical="center"/>
    </xf>
    <xf numFmtId="0" fontId="25" fillId="0" borderId="0" xfId="2" applyFont="1" applyFill="1" applyBorder="1" applyAlignment="1">
      <alignment vertical="center"/>
    </xf>
    <xf numFmtId="198" fontId="13" fillId="0" borderId="0" xfId="2" applyNumberFormat="1" applyFont="1" applyFill="1" applyBorder="1" applyAlignment="1">
      <alignment vertical="center"/>
    </xf>
    <xf numFmtId="0" fontId="32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Continuous" vertical="center"/>
    </xf>
    <xf numFmtId="0" fontId="21" fillId="0" borderId="0" xfId="2" applyFont="1" applyFill="1" applyBorder="1" applyAlignment="1">
      <alignment horizontal="centerContinuous" vertical="center"/>
    </xf>
    <xf numFmtId="0" fontId="15" fillId="0" borderId="0" xfId="2" applyFont="1" applyFill="1" applyBorder="1" applyAlignment="1">
      <alignment horizontal="right" vertical="center"/>
    </xf>
    <xf numFmtId="0" fontId="26" fillId="0" borderId="0" xfId="2" applyFont="1" applyFill="1" applyBorder="1" applyAlignment="1">
      <alignment horizontal="centerContinuous" vertical="center"/>
    </xf>
    <xf numFmtId="0" fontId="2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13" fillId="0" borderId="0" xfId="2" applyFont="1" applyFill="1" applyBorder="1" applyAlignment="1" applyProtection="1">
      <alignment horizontal="centerContinuous" vertical="center"/>
      <protection locked="0"/>
    </xf>
    <xf numFmtId="2" fontId="15" fillId="0" borderId="0" xfId="0" applyNumberFormat="1" applyFont="1" applyFill="1" applyBorder="1"/>
    <xf numFmtId="0" fontId="24" fillId="4" borderId="0" xfId="0" applyFont="1" applyFill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vertical="center"/>
    </xf>
    <xf numFmtId="0" fontId="18" fillId="0" borderId="0" xfId="2" quotePrefix="1" applyFont="1" applyFill="1" applyBorder="1" applyAlignment="1">
      <alignment horizontal="left" vertical="center"/>
    </xf>
    <xf numFmtId="190" fontId="18" fillId="0" borderId="0" xfId="0" applyNumberFormat="1" applyFont="1" applyFill="1" applyBorder="1" applyAlignment="1">
      <alignment horizontal="center" vertical="center"/>
    </xf>
    <xf numFmtId="43" fontId="18" fillId="0" borderId="0" xfId="0" applyNumberFormat="1" applyFont="1" applyFill="1" applyBorder="1" applyAlignment="1">
      <alignment horizontal="center" vertical="center"/>
    </xf>
    <xf numFmtId="0" fontId="19" fillId="0" borderId="0" xfId="2" quotePrefix="1" applyFont="1" applyFill="1" applyBorder="1" applyAlignment="1">
      <alignment horizontal="left" vertical="center"/>
    </xf>
    <xf numFmtId="199" fontId="18" fillId="0" borderId="0" xfId="0" applyNumberFormat="1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left" vertical="center"/>
    </xf>
    <xf numFmtId="0" fontId="16" fillId="0" borderId="0" xfId="38" applyFont="1" applyFill="1" applyAlignment="1">
      <alignment vertical="center"/>
    </xf>
    <xf numFmtId="0" fontId="19" fillId="0" borderId="0" xfId="2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5" applyFont="1" applyFill="1" applyAlignment="1">
      <alignment vertical="center"/>
    </xf>
    <xf numFmtId="188" fontId="18" fillId="0" borderId="0" xfId="0" applyNumberFormat="1" applyFont="1" applyFill="1" applyBorder="1" applyAlignment="1">
      <alignment vertical="center"/>
    </xf>
    <xf numFmtId="43" fontId="18" fillId="0" borderId="0" xfId="0" applyNumberFormat="1" applyFont="1" applyFill="1" applyBorder="1" applyAlignment="1">
      <alignment vertical="center"/>
    </xf>
    <xf numFmtId="43" fontId="13" fillId="0" borderId="0" xfId="0" applyNumberFormat="1" applyFont="1" applyFill="1" applyBorder="1" applyAlignment="1">
      <alignment horizontal="center" vertical="center"/>
    </xf>
    <xf numFmtId="192" fontId="18" fillId="0" borderId="0" xfId="2" applyNumberFormat="1" applyFont="1" applyFill="1" applyBorder="1" applyAlignment="1">
      <alignment vertical="center"/>
    </xf>
    <xf numFmtId="3" fontId="18" fillId="0" borderId="0" xfId="2" applyNumberFormat="1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2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vertical="center"/>
    </xf>
    <xf numFmtId="0" fontId="16" fillId="0" borderId="0" xfId="38" applyFont="1" applyFill="1"/>
    <xf numFmtId="0" fontId="13" fillId="0" borderId="0" xfId="2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/>
    <xf numFmtId="0" fontId="24" fillId="0" borderId="0" xfId="0" applyFont="1" applyFill="1" applyBorder="1"/>
    <xf numFmtId="0" fontId="24" fillId="0" borderId="0" xfId="0" applyFont="1" applyFill="1"/>
    <xf numFmtId="0" fontId="26" fillId="0" borderId="0" xfId="2" applyFont="1" applyFill="1" applyBorder="1" applyAlignment="1">
      <alignment horizontal="center" vertical="center"/>
    </xf>
    <xf numFmtId="0" fontId="15" fillId="0" borderId="0" xfId="38" applyFont="1" applyFill="1" applyAlignment="1">
      <alignment vertical="center"/>
    </xf>
    <xf numFmtId="0" fontId="24" fillId="0" borderId="0" xfId="1" applyFont="1" applyFill="1" applyAlignment="1">
      <alignment vertical="center"/>
    </xf>
    <xf numFmtId="0" fontId="15" fillId="0" borderId="0" xfId="38" applyFont="1" applyFill="1"/>
    <xf numFmtId="188" fontId="15" fillId="0" borderId="0" xfId="38" applyNumberFormat="1" applyFont="1" applyFill="1"/>
    <xf numFmtId="190" fontId="15" fillId="0" borderId="0" xfId="38" applyNumberFormat="1" applyFont="1" applyFill="1"/>
    <xf numFmtId="2" fontId="15" fillId="0" borderId="0" xfId="38" applyNumberFormat="1" applyFont="1" applyFill="1"/>
    <xf numFmtId="43" fontId="15" fillId="0" borderId="0" xfId="38" applyNumberFormat="1" applyFont="1" applyFill="1"/>
    <xf numFmtId="0" fontId="25" fillId="0" borderId="0" xfId="38" applyFont="1" applyFill="1"/>
    <xf numFmtId="0" fontId="15" fillId="0" borderId="21" xfId="38" applyFont="1" applyFill="1" applyBorder="1"/>
    <xf numFmtId="0" fontId="15" fillId="0" borderId="0" xfId="38" applyFont="1" applyFill="1" applyBorder="1"/>
    <xf numFmtId="0" fontId="15" fillId="0" borderId="0" xfId="0" applyFont="1" applyFill="1" applyAlignment="1">
      <alignment horizontal="center" vertical="center"/>
    </xf>
    <xf numFmtId="0" fontId="27" fillId="0" borderId="0" xfId="5" applyFont="1" applyFill="1" applyAlignment="1">
      <alignment vertical="center"/>
    </xf>
    <xf numFmtId="0" fontId="34" fillId="0" borderId="0" xfId="5" applyFont="1" applyFill="1" applyBorder="1" applyAlignment="1">
      <alignment vertical="center"/>
    </xf>
    <xf numFmtId="188" fontId="33" fillId="0" borderId="0" xfId="32" applyNumberFormat="1" applyFont="1" applyFill="1" applyBorder="1" applyAlignment="1">
      <alignment horizontal="center" vertical="center"/>
    </xf>
    <xf numFmtId="188" fontId="33" fillId="0" borderId="0" xfId="5" applyNumberFormat="1" applyFont="1" applyFill="1" applyBorder="1" applyAlignment="1">
      <alignment vertical="center"/>
    </xf>
    <xf numFmtId="0" fontId="33" fillId="0" borderId="0" xfId="5" applyFont="1" applyFill="1" applyBorder="1" applyAlignment="1">
      <alignment vertical="center"/>
    </xf>
    <xf numFmtId="204" fontId="25" fillId="0" borderId="0" xfId="2" applyNumberFormat="1" applyFont="1" applyFill="1" applyBorder="1" applyAlignment="1">
      <alignment vertical="center"/>
    </xf>
    <xf numFmtId="204" fontId="15" fillId="0" borderId="0" xfId="2" applyNumberFormat="1" applyFont="1" applyFill="1" applyBorder="1" applyAlignment="1">
      <alignment vertical="center"/>
    </xf>
    <xf numFmtId="204" fontId="23" fillId="0" borderId="0" xfId="2" applyNumberFormat="1" applyFont="1" applyFill="1" applyBorder="1" applyAlignment="1">
      <alignment vertical="center"/>
    </xf>
    <xf numFmtId="204" fontId="13" fillId="0" borderId="0" xfId="2" applyNumberFormat="1" applyFont="1" applyFill="1" applyBorder="1" applyAlignment="1">
      <alignment vertical="center"/>
    </xf>
    <xf numFmtId="0" fontId="23" fillId="0" borderId="0" xfId="2" applyFont="1" applyFill="1" applyBorder="1" applyAlignment="1">
      <alignment vertical="center"/>
    </xf>
    <xf numFmtId="43" fontId="15" fillId="0" borderId="0" xfId="32" applyFont="1" applyFill="1" applyBorder="1" applyAlignment="1">
      <alignment horizontal="center" vertical="center"/>
    </xf>
    <xf numFmtId="43" fontId="18" fillId="0" borderId="0" xfId="29" applyFont="1" applyFill="1" applyBorder="1" applyAlignment="1">
      <alignment vertical="center"/>
    </xf>
    <xf numFmtId="187" fontId="15" fillId="0" borderId="0" xfId="31" applyFont="1" applyFill="1" applyBorder="1" applyAlignment="1">
      <alignment vertical="center"/>
    </xf>
    <xf numFmtId="187" fontId="13" fillId="0" borderId="0" xfId="31" applyFont="1" applyFill="1" applyBorder="1" applyAlignment="1">
      <alignment vertical="center"/>
    </xf>
    <xf numFmtId="0" fontId="18" fillId="0" borderId="0" xfId="2" applyFont="1" applyFill="1" applyBorder="1" applyAlignment="1">
      <alignment horizontal="left" vertical="center" indent="1"/>
    </xf>
    <xf numFmtId="43" fontId="18" fillId="0" borderId="0" xfId="2" applyNumberFormat="1" applyFont="1" applyFill="1" applyBorder="1" applyAlignment="1">
      <alignment horizontal="left" vertical="center" indent="1"/>
    </xf>
    <xf numFmtId="0" fontId="22" fillId="0" borderId="0" xfId="0" applyFont="1" applyAlignment="1">
      <alignment vertical="center"/>
    </xf>
    <xf numFmtId="0" fontId="22" fillId="0" borderId="75" xfId="55" applyFont="1" applyFill="1" applyBorder="1" applyAlignment="1">
      <alignment vertical="center"/>
    </xf>
    <xf numFmtId="188" fontId="22" fillId="0" borderId="82" xfId="32" applyNumberFormat="1" applyFont="1" applyBorder="1" applyAlignment="1">
      <alignment vertical="center"/>
    </xf>
    <xf numFmtId="188" fontId="23" fillId="0" borderId="0" xfId="32" applyNumberFormat="1" applyFont="1" applyBorder="1" applyAlignment="1">
      <alignment vertical="center"/>
    </xf>
    <xf numFmtId="0" fontId="22" fillId="0" borderId="0" xfId="54" applyFont="1" applyBorder="1" applyAlignment="1">
      <alignment vertical="center"/>
    </xf>
    <xf numFmtId="188" fontId="22" fillId="0" borderId="0" xfId="32" applyNumberFormat="1" applyFont="1" applyBorder="1" applyAlignment="1">
      <alignment vertical="center"/>
    </xf>
    <xf numFmtId="0" fontId="22" fillId="0" borderId="83" xfId="54" applyFont="1" applyBorder="1" applyAlignment="1">
      <alignment vertical="center"/>
    </xf>
    <xf numFmtId="0" fontId="22" fillId="0" borderId="81" xfId="55" applyFont="1" applyFill="1" applyBorder="1" applyAlignment="1">
      <alignment vertical="center"/>
    </xf>
    <xf numFmtId="188" fontId="22" fillId="0" borderId="86" xfId="32" applyNumberFormat="1" applyFont="1" applyBorder="1" applyAlignment="1">
      <alignment vertical="center"/>
    </xf>
    <xf numFmtId="188" fontId="23" fillId="0" borderId="87" xfId="32" applyNumberFormat="1" applyFont="1" applyBorder="1" applyAlignment="1">
      <alignment vertical="center"/>
    </xf>
    <xf numFmtId="188" fontId="22" fillId="0" borderId="87" xfId="32" applyNumberFormat="1" applyFont="1" applyBorder="1" applyAlignment="1">
      <alignment vertical="center"/>
    </xf>
    <xf numFmtId="0" fontId="22" fillId="0" borderId="88" xfId="54" applyFont="1" applyBorder="1" applyAlignment="1">
      <alignment vertical="center"/>
    </xf>
    <xf numFmtId="0" fontId="24" fillId="0" borderId="0" xfId="0" applyFont="1" applyAlignment="1">
      <alignment vertical="center"/>
    </xf>
    <xf numFmtId="188" fontId="24" fillId="0" borderId="0" xfId="32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43" fontId="22" fillId="0" borderId="82" xfId="32" applyNumberFormat="1" applyFont="1" applyBorder="1" applyAlignment="1">
      <alignment vertical="center"/>
    </xf>
    <xf numFmtId="43" fontId="23" fillId="0" borderId="0" xfId="32" applyNumberFormat="1" applyFont="1" applyBorder="1" applyAlignment="1">
      <alignment vertical="center"/>
    </xf>
    <xf numFmtId="43" fontId="22" fillId="0" borderId="0" xfId="32" applyNumberFormat="1" applyFont="1" applyBorder="1" applyAlignment="1">
      <alignment vertical="center"/>
    </xf>
    <xf numFmtId="43" fontId="22" fillId="0" borderId="86" xfId="32" applyNumberFormat="1" applyFont="1" applyBorder="1" applyAlignment="1">
      <alignment vertical="center"/>
    </xf>
    <xf numFmtId="43" fontId="23" fillId="0" borderId="87" xfId="32" applyNumberFormat="1" applyFont="1" applyBorder="1" applyAlignment="1">
      <alignment vertical="center"/>
    </xf>
    <xf numFmtId="43" fontId="22" fillId="0" borderId="87" xfId="32" applyNumberFormat="1" applyFont="1" applyBorder="1" applyAlignment="1">
      <alignment vertical="center"/>
    </xf>
    <xf numFmtId="0" fontId="43" fillId="0" borderId="69" xfId="53" applyFont="1" applyFill="1" applyAlignment="1">
      <alignment vertical="center"/>
    </xf>
    <xf numFmtId="0" fontId="43" fillId="0" borderId="0" xfId="53" applyFont="1" applyFill="1" applyBorder="1" applyAlignment="1">
      <alignment vertical="center"/>
    </xf>
    <xf numFmtId="0" fontId="22" fillId="0" borderId="101" xfId="55" applyFont="1" applyFill="1" applyBorder="1" applyAlignment="1">
      <alignment vertical="center"/>
    </xf>
    <xf numFmtId="43" fontId="22" fillId="0" borderId="102" xfId="32" applyFont="1" applyBorder="1" applyAlignment="1">
      <alignment vertical="center"/>
    </xf>
    <xf numFmtId="43" fontId="23" fillId="0" borderId="0" xfId="32" applyFont="1" applyBorder="1" applyAlignment="1">
      <alignment vertical="center"/>
    </xf>
    <xf numFmtId="43" fontId="22" fillId="0" borderId="103" xfId="32" applyFont="1" applyBorder="1" applyAlignment="1">
      <alignment vertical="center"/>
    </xf>
    <xf numFmtId="43" fontId="22" fillId="0" borderId="103" xfId="32" applyNumberFormat="1" applyFont="1" applyBorder="1" applyAlignment="1">
      <alignment vertical="center"/>
    </xf>
    <xf numFmtId="0" fontId="22" fillId="0" borderId="97" xfId="55" applyFont="1" applyFill="1" applyBorder="1" applyAlignment="1">
      <alignment vertical="center"/>
    </xf>
    <xf numFmtId="43" fontId="22" fillId="0" borderId="91" xfId="32" applyFont="1" applyBorder="1" applyAlignment="1">
      <alignment vertical="center"/>
    </xf>
    <xf numFmtId="43" fontId="23" fillId="0" borderId="69" xfId="32" applyFont="1" applyBorder="1" applyAlignment="1">
      <alignment vertical="center"/>
    </xf>
    <xf numFmtId="43" fontId="22" fillId="0" borderId="92" xfId="32" applyFont="1" applyBorder="1" applyAlignment="1">
      <alignment vertical="center"/>
    </xf>
    <xf numFmtId="43" fontId="18" fillId="0" borderId="0" xfId="58" applyFont="1" applyFill="1" applyBorder="1" applyAlignment="1">
      <alignment vertical="center"/>
    </xf>
    <xf numFmtId="0" fontId="33" fillId="0" borderId="0" xfId="5" applyFont="1" applyFill="1" applyBorder="1" applyAlignment="1">
      <alignment horizontal="right" vertical="center"/>
    </xf>
    <xf numFmtId="0" fontId="33" fillId="0" borderId="0" xfId="32" applyNumberFormat="1" applyFont="1" applyFill="1" applyBorder="1" applyAlignment="1">
      <alignment vertical="center"/>
    </xf>
    <xf numFmtId="0" fontId="33" fillId="0" borderId="0" xfId="5" applyFont="1" applyFill="1" applyBorder="1" applyAlignment="1">
      <alignment horizontal="center" vertical="center"/>
    </xf>
    <xf numFmtId="188" fontId="34" fillId="0" borderId="0" xfId="32" applyNumberFormat="1" applyFont="1" applyFill="1" applyBorder="1" applyAlignment="1">
      <alignment horizontal="center" vertical="center"/>
    </xf>
    <xf numFmtId="187" fontId="18" fillId="0" borderId="0" xfId="41" applyFont="1" applyFill="1" applyBorder="1" applyAlignment="1">
      <alignment vertical="center"/>
    </xf>
    <xf numFmtId="0" fontId="13" fillId="0" borderId="21" xfId="2" applyFont="1" applyFill="1" applyBorder="1" applyAlignment="1">
      <alignment horizontal="center" vertical="center"/>
    </xf>
    <xf numFmtId="0" fontId="26" fillId="0" borderId="21" xfId="2" applyFont="1" applyFill="1" applyBorder="1" applyAlignment="1">
      <alignment horizontal="center" vertical="center"/>
    </xf>
    <xf numFmtId="0" fontId="13" fillId="0" borderId="22" xfId="2" applyFont="1" applyFill="1" applyBorder="1" applyAlignment="1">
      <alignment horizontal="center" vertical="center"/>
    </xf>
    <xf numFmtId="188" fontId="13" fillId="0" borderId="0" xfId="58" applyNumberFormat="1" applyFont="1" applyFill="1"/>
    <xf numFmtId="188" fontId="23" fillId="0" borderId="0" xfId="58" applyNumberFormat="1" applyFont="1" applyFill="1"/>
    <xf numFmtId="0" fontId="25" fillId="0" borderId="0" xfId="58" applyNumberFormat="1" applyFont="1" applyFill="1" applyAlignment="1">
      <alignment horizontal="center" vertical="center"/>
    </xf>
    <xf numFmtId="0" fontId="25" fillId="0" borderId="0" xfId="2" applyFont="1" applyFill="1" applyAlignment="1">
      <alignment horizontal="center" vertical="center"/>
    </xf>
    <xf numFmtId="192" fontId="15" fillId="0" borderId="16" xfId="2" applyNumberFormat="1" applyFont="1" applyFill="1" applyBorder="1" applyAlignment="1">
      <alignment vertical="center"/>
    </xf>
    <xf numFmtId="0" fontId="13" fillId="0" borderId="0" xfId="5" applyFont="1" applyFill="1" applyAlignment="1">
      <alignment vertical="center"/>
    </xf>
    <xf numFmtId="3" fontId="34" fillId="0" borderId="0" xfId="5" applyNumberFormat="1" applyFont="1" applyFill="1" applyBorder="1" applyAlignment="1">
      <alignment vertical="center"/>
    </xf>
    <xf numFmtId="187" fontId="18" fillId="0" borderId="0" xfId="31" applyFont="1" applyFill="1" applyBorder="1" applyAlignment="1">
      <alignment vertical="center"/>
    </xf>
    <xf numFmtId="195" fontId="34" fillId="0" borderId="0" xfId="32" applyNumberFormat="1" applyFont="1" applyFill="1" applyBorder="1" applyAlignment="1">
      <alignment horizontal="right" vertical="center"/>
    </xf>
    <xf numFmtId="188" fontId="34" fillId="0" borderId="0" xfId="32" applyNumberFormat="1" applyFont="1" applyFill="1" applyBorder="1" applyAlignment="1">
      <alignment vertical="center"/>
    </xf>
    <xf numFmtId="188" fontId="33" fillId="0" borderId="0" xfId="32" applyNumberFormat="1" applyFont="1" applyFill="1" applyBorder="1" applyAlignment="1">
      <alignment vertical="center"/>
    </xf>
    <xf numFmtId="43" fontId="27" fillId="0" borderId="0" xfId="58" applyFont="1" applyFill="1" applyBorder="1" applyAlignment="1">
      <alignment vertical="center"/>
    </xf>
    <xf numFmtId="0" fontId="13" fillId="0" borderId="21" xfId="2" quotePrefix="1" applyFont="1" applyFill="1" applyBorder="1" applyAlignment="1">
      <alignment horizontal="left" vertical="center"/>
    </xf>
    <xf numFmtId="0" fontId="13" fillId="0" borderId="0" xfId="2" applyFont="1" applyFill="1" applyBorder="1" applyAlignment="1">
      <alignment horizontal="center" vertical="center"/>
    </xf>
    <xf numFmtId="0" fontId="24" fillId="4" borderId="0" xfId="0" applyFont="1" applyFill="1"/>
    <xf numFmtId="0" fontId="24" fillId="0" borderId="0" xfId="0" applyFont="1"/>
    <xf numFmtId="0" fontId="24" fillId="0" borderId="0" xfId="0" applyFont="1" applyBorder="1"/>
    <xf numFmtId="0" fontId="24" fillId="0" borderId="0" xfId="1" applyFont="1" applyFill="1"/>
    <xf numFmtId="0" fontId="24" fillId="4" borderId="0" xfId="0" applyFont="1" applyFill="1" applyBorder="1"/>
    <xf numFmtId="43" fontId="24" fillId="0" borderId="0" xfId="0" applyNumberFormat="1" applyFont="1"/>
    <xf numFmtId="188" fontId="24" fillId="0" borderId="0" xfId="0" applyNumberFormat="1" applyFont="1"/>
    <xf numFmtId="43" fontId="45" fillId="0" borderId="0" xfId="30" applyNumberFormat="1" applyFont="1" applyFill="1" applyBorder="1" applyAlignment="1">
      <alignment vertical="center"/>
    </xf>
    <xf numFmtId="0" fontId="16" fillId="4" borderId="0" xfId="0" applyFont="1" applyFill="1" applyBorder="1" applyAlignment="1">
      <alignment vertical="center"/>
    </xf>
    <xf numFmtId="188" fontId="13" fillId="0" borderId="0" xfId="31" applyNumberFormat="1" applyFont="1" applyFill="1" applyBorder="1" applyAlignment="1">
      <alignment horizontal="center"/>
    </xf>
    <xf numFmtId="0" fontId="46" fillId="0" borderId="0" xfId="2" applyFont="1" applyFill="1" applyAlignment="1">
      <alignment horizontal="centerContinuous" vertical="center"/>
    </xf>
    <xf numFmtId="0" fontId="49" fillId="0" borderId="0" xfId="2" applyFont="1" applyFill="1" applyAlignment="1">
      <alignment horizontal="centerContinuous" vertical="center"/>
    </xf>
    <xf numFmtId="0" fontId="46" fillId="0" borderId="2" xfId="2" applyFont="1" applyFill="1" applyBorder="1" applyAlignment="1">
      <alignment horizontal="center" vertical="center"/>
    </xf>
    <xf numFmtId="0" fontId="46" fillId="0" borderId="2" xfId="3" applyFont="1" applyFill="1" applyBorder="1" applyAlignment="1">
      <alignment horizontal="center" vertical="center"/>
    </xf>
    <xf numFmtId="0" fontId="46" fillId="0" borderId="8" xfId="2" quotePrefix="1" applyFont="1" applyFill="1" applyBorder="1" applyAlignment="1">
      <alignment horizontal="center" vertical="center"/>
    </xf>
    <xf numFmtId="189" fontId="46" fillId="0" borderId="13" xfId="2" applyNumberFormat="1" applyFont="1" applyFill="1" applyBorder="1" applyAlignment="1">
      <alignment horizontal="center" vertical="center"/>
    </xf>
    <xf numFmtId="189" fontId="52" fillId="0" borderId="13" xfId="2" applyNumberFormat="1" applyFont="1" applyFill="1" applyBorder="1" applyAlignment="1">
      <alignment horizontal="center" vertical="center"/>
    </xf>
    <xf numFmtId="0" fontId="46" fillId="0" borderId="8" xfId="3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192" fontId="15" fillId="0" borderId="16" xfId="2" applyNumberFormat="1" applyFont="1" applyFill="1" applyBorder="1" applyAlignment="1">
      <alignment horizontal="right" vertical="center"/>
    </xf>
    <xf numFmtId="0" fontId="15" fillId="0" borderId="40" xfId="3" applyFont="1" applyFill="1" applyBorder="1" applyAlignment="1">
      <alignment vertical="center"/>
    </xf>
    <xf numFmtId="192" fontId="15" fillId="0" borderId="2" xfId="2" applyNumberFormat="1" applyFont="1" applyFill="1" applyBorder="1" applyAlignment="1">
      <alignment vertical="center"/>
    </xf>
    <xf numFmtId="0" fontId="15" fillId="0" borderId="16" xfId="2" quotePrefix="1" applyFont="1" applyFill="1" applyBorder="1" applyAlignment="1">
      <alignment horizontal="right" vertical="center"/>
    </xf>
    <xf numFmtId="194" fontId="15" fillId="0" borderId="40" xfId="3" applyNumberFormat="1" applyFont="1" applyFill="1" applyBorder="1" applyAlignment="1" applyProtection="1">
      <alignment horizontal="left" vertical="center"/>
    </xf>
    <xf numFmtId="194" fontId="15" fillId="0" borderId="16" xfId="3" applyNumberFormat="1" applyFont="1" applyFill="1" applyBorder="1" applyAlignment="1" applyProtection="1">
      <alignment horizontal="right" vertical="center"/>
    </xf>
    <xf numFmtId="0" fontId="15" fillId="0" borderId="31" xfId="2" quotePrefix="1" applyFont="1" applyFill="1" applyBorder="1" applyAlignment="1">
      <alignment horizontal="right" vertical="center"/>
    </xf>
    <xf numFmtId="0" fontId="15" fillId="0" borderId="16" xfId="2" applyFont="1" applyFill="1" applyBorder="1" applyAlignment="1">
      <alignment horizontal="right" vertical="center"/>
    </xf>
    <xf numFmtId="0" fontId="15" fillId="0" borderId="8" xfId="2" quotePrefix="1" applyFont="1" applyFill="1" applyBorder="1" applyAlignment="1">
      <alignment horizontal="right" vertical="center"/>
    </xf>
    <xf numFmtId="192" fontId="15" fillId="0" borderId="8" xfId="2" applyNumberFormat="1" applyFont="1" applyFill="1" applyBorder="1" applyAlignment="1">
      <alignment horizontal="right" vertical="center"/>
    </xf>
    <xf numFmtId="197" fontId="15" fillId="0" borderId="2" xfId="2" applyNumberFormat="1" applyFont="1" applyFill="1" applyBorder="1" applyAlignment="1">
      <alignment vertical="center"/>
    </xf>
    <xf numFmtId="198" fontId="15" fillId="0" borderId="55" xfId="2" applyNumberFormat="1" applyFont="1" applyFill="1" applyBorder="1" applyAlignment="1">
      <alignment horizontal="right" vertical="center"/>
    </xf>
    <xf numFmtId="198" fontId="15" fillId="0" borderId="16" xfId="2" applyNumberFormat="1" applyFont="1" applyFill="1" applyBorder="1" applyAlignment="1">
      <alignment horizontal="right" vertical="center"/>
    </xf>
    <xf numFmtId="197" fontId="15" fillId="0" borderId="16" xfId="2" applyNumberFormat="1" applyFont="1" applyFill="1" applyBorder="1" applyAlignment="1">
      <alignment vertical="center"/>
    </xf>
    <xf numFmtId="197" fontId="15" fillId="0" borderId="8" xfId="2" applyNumberFormat="1" applyFont="1" applyFill="1" applyBorder="1" applyAlignment="1">
      <alignment vertical="center"/>
    </xf>
    <xf numFmtId="198" fontId="15" fillId="0" borderId="8" xfId="2" applyNumberFormat="1" applyFont="1" applyFill="1" applyBorder="1" applyAlignment="1">
      <alignment horizontal="right" vertical="center"/>
    </xf>
    <xf numFmtId="0" fontId="15" fillId="0" borderId="55" xfId="2" quotePrefix="1" applyFont="1" applyFill="1" applyBorder="1" applyAlignment="1">
      <alignment horizontal="right" vertical="center"/>
    </xf>
    <xf numFmtId="37" fontId="15" fillId="0" borderId="55" xfId="2" applyNumberFormat="1" applyFont="1" applyFill="1" applyBorder="1" applyAlignment="1">
      <alignment horizontal="right" vertical="center"/>
    </xf>
    <xf numFmtId="37" fontId="15" fillId="0" borderId="16" xfId="2" applyNumberFormat="1" applyFont="1" applyFill="1" applyBorder="1" applyAlignment="1">
      <alignment horizontal="right" vertical="center"/>
    </xf>
    <xf numFmtId="197" fontId="15" fillId="0" borderId="16" xfId="2" applyNumberFormat="1" applyFont="1" applyFill="1" applyBorder="1" applyAlignment="1">
      <alignment horizontal="right" vertical="center"/>
    </xf>
    <xf numFmtId="197" fontId="15" fillId="0" borderId="31" xfId="2" applyNumberFormat="1" applyFont="1" applyFill="1" applyBorder="1" applyAlignment="1">
      <alignment horizontal="right" vertical="center"/>
    </xf>
    <xf numFmtId="0" fontId="15" fillId="0" borderId="16" xfId="3" applyFont="1" applyFill="1" applyBorder="1" applyAlignment="1">
      <alignment horizontal="right" vertical="center"/>
    </xf>
    <xf numFmtId="197" fontId="15" fillId="0" borderId="8" xfId="2" applyNumberFormat="1" applyFont="1" applyFill="1" applyBorder="1" applyAlignment="1">
      <alignment horizontal="right" vertical="center"/>
    </xf>
    <xf numFmtId="37" fontId="15" fillId="0" borderId="55" xfId="2" applyNumberFormat="1" applyFont="1" applyFill="1" applyBorder="1" applyAlignment="1">
      <alignment horizontal="center" vertical="center"/>
    </xf>
    <xf numFmtId="190" fontId="15" fillId="0" borderId="16" xfId="31" applyNumberFormat="1" applyFont="1" applyFill="1" applyBorder="1" applyAlignment="1">
      <alignment horizontal="right" vertical="center"/>
    </xf>
    <xf numFmtId="2" fontId="15" fillId="0" borderId="16" xfId="31" applyNumberFormat="1" applyFont="1" applyFill="1" applyBorder="1" applyAlignment="1">
      <alignment horizontal="right" vertical="center"/>
    </xf>
    <xf numFmtId="192" fontId="15" fillId="0" borderId="16" xfId="31" applyNumberFormat="1" applyFont="1" applyFill="1" applyBorder="1" applyAlignment="1">
      <alignment horizontal="right" vertical="center"/>
    </xf>
    <xf numFmtId="3" fontId="15" fillId="0" borderId="16" xfId="31" applyNumberFormat="1" applyFont="1" applyFill="1" applyBorder="1" applyAlignment="1">
      <alignment horizontal="right" vertical="center"/>
    </xf>
    <xf numFmtId="192" fontId="15" fillId="0" borderId="8" xfId="2" applyNumberFormat="1" applyFont="1" applyFill="1" applyBorder="1" applyAlignment="1">
      <alignment vertical="center"/>
    </xf>
    <xf numFmtId="3" fontId="15" fillId="0" borderId="8" xfId="31" applyNumberFormat="1" applyFont="1" applyFill="1" applyBorder="1" applyAlignment="1">
      <alignment horizontal="right" vertical="center"/>
    </xf>
    <xf numFmtId="194" fontId="15" fillId="0" borderId="8" xfId="3" applyNumberFormat="1" applyFont="1" applyFill="1" applyBorder="1" applyAlignment="1" applyProtection="1">
      <alignment horizontal="right" vertical="center"/>
    </xf>
    <xf numFmtId="0" fontId="13" fillId="0" borderId="35" xfId="3" applyFont="1" applyFill="1" applyBorder="1" applyAlignment="1">
      <alignment horizontal="right" vertical="center"/>
    </xf>
    <xf numFmtId="192" fontId="13" fillId="0" borderId="35" xfId="2" applyNumberFormat="1" applyFont="1" applyFill="1" applyBorder="1" applyAlignment="1">
      <alignment horizontal="right" vertical="center"/>
    </xf>
    <xf numFmtId="188" fontId="13" fillId="0" borderId="8" xfId="2" applyNumberFormat="1" applyFont="1" applyFill="1" applyBorder="1" applyAlignment="1">
      <alignment horizontal="right" vertical="center"/>
    </xf>
    <xf numFmtId="0" fontId="15" fillId="0" borderId="0" xfId="0" applyFont="1" applyBorder="1"/>
    <xf numFmtId="0" fontId="15" fillId="4" borderId="0" xfId="0" applyFont="1" applyFill="1" applyBorder="1"/>
    <xf numFmtId="0" fontId="34" fillId="0" borderId="0" xfId="0" applyFont="1" applyFill="1" applyBorder="1" applyAlignment="1"/>
    <xf numFmtId="0" fontId="21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22" fillId="0" borderId="105" xfId="54" applyFont="1" applyBorder="1" applyAlignment="1">
      <alignment vertical="center"/>
    </xf>
    <xf numFmtId="2" fontId="22" fillId="0" borderId="105" xfId="54" applyNumberFormat="1" applyFont="1" applyBorder="1" applyAlignment="1">
      <alignment vertical="center"/>
    </xf>
    <xf numFmtId="0" fontId="22" fillId="0" borderId="106" xfId="54" applyFont="1" applyBorder="1" applyAlignment="1">
      <alignment vertical="center"/>
    </xf>
    <xf numFmtId="43" fontId="22" fillId="0" borderId="83" xfId="54" applyNumberFormat="1" applyFont="1" applyBorder="1" applyAlignment="1">
      <alignment vertical="center"/>
    </xf>
    <xf numFmtId="43" fontId="22" fillId="0" borderId="105" xfId="54" applyNumberFormat="1" applyFont="1" applyBorder="1" applyAlignment="1">
      <alignment vertical="center"/>
    </xf>
    <xf numFmtId="43" fontId="22" fillId="0" borderId="0" xfId="54" applyNumberFormat="1" applyFont="1" applyBorder="1" applyAlignment="1">
      <alignment vertical="center"/>
    </xf>
    <xf numFmtId="43" fontId="22" fillId="0" borderId="106" xfId="54" applyNumberFormat="1" applyFont="1" applyBorder="1" applyAlignment="1">
      <alignment vertical="center"/>
    </xf>
    <xf numFmtId="43" fontId="22" fillId="0" borderId="88" xfId="54" applyNumberFormat="1" applyFont="1" applyBorder="1" applyAlignment="1">
      <alignment vertical="center"/>
    </xf>
    <xf numFmtId="0" fontId="22" fillId="0" borderId="107" xfId="55" applyFont="1" applyFill="1" applyBorder="1" applyAlignment="1">
      <alignment vertical="center"/>
    </xf>
    <xf numFmtId="188" fontId="22" fillId="0" borderId="108" xfId="32" applyNumberFormat="1" applyFont="1" applyBorder="1" applyAlignment="1">
      <alignment vertical="center"/>
    </xf>
    <xf numFmtId="188" fontId="23" fillId="0" borderId="109" xfId="32" applyNumberFormat="1" applyFont="1" applyBorder="1" applyAlignment="1">
      <alignment vertical="center"/>
    </xf>
    <xf numFmtId="0" fontId="22" fillId="0" borderId="110" xfId="54" applyFont="1" applyBorder="1" applyAlignment="1">
      <alignment vertical="center"/>
    </xf>
    <xf numFmtId="188" fontId="22" fillId="0" borderId="109" xfId="32" applyNumberFormat="1" applyFont="1" applyBorder="1" applyAlignment="1">
      <alignment vertical="center"/>
    </xf>
    <xf numFmtId="0" fontId="22" fillId="0" borderId="111" xfId="54" applyFont="1" applyBorder="1" applyAlignment="1">
      <alignment vertical="center"/>
    </xf>
    <xf numFmtId="0" fontId="13" fillId="0" borderId="0" xfId="2" applyFont="1" applyFill="1" applyBorder="1" applyAlignment="1">
      <alignment horizontal="center" vertical="center"/>
    </xf>
    <xf numFmtId="0" fontId="22" fillId="5" borderId="75" xfId="55" applyFont="1" applyFill="1" applyBorder="1" applyAlignment="1">
      <alignment vertical="center"/>
    </xf>
    <xf numFmtId="188" fontId="22" fillId="5" borderId="84" xfId="32" applyNumberFormat="1" applyFont="1" applyFill="1" applyBorder="1" applyAlignment="1">
      <alignment vertical="center"/>
    </xf>
    <xf numFmtId="188" fontId="23" fillId="5" borderId="85" xfId="32" applyNumberFormat="1" applyFont="1" applyFill="1" applyBorder="1" applyAlignment="1">
      <alignment vertical="center"/>
    </xf>
    <xf numFmtId="0" fontId="22" fillId="5" borderId="104" xfId="54" applyFont="1" applyFill="1" applyBorder="1" applyAlignment="1">
      <alignment vertical="center"/>
    </xf>
    <xf numFmtId="188" fontId="22" fillId="5" borderId="0" xfId="32" applyNumberFormat="1" applyFont="1" applyFill="1" applyBorder="1" applyAlignment="1">
      <alignment vertical="center"/>
    </xf>
    <xf numFmtId="188" fontId="23" fillId="5" borderId="0" xfId="32" applyNumberFormat="1" applyFont="1" applyFill="1" applyBorder="1" applyAlignment="1">
      <alignment vertical="center"/>
    </xf>
    <xf numFmtId="0" fontId="22" fillId="5" borderId="83" xfId="54" applyFont="1" applyFill="1" applyBorder="1" applyAlignment="1">
      <alignment vertical="center"/>
    </xf>
    <xf numFmtId="188" fontId="22" fillId="5" borderId="82" xfId="32" applyNumberFormat="1" applyFont="1" applyFill="1" applyBorder="1" applyAlignment="1">
      <alignment vertical="center"/>
    </xf>
    <xf numFmtId="0" fontId="22" fillId="5" borderId="105" xfId="54" applyFont="1" applyFill="1" applyBorder="1" applyAlignment="1">
      <alignment vertical="center"/>
    </xf>
    <xf numFmtId="43" fontId="23" fillId="5" borderId="0" xfId="32" applyNumberFormat="1" applyFont="1" applyFill="1" applyBorder="1" applyAlignment="1">
      <alignment vertical="center"/>
    </xf>
    <xf numFmtId="43" fontId="22" fillId="5" borderId="84" xfId="32" applyNumberFormat="1" applyFont="1" applyFill="1" applyBorder="1" applyAlignment="1">
      <alignment vertical="center"/>
    </xf>
    <xf numFmtId="43" fontId="23" fillId="5" borderId="85" xfId="32" applyNumberFormat="1" applyFont="1" applyFill="1" applyBorder="1" applyAlignment="1">
      <alignment vertical="center"/>
    </xf>
    <xf numFmtId="43" fontId="22" fillId="5" borderId="104" xfId="54" applyNumberFormat="1" applyFont="1" applyFill="1" applyBorder="1" applyAlignment="1">
      <alignment vertical="center"/>
    </xf>
    <xf numFmtId="43" fontId="22" fillId="5" borderId="0" xfId="32" applyNumberFormat="1" applyFont="1" applyFill="1" applyBorder="1" applyAlignment="1">
      <alignment vertical="center"/>
    </xf>
    <xf numFmtId="43" fontId="22" fillId="5" borderId="83" xfId="54" applyNumberFormat="1" applyFont="1" applyFill="1" applyBorder="1" applyAlignment="1">
      <alignment vertical="center"/>
    </xf>
    <xf numFmtId="43" fontId="22" fillId="5" borderId="82" xfId="32" applyNumberFormat="1" applyFont="1" applyFill="1" applyBorder="1" applyAlignment="1">
      <alignment vertical="center"/>
    </xf>
    <xf numFmtId="43" fontId="22" fillId="5" borderId="105" xfId="54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horizontal="center" vertical="center"/>
    </xf>
    <xf numFmtId="43" fontId="16" fillId="0" borderId="0" xfId="112" applyFont="1" applyFill="1" applyAlignment="1">
      <alignment vertical="center"/>
    </xf>
    <xf numFmtId="43" fontId="22" fillId="0" borderId="0" xfId="0" applyNumberFormat="1" applyFont="1" applyAlignment="1">
      <alignment vertical="center"/>
    </xf>
    <xf numFmtId="188" fontId="22" fillId="0" borderId="0" xfId="0" applyNumberFormat="1" applyFont="1" applyAlignment="1">
      <alignment vertical="center"/>
    </xf>
    <xf numFmtId="0" fontId="22" fillId="5" borderId="0" xfId="54" applyFont="1" applyFill="1" applyBorder="1" applyAlignment="1">
      <alignment vertical="center"/>
    </xf>
    <xf numFmtId="43" fontId="22" fillId="5" borderId="0" xfId="54" applyNumberFormat="1" applyFont="1" applyFill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50" fillId="4" borderId="0" xfId="0" applyFont="1" applyFill="1"/>
    <xf numFmtId="0" fontId="50" fillId="4" borderId="0" xfId="0" applyFont="1" applyFill="1" applyBorder="1"/>
    <xf numFmtId="0" fontId="46" fillId="0" borderId="40" xfId="2" quotePrefix="1" applyFont="1" applyFill="1" applyBorder="1" applyAlignment="1">
      <alignment horizontal="left" vertical="center"/>
    </xf>
    <xf numFmtId="197" fontId="49" fillId="0" borderId="16" xfId="2" applyNumberFormat="1" applyFont="1" applyFill="1" applyBorder="1" applyAlignment="1">
      <alignment vertical="center"/>
    </xf>
    <xf numFmtId="0" fontId="49" fillId="0" borderId="16" xfId="2" quotePrefix="1" applyFont="1" applyFill="1" applyBorder="1" applyAlignment="1">
      <alignment horizontal="right" vertical="center"/>
    </xf>
    <xf numFmtId="197" fontId="49" fillId="0" borderId="16" xfId="2" applyNumberFormat="1" applyFont="1" applyFill="1" applyBorder="1" applyAlignment="1">
      <alignment horizontal="right" vertical="center"/>
    </xf>
    <xf numFmtId="0" fontId="50" fillId="0" borderId="0" xfId="0" applyFont="1" applyBorder="1"/>
    <xf numFmtId="0" fontId="49" fillId="0" borderId="40" xfId="3" applyFont="1" applyFill="1" applyBorder="1" applyAlignment="1">
      <alignment vertical="center"/>
    </xf>
    <xf numFmtId="0" fontId="49" fillId="0" borderId="16" xfId="3" applyFont="1" applyFill="1" applyBorder="1" applyAlignment="1">
      <alignment horizontal="right" vertical="center"/>
    </xf>
    <xf numFmtId="192" fontId="49" fillId="0" borderId="16" xfId="2" applyNumberFormat="1" applyFont="1" applyFill="1" applyBorder="1" applyAlignment="1">
      <alignment horizontal="right" vertical="center"/>
    </xf>
    <xf numFmtId="0" fontId="49" fillId="0" borderId="40" xfId="2" quotePrefix="1" applyFont="1" applyFill="1" applyBorder="1" applyAlignment="1">
      <alignment horizontal="left" vertical="center"/>
    </xf>
    <xf numFmtId="0" fontId="53" fillId="16" borderId="69" xfId="53" quotePrefix="1" applyFont="1" applyFill="1" applyBorder="1" applyAlignment="1">
      <alignment horizontal="center" vertical="center"/>
    </xf>
    <xf numFmtId="0" fontId="53" fillId="15" borderId="91" xfId="53" quotePrefix="1" applyFont="1" applyFill="1" applyBorder="1" applyAlignment="1">
      <alignment horizontal="center" vertical="center"/>
    </xf>
    <xf numFmtId="0" fontId="53" fillId="15" borderId="69" xfId="53" quotePrefix="1" applyFont="1" applyFill="1" applyBorder="1" applyAlignment="1">
      <alignment horizontal="center" vertical="center"/>
    </xf>
    <xf numFmtId="0" fontId="53" fillId="15" borderId="92" xfId="53" quotePrefix="1" applyFont="1" applyFill="1" applyBorder="1" applyAlignment="1">
      <alignment horizontal="center" vertical="center"/>
    </xf>
    <xf numFmtId="0" fontId="53" fillId="17" borderId="91" xfId="53" quotePrefix="1" applyFont="1" applyFill="1" applyBorder="1" applyAlignment="1">
      <alignment horizontal="center" vertical="center"/>
    </xf>
    <xf numFmtId="0" fontId="53" fillId="17" borderId="69" xfId="53" quotePrefix="1" applyFont="1" applyFill="1" applyBorder="1" applyAlignment="1">
      <alignment horizontal="center" vertical="center"/>
    </xf>
    <xf numFmtId="0" fontId="53" fillId="17" borderId="92" xfId="53" quotePrefix="1" applyFont="1" applyFill="1" applyBorder="1" applyAlignment="1">
      <alignment horizontal="center" vertical="center"/>
    </xf>
    <xf numFmtId="0" fontId="53" fillId="2" borderId="91" xfId="53" quotePrefix="1" applyFont="1" applyFill="1" applyBorder="1" applyAlignment="1">
      <alignment horizontal="center" vertical="center"/>
    </xf>
    <xf numFmtId="0" fontId="53" fillId="2" borderId="69" xfId="53" quotePrefix="1" applyFont="1" applyFill="1" applyBorder="1" applyAlignment="1">
      <alignment horizontal="center" vertical="center"/>
    </xf>
    <xf numFmtId="0" fontId="53" fillId="2" borderId="92" xfId="53" quotePrefix="1" applyFont="1" applyFill="1" applyBorder="1" applyAlignment="1">
      <alignment horizontal="center" vertical="center"/>
    </xf>
    <xf numFmtId="0" fontId="49" fillId="0" borderId="35" xfId="2" quotePrefix="1" applyFont="1" applyFill="1" applyBorder="1" applyAlignment="1">
      <alignment horizontal="left" vertical="center"/>
    </xf>
    <xf numFmtId="197" fontId="49" fillId="0" borderId="8" xfId="2" applyNumberFormat="1" applyFont="1" applyFill="1" applyBorder="1" applyAlignment="1">
      <alignment vertical="center"/>
    </xf>
    <xf numFmtId="0" fontId="49" fillId="0" borderId="8" xfId="2" quotePrefix="1" applyFont="1" applyFill="1" applyBorder="1" applyAlignment="1">
      <alignment horizontal="right" vertical="center"/>
    </xf>
    <xf numFmtId="197" fontId="49" fillId="0" borderId="8" xfId="2" applyNumberFormat="1" applyFont="1" applyFill="1" applyBorder="1" applyAlignment="1">
      <alignment horizontal="right" vertical="center"/>
    </xf>
    <xf numFmtId="0" fontId="49" fillId="0" borderId="0" xfId="0" applyFont="1" applyBorder="1"/>
    <xf numFmtId="0" fontId="53" fillId="16" borderId="77" xfId="53" quotePrefix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0" fontId="53" fillId="16" borderId="98" xfId="53" quotePrefix="1" applyFont="1" applyFill="1" applyBorder="1" applyAlignment="1">
      <alignment horizontal="center" vertical="center"/>
    </xf>
    <xf numFmtId="0" fontId="53" fillId="16" borderId="99" xfId="53" quotePrefix="1" applyFont="1" applyFill="1" applyBorder="1" applyAlignment="1">
      <alignment horizontal="center" vertical="center"/>
    </xf>
    <xf numFmtId="0" fontId="53" fillId="16" borderId="100" xfId="53" quotePrefix="1" applyFont="1" applyFill="1" applyBorder="1" applyAlignment="1">
      <alignment horizontal="center" vertical="center"/>
    </xf>
    <xf numFmtId="0" fontId="49" fillId="0" borderId="0" xfId="2" applyFont="1" applyFill="1" applyAlignment="1">
      <alignment horizontal="center" vertical="center"/>
    </xf>
    <xf numFmtId="188" fontId="50" fillId="0" borderId="0" xfId="0" applyNumberFormat="1" applyFont="1"/>
    <xf numFmtId="0" fontId="53" fillId="16" borderId="76" xfId="53" quotePrefix="1" applyFont="1" applyFill="1" applyBorder="1" applyAlignment="1">
      <alignment vertical="center"/>
    </xf>
    <xf numFmtId="0" fontId="53" fillId="16" borderId="69" xfId="53" quotePrefix="1" applyFont="1" applyFill="1" applyBorder="1" applyAlignment="1">
      <alignment vertical="center"/>
    </xf>
    <xf numFmtId="0" fontId="53" fillId="16" borderId="77" xfId="53" quotePrefix="1" applyFont="1" applyFill="1" applyBorder="1" applyAlignment="1">
      <alignment vertical="center"/>
    </xf>
    <xf numFmtId="0" fontId="46" fillId="0" borderId="0" xfId="2" applyFont="1" applyFill="1" applyBorder="1" applyAlignment="1">
      <alignment horizontal="center" vertical="center"/>
    </xf>
    <xf numFmtId="190" fontId="46" fillId="0" borderId="0" xfId="2" applyNumberFormat="1" applyFont="1" applyFill="1" applyBorder="1" applyAlignment="1">
      <alignment vertical="center"/>
    </xf>
    <xf numFmtId="0" fontId="46" fillId="0" borderId="0" xfId="2" applyFont="1" applyFill="1" applyBorder="1" applyAlignment="1">
      <alignment vertical="center"/>
    </xf>
    <xf numFmtId="0" fontId="46" fillId="0" borderId="0" xfId="3" applyFont="1" applyFill="1" applyBorder="1" applyAlignment="1">
      <alignment horizontal="center" vertical="center"/>
    </xf>
    <xf numFmtId="189" fontId="46" fillId="0" borderId="0" xfId="0" applyNumberFormat="1" applyFont="1" applyFill="1" applyBorder="1" applyAlignment="1"/>
    <xf numFmtId="0" fontId="46" fillId="0" borderId="0" xfId="0" applyFont="1" applyFill="1" applyBorder="1" applyAlignment="1"/>
    <xf numFmtId="14" fontId="46" fillId="0" borderId="0" xfId="0" applyNumberFormat="1" applyFont="1" applyFill="1" applyBorder="1" applyAlignment="1">
      <alignment horizontal="center"/>
    </xf>
    <xf numFmtId="14" fontId="46" fillId="0" borderId="7" xfId="34" applyNumberFormat="1" applyFont="1" applyFill="1" applyBorder="1" applyAlignment="1">
      <alignment horizontal="center"/>
    </xf>
    <xf numFmtId="0" fontId="50" fillId="12" borderId="0" xfId="0" applyFont="1" applyFill="1"/>
    <xf numFmtId="0" fontId="46" fillId="0" borderId="30" xfId="2" applyFont="1" applyFill="1" applyBorder="1" applyAlignment="1">
      <alignment horizontal="center" vertical="center"/>
    </xf>
    <xf numFmtId="0" fontId="46" fillId="0" borderId="2" xfId="2" applyFont="1" applyFill="1" applyBorder="1" applyAlignment="1">
      <alignment vertical="center"/>
    </xf>
    <xf numFmtId="0" fontId="46" fillId="0" borderId="30" xfId="3" applyFont="1" applyFill="1" applyBorder="1" applyAlignment="1">
      <alignment horizontal="center" vertical="center"/>
    </xf>
    <xf numFmtId="0" fontId="46" fillId="0" borderId="30" xfId="34" applyFont="1" applyFill="1" applyBorder="1" applyAlignment="1"/>
    <xf numFmtId="0" fontId="46" fillId="0" borderId="22" xfId="34" applyFont="1" applyFill="1" applyBorder="1" applyAlignment="1"/>
    <xf numFmtId="0" fontId="53" fillId="16" borderId="76" xfId="53" quotePrefix="1" applyFont="1" applyFill="1" applyBorder="1" applyAlignment="1">
      <alignment horizontal="center" vertical="center"/>
    </xf>
    <xf numFmtId="0" fontId="53" fillId="15" borderId="76" xfId="53" quotePrefix="1" applyFont="1" applyFill="1" applyBorder="1" applyAlignment="1">
      <alignment horizontal="center" vertical="center"/>
    </xf>
    <xf numFmtId="0" fontId="53" fillId="15" borderId="77" xfId="53" quotePrefix="1" applyFont="1" applyFill="1" applyBorder="1" applyAlignment="1">
      <alignment horizontal="center" vertical="center"/>
    </xf>
    <xf numFmtId="0" fontId="53" fillId="17" borderId="76" xfId="53" quotePrefix="1" applyFont="1" applyFill="1" applyBorder="1" applyAlignment="1">
      <alignment horizontal="center" vertical="center"/>
    </xf>
    <xf numFmtId="0" fontId="53" fillId="17" borderId="77" xfId="53" quotePrefix="1" applyFont="1" applyFill="1" applyBorder="1" applyAlignment="1">
      <alignment horizontal="center" vertical="center"/>
    </xf>
    <xf numFmtId="0" fontId="53" fillId="2" borderId="76" xfId="53" quotePrefix="1" applyFont="1" applyFill="1" applyBorder="1" applyAlignment="1">
      <alignment horizontal="center" vertical="center"/>
    </xf>
    <xf numFmtId="0" fontId="53" fillId="2" borderId="77" xfId="53" quotePrefix="1" applyFont="1" applyFill="1" applyBorder="1" applyAlignment="1">
      <alignment horizontal="center" vertical="center"/>
    </xf>
    <xf numFmtId="0" fontId="46" fillId="0" borderId="0" xfId="2" quotePrefix="1" applyFont="1" applyFill="1" applyBorder="1" applyAlignment="1">
      <alignment horizontal="center" vertical="center"/>
    </xf>
    <xf numFmtId="189" fontId="46" fillId="0" borderId="0" xfId="2" applyNumberFormat="1" applyFont="1" applyFill="1" applyBorder="1" applyAlignment="1">
      <alignment horizontal="center" vertical="center"/>
    </xf>
    <xf numFmtId="189" fontId="52" fillId="0" borderId="0" xfId="2" applyNumberFormat="1" applyFont="1" applyFill="1" applyBorder="1" applyAlignment="1">
      <alignment horizontal="center" vertical="center"/>
    </xf>
    <xf numFmtId="190" fontId="46" fillId="0" borderId="0" xfId="3" applyNumberFormat="1" applyFont="1" applyFill="1" applyBorder="1" applyAlignment="1">
      <alignment vertical="center"/>
    </xf>
    <xf numFmtId="190" fontId="54" fillId="0" borderId="0" xfId="0" applyNumberFormat="1" applyFont="1" applyFill="1" applyBorder="1" applyAlignment="1">
      <alignment horizontal="center"/>
    </xf>
    <xf numFmtId="189" fontId="46" fillId="0" borderId="0" xfId="0" applyNumberFormat="1" applyFont="1" applyFill="1" applyBorder="1" applyAlignment="1">
      <alignment horizontal="center"/>
    </xf>
    <xf numFmtId="189" fontId="52" fillId="0" borderId="0" xfId="0" applyNumberFormat="1" applyFont="1" applyFill="1" applyBorder="1" applyAlignment="1">
      <alignment horizontal="center"/>
    </xf>
    <xf numFmtId="0" fontId="46" fillId="0" borderId="12" xfId="3" applyFont="1" applyFill="1" applyBorder="1" applyAlignment="1">
      <alignment horizontal="center" vertical="center"/>
    </xf>
    <xf numFmtId="189" fontId="46" fillId="0" borderId="38" xfId="34" applyNumberFormat="1" applyFont="1" applyFill="1" applyBorder="1" applyAlignment="1">
      <alignment horizontal="center"/>
    </xf>
    <xf numFmtId="189" fontId="52" fillId="0" borderId="15" xfId="34" applyNumberFormat="1" applyFont="1" applyFill="1" applyBorder="1" applyAlignment="1">
      <alignment horizontal="center"/>
    </xf>
    <xf numFmtId="189" fontId="46" fillId="12" borderId="10" xfId="0" applyNumberFormat="1" applyFont="1" applyFill="1" applyBorder="1" applyAlignment="1">
      <alignment horizontal="center"/>
    </xf>
    <xf numFmtId="189" fontId="52" fillId="12" borderId="14" xfId="0" applyNumberFormat="1" applyFont="1" applyFill="1" applyBorder="1" applyAlignment="1">
      <alignment horizontal="center"/>
    </xf>
    <xf numFmtId="0" fontId="46" fillId="12" borderId="12" xfId="3" applyFont="1" applyFill="1" applyBorder="1" applyAlignment="1">
      <alignment horizontal="center" vertical="center"/>
    </xf>
    <xf numFmtId="0" fontId="46" fillId="0" borderId="35" xfId="2" quotePrefix="1" applyFont="1" applyFill="1" applyBorder="1" applyAlignment="1">
      <alignment horizontal="center" vertical="center"/>
    </xf>
    <xf numFmtId="189" fontId="46" fillId="0" borderId="8" xfId="2" applyNumberFormat="1" applyFont="1" applyFill="1" applyBorder="1" applyAlignment="1">
      <alignment horizontal="center" vertical="center"/>
    </xf>
    <xf numFmtId="0" fontId="46" fillId="0" borderId="16" xfId="2" quotePrefix="1" applyFont="1" applyFill="1" applyBorder="1" applyAlignment="1">
      <alignment horizontal="center" vertical="center"/>
    </xf>
    <xf numFmtId="189" fontId="46" fillId="0" borderId="16" xfId="2" applyNumberFormat="1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center" vertical="center"/>
    </xf>
    <xf numFmtId="188" fontId="22" fillId="0" borderId="105" xfId="54" applyNumberFormat="1" applyFont="1" applyBorder="1" applyAlignment="1">
      <alignment vertical="center"/>
    </xf>
    <xf numFmtId="0" fontId="22" fillId="4" borderId="0" xfId="0" applyFont="1" applyFill="1" applyAlignment="1">
      <alignment vertical="center"/>
    </xf>
    <xf numFmtId="197" fontId="24" fillId="0" borderId="16" xfId="0" applyNumberFormat="1" applyFont="1" applyBorder="1" applyAlignment="1">
      <alignment vertical="center"/>
    </xf>
    <xf numFmtId="0" fontId="24" fillId="0" borderId="16" xfId="0" applyFont="1" applyBorder="1" applyAlignment="1">
      <alignment horizontal="right" vertical="center"/>
    </xf>
    <xf numFmtId="0" fontId="24" fillId="0" borderId="112" xfId="54" applyFont="1" applyFill="1" applyBorder="1" applyAlignment="1">
      <alignment horizontal="right" vertical="center"/>
    </xf>
    <xf numFmtId="0" fontId="24" fillId="0" borderId="16" xfId="54" applyFont="1" applyFill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0" fontId="22" fillId="5" borderId="113" xfId="54" applyFont="1" applyFill="1" applyBorder="1" applyAlignment="1">
      <alignment vertical="center"/>
    </xf>
    <xf numFmtId="188" fontId="22" fillId="5" borderId="85" xfId="32" applyNumberFormat="1" applyFont="1" applyFill="1" applyBorder="1" applyAlignment="1">
      <alignment vertical="center"/>
    </xf>
    <xf numFmtId="43" fontId="22" fillId="5" borderId="113" xfId="54" applyNumberFormat="1" applyFont="1" applyFill="1" applyBorder="1" applyAlignment="1">
      <alignment vertical="center"/>
    </xf>
    <xf numFmtId="0" fontId="22" fillId="0" borderId="115" xfId="0" applyFont="1" applyFill="1" applyBorder="1" applyAlignment="1">
      <alignment horizontal="center" vertical="center"/>
    </xf>
    <xf numFmtId="0" fontId="22" fillId="0" borderId="116" xfId="0" applyFont="1" applyFill="1" applyBorder="1" applyAlignment="1">
      <alignment horizontal="center" vertical="center"/>
    </xf>
    <xf numFmtId="0" fontId="22" fillId="0" borderId="117" xfId="0" applyFont="1" applyFill="1" applyBorder="1" applyAlignment="1">
      <alignment horizontal="center" vertical="center"/>
    </xf>
    <xf numFmtId="0" fontId="57" fillId="6" borderId="114" xfId="117" applyFont="1" applyFill="1" applyBorder="1" applyAlignment="1">
      <alignment vertical="center"/>
    </xf>
    <xf numFmtId="188" fontId="24" fillId="6" borderId="115" xfId="68" applyNumberFormat="1" applyFont="1" applyFill="1" applyBorder="1" applyAlignment="1">
      <alignment vertical="center"/>
    </xf>
    <xf numFmtId="188" fontId="24" fillId="6" borderId="116" xfId="68" applyNumberFormat="1" applyFont="1" applyFill="1" applyBorder="1" applyAlignment="1">
      <alignment vertical="center"/>
    </xf>
    <xf numFmtId="188" fontId="24" fillId="6" borderId="117" xfId="68" applyNumberFormat="1" applyFont="1" applyFill="1" applyBorder="1" applyAlignment="1">
      <alignment vertical="center"/>
    </xf>
    <xf numFmtId="188" fontId="2" fillId="11" borderId="115" xfId="118" applyNumberFormat="1" applyFont="1" applyBorder="1" applyAlignment="1">
      <alignment vertical="center"/>
    </xf>
    <xf numFmtId="188" fontId="2" fillId="11" borderId="116" xfId="118" applyNumberFormat="1" applyFont="1" applyBorder="1" applyAlignment="1">
      <alignment vertical="center"/>
    </xf>
    <xf numFmtId="188" fontId="2" fillId="11" borderId="117" xfId="118" applyNumberFormat="1" applyFont="1" applyBorder="1" applyAlignment="1">
      <alignment vertical="center"/>
    </xf>
    <xf numFmtId="0" fontId="58" fillId="0" borderId="118" xfId="117" applyFont="1" applyFill="1" applyBorder="1" applyAlignment="1">
      <alignment horizontal="left" vertical="center" indent="1"/>
    </xf>
    <xf numFmtId="188" fontId="24" fillId="0" borderId="119" xfId="68" applyNumberFormat="1" applyFont="1" applyFill="1" applyBorder="1" applyAlignment="1">
      <alignment vertical="center"/>
    </xf>
    <xf numFmtId="188" fontId="24" fillId="0" borderId="120" xfId="68" applyNumberFormat="1" applyFont="1" applyFill="1" applyBorder="1" applyAlignment="1">
      <alignment vertical="center"/>
    </xf>
    <xf numFmtId="188" fontId="24" fillId="0" borderId="121" xfId="68" applyNumberFormat="1" applyFont="1" applyFill="1" applyBorder="1" applyAlignment="1">
      <alignment vertical="center"/>
    </xf>
    <xf numFmtId="203" fontId="24" fillId="0" borderId="119" xfId="68" applyNumberFormat="1" applyFont="1" applyFill="1" applyBorder="1" applyAlignment="1">
      <alignment vertical="center"/>
    </xf>
    <xf numFmtId="0" fontId="24" fillId="0" borderId="120" xfId="0" applyFont="1" applyFill="1" applyBorder="1" applyAlignment="1">
      <alignment vertical="center"/>
    </xf>
    <xf numFmtId="0" fontId="24" fillId="0" borderId="121" xfId="0" applyFont="1" applyFill="1" applyBorder="1" applyAlignment="1">
      <alignment vertical="center"/>
    </xf>
    <xf numFmtId="202" fontId="24" fillId="0" borderId="0" xfId="0" applyNumberFormat="1" applyFont="1" applyFill="1" applyBorder="1" applyAlignment="1">
      <alignment vertical="center"/>
    </xf>
    <xf numFmtId="0" fontId="58" fillId="0" borderId="118" xfId="116" applyFont="1" applyFill="1" applyBorder="1" applyAlignment="1">
      <alignment horizontal="left" indent="1"/>
    </xf>
    <xf numFmtId="0" fontId="24" fillId="0" borderId="119" xfId="0" applyFont="1" applyFill="1" applyBorder="1" applyAlignment="1">
      <alignment vertical="center"/>
    </xf>
    <xf numFmtId="203" fontId="24" fillId="0" borderId="119" xfId="0" applyNumberFormat="1" applyFont="1" applyFill="1" applyBorder="1" applyAlignment="1">
      <alignment vertical="center"/>
    </xf>
    <xf numFmtId="0" fontId="58" fillId="0" borderId="118" xfId="0" applyFont="1" applyFill="1" applyBorder="1" applyAlignment="1">
      <alignment horizontal="left" vertical="center" indent="1"/>
    </xf>
    <xf numFmtId="0" fontId="59" fillId="0" borderId="0" xfId="0" applyFont="1" applyFill="1" applyBorder="1" applyAlignment="1">
      <alignment vertical="center"/>
    </xf>
    <xf numFmtId="0" fontId="59" fillId="0" borderId="0" xfId="0" applyFont="1" applyFill="1" applyAlignment="1">
      <alignment vertical="center"/>
    </xf>
    <xf numFmtId="188" fontId="24" fillId="0" borderId="119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vertical="center"/>
    </xf>
    <xf numFmtId="43" fontId="2" fillId="11" borderId="115" xfId="68" applyFont="1" applyFill="1" applyBorder="1" applyAlignment="1">
      <alignment vertical="center"/>
    </xf>
    <xf numFmtId="43" fontId="2" fillId="11" borderId="116" xfId="68" applyFont="1" applyFill="1" applyBorder="1" applyAlignment="1">
      <alignment vertical="center"/>
    </xf>
    <xf numFmtId="43" fontId="2" fillId="11" borderId="117" xfId="68" applyFont="1" applyFill="1" applyBorder="1" applyAlignment="1">
      <alignment vertical="center"/>
    </xf>
    <xf numFmtId="208" fontId="24" fillId="6" borderId="117" xfId="31" applyNumberFormat="1" applyFont="1" applyFill="1" applyBorder="1" applyAlignment="1">
      <alignment vertical="center"/>
    </xf>
    <xf numFmtId="190" fontId="24" fillId="6" borderId="117" xfId="31" applyNumberFormat="1" applyFont="1" applyFill="1" applyBorder="1" applyAlignment="1">
      <alignment vertical="center"/>
    </xf>
    <xf numFmtId="187" fontId="2" fillId="11" borderId="115" xfId="31" applyFont="1" applyFill="1" applyBorder="1" applyAlignment="1">
      <alignment vertical="center"/>
    </xf>
    <xf numFmtId="187" fontId="2" fillId="11" borderId="116" xfId="31" applyFont="1" applyFill="1" applyBorder="1" applyAlignment="1">
      <alignment vertical="center"/>
    </xf>
    <xf numFmtId="187" fontId="2" fillId="11" borderId="117" xfId="31" applyFont="1" applyFill="1" applyBorder="1" applyAlignment="1">
      <alignment vertical="center"/>
    </xf>
    <xf numFmtId="187" fontId="24" fillId="0" borderId="119" xfId="31" applyFont="1" applyFill="1" applyBorder="1" applyAlignment="1">
      <alignment vertical="center"/>
    </xf>
    <xf numFmtId="187" fontId="24" fillId="0" borderId="120" xfId="31" applyFont="1" applyFill="1" applyBorder="1" applyAlignment="1">
      <alignment vertical="center"/>
    </xf>
    <xf numFmtId="187" fontId="24" fillId="0" borderId="121" xfId="31" applyFont="1" applyFill="1" applyBorder="1" applyAlignment="1">
      <alignment vertical="center"/>
    </xf>
    <xf numFmtId="208" fontId="24" fillId="6" borderId="115" xfId="31" applyNumberFormat="1" applyFont="1" applyFill="1" applyBorder="1" applyAlignment="1">
      <alignment vertical="center"/>
    </xf>
    <xf numFmtId="208" fontId="24" fillId="6" borderId="116" xfId="31" applyNumberFormat="1" applyFont="1" applyFill="1" applyBorder="1" applyAlignment="1">
      <alignment vertical="center"/>
    </xf>
    <xf numFmtId="208" fontId="24" fillId="0" borderId="119" xfId="31" applyNumberFormat="1" applyFont="1" applyFill="1" applyBorder="1" applyAlignment="1">
      <alignment vertical="center"/>
    </xf>
    <xf numFmtId="208" fontId="24" fillId="0" borderId="120" xfId="31" applyNumberFormat="1" applyFont="1" applyFill="1" applyBorder="1" applyAlignment="1">
      <alignment vertical="center"/>
    </xf>
    <xf numFmtId="208" fontId="24" fillId="0" borderId="121" xfId="31" applyNumberFormat="1" applyFont="1" applyFill="1" applyBorder="1" applyAlignment="1">
      <alignment vertical="center"/>
    </xf>
    <xf numFmtId="190" fontId="24" fillId="6" borderId="115" xfId="31" applyNumberFormat="1" applyFont="1" applyFill="1" applyBorder="1" applyAlignment="1">
      <alignment vertical="center"/>
    </xf>
    <xf numFmtId="190" fontId="24" fillId="6" borderId="116" xfId="31" applyNumberFormat="1" applyFont="1" applyFill="1" applyBorder="1" applyAlignment="1">
      <alignment vertical="center"/>
    </xf>
    <xf numFmtId="190" fontId="24" fillId="0" borderId="119" xfId="31" applyNumberFormat="1" applyFont="1" applyFill="1" applyBorder="1" applyAlignment="1">
      <alignment vertical="center"/>
    </xf>
    <xf numFmtId="190" fontId="24" fillId="0" borderId="120" xfId="31" applyNumberFormat="1" applyFont="1" applyFill="1" applyBorder="1" applyAlignment="1">
      <alignment vertical="center"/>
    </xf>
    <xf numFmtId="190" fontId="24" fillId="0" borderId="121" xfId="31" applyNumberFormat="1" applyFont="1" applyFill="1" applyBorder="1" applyAlignment="1">
      <alignment vertical="center"/>
    </xf>
    <xf numFmtId="208" fontId="2" fillId="11" borderId="115" xfId="31" applyNumberFormat="1" applyFont="1" applyFill="1" applyBorder="1" applyAlignment="1">
      <alignment vertical="center"/>
    </xf>
    <xf numFmtId="208" fontId="2" fillId="11" borderId="116" xfId="31" applyNumberFormat="1" applyFont="1" applyFill="1" applyBorder="1" applyAlignment="1">
      <alignment vertical="center"/>
    </xf>
    <xf numFmtId="208" fontId="2" fillId="11" borderId="117" xfId="31" applyNumberFormat="1" applyFont="1" applyFill="1" applyBorder="1" applyAlignment="1">
      <alignment vertical="center"/>
    </xf>
    <xf numFmtId="0" fontId="13" fillId="0" borderId="0" xfId="2" applyFont="1" applyFill="1" applyBorder="1" applyAlignment="1">
      <alignment horizontal="center" vertical="center"/>
    </xf>
    <xf numFmtId="0" fontId="59" fillId="0" borderId="0" xfId="0" applyFont="1"/>
    <xf numFmtId="189" fontId="60" fillId="0" borderId="38" xfId="2" applyNumberFormat="1" applyFont="1" applyFill="1" applyBorder="1" applyAlignment="1">
      <alignment horizontal="center" vertical="center"/>
    </xf>
    <xf numFmtId="189" fontId="61" fillId="0" borderId="13" xfId="2" applyNumberFormat="1" applyFont="1" applyFill="1" applyBorder="1" applyAlignment="1">
      <alignment horizontal="center" vertical="center"/>
    </xf>
    <xf numFmtId="0" fontId="60" fillId="0" borderId="12" xfId="3" applyFont="1" applyFill="1" applyBorder="1" applyAlignment="1">
      <alignment horizontal="center" vertical="center"/>
    </xf>
    <xf numFmtId="189" fontId="60" fillId="0" borderId="13" xfId="2" applyNumberFormat="1" applyFont="1" applyFill="1" applyBorder="1" applyAlignment="1">
      <alignment horizontal="center" vertical="center"/>
    </xf>
    <xf numFmtId="189" fontId="60" fillId="13" borderId="13" xfId="2" applyNumberFormat="1" applyFont="1" applyFill="1" applyBorder="1" applyAlignment="1">
      <alignment horizontal="center" vertical="center"/>
    </xf>
    <xf numFmtId="189" fontId="61" fillId="13" borderId="13" xfId="2" applyNumberFormat="1" applyFont="1" applyFill="1" applyBorder="1" applyAlignment="1">
      <alignment horizontal="center" vertical="center"/>
    </xf>
    <xf numFmtId="0" fontId="60" fillId="13" borderId="12" xfId="3" applyFont="1" applyFill="1" applyBorder="1" applyAlignment="1">
      <alignment horizontal="center" vertical="center"/>
    </xf>
    <xf numFmtId="189" fontId="60" fillId="13" borderId="38" xfId="2" applyNumberFormat="1" applyFont="1" applyFill="1" applyBorder="1" applyAlignment="1">
      <alignment horizontal="center" vertical="center"/>
    </xf>
    <xf numFmtId="0" fontId="59" fillId="0" borderId="22" xfId="0" applyFont="1" applyBorder="1"/>
    <xf numFmtId="0" fontId="59" fillId="0" borderId="17" xfId="0" applyFont="1" applyBorder="1"/>
    <xf numFmtId="0" fontId="59" fillId="14" borderId="51" xfId="0" applyFont="1" applyFill="1" applyBorder="1" applyAlignment="1">
      <alignment vertical="center"/>
    </xf>
    <xf numFmtId="0" fontId="59" fillId="14" borderId="48" xfId="0" applyFont="1" applyFill="1" applyBorder="1"/>
    <xf numFmtId="0" fontId="59" fillId="14" borderId="59" xfId="0" applyFont="1" applyFill="1" applyBorder="1"/>
    <xf numFmtId="0" fontId="59" fillId="0" borderId="0" xfId="0" applyFont="1" applyFill="1" applyBorder="1"/>
    <xf numFmtId="0" fontId="59" fillId="0" borderId="0" xfId="0" applyFont="1" applyFill="1"/>
    <xf numFmtId="189" fontId="60" fillId="19" borderId="13" xfId="2" applyNumberFormat="1" applyFont="1" applyFill="1" applyBorder="1" applyAlignment="1">
      <alignment horizontal="center" vertical="center"/>
    </xf>
    <xf numFmtId="189" fontId="61" fillId="19" borderId="13" xfId="2" applyNumberFormat="1" applyFont="1" applyFill="1" applyBorder="1" applyAlignment="1">
      <alignment horizontal="center" vertical="center"/>
    </xf>
    <xf numFmtId="0" fontId="60" fillId="19" borderId="12" xfId="3" applyFont="1" applyFill="1" applyBorder="1" applyAlignment="1">
      <alignment horizontal="center" vertical="center"/>
    </xf>
    <xf numFmtId="0" fontId="59" fillId="0" borderId="17" xfId="0" applyFont="1" applyFill="1" applyBorder="1"/>
    <xf numFmtId="0" fontId="59" fillId="0" borderId="1" xfId="0" applyFont="1" applyBorder="1"/>
    <xf numFmtId="0" fontId="59" fillId="0" borderId="0" xfId="0" applyFont="1" applyBorder="1"/>
    <xf numFmtId="189" fontId="60" fillId="0" borderId="0" xfId="2" applyNumberFormat="1" applyFont="1" applyFill="1" applyBorder="1" applyAlignment="1">
      <alignment horizontal="center" vertical="center"/>
    </xf>
    <xf numFmtId="189" fontId="61" fillId="0" borderId="0" xfId="2" applyNumberFormat="1" applyFont="1" applyFill="1" applyBorder="1" applyAlignment="1">
      <alignment horizontal="center" vertical="center"/>
    </xf>
    <xf numFmtId="0" fontId="60" fillId="0" borderId="0" xfId="3" applyFont="1" applyFill="1" applyBorder="1" applyAlignment="1">
      <alignment horizontal="center" vertical="center"/>
    </xf>
    <xf numFmtId="2" fontId="59" fillId="0" borderId="0" xfId="0" applyNumberFormat="1" applyFont="1" applyFill="1"/>
    <xf numFmtId="2" fontId="59" fillId="0" borderId="0" xfId="0" applyNumberFormat="1" applyFont="1"/>
    <xf numFmtId="1" fontId="59" fillId="0" borderId="0" xfId="0" applyNumberFormat="1" applyFont="1" applyFill="1"/>
    <xf numFmtId="1" fontId="59" fillId="0" borderId="0" xfId="0" applyNumberFormat="1" applyFont="1"/>
    <xf numFmtId="1" fontId="59" fillId="14" borderId="48" xfId="0" applyNumberFormat="1" applyFont="1" applyFill="1" applyBorder="1"/>
    <xf numFmtId="1" fontId="59" fillId="0" borderId="17" xfId="0" applyNumberFormat="1" applyFont="1" applyBorder="1"/>
    <xf numFmtId="2" fontId="59" fillId="0" borderId="17" xfId="0" applyNumberFormat="1" applyFont="1" applyFill="1" applyBorder="1"/>
    <xf numFmtId="2" fontId="59" fillId="0" borderId="17" xfId="0" applyNumberFormat="1" applyFont="1" applyBorder="1"/>
    <xf numFmtId="2" fontId="59" fillId="14" borderId="59" xfId="0" applyNumberFormat="1" applyFont="1" applyFill="1" applyBorder="1"/>
    <xf numFmtId="2" fontId="59" fillId="14" borderId="48" xfId="0" applyNumberFormat="1" applyFont="1" applyFill="1" applyBorder="1"/>
    <xf numFmtId="0" fontId="62" fillId="0" borderId="0" xfId="0" applyFont="1"/>
    <xf numFmtId="0" fontId="62" fillId="14" borderId="48" xfId="0" applyFont="1" applyFill="1" applyBorder="1"/>
    <xf numFmtId="0" fontId="62" fillId="0" borderId="0" xfId="0" applyFont="1" applyFill="1"/>
    <xf numFmtId="2" fontId="62" fillId="0" borderId="0" xfId="0" applyNumberFormat="1" applyFont="1"/>
    <xf numFmtId="1" fontId="62" fillId="0" borderId="0" xfId="0" applyNumberFormat="1" applyFont="1"/>
    <xf numFmtId="1" fontId="62" fillId="14" borderId="48" xfId="0" applyNumberFormat="1" applyFont="1" applyFill="1" applyBorder="1"/>
    <xf numFmtId="0" fontId="15" fillId="0" borderId="0" xfId="122" applyFont="1" applyFill="1" applyAlignment="1">
      <alignment horizontal="center" vertical="center"/>
    </xf>
    <xf numFmtId="0" fontId="48" fillId="0" borderId="0" xfId="2" quotePrefix="1" applyFont="1" applyFill="1" applyBorder="1" applyAlignment="1">
      <alignment vertical="top" wrapText="1"/>
    </xf>
    <xf numFmtId="0" fontId="19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/>
    </xf>
    <xf numFmtId="0" fontId="13" fillId="0" borderId="0" xfId="1" applyFont="1" applyFill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13" fillId="0" borderId="0" xfId="2" applyFont="1" applyFill="1" applyAlignment="1">
      <alignment horizontal="left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5" applyFont="1" applyFill="1" applyBorder="1" applyAlignment="1">
      <alignment horizontal="center" vertical="center"/>
    </xf>
    <xf numFmtId="3" fontId="34" fillId="0" borderId="0" xfId="5" applyNumberFormat="1" applyFont="1" applyFill="1" applyBorder="1" applyAlignment="1">
      <alignment horizontal="center" vertical="center"/>
    </xf>
    <xf numFmtId="188" fontId="18" fillId="0" borderId="0" xfId="0" applyNumberFormat="1" applyFont="1" applyFill="1" applyBorder="1" applyAlignment="1">
      <alignment horizontal="center" vertical="center"/>
    </xf>
    <xf numFmtId="187" fontId="18" fillId="0" borderId="0" xfId="31" applyFont="1" applyFill="1" applyBorder="1" applyAlignment="1">
      <alignment horizontal="center" vertical="center"/>
    </xf>
    <xf numFmtId="0" fontId="49" fillId="0" borderId="0" xfId="2" applyFont="1" applyFill="1" applyAlignment="1">
      <alignment vertical="center"/>
    </xf>
    <xf numFmtId="188" fontId="16" fillId="0" borderId="0" xfId="31" applyNumberFormat="1" applyFont="1" applyFill="1" applyBorder="1" applyAlignment="1">
      <alignment vertical="center"/>
    </xf>
    <xf numFmtId="0" fontId="46" fillId="0" borderId="0" xfId="91" applyFont="1" applyFill="1" applyBorder="1" applyAlignment="1">
      <alignment horizontal="center" vertical="center"/>
    </xf>
    <xf numFmtId="188" fontId="13" fillId="0" borderId="0" xfId="31" applyNumberFormat="1" applyFont="1" applyFill="1" applyBorder="1"/>
    <xf numFmtId="192" fontId="16" fillId="0" borderId="0" xfId="31" applyNumberFormat="1" applyFont="1" applyFill="1" applyBorder="1" applyAlignment="1">
      <alignment vertical="center"/>
    </xf>
    <xf numFmtId="196" fontId="18" fillId="0" borderId="0" xfId="31" applyNumberFormat="1" applyFont="1" applyFill="1" applyBorder="1" applyAlignment="1">
      <alignment vertical="center"/>
    </xf>
    <xf numFmtId="188" fontId="18" fillId="0" borderId="0" xfId="31" applyNumberFormat="1" applyFont="1" applyFill="1" applyBorder="1" applyAlignment="1">
      <alignment horizontal="right" vertical="center"/>
    </xf>
    <xf numFmtId="0" fontId="46" fillId="0" borderId="0" xfId="2" applyFont="1" applyFill="1" applyBorder="1" applyAlignment="1">
      <alignment horizontal="centerContinuous" vertical="center"/>
    </xf>
    <xf numFmtId="0" fontId="49" fillId="0" borderId="0" xfId="2" applyFont="1" applyFill="1" applyBorder="1" applyAlignment="1">
      <alignment horizontal="centerContinuous" vertical="center"/>
    </xf>
    <xf numFmtId="0" fontId="46" fillId="0" borderId="0" xfId="2" applyFont="1" applyFill="1" applyBorder="1" applyAlignment="1">
      <alignment horizontal="left" vertical="center"/>
    </xf>
    <xf numFmtId="0" fontId="49" fillId="0" borderId="0" xfId="2" applyFont="1" applyFill="1" applyBorder="1" applyAlignment="1">
      <alignment horizontal="right" vertical="center"/>
    </xf>
    <xf numFmtId="0" fontId="49" fillId="0" borderId="0" xfId="34" applyFont="1" applyFill="1" applyAlignment="1">
      <alignment vertical="center"/>
    </xf>
    <xf numFmtId="0" fontId="46" fillId="0" borderId="0" xfId="0" applyFont="1" applyFill="1" applyAlignment="1">
      <alignment vertical="center"/>
    </xf>
    <xf numFmtId="43" fontId="49" fillId="0" borderId="0" xfId="123" applyNumberFormat="1" applyFont="1" applyFill="1" applyBorder="1" applyAlignment="1">
      <alignment horizontal="centerContinuous" vertical="center"/>
    </xf>
    <xf numFmtId="188" fontId="49" fillId="0" borderId="0" xfId="123" applyNumberFormat="1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43" fontId="49" fillId="0" borderId="0" xfId="123" applyNumberFormat="1" applyFont="1" applyFill="1" applyBorder="1" applyAlignment="1">
      <alignment vertical="center"/>
    </xf>
    <xf numFmtId="0" fontId="49" fillId="0" borderId="0" xfId="34" applyFont="1" applyFill="1"/>
    <xf numFmtId="0" fontId="49" fillId="0" borderId="0" xfId="1" applyFont="1" applyFill="1" applyAlignment="1">
      <alignment vertical="center"/>
    </xf>
    <xf numFmtId="0" fontId="49" fillId="0" borderId="0" xfId="103" applyFont="1" applyFill="1" applyAlignment="1">
      <alignment vertical="center"/>
    </xf>
    <xf numFmtId="0" fontId="46" fillId="0" borderId="0" xfId="103" applyFont="1" applyFill="1" applyAlignment="1"/>
    <xf numFmtId="0" fontId="49" fillId="0" borderId="0" xfId="0" applyFont="1" applyFill="1"/>
    <xf numFmtId="0" fontId="49" fillId="0" borderId="0" xfId="88" applyFont="1" applyFill="1"/>
    <xf numFmtId="187" fontId="46" fillId="0" borderId="0" xfId="123" applyFont="1" applyFill="1" applyAlignment="1">
      <alignment vertical="center"/>
    </xf>
    <xf numFmtId="0" fontId="64" fillId="0" borderId="0" xfId="0" applyFont="1" applyFill="1" applyAlignment="1">
      <alignment vertical="center"/>
    </xf>
    <xf numFmtId="43" fontId="46" fillId="0" borderId="0" xfId="123" applyNumberFormat="1" applyFont="1" applyFill="1" applyBorder="1" applyAlignment="1">
      <alignment horizontal="center" vertical="center"/>
    </xf>
    <xf numFmtId="188" fontId="49" fillId="0" borderId="0" xfId="123" applyNumberFormat="1" applyFont="1" applyFill="1" applyBorder="1" applyAlignment="1">
      <alignment horizontal="center" vertical="center"/>
    </xf>
    <xf numFmtId="0" fontId="49" fillId="0" borderId="0" xfId="91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vertical="center"/>
    </xf>
    <xf numFmtId="43" fontId="49" fillId="0" borderId="0" xfId="23" applyFont="1" applyFill="1" applyAlignment="1">
      <alignment vertical="center"/>
    </xf>
    <xf numFmtId="0" fontId="49" fillId="0" borderId="0" xfId="1" applyFont="1" applyFill="1"/>
    <xf numFmtId="0" fontId="49" fillId="0" borderId="0" xfId="103" applyFont="1" applyFill="1"/>
    <xf numFmtId="187" fontId="46" fillId="0" borderId="0" xfId="123" applyFont="1" applyFill="1" applyBorder="1" applyAlignment="1">
      <alignment vertical="center"/>
    </xf>
    <xf numFmtId="0" fontId="49" fillId="0" borderId="0" xfId="34" applyFont="1" applyFill="1" applyBorder="1" applyAlignment="1">
      <alignment vertical="center"/>
    </xf>
    <xf numFmtId="0" fontId="46" fillId="0" borderId="0" xfId="0" applyFont="1" applyFill="1" applyBorder="1"/>
    <xf numFmtId="188" fontId="46" fillId="0" borderId="0" xfId="123" applyNumberFormat="1" applyFont="1" applyFill="1" applyBorder="1"/>
    <xf numFmtId="0" fontId="49" fillId="0" borderId="0" xfId="88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0" fontId="49" fillId="0" borderId="0" xfId="91" applyFont="1" applyFill="1" applyBorder="1" applyAlignment="1">
      <alignment vertical="center"/>
    </xf>
    <xf numFmtId="43" fontId="49" fillId="0" borderId="0" xfId="23" applyFont="1" applyFill="1" applyBorder="1" applyAlignment="1">
      <alignment vertical="center"/>
    </xf>
    <xf numFmtId="0" fontId="49" fillId="0" borderId="0" xfId="34" applyFont="1" applyFill="1" applyBorder="1"/>
    <xf numFmtId="0" fontId="49" fillId="0" borderId="0" xfId="2" applyFont="1" applyFill="1" applyBorder="1" applyAlignment="1">
      <alignment horizontal="center" vertical="center"/>
    </xf>
    <xf numFmtId="0" fontId="49" fillId="0" borderId="0" xfId="1" applyFont="1" applyFill="1" applyBorder="1"/>
    <xf numFmtId="188" fontId="46" fillId="0" borderId="0" xfId="112" applyNumberFormat="1" applyFont="1" applyFill="1" applyBorder="1"/>
    <xf numFmtId="0" fontId="49" fillId="0" borderId="0" xfId="103" applyFont="1" applyFill="1" applyBorder="1" applyAlignment="1">
      <alignment vertical="center"/>
    </xf>
    <xf numFmtId="0" fontId="49" fillId="0" borderId="0" xfId="103" applyFont="1" applyFill="1" applyBorder="1"/>
    <xf numFmtId="0" fontId="49" fillId="0" borderId="0" xfId="0" applyFont="1" applyFill="1" applyBorder="1"/>
    <xf numFmtId="0" fontId="49" fillId="0" borderId="0" xfId="88" applyFont="1" applyFill="1" applyBorder="1"/>
    <xf numFmtId="0" fontId="13" fillId="0" borderId="0" xfId="112" applyNumberFormat="1" applyFont="1" applyFill="1" applyAlignment="1">
      <alignment horizontal="center"/>
    </xf>
    <xf numFmtId="187" fontId="19" fillId="0" borderId="0" xfId="31" applyFont="1" applyFill="1" applyBorder="1" applyAlignment="1">
      <alignment horizontal="right" vertical="center"/>
    </xf>
    <xf numFmtId="187" fontId="16" fillId="0" borderId="0" xfId="31" applyFont="1" applyFill="1" applyBorder="1" applyAlignment="1">
      <alignment vertical="center"/>
    </xf>
    <xf numFmtId="0" fontId="25" fillId="0" borderId="0" xfId="6" applyNumberFormat="1" applyFont="1" applyFill="1" applyBorder="1" applyAlignment="1">
      <alignment horizontal="right" vertical="center"/>
    </xf>
    <xf numFmtId="187" fontId="18" fillId="0" borderId="0" xfId="31" applyFont="1" applyFill="1" applyBorder="1" applyAlignment="1">
      <alignment horizontal="right" vertical="center"/>
    </xf>
    <xf numFmtId="0" fontId="18" fillId="0" borderId="0" xfId="31" applyNumberFormat="1" applyFont="1" applyFill="1" applyAlignment="1">
      <alignment vertical="center"/>
    </xf>
    <xf numFmtId="187" fontId="19" fillId="0" borderId="0" xfId="31" applyFont="1" applyFill="1" applyBorder="1" applyAlignment="1">
      <alignment vertical="center"/>
    </xf>
    <xf numFmtId="0" fontId="25" fillId="0" borderId="0" xfId="31" applyNumberFormat="1" applyFont="1" applyFill="1" applyAlignment="1">
      <alignment horizontal="center" vertical="center"/>
    </xf>
    <xf numFmtId="188" fontId="15" fillId="0" borderId="0" xfId="31" applyNumberFormat="1" applyFont="1" applyFill="1"/>
    <xf numFmtId="2" fontId="44" fillId="0" borderId="0" xfId="124" applyNumberFormat="1" applyFont="1" applyFill="1" applyBorder="1"/>
    <xf numFmtId="0" fontId="16" fillId="0" borderId="0" xfId="0" applyFont="1" applyFill="1" applyAlignment="1">
      <alignment horizontal="left" vertical="center" indent="2"/>
    </xf>
    <xf numFmtId="187" fontId="15" fillId="0" borderId="0" xfId="0" applyNumberFormat="1" applyFont="1" applyFill="1" applyAlignment="1">
      <alignment horizontal="center" vertical="center"/>
    </xf>
    <xf numFmtId="0" fontId="25" fillId="0" borderId="0" xfId="34" applyFont="1" applyFill="1"/>
    <xf numFmtId="187" fontId="15" fillId="0" borderId="0" xfId="6" applyFont="1" applyFill="1" applyAlignment="1">
      <alignment vertical="center"/>
    </xf>
    <xf numFmtId="188" fontId="25" fillId="0" borderId="0" xfId="34" applyNumberFormat="1" applyFont="1" applyFill="1" applyBorder="1"/>
    <xf numFmtId="0" fontId="66" fillId="0" borderId="0" xfId="12" applyFont="1" applyFill="1" applyBorder="1" applyAlignment="1">
      <alignment vertical="center"/>
    </xf>
    <xf numFmtId="0" fontId="25" fillId="0" borderId="0" xfId="34" applyFont="1" applyFill="1" applyBorder="1"/>
    <xf numFmtId="187" fontId="19" fillId="0" borderId="0" xfId="41" applyFont="1" applyFill="1" applyBorder="1" applyAlignment="1">
      <alignment vertical="center"/>
    </xf>
    <xf numFmtId="187" fontId="18" fillId="0" borderId="0" xfId="41" applyFont="1" applyFill="1" applyAlignment="1">
      <alignment vertical="center"/>
    </xf>
    <xf numFmtId="0" fontId="24" fillId="0" borderId="0" xfId="34" applyFont="1" applyFill="1" applyBorder="1"/>
    <xf numFmtId="188" fontId="12" fillId="0" borderId="0" xfId="6" applyNumberFormat="1" applyFont="1" applyFill="1" applyAlignment="1">
      <alignment vertical="center"/>
    </xf>
    <xf numFmtId="0" fontId="24" fillId="0" borderId="0" xfId="34" applyFont="1" applyFill="1" applyBorder="1" applyAlignment="1">
      <alignment vertical="center"/>
    </xf>
    <xf numFmtId="0" fontId="16" fillId="0" borderId="0" xfId="112" applyNumberFormat="1" applyFont="1" applyFill="1" applyAlignment="1">
      <alignment vertical="center"/>
    </xf>
    <xf numFmtId="0" fontId="34" fillId="0" borderId="0" xfId="0" applyFont="1" applyFill="1" applyBorder="1"/>
    <xf numFmtId="43" fontId="33" fillId="0" borderId="0" xfId="0" applyNumberFormat="1" applyFont="1" applyFill="1" applyBorder="1"/>
    <xf numFmtId="205" fontId="15" fillId="0" borderId="0" xfId="2" applyNumberFormat="1" applyFont="1" applyFill="1" applyAlignment="1">
      <alignment vertical="center"/>
    </xf>
    <xf numFmtId="0" fontId="46" fillId="0" borderId="0" xfId="2" applyFont="1" applyFill="1" applyAlignment="1">
      <alignment horizontal="center" vertical="center"/>
    </xf>
    <xf numFmtId="0" fontId="46" fillId="0" borderId="0" xfId="2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/>
    </xf>
    <xf numFmtId="188" fontId="46" fillId="0" borderId="0" xfId="0" applyNumberFormat="1" applyFont="1" applyFill="1" applyBorder="1" applyAlignment="1">
      <alignment horizontal="center" vertical="center"/>
    </xf>
    <xf numFmtId="188" fontId="46" fillId="0" borderId="1" xfId="58" applyNumberFormat="1" applyFont="1" applyFill="1" applyBorder="1" applyAlignment="1">
      <alignment horizontal="center"/>
    </xf>
    <xf numFmtId="0" fontId="46" fillId="0" borderId="0" xfId="2" applyFont="1" applyFill="1" applyAlignment="1">
      <alignment horizontal="center" vertical="center"/>
    </xf>
    <xf numFmtId="0" fontId="46" fillId="0" borderId="0" xfId="34" applyFont="1" applyFill="1" applyAlignment="1">
      <alignment horizontal="center" vertical="center"/>
    </xf>
    <xf numFmtId="0" fontId="46" fillId="0" borderId="0" xfId="34" applyFont="1" applyFill="1" applyBorder="1" applyAlignment="1">
      <alignment horizontal="center" vertical="center"/>
    </xf>
    <xf numFmtId="0" fontId="46" fillId="0" borderId="0" xfId="88" applyFont="1" applyFill="1" applyAlignment="1">
      <alignment horizontal="center" vertical="center"/>
    </xf>
    <xf numFmtId="0" fontId="46" fillId="0" borderId="0" xfId="2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6" fillId="0" borderId="0" xfId="2" applyFont="1" applyFill="1" applyAlignment="1">
      <alignment vertical="center"/>
    </xf>
    <xf numFmtId="0" fontId="46" fillId="0" borderId="0" xfId="1" applyFont="1" applyFill="1" applyBorder="1" applyAlignment="1">
      <alignment horizontal="center"/>
    </xf>
    <xf numFmtId="0" fontId="46" fillId="0" borderId="0" xfId="0" applyFont="1" applyFill="1" applyAlignment="1">
      <alignment horizontal="center" vertical="center"/>
    </xf>
    <xf numFmtId="0" fontId="46" fillId="0" borderId="0" xfId="2" applyFont="1" applyFill="1" applyAlignment="1">
      <alignment horizontal="left" vertical="center"/>
    </xf>
    <xf numFmtId="0" fontId="46" fillId="0" borderId="0" xfId="1" applyFont="1" applyFill="1" applyAlignment="1">
      <alignment horizontal="center"/>
    </xf>
    <xf numFmtId="0" fontId="46" fillId="0" borderId="1" xfId="34" applyFont="1" applyFill="1" applyBorder="1" applyAlignment="1">
      <alignment horizontal="center"/>
    </xf>
    <xf numFmtId="0" fontId="60" fillId="0" borderId="3" xfId="2" applyFont="1" applyFill="1" applyBorder="1" applyAlignment="1">
      <alignment horizontal="center" vertical="center"/>
    </xf>
    <xf numFmtId="0" fontId="60" fillId="0" borderId="4" xfId="2" applyFont="1" applyFill="1" applyBorder="1" applyAlignment="1">
      <alignment horizontal="center" vertical="center"/>
    </xf>
    <xf numFmtId="0" fontId="60" fillId="0" borderId="7" xfId="2" applyFont="1" applyFill="1" applyBorder="1" applyAlignment="1">
      <alignment horizontal="center" vertical="center"/>
    </xf>
    <xf numFmtId="0" fontId="60" fillId="13" borderId="3" xfId="2" applyFont="1" applyFill="1" applyBorder="1" applyAlignment="1">
      <alignment horizontal="center" vertical="center"/>
    </xf>
    <xf numFmtId="0" fontId="60" fillId="13" borderId="4" xfId="2" applyFont="1" applyFill="1" applyBorder="1" applyAlignment="1">
      <alignment horizontal="center" vertical="center"/>
    </xf>
    <xf numFmtId="0" fontId="60" fillId="13" borderId="7" xfId="2" applyFont="1" applyFill="1" applyBorder="1" applyAlignment="1">
      <alignment horizontal="center" vertical="center"/>
    </xf>
    <xf numFmtId="0" fontId="60" fillId="0" borderId="2" xfId="2" applyFont="1" applyFill="1" applyBorder="1" applyAlignment="1">
      <alignment horizontal="center" vertical="center"/>
    </xf>
    <xf numFmtId="0" fontId="60" fillId="0" borderId="16" xfId="2" applyFont="1" applyFill="1" applyBorder="1" applyAlignment="1">
      <alignment horizontal="center" vertical="center"/>
    </xf>
    <xf numFmtId="0" fontId="60" fillId="0" borderId="8" xfId="2" applyFont="1" applyFill="1" applyBorder="1" applyAlignment="1">
      <alignment horizontal="center" vertical="center"/>
    </xf>
    <xf numFmtId="0" fontId="60" fillId="0" borderId="30" xfId="2" applyFont="1" applyFill="1" applyBorder="1" applyAlignment="1">
      <alignment horizontal="center" vertical="center"/>
    </xf>
    <xf numFmtId="0" fontId="60" fillId="0" borderId="21" xfId="2" applyFont="1" applyFill="1" applyBorder="1" applyAlignment="1">
      <alignment horizontal="center" vertical="center"/>
    </xf>
    <xf numFmtId="0" fontId="60" fillId="0" borderId="22" xfId="2" applyFont="1" applyFill="1" applyBorder="1" applyAlignment="1">
      <alignment horizontal="center" vertical="center"/>
    </xf>
    <xf numFmtId="0" fontId="60" fillId="13" borderId="30" xfId="2" applyFont="1" applyFill="1" applyBorder="1" applyAlignment="1">
      <alignment horizontal="center" vertical="center"/>
    </xf>
    <xf numFmtId="0" fontId="60" fillId="13" borderId="21" xfId="2" applyFont="1" applyFill="1" applyBorder="1" applyAlignment="1">
      <alignment horizontal="center" vertical="center"/>
    </xf>
    <xf numFmtId="0" fontId="60" fillId="13" borderId="22" xfId="2" applyFont="1" applyFill="1" applyBorder="1" applyAlignment="1">
      <alignment horizontal="center" vertical="center"/>
    </xf>
    <xf numFmtId="0" fontId="60" fillId="0" borderId="2" xfId="2" applyFont="1" applyFill="1" applyBorder="1" applyAlignment="1">
      <alignment horizontal="center" vertical="center" wrapText="1"/>
    </xf>
    <xf numFmtId="0" fontId="60" fillId="0" borderId="16" xfId="2" applyFont="1" applyFill="1" applyBorder="1" applyAlignment="1">
      <alignment horizontal="center" vertical="center" wrapText="1"/>
    </xf>
    <xf numFmtId="0" fontId="60" fillId="0" borderId="8" xfId="2" applyFont="1" applyFill="1" applyBorder="1" applyAlignment="1">
      <alignment horizontal="center" vertical="center" wrapText="1"/>
    </xf>
    <xf numFmtId="0" fontId="60" fillId="0" borderId="122" xfId="2" applyFont="1" applyFill="1" applyBorder="1" applyAlignment="1">
      <alignment horizontal="center" vertical="center"/>
    </xf>
    <xf numFmtId="0" fontId="60" fillId="19" borderId="3" xfId="2" applyFont="1" applyFill="1" applyBorder="1" applyAlignment="1">
      <alignment horizontal="center" vertical="center"/>
    </xf>
    <xf numFmtId="0" fontId="60" fillId="19" borderId="4" xfId="2" applyFont="1" applyFill="1" applyBorder="1" applyAlignment="1">
      <alignment horizontal="center" vertical="center"/>
    </xf>
    <xf numFmtId="0" fontId="60" fillId="19" borderId="7" xfId="2" applyFont="1" applyFill="1" applyBorder="1" applyAlignment="1">
      <alignment horizontal="center" vertical="center"/>
    </xf>
    <xf numFmtId="0" fontId="60" fillId="0" borderId="0" xfId="2" applyFont="1" applyFill="1" applyBorder="1" applyAlignment="1">
      <alignment horizontal="center" vertical="center"/>
    </xf>
    <xf numFmtId="1" fontId="56" fillId="0" borderId="114" xfId="0" applyNumberFormat="1" applyFont="1" applyFill="1" applyBorder="1" applyAlignment="1">
      <alignment horizontal="center" vertical="center"/>
    </xf>
    <xf numFmtId="0" fontId="56" fillId="0" borderId="114" xfId="0" applyFont="1" applyFill="1" applyBorder="1" applyAlignment="1">
      <alignment horizontal="center" vertical="center"/>
    </xf>
    <xf numFmtId="0" fontId="22" fillId="0" borderId="115" xfId="0" applyFont="1" applyFill="1" applyBorder="1" applyAlignment="1">
      <alignment horizontal="center" vertical="center"/>
    </xf>
    <xf numFmtId="0" fontId="22" fillId="0" borderId="116" xfId="0" applyFont="1" applyFill="1" applyBorder="1" applyAlignment="1">
      <alignment horizontal="center" vertical="center"/>
    </xf>
    <xf numFmtId="0" fontId="22" fillId="0" borderId="117" xfId="0" applyFont="1" applyFill="1" applyBorder="1" applyAlignment="1">
      <alignment horizontal="center" vertical="center"/>
    </xf>
    <xf numFmtId="0" fontId="43" fillId="2" borderId="89" xfId="53" applyFont="1" applyFill="1" applyBorder="1" applyAlignment="1">
      <alignment horizontal="center" vertical="center"/>
    </xf>
    <xf numFmtId="0" fontId="43" fillId="2" borderId="79" xfId="53" applyFont="1" applyFill="1" applyBorder="1" applyAlignment="1">
      <alignment horizontal="center" vertical="center"/>
    </xf>
    <xf numFmtId="0" fontId="43" fillId="2" borderId="90" xfId="53" applyFont="1" applyFill="1" applyBorder="1" applyAlignment="1">
      <alignment horizontal="center" vertical="center"/>
    </xf>
    <xf numFmtId="0" fontId="53" fillId="16" borderId="78" xfId="53" quotePrefix="1" applyFont="1" applyFill="1" applyBorder="1" applyAlignment="1">
      <alignment horizontal="center" vertical="center"/>
    </xf>
    <xf numFmtId="0" fontId="53" fillId="16" borderId="79" xfId="53" quotePrefix="1" applyFont="1" applyFill="1" applyBorder="1" applyAlignment="1">
      <alignment horizontal="center" vertical="center"/>
    </xf>
    <xf numFmtId="0" fontId="53" fillId="16" borderId="90" xfId="53" quotePrefix="1" applyFont="1" applyFill="1" applyBorder="1" applyAlignment="1">
      <alignment horizontal="center" vertical="center"/>
    </xf>
    <xf numFmtId="0" fontId="53" fillId="15" borderId="89" xfId="53" quotePrefix="1" applyFont="1" applyFill="1" applyBorder="1" applyAlignment="1">
      <alignment horizontal="center" vertical="center"/>
    </xf>
    <xf numFmtId="0" fontId="53" fillId="15" borderId="79" xfId="53" quotePrefix="1" applyFont="1" applyFill="1" applyBorder="1" applyAlignment="1">
      <alignment horizontal="center" vertical="center"/>
    </xf>
    <xf numFmtId="0" fontId="53" fillId="15" borderId="90" xfId="53" quotePrefix="1" applyFont="1" applyFill="1" applyBorder="1" applyAlignment="1">
      <alignment horizontal="center" vertical="center"/>
    </xf>
    <xf numFmtId="0" fontId="53" fillId="17" borderId="89" xfId="53" quotePrefix="1" applyFont="1" applyFill="1" applyBorder="1" applyAlignment="1">
      <alignment horizontal="center" vertical="center"/>
    </xf>
    <xf numFmtId="0" fontId="53" fillId="17" borderId="79" xfId="53" quotePrefix="1" applyFont="1" applyFill="1" applyBorder="1" applyAlignment="1">
      <alignment horizontal="center" vertical="center"/>
    </xf>
    <xf numFmtId="0" fontId="53" fillId="17" borderId="90" xfId="53" quotePrefix="1" applyFont="1" applyFill="1" applyBorder="1" applyAlignment="1">
      <alignment horizontal="center" vertical="center"/>
    </xf>
    <xf numFmtId="0" fontId="53" fillId="2" borderId="89" xfId="53" quotePrefix="1" applyFont="1" applyFill="1" applyBorder="1" applyAlignment="1">
      <alignment horizontal="center" vertical="center"/>
    </xf>
    <xf numFmtId="0" fontId="53" fillId="2" borderId="79" xfId="53" quotePrefix="1" applyFont="1" applyFill="1" applyBorder="1" applyAlignment="1">
      <alignment horizontal="center" vertical="center"/>
    </xf>
    <xf numFmtId="0" fontId="53" fillId="2" borderId="90" xfId="53" quotePrefix="1" applyFont="1" applyFill="1" applyBorder="1" applyAlignment="1">
      <alignment horizontal="center" vertical="center"/>
    </xf>
    <xf numFmtId="0" fontId="54" fillId="0" borderId="71" xfId="54" applyFont="1" applyFill="1" applyBorder="1" applyAlignment="1">
      <alignment horizontal="center" vertical="center"/>
    </xf>
    <xf numFmtId="0" fontId="54" fillId="0" borderId="75" xfId="54" applyFont="1" applyFill="1" applyBorder="1" applyAlignment="1">
      <alignment horizontal="center" vertical="center"/>
    </xf>
    <xf numFmtId="0" fontId="54" fillId="0" borderId="81" xfId="54" applyFont="1" applyFill="1" applyBorder="1" applyAlignment="1">
      <alignment horizontal="center" vertical="center"/>
    </xf>
    <xf numFmtId="0" fontId="43" fillId="16" borderId="79" xfId="53" applyFont="1" applyFill="1" applyBorder="1" applyAlignment="1">
      <alignment horizontal="center" vertical="center"/>
    </xf>
    <xf numFmtId="0" fontId="43" fillId="15" borderId="89" xfId="53" applyFont="1" applyFill="1" applyBorder="1" applyAlignment="1">
      <alignment horizontal="center" vertical="center"/>
    </xf>
    <xf numFmtId="0" fontId="43" fillId="15" borderId="79" xfId="53" applyFont="1" applyFill="1" applyBorder="1" applyAlignment="1">
      <alignment horizontal="center" vertical="center"/>
    </xf>
    <xf numFmtId="0" fontId="43" fillId="15" borderId="90" xfId="53" applyFont="1" applyFill="1" applyBorder="1" applyAlignment="1">
      <alignment horizontal="center" vertical="center"/>
    </xf>
    <xf numFmtId="0" fontId="43" fillId="17" borderId="89" xfId="53" applyFont="1" applyFill="1" applyBorder="1" applyAlignment="1">
      <alignment horizontal="center" vertical="center"/>
    </xf>
    <xf numFmtId="0" fontId="43" fillId="17" borderId="79" xfId="53" applyFont="1" applyFill="1" applyBorder="1" applyAlignment="1">
      <alignment horizontal="center" vertical="center"/>
    </xf>
    <xf numFmtId="0" fontId="43" fillId="17" borderId="90" xfId="53" applyFont="1" applyFill="1" applyBorder="1" applyAlignment="1">
      <alignment horizontal="center" vertical="center"/>
    </xf>
    <xf numFmtId="0" fontId="53" fillId="16" borderId="78" xfId="53" applyFont="1" applyFill="1" applyBorder="1" applyAlignment="1">
      <alignment horizontal="center" vertical="center"/>
    </xf>
    <xf numFmtId="0" fontId="53" fillId="16" borderId="79" xfId="53" applyFont="1" applyFill="1" applyBorder="1" applyAlignment="1">
      <alignment horizontal="center" vertical="center"/>
    </xf>
    <xf numFmtId="0" fontId="53" fillId="16" borderId="90" xfId="53" applyFont="1" applyFill="1" applyBorder="1" applyAlignment="1">
      <alignment horizontal="center" vertical="center"/>
    </xf>
    <xf numFmtId="0" fontId="53" fillId="15" borderId="89" xfId="53" applyFont="1" applyFill="1" applyBorder="1" applyAlignment="1">
      <alignment horizontal="center" vertical="center"/>
    </xf>
    <xf numFmtId="0" fontId="53" fillId="15" borderId="79" xfId="53" applyFont="1" applyFill="1" applyBorder="1" applyAlignment="1">
      <alignment horizontal="center" vertical="center"/>
    </xf>
    <xf numFmtId="0" fontId="53" fillId="15" borderId="90" xfId="53" applyFont="1" applyFill="1" applyBorder="1" applyAlignment="1">
      <alignment horizontal="center" vertical="center"/>
    </xf>
    <xf numFmtId="0" fontId="51" fillId="0" borderId="1" xfId="34" applyFont="1" applyFill="1" applyBorder="1" applyAlignment="1">
      <alignment horizontal="center"/>
    </xf>
    <xf numFmtId="0" fontId="53" fillId="16" borderId="94" xfId="53" applyFont="1" applyFill="1" applyBorder="1" applyAlignment="1">
      <alignment horizontal="center" vertical="center"/>
    </xf>
    <xf numFmtId="0" fontId="53" fillId="16" borderId="95" xfId="53" applyFont="1" applyFill="1" applyBorder="1" applyAlignment="1">
      <alignment horizontal="center" vertical="center"/>
    </xf>
    <xf numFmtId="0" fontId="53" fillId="16" borderId="96" xfId="53" applyFont="1" applyFill="1" applyBorder="1" applyAlignment="1">
      <alignment horizontal="center" vertical="center"/>
    </xf>
    <xf numFmtId="0" fontId="53" fillId="17" borderId="89" xfId="53" applyFont="1" applyFill="1" applyBorder="1" applyAlignment="1">
      <alignment horizontal="center" vertical="center"/>
    </xf>
    <xf numFmtId="0" fontId="53" fillId="17" borderId="79" xfId="53" applyFont="1" applyFill="1" applyBorder="1" applyAlignment="1">
      <alignment horizontal="center" vertical="center"/>
    </xf>
    <xf numFmtId="0" fontId="53" fillId="17" borderId="90" xfId="53" applyFont="1" applyFill="1" applyBorder="1" applyAlignment="1">
      <alignment horizontal="center" vertical="center"/>
    </xf>
    <xf numFmtId="0" fontId="54" fillId="0" borderId="93" xfId="54" applyFont="1" applyFill="1" applyBorder="1" applyAlignment="1">
      <alignment horizontal="center" vertical="center"/>
    </xf>
    <xf numFmtId="0" fontId="54" fillId="0" borderId="97" xfId="54" applyFont="1" applyFill="1" applyBorder="1" applyAlignment="1">
      <alignment horizontal="center" vertical="center"/>
    </xf>
    <xf numFmtId="0" fontId="50" fillId="0" borderId="0" xfId="0" applyFont="1" applyAlignment="1">
      <alignment horizontal="center"/>
    </xf>
    <xf numFmtId="0" fontId="46" fillId="0" borderId="3" xfId="2" applyFont="1" applyFill="1" applyBorder="1" applyAlignment="1">
      <alignment horizontal="center" vertical="center"/>
    </xf>
    <xf numFmtId="0" fontId="46" fillId="0" borderId="4" xfId="2" applyFont="1" applyFill="1" applyBorder="1" applyAlignment="1">
      <alignment horizontal="center" vertical="center"/>
    </xf>
    <xf numFmtId="0" fontId="46" fillId="0" borderId="7" xfId="2" applyFont="1" applyFill="1" applyBorder="1" applyAlignment="1">
      <alignment horizontal="center" vertical="center"/>
    </xf>
    <xf numFmtId="0" fontId="46" fillId="0" borderId="3" xfId="34" applyFont="1" applyFill="1" applyBorder="1" applyAlignment="1">
      <alignment horizontal="center"/>
    </xf>
    <xf numFmtId="0" fontId="46" fillId="0" borderId="7" xfId="34" applyFont="1" applyFill="1" applyBorder="1" applyAlignment="1">
      <alignment horizontal="center"/>
    </xf>
    <xf numFmtId="0" fontId="53" fillId="2" borderId="72" xfId="53" applyFont="1" applyFill="1" applyBorder="1" applyAlignment="1">
      <alignment horizontal="center" vertical="center"/>
    </xf>
    <xf numFmtId="0" fontId="53" fillId="2" borderId="73" xfId="53" applyFont="1" applyFill="1" applyBorder="1" applyAlignment="1">
      <alignment horizontal="center" vertical="center"/>
    </xf>
    <xf numFmtId="0" fontId="53" fillId="2" borderId="74" xfId="53" applyFont="1" applyFill="1" applyBorder="1" applyAlignment="1">
      <alignment horizontal="center" vertical="center"/>
    </xf>
    <xf numFmtId="0" fontId="53" fillId="2" borderId="80" xfId="53" quotePrefix="1" applyFont="1" applyFill="1" applyBorder="1" applyAlignment="1">
      <alignment horizontal="center" vertical="center"/>
    </xf>
    <xf numFmtId="0" fontId="53" fillId="2" borderId="78" xfId="53" quotePrefix="1" applyFont="1" applyFill="1" applyBorder="1" applyAlignment="1">
      <alignment horizontal="center" vertical="center"/>
    </xf>
    <xf numFmtId="0" fontId="43" fillId="0" borderId="69" xfId="53" applyFont="1" applyFill="1" applyAlignment="1">
      <alignment horizontal="center" vertical="center"/>
    </xf>
    <xf numFmtId="0" fontId="53" fillId="2" borderId="89" xfId="53" applyFont="1" applyFill="1" applyBorder="1" applyAlignment="1">
      <alignment horizontal="center" vertical="center"/>
    </xf>
    <xf numFmtId="0" fontId="53" fillId="2" borderId="79" xfId="53" applyFont="1" applyFill="1" applyBorder="1" applyAlignment="1">
      <alignment horizontal="center" vertical="center"/>
    </xf>
    <xf numFmtId="0" fontId="53" fillId="2" borderId="90" xfId="53" applyFont="1" applyFill="1" applyBorder="1" applyAlignment="1">
      <alignment horizontal="center" vertical="center"/>
    </xf>
    <xf numFmtId="0" fontId="53" fillId="16" borderId="72" xfId="53" applyFont="1" applyFill="1" applyBorder="1" applyAlignment="1">
      <alignment horizontal="center" vertical="center"/>
    </xf>
    <xf numFmtId="0" fontId="53" fillId="16" borderId="73" xfId="53" applyFont="1" applyFill="1" applyBorder="1" applyAlignment="1">
      <alignment horizontal="center" vertical="center"/>
    </xf>
    <xf numFmtId="0" fontId="53" fillId="16" borderId="74" xfId="53" applyFont="1" applyFill="1" applyBorder="1" applyAlignment="1">
      <alignment horizontal="center" vertical="center"/>
    </xf>
    <xf numFmtId="0" fontId="53" fillId="15" borderId="72" xfId="53" applyFont="1" applyFill="1" applyBorder="1" applyAlignment="1">
      <alignment horizontal="center" vertical="center"/>
    </xf>
    <xf numFmtId="0" fontId="53" fillId="15" borderId="73" xfId="53" applyFont="1" applyFill="1" applyBorder="1" applyAlignment="1">
      <alignment horizontal="center" vertical="center"/>
    </xf>
    <xf numFmtId="0" fontId="53" fillId="15" borderId="74" xfId="53" applyFont="1" applyFill="1" applyBorder="1" applyAlignment="1">
      <alignment horizontal="center" vertical="center"/>
    </xf>
    <xf numFmtId="0" fontId="53" fillId="17" borderId="72" xfId="53" applyFont="1" applyFill="1" applyBorder="1" applyAlignment="1">
      <alignment horizontal="center" vertical="center"/>
    </xf>
    <xf numFmtId="0" fontId="53" fillId="17" borderId="73" xfId="53" applyFont="1" applyFill="1" applyBorder="1" applyAlignment="1">
      <alignment horizontal="center" vertical="center"/>
    </xf>
    <xf numFmtId="0" fontId="53" fillId="17" borderId="74" xfId="53" applyFont="1" applyFill="1" applyBorder="1" applyAlignment="1">
      <alignment horizontal="center" vertical="center"/>
    </xf>
    <xf numFmtId="0" fontId="53" fillId="15" borderId="78" xfId="53" quotePrefix="1" applyFont="1" applyFill="1" applyBorder="1" applyAlignment="1">
      <alignment horizontal="center" vertical="center"/>
    </xf>
    <xf numFmtId="0" fontId="53" fillId="15" borderId="80" xfId="53" quotePrefix="1" applyFont="1" applyFill="1" applyBorder="1" applyAlignment="1">
      <alignment horizontal="center" vertical="center"/>
    </xf>
    <xf numFmtId="0" fontId="53" fillId="17" borderId="78" xfId="53" quotePrefix="1" applyFont="1" applyFill="1" applyBorder="1" applyAlignment="1">
      <alignment horizontal="center" vertical="center"/>
    </xf>
    <xf numFmtId="0" fontId="53" fillId="17" borderId="80" xfId="53" quotePrefix="1" applyFont="1" applyFill="1" applyBorder="1" applyAlignment="1">
      <alignment horizontal="center" vertical="center"/>
    </xf>
    <xf numFmtId="0" fontId="46" fillId="0" borderId="1" xfId="34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/>
    </xf>
    <xf numFmtId="0" fontId="46" fillId="0" borderId="1" xfId="2" applyFont="1" applyFill="1" applyBorder="1" applyAlignment="1">
      <alignment horizontal="center" vertical="center"/>
    </xf>
    <xf numFmtId="0" fontId="46" fillId="0" borderId="2" xfId="90" applyFont="1" applyFill="1" applyBorder="1" applyAlignment="1">
      <alignment horizontal="center" vertical="center"/>
    </xf>
    <xf numFmtId="189" fontId="46" fillId="0" borderId="3" xfId="34" applyNumberFormat="1" applyFont="1" applyFill="1" applyBorder="1" applyAlignment="1">
      <alignment horizontal="center" vertical="center"/>
    </xf>
    <xf numFmtId="0" fontId="46" fillId="0" borderId="4" xfId="34" applyFont="1" applyFill="1" applyBorder="1" applyAlignment="1">
      <alignment horizontal="center" vertical="center"/>
    </xf>
    <xf numFmtId="0" fontId="46" fillId="0" borderId="5" xfId="34" applyFont="1" applyFill="1" applyBorder="1" applyAlignment="1">
      <alignment horizontal="center" vertical="center"/>
    </xf>
    <xf numFmtId="0" fontId="46" fillId="0" borderId="24" xfId="34" applyFont="1" applyFill="1" applyBorder="1" applyAlignment="1">
      <alignment horizontal="center" vertical="center"/>
    </xf>
    <xf numFmtId="14" fontId="46" fillId="0" borderId="2" xfId="34" applyNumberFormat="1" applyFont="1" applyFill="1" applyBorder="1" applyAlignment="1">
      <alignment horizontal="center" vertical="center"/>
    </xf>
    <xf numFmtId="189" fontId="46" fillId="0" borderId="38" xfId="2" applyNumberFormat="1" applyFont="1" applyFill="1" applyBorder="1" applyAlignment="1">
      <alignment horizontal="center" vertical="center"/>
    </xf>
    <xf numFmtId="0" fontId="46" fillId="0" borderId="12" xfId="90" applyFont="1" applyFill="1" applyBorder="1" applyAlignment="1">
      <alignment horizontal="center" vertical="center"/>
    </xf>
    <xf numFmtId="0" fontId="46" fillId="0" borderId="8" xfId="90" applyFont="1" applyFill="1" applyBorder="1" applyAlignment="1">
      <alignment horizontal="center" vertical="center"/>
    </xf>
    <xf numFmtId="0" fontId="46" fillId="0" borderId="10" xfId="34" applyFont="1" applyFill="1" applyBorder="1" applyAlignment="1">
      <alignment horizontal="center" vertical="center"/>
    </xf>
    <xf numFmtId="0" fontId="46" fillId="0" borderId="11" xfId="34" applyFont="1" applyFill="1" applyBorder="1" applyAlignment="1">
      <alignment horizontal="center" vertical="center"/>
    </xf>
    <xf numFmtId="0" fontId="46" fillId="0" borderId="14" xfId="34" applyFont="1" applyFill="1" applyBorder="1" applyAlignment="1">
      <alignment horizontal="center" vertical="center"/>
    </xf>
    <xf numFmtId="189" fontId="46" fillId="0" borderId="10" xfId="34" applyNumberFormat="1" applyFont="1" applyFill="1" applyBorder="1" applyAlignment="1">
      <alignment horizontal="center" vertical="center"/>
    </xf>
    <xf numFmtId="0" fontId="46" fillId="0" borderId="15" xfId="90" applyFont="1" applyFill="1" applyBorder="1" applyAlignment="1">
      <alignment horizontal="center" vertical="center"/>
    </xf>
    <xf numFmtId="0" fontId="52" fillId="0" borderId="14" xfId="34" applyFont="1" applyFill="1" applyBorder="1" applyAlignment="1">
      <alignment horizontal="center" vertical="center"/>
    </xf>
    <xf numFmtId="0" fontId="46" fillId="0" borderId="8" xfId="90" applyFont="1" applyFill="1" applyBorder="1" applyAlignment="1">
      <alignment vertical="center"/>
    </xf>
    <xf numFmtId="189" fontId="46" fillId="0" borderId="15" xfId="34" applyNumberFormat="1" applyFont="1" applyFill="1" applyBorder="1" applyAlignment="1">
      <alignment horizontal="center"/>
    </xf>
    <xf numFmtId="0" fontId="13" fillId="0" borderId="16" xfId="2" applyFont="1" applyFill="1" applyBorder="1" applyAlignment="1">
      <alignment vertical="center"/>
    </xf>
    <xf numFmtId="192" fontId="23" fillId="0" borderId="0" xfId="2" applyNumberFormat="1" applyFont="1" applyFill="1" applyBorder="1" applyAlignment="1">
      <alignment vertical="center"/>
    </xf>
    <xf numFmtId="193" fontId="13" fillId="0" borderId="17" xfId="2" applyNumberFormat="1" applyFont="1" applyFill="1" applyBorder="1" applyAlignment="1">
      <alignment vertical="center"/>
    </xf>
    <xf numFmtId="0" fontId="15" fillId="0" borderId="16" xfId="3" applyFont="1" applyFill="1" applyBorder="1" applyAlignment="1">
      <alignment vertical="center"/>
    </xf>
    <xf numFmtId="188" fontId="15" fillId="0" borderId="18" xfId="6" applyNumberFormat="1" applyFont="1" applyFill="1" applyBorder="1" applyAlignment="1">
      <alignment horizontal="right" vertical="center"/>
    </xf>
    <xf numFmtId="188" fontId="15" fillId="0" borderId="19" xfId="6" applyNumberFormat="1" applyFont="1" applyFill="1" applyBorder="1" applyAlignment="1">
      <alignment horizontal="right" vertical="center"/>
    </xf>
    <xf numFmtId="188" fontId="15" fillId="0" borderId="20" xfId="6" applyNumberFormat="1" applyFont="1" applyFill="1" applyBorder="1" applyAlignment="1">
      <alignment horizontal="right" vertical="center"/>
    </xf>
    <xf numFmtId="188" fontId="25" fillId="0" borderId="20" xfId="6" applyNumberFormat="1" applyFont="1" applyFill="1" applyBorder="1" applyAlignment="1">
      <alignment horizontal="right" vertical="center"/>
    </xf>
    <xf numFmtId="191" fontId="16" fillId="0" borderId="16" xfId="31" applyNumberFormat="1" applyFont="1" applyFill="1" applyBorder="1" applyAlignment="1">
      <alignment horizontal="right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3" fillId="0" borderId="7" xfId="2" applyFont="1" applyFill="1" applyBorder="1" applyAlignment="1">
      <alignment horizontal="center" vertical="center"/>
    </xf>
    <xf numFmtId="0" fontId="13" fillId="0" borderId="0" xfId="58" applyNumberFormat="1" applyFont="1" applyFill="1" applyAlignment="1">
      <alignment horizontal="center" vertical="center"/>
    </xf>
    <xf numFmtId="0" fontId="13" fillId="0" borderId="0" xfId="34" applyFont="1" applyFill="1" applyAlignment="1">
      <alignment horizontal="center" vertical="center"/>
    </xf>
    <xf numFmtId="0" fontId="15" fillId="0" borderId="5" xfId="34" applyFont="1" applyFill="1" applyBorder="1" applyAlignment="1">
      <alignment vertical="center"/>
    </xf>
    <xf numFmtId="189" fontId="13" fillId="0" borderId="23" xfId="34" applyNumberFormat="1" applyFont="1" applyFill="1" applyBorder="1" applyAlignment="1">
      <alignment horizontal="center" vertical="center"/>
    </xf>
    <xf numFmtId="189" fontId="23" fillId="0" borderId="24" xfId="34" applyNumberFormat="1" applyFont="1" applyFill="1" applyBorder="1" applyAlignment="1">
      <alignment horizontal="center" vertical="center"/>
    </xf>
    <xf numFmtId="0" fontId="13" fillId="0" borderId="6" xfId="2" applyFont="1" applyFill="1" applyBorder="1" applyAlignment="1">
      <alignment horizontal="center" vertical="center"/>
    </xf>
    <xf numFmtId="200" fontId="13" fillId="0" borderId="17" xfId="2" applyNumberFormat="1" applyFont="1" applyFill="1" applyBorder="1" applyAlignment="1">
      <alignment vertical="center"/>
    </xf>
    <xf numFmtId="192" fontId="25" fillId="0" borderId="16" xfId="2" applyNumberFormat="1" applyFont="1" applyFill="1" applyBorder="1" applyAlignment="1">
      <alignment vertical="center"/>
    </xf>
    <xf numFmtId="191" fontId="16" fillId="0" borderId="17" xfId="32" applyNumberFormat="1" applyFont="1" applyFill="1" applyBorder="1" applyAlignment="1">
      <alignment horizontal="right"/>
    </xf>
    <xf numFmtId="0" fontId="15" fillId="0" borderId="5" xfId="38" applyFont="1" applyFill="1" applyBorder="1"/>
    <xf numFmtId="189" fontId="13" fillId="0" borderId="23" xfId="0" applyNumberFormat="1" applyFont="1" applyFill="1" applyBorder="1" applyAlignment="1">
      <alignment horizontal="center"/>
    </xf>
    <xf numFmtId="189" fontId="23" fillId="0" borderId="24" xfId="0" applyNumberFormat="1" applyFont="1" applyFill="1" applyBorder="1" applyAlignment="1">
      <alignment horizontal="center"/>
    </xf>
    <xf numFmtId="0" fontId="13" fillId="0" borderId="6" xfId="3" applyFont="1" applyFill="1" applyBorder="1" applyAlignment="1">
      <alignment horizontal="center" vertical="center"/>
    </xf>
    <xf numFmtId="192" fontId="25" fillId="0" borderId="0" xfId="2" applyNumberFormat="1" applyFont="1" applyFill="1" applyBorder="1" applyAlignment="1">
      <alignment vertical="center"/>
    </xf>
    <xf numFmtId="193" fontId="15" fillId="0" borderId="17" xfId="2" applyNumberFormat="1" applyFont="1" applyFill="1" applyBorder="1" applyAlignment="1">
      <alignment vertical="center"/>
    </xf>
    <xf numFmtId="194" fontId="15" fillId="0" borderId="16" xfId="3" applyNumberFormat="1" applyFont="1" applyFill="1" applyBorder="1" applyAlignment="1" applyProtection="1">
      <alignment horizontal="left" vertical="center"/>
    </xf>
    <xf numFmtId="0" fontId="23" fillId="0" borderId="25" xfId="2" applyFont="1" applyFill="1" applyBorder="1" applyAlignment="1">
      <alignment horizontal="center" vertical="center"/>
    </xf>
    <xf numFmtId="188" fontId="13" fillId="0" borderId="0" xfId="0" applyNumberFormat="1" applyFont="1" applyFill="1" applyAlignment="1">
      <alignment vertical="center"/>
    </xf>
    <xf numFmtId="0" fontId="15" fillId="0" borderId="26" xfId="0" applyFont="1" applyFill="1" applyBorder="1" applyAlignment="1">
      <alignment vertical="center"/>
    </xf>
    <xf numFmtId="188" fontId="16" fillId="0" borderId="27" xfId="6" applyNumberFormat="1" applyFont="1" applyFill="1" applyBorder="1"/>
    <xf numFmtId="188" fontId="25" fillId="0" borderId="28" xfId="0" applyNumberFormat="1" applyFont="1" applyFill="1" applyBorder="1" applyAlignment="1">
      <alignment vertical="center"/>
    </xf>
    <xf numFmtId="191" fontId="15" fillId="0" borderId="29" xfId="0" applyNumberFormat="1" applyFont="1" applyFill="1" applyBorder="1"/>
    <xf numFmtId="0" fontId="27" fillId="0" borderId="30" xfId="5" applyFont="1" applyFill="1" applyBorder="1" applyAlignment="1">
      <alignment vertical="center"/>
    </xf>
    <xf numFmtId="0" fontId="13" fillId="0" borderId="3" xfId="5" applyFont="1" applyFill="1" applyBorder="1" applyAlignment="1">
      <alignment horizontal="center" vertical="center"/>
    </xf>
    <xf numFmtId="0" fontId="13" fillId="0" borderId="4" xfId="5" applyFont="1" applyFill="1" applyBorder="1" applyAlignment="1">
      <alignment horizontal="center" vertical="center"/>
    </xf>
    <xf numFmtId="0" fontId="13" fillId="0" borderId="7" xfId="5" applyFont="1" applyFill="1" applyBorder="1" applyAlignment="1">
      <alignment horizontal="center" vertical="center"/>
    </xf>
    <xf numFmtId="0" fontId="13" fillId="0" borderId="2" xfId="5" applyFont="1" applyFill="1" applyBorder="1" applyAlignment="1">
      <alignment horizontal="center" vertical="center"/>
    </xf>
    <xf numFmtId="3" fontId="13" fillId="0" borderId="2" xfId="5" applyNumberFormat="1" applyFont="1" applyFill="1" applyBorder="1" applyAlignment="1">
      <alignment horizontal="center" vertical="center"/>
    </xf>
    <xf numFmtId="0" fontId="13" fillId="0" borderId="3" xfId="5" applyFont="1" applyFill="1" applyBorder="1" applyAlignment="1">
      <alignment horizontal="center"/>
    </xf>
    <xf numFmtId="0" fontId="13" fillId="0" borderId="4" xfId="5" applyFont="1" applyFill="1" applyBorder="1" applyAlignment="1">
      <alignment horizontal="center"/>
    </xf>
    <xf numFmtId="0" fontId="13" fillId="0" borderId="7" xfId="5" applyFont="1" applyFill="1" applyBorder="1" applyAlignment="1">
      <alignment horizontal="center"/>
    </xf>
    <xf numFmtId="200" fontId="15" fillId="0" borderId="17" xfId="2" applyNumberFormat="1" applyFont="1" applyFill="1" applyBorder="1" applyAlignment="1">
      <alignment vertical="center"/>
    </xf>
    <xf numFmtId="0" fontId="13" fillId="0" borderId="0" xfId="1" applyFont="1" applyFill="1"/>
    <xf numFmtId="188" fontId="13" fillId="0" borderId="0" xfId="49" applyNumberFormat="1" applyFont="1" applyFill="1"/>
    <xf numFmtId="0" fontId="15" fillId="0" borderId="26" xfId="38" applyFont="1" applyFill="1" applyBorder="1"/>
    <xf numFmtId="188" fontId="15" fillId="0" borderId="27" xfId="38" applyNumberFormat="1" applyFont="1" applyFill="1" applyBorder="1"/>
    <xf numFmtId="188" fontId="25" fillId="0" borderId="28" xfId="38" applyNumberFormat="1" applyFont="1" applyFill="1" applyBorder="1"/>
    <xf numFmtId="206" fontId="15" fillId="0" borderId="68" xfId="38" applyNumberFormat="1" applyFont="1" applyFill="1" applyBorder="1"/>
    <xf numFmtId="0" fontId="27" fillId="0" borderId="30" xfId="5" applyFont="1" applyFill="1" applyBorder="1"/>
    <xf numFmtId="0" fontId="13" fillId="0" borderId="2" xfId="5" applyFont="1" applyFill="1" applyBorder="1" applyAlignment="1">
      <alignment horizontal="center"/>
    </xf>
    <xf numFmtId="3" fontId="13" fillId="0" borderId="2" xfId="5" applyNumberFormat="1" applyFont="1" applyFill="1" applyBorder="1" applyAlignment="1">
      <alignment horizontal="center"/>
    </xf>
    <xf numFmtId="0" fontId="15" fillId="0" borderId="31" xfId="2" quotePrefix="1" applyFont="1" applyFill="1" applyBorder="1" applyAlignment="1">
      <alignment horizontal="left" vertical="center"/>
    </xf>
    <xf numFmtId="192" fontId="15" fillId="0" borderId="32" xfId="2" applyNumberFormat="1" applyFont="1" applyFill="1" applyBorder="1" applyAlignment="1">
      <alignment vertical="center"/>
    </xf>
    <xf numFmtId="192" fontId="25" fillId="0" borderId="32" xfId="2" applyNumberFormat="1" applyFont="1" applyFill="1" applyBorder="1" applyAlignment="1">
      <alignment vertical="center"/>
    </xf>
    <xf numFmtId="193" fontId="15" fillId="0" borderId="33" xfId="2" applyNumberFormat="1" applyFont="1" applyFill="1" applyBorder="1" applyAlignment="1">
      <alignment vertical="center"/>
    </xf>
    <xf numFmtId="0" fontId="15" fillId="0" borderId="16" xfId="2" applyFont="1" applyFill="1" applyBorder="1" applyAlignment="1">
      <alignment vertical="center"/>
    </xf>
    <xf numFmtId="4" fontId="15" fillId="0" borderId="34" xfId="2" applyNumberFormat="1" applyFont="1" applyFill="1" applyBorder="1" applyAlignment="1">
      <alignment vertical="center"/>
    </xf>
    <xf numFmtId="4" fontId="25" fillId="0" borderId="19" xfId="2" applyNumberFormat="1" applyFont="1" applyFill="1" applyBorder="1" applyAlignment="1">
      <alignment vertical="center"/>
    </xf>
    <xf numFmtId="195" fontId="15" fillId="0" borderId="20" xfId="2" applyNumberFormat="1" applyFont="1" applyFill="1" applyBorder="1" applyAlignment="1">
      <alignment vertical="center"/>
    </xf>
    <xf numFmtId="188" fontId="16" fillId="0" borderId="0" xfId="0" applyNumberFormat="1" applyFont="1" applyFill="1"/>
    <xf numFmtId="188" fontId="15" fillId="0" borderId="0" xfId="6" applyNumberFormat="1" applyFont="1" applyFill="1" applyAlignment="1">
      <alignment vertical="center"/>
    </xf>
    <xf numFmtId="190" fontId="16" fillId="0" borderId="27" xfId="6" applyNumberFormat="1" applyFont="1" applyFill="1" applyBorder="1"/>
    <xf numFmtId="188" fontId="25" fillId="0" borderId="28" xfId="6" applyNumberFormat="1" applyFont="1" applyFill="1" applyBorder="1" applyAlignment="1">
      <alignment vertical="center"/>
    </xf>
    <xf numFmtId="0" fontId="27" fillId="0" borderId="35" xfId="5" applyFont="1" applyFill="1" applyBorder="1" applyAlignment="1">
      <alignment horizontal="center" vertical="center"/>
    </xf>
    <xf numFmtId="0" fontId="15" fillId="0" borderId="38" xfId="5" applyFont="1" applyFill="1" applyBorder="1" applyAlignment="1">
      <alignment horizontal="center" vertical="center"/>
    </xf>
    <xf numFmtId="0" fontId="15" fillId="0" borderId="13" xfId="5" applyFont="1" applyFill="1" applyBorder="1" applyAlignment="1">
      <alignment horizontal="center" vertical="center"/>
    </xf>
    <xf numFmtId="0" fontId="15" fillId="0" borderId="13" xfId="5" applyFont="1" applyFill="1" applyBorder="1" applyAlignment="1">
      <alignment horizontal="left" vertical="center"/>
    </xf>
    <xf numFmtId="0" fontId="15" fillId="0" borderId="62" xfId="5" applyFont="1" applyFill="1" applyBorder="1" applyAlignment="1">
      <alignment horizontal="center" vertical="center" wrapText="1"/>
    </xf>
    <xf numFmtId="0" fontId="13" fillId="0" borderId="62" xfId="5" applyFont="1" applyFill="1" applyBorder="1" applyAlignment="1">
      <alignment horizontal="center" vertical="center"/>
    </xf>
    <xf numFmtId="0" fontId="13" fillId="0" borderId="8" xfId="5" applyFont="1" applyFill="1" applyBorder="1" applyAlignment="1">
      <alignment horizontal="center" vertical="center"/>
    </xf>
    <xf numFmtId="3" fontId="15" fillId="0" borderId="8" xfId="5" applyNumberFormat="1" applyFont="1" applyFill="1" applyBorder="1" applyAlignment="1">
      <alignment horizontal="center" vertical="center"/>
    </xf>
    <xf numFmtId="0" fontId="17" fillId="0" borderId="35" xfId="5" applyFont="1" applyFill="1" applyBorder="1" applyAlignment="1">
      <alignment horizontal="center" vertical="center"/>
    </xf>
    <xf numFmtId="0" fontId="13" fillId="0" borderId="15" xfId="5" applyFont="1" applyFill="1" applyBorder="1" applyAlignment="1">
      <alignment horizontal="center" vertical="center"/>
    </xf>
    <xf numFmtId="3" fontId="13" fillId="0" borderId="8" xfId="5" applyNumberFormat="1" applyFont="1" applyFill="1" applyBorder="1" applyAlignment="1">
      <alignment horizontal="center" vertical="center"/>
    </xf>
    <xf numFmtId="0" fontId="15" fillId="0" borderId="62" xfId="31" applyNumberFormat="1" applyFont="1" applyFill="1" applyBorder="1" applyAlignment="1">
      <alignment horizontal="center" vertical="center" wrapText="1"/>
    </xf>
    <xf numFmtId="0" fontId="15" fillId="0" borderId="13" xfId="31" applyNumberFormat="1" applyFont="1" applyFill="1" applyBorder="1" applyAlignment="1">
      <alignment horizontal="center" vertical="center"/>
    </xf>
    <xf numFmtId="0" fontId="13" fillId="0" borderId="15" xfId="31" applyNumberFormat="1" applyFont="1" applyFill="1" applyBorder="1" applyAlignment="1">
      <alignment horizontal="center" vertical="center"/>
    </xf>
    <xf numFmtId="188" fontId="15" fillId="0" borderId="62" xfId="31" applyNumberFormat="1" applyFont="1" applyFill="1" applyBorder="1" applyAlignment="1">
      <alignment horizontal="center" vertical="center" wrapText="1"/>
    </xf>
    <xf numFmtId="188" fontId="15" fillId="0" borderId="13" xfId="31" applyNumberFormat="1" applyFont="1" applyFill="1" applyBorder="1" applyAlignment="1">
      <alignment horizontal="center" vertical="center"/>
    </xf>
    <xf numFmtId="188" fontId="13" fillId="0" borderId="15" xfId="31" applyNumberFormat="1" applyFont="1" applyFill="1" applyBorder="1" applyAlignment="1">
      <alignment horizontal="center" vertical="center"/>
    </xf>
    <xf numFmtId="192" fontId="15" fillId="0" borderId="60" xfId="2" applyNumberFormat="1" applyFont="1" applyFill="1" applyBorder="1" applyAlignment="1">
      <alignment vertical="center"/>
    </xf>
    <xf numFmtId="200" fontId="15" fillId="0" borderId="33" xfId="2" applyNumberFormat="1" applyFont="1" applyFill="1" applyBorder="1" applyAlignment="1">
      <alignment vertical="center"/>
    </xf>
    <xf numFmtId="188" fontId="15" fillId="0" borderId="0" xfId="49" applyNumberFormat="1" applyFont="1" applyFill="1"/>
    <xf numFmtId="190" fontId="15" fillId="0" borderId="27" xfId="58" applyNumberFormat="1" applyFont="1" applyFill="1" applyBorder="1"/>
    <xf numFmtId="206" fontId="15" fillId="0" borderId="29" xfId="38" applyNumberFormat="1" applyFont="1" applyFill="1" applyBorder="1"/>
    <xf numFmtId="0" fontId="27" fillId="0" borderId="35" xfId="5" applyFont="1" applyFill="1" applyBorder="1" applyAlignment="1">
      <alignment horizontal="center"/>
    </xf>
    <xf numFmtId="0" fontId="13" fillId="0" borderId="38" xfId="5" applyFont="1" applyFill="1" applyBorder="1" applyAlignment="1">
      <alignment horizontal="center" vertical="center"/>
    </xf>
    <xf numFmtId="0" fontId="13" fillId="0" borderId="13" xfId="5" applyFont="1" applyFill="1" applyBorder="1" applyAlignment="1">
      <alignment horizontal="center" vertical="center"/>
    </xf>
    <xf numFmtId="0" fontId="13" fillId="0" borderId="13" xfId="5" applyFont="1" applyFill="1" applyBorder="1" applyAlignment="1">
      <alignment horizontal="left" vertical="center"/>
    </xf>
    <xf numFmtId="188" fontId="13" fillId="0" borderId="62" xfId="31" applyNumberFormat="1" applyFont="1" applyFill="1" applyBorder="1" applyAlignment="1">
      <alignment horizontal="center" vertical="center" wrapText="1"/>
    </xf>
    <xf numFmtId="188" fontId="13" fillId="0" borderId="13" xfId="31" applyNumberFormat="1" applyFont="1" applyFill="1" applyBorder="1" applyAlignment="1">
      <alignment horizontal="center" vertical="center"/>
    </xf>
    <xf numFmtId="0" fontId="13" fillId="0" borderId="8" xfId="5" applyFont="1" applyFill="1" applyBorder="1" applyAlignment="1">
      <alignment horizontal="center"/>
    </xf>
    <xf numFmtId="3" fontId="13" fillId="0" borderId="8" xfId="5" applyNumberFormat="1" applyFont="1" applyFill="1" applyBorder="1" applyAlignment="1">
      <alignment horizontal="center"/>
    </xf>
    <xf numFmtId="2" fontId="16" fillId="0" borderId="27" xfId="6" applyNumberFormat="1" applyFont="1" applyFill="1" applyBorder="1"/>
    <xf numFmtId="43" fontId="25" fillId="0" borderId="28" xfId="0" applyNumberFormat="1" applyFont="1" applyFill="1" applyBorder="1" applyAlignment="1">
      <alignment vertical="center"/>
    </xf>
    <xf numFmtId="2" fontId="15" fillId="0" borderId="29" xfId="0" applyNumberFormat="1" applyFont="1" applyFill="1" applyBorder="1"/>
    <xf numFmtId="0" fontId="15" fillId="0" borderId="40" xfId="5" applyFont="1" applyFill="1" applyBorder="1" applyAlignment="1">
      <alignment vertical="center"/>
    </xf>
    <xf numFmtId="188" fontId="15" fillId="0" borderId="30" xfId="31" applyNumberFormat="1" applyFont="1" applyFill="1" applyBorder="1" applyAlignment="1">
      <alignment horizontal="center" vertical="center"/>
    </xf>
    <xf numFmtId="188" fontId="15" fillId="0" borderId="21" xfId="31" applyNumberFormat="1" applyFont="1" applyFill="1" applyBorder="1" applyAlignment="1">
      <alignment horizontal="center" vertical="center"/>
    </xf>
    <xf numFmtId="188" fontId="15" fillId="0" borderId="65" xfId="31" applyNumberFormat="1" applyFont="1" applyFill="1" applyBorder="1" applyAlignment="1">
      <alignment horizontal="center" vertical="center"/>
    </xf>
    <xf numFmtId="188" fontId="13" fillId="0" borderId="65" xfId="31" applyNumberFormat="1" applyFont="1" applyFill="1" applyBorder="1" applyAlignment="1">
      <alignment horizontal="center" vertical="center"/>
    </xf>
    <xf numFmtId="188" fontId="13" fillId="0" borderId="16" xfId="31" applyNumberFormat="1" applyFont="1" applyFill="1" applyBorder="1" applyAlignment="1">
      <alignment horizontal="center" vertical="center"/>
    </xf>
    <xf numFmtId="188" fontId="13" fillId="0" borderId="16" xfId="31" applyNumberFormat="1" applyFont="1" applyFill="1" applyBorder="1" applyAlignment="1">
      <alignment vertical="center"/>
    </xf>
    <xf numFmtId="0" fontId="15" fillId="0" borderId="0" xfId="6" applyNumberFormat="1" applyFont="1" applyFill="1" applyAlignment="1">
      <alignment horizontal="center" vertical="center"/>
    </xf>
    <xf numFmtId="188" fontId="15" fillId="0" borderId="42" xfId="31" applyNumberFormat="1" applyFont="1" applyFill="1" applyBorder="1" applyAlignment="1">
      <alignment horizontal="center" vertical="center"/>
    </xf>
    <xf numFmtId="188" fontId="13" fillId="0" borderId="2" xfId="31" applyNumberFormat="1" applyFont="1" applyFill="1" applyBorder="1" applyAlignment="1">
      <alignment horizontal="center" vertical="center"/>
    </xf>
    <xf numFmtId="187" fontId="15" fillId="0" borderId="0" xfId="6" applyFont="1" applyFill="1" applyAlignment="1">
      <alignment horizontal="center" vertical="center"/>
    </xf>
    <xf numFmtId="43" fontId="15" fillId="0" borderId="0" xfId="33" applyFont="1" applyFill="1" applyAlignment="1">
      <alignment horizontal="center" vertical="center"/>
    </xf>
    <xf numFmtId="188" fontId="15" fillId="0" borderId="65" xfId="89" applyNumberFormat="1" applyFont="1" applyFill="1" applyBorder="1" applyAlignment="1">
      <alignment horizontal="center"/>
    </xf>
    <xf numFmtId="188" fontId="15" fillId="0" borderId="21" xfId="89" applyNumberFormat="1" applyFont="1" applyFill="1" applyBorder="1" applyAlignment="1">
      <alignment horizontal="center"/>
    </xf>
    <xf numFmtId="188" fontId="13" fillId="0" borderId="2" xfId="89" applyNumberFormat="1" applyFont="1" applyFill="1" applyBorder="1" applyAlignment="1">
      <alignment horizontal="center"/>
    </xf>
    <xf numFmtId="2" fontId="15" fillId="0" borderId="27" xfId="58" applyNumberFormat="1" applyFont="1" applyFill="1" applyBorder="1"/>
    <xf numFmtId="43" fontId="25" fillId="0" borderId="28" xfId="38" applyNumberFormat="1" applyFont="1" applyFill="1" applyBorder="1"/>
    <xf numFmtId="0" fontId="15" fillId="0" borderId="40" xfId="5" applyFont="1" applyFill="1" applyBorder="1"/>
    <xf numFmtId="188" fontId="15" fillId="0" borderId="30" xfId="31" applyNumberFormat="1" applyFont="1" applyFill="1" applyBorder="1" applyAlignment="1">
      <alignment vertical="center"/>
    </xf>
    <xf numFmtId="188" fontId="15" fillId="0" borderId="21" xfId="31" applyNumberFormat="1" applyFont="1" applyFill="1" applyBorder="1" applyAlignment="1">
      <alignment vertical="center"/>
    </xf>
    <xf numFmtId="188" fontId="15" fillId="0" borderId="65" xfId="31" applyNumberFormat="1" applyFont="1" applyFill="1" applyBorder="1" applyAlignment="1">
      <alignment vertical="center"/>
    </xf>
    <xf numFmtId="188" fontId="13" fillId="0" borderId="2" xfId="31" applyNumberFormat="1" applyFont="1" applyFill="1" applyBorder="1" applyAlignment="1">
      <alignment horizontal="center"/>
    </xf>
    <xf numFmtId="188" fontId="15" fillId="0" borderId="2" xfId="31" applyNumberFormat="1" applyFont="1" applyFill="1" applyBorder="1" applyAlignment="1">
      <alignment vertical="center"/>
    </xf>
    <xf numFmtId="188" fontId="13" fillId="0" borderId="2" xfId="31" applyNumberFormat="1" applyFont="1" applyFill="1" applyBorder="1"/>
    <xf numFmtId="188" fontId="15" fillId="0" borderId="40" xfId="31" applyNumberFormat="1" applyFont="1" applyFill="1" applyBorder="1"/>
    <xf numFmtId="188" fontId="15" fillId="0" borderId="40" xfId="31" applyNumberFormat="1" applyFont="1" applyFill="1" applyBorder="1" applyAlignment="1">
      <alignment horizontal="center" vertical="center"/>
    </xf>
    <xf numFmtId="188" fontId="15" fillId="0" borderId="0" xfId="31" applyNumberFormat="1" applyFont="1" applyFill="1" applyBorder="1" applyAlignment="1">
      <alignment horizontal="center" vertical="center"/>
    </xf>
    <xf numFmtId="188" fontId="15" fillId="0" borderId="66" xfId="31" applyNumberFormat="1" applyFont="1" applyFill="1" applyBorder="1" applyAlignment="1">
      <alignment horizontal="center" vertical="center"/>
    </xf>
    <xf numFmtId="188" fontId="13" fillId="0" borderId="66" xfId="31" applyNumberFormat="1" applyFont="1" applyFill="1" applyBorder="1" applyAlignment="1">
      <alignment horizontal="center" vertical="center"/>
    </xf>
    <xf numFmtId="188" fontId="15" fillId="0" borderId="44" xfId="31" applyNumberFormat="1" applyFont="1" applyFill="1" applyBorder="1" applyAlignment="1">
      <alignment horizontal="center" vertical="center"/>
    </xf>
    <xf numFmtId="188" fontId="15" fillId="0" borderId="66" xfId="89" applyNumberFormat="1" applyFont="1" applyFill="1" applyBorder="1" applyAlignment="1">
      <alignment horizontal="center"/>
    </xf>
    <xf numFmtId="188" fontId="15" fillId="0" borderId="0" xfId="89" applyNumberFormat="1" applyFont="1" applyFill="1" applyBorder="1" applyAlignment="1">
      <alignment horizontal="center"/>
    </xf>
    <xf numFmtId="188" fontId="13" fillId="0" borderId="16" xfId="89" applyNumberFormat="1" applyFont="1" applyFill="1" applyBorder="1" applyAlignment="1">
      <alignment horizontal="center"/>
    </xf>
    <xf numFmtId="188" fontId="15" fillId="0" borderId="40" xfId="31" applyNumberFormat="1" applyFont="1" applyFill="1" applyBorder="1" applyAlignment="1">
      <alignment vertical="center"/>
    </xf>
    <xf numFmtId="188" fontId="15" fillId="0" borderId="0" xfId="31" applyNumberFormat="1" applyFont="1" applyFill="1" applyBorder="1" applyAlignment="1">
      <alignment vertical="center"/>
    </xf>
    <xf numFmtId="188" fontId="15" fillId="0" borderId="66" xfId="31" applyNumberFormat="1" applyFont="1" applyFill="1" applyBorder="1" applyAlignment="1">
      <alignment vertical="center"/>
    </xf>
    <xf numFmtId="188" fontId="13" fillId="0" borderId="16" xfId="31" applyNumberFormat="1" applyFont="1" applyFill="1" applyBorder="1" applyAlignment="1">
      <alignment horizontal="center"/>
    </xf>
    <xf numFmtId="188" fontId="15" fillId="0" borderId="16" xfId="31" applyNumberFormat="1" applyFont="1" applyFill="1" applyBorder="1" applyAlignment="1">
      <alignment vertical="center"/>
    </xf>
    <xf numFmtId="188" fontId="13" fillId="0" borderId="16" xfId="31" applyNumberFormat="1" applyFont="1" applyFill="1" applyBorder="1"/>
    <xf numFmtId="187" fontId="16" fillId="0" borderId="27" xfId="6" applyFont="1" applyFill="1" applyBorder="1"/>
    <xf numFmtId="43" fontId="15" fillId="0" borderId="27" xfId="38" applyNumberFormat="1" applyFont="1" applyFill="1" applyBorder="1"/>
    <xf numFmtId="0" fontId="15" fillId="0" borderId="10" xfId="0" applyFont="1" applyFill="1" applyBorder="1" applyAlignment="1">
      <alignment vertical="center"/>
    </xf>
    <xf numFmtId="187" fontId="16" fillId="0" borderId="11" xfId="6" applyFont="1" applyFill="1" applyBorder="1"/>
    <xf numFmtId="43" fontId="25" fillId="0" borderId="45" xfId="0" applyNumberFormat="1" applyFont="1" applyFill="1" applyBorder="1" applyAlignment="1">
      <alignment vertical="center"/>
    </xf>
    <xf numFmtId="2" fontId="15" fillId="0" borderId="14" xfId="0" applyNumberFormat="1" applyFont="1" applyFill="1" applyBorder="1"/>
    <xf numFmtId="0" fontId="15" fillId="0" borderId="10" xfId="38" applyFont="1" applyFill="1" applyBorder="1"/>
    <xf numFmtId="43" fontId="15" fillId="0" borderId="11" xfId="38" applyNumberFormat="1" applyFont="1" applyFill="1" applyBorder="1"/>
    <xf numFmtId="43" fontId="25" fillId="0" borderId="11" xfId="38" applyNumberFormat="1" applyFont="1" applyFill="1" applyBorder="1"/>
    <xf numFmtId="206" fontId="15" fillId="0" borderId="14" xfId="38" applyNumberFormat="1" applyFont="1" applyFill="1" applyBorder="1"/>
    <xf numFmtId="188" fontId="15" fillId="0" borderId="35" xfId="31" applyNumberFormat="1" applyFont="1" applyFill="1" applyBorder="1" applyAlignment="1">
      <alignment horizontal="center" vertical="center"/>
    </xf>
    <xf numFmtId="188" fontId="15" fillId="0" borderId="1" xfId="31" applyNumberFormat="1" applyFont="1" applyFill="1" applyBorder="1" applyAlignment="1">
      <alignment horizontal="center" vertical="center"/>
    </xf>
    <xf numFmtId="188" fontId="15" fillId="0" borderId="67" xfId="31" applyNumberFormat="1" applyFont="1" applyFill="1" applyBorder="1" applyAlignment="1">
      <alignment horizontal="center" vertical="center"/>
    </xf>
    <xf numFmtId="188" fontId="13" fillId="0" borderId="67" xfId="31" applyNumberFormat="1" applyFont="1" applyFill="1" applyBorder="1" applyAlignment="1">
      <alignment horizontal="center" vertical="center"/>
    </xf>
    <xf numFmtId="188" fontId="15" fillId="0" borderId="58" xfId="31" applyNumberFormat="1" applyFont="1" applyFill="1" applyBorder="1" applyAlignment="1">
      <alignment horizontal="center" vertical="center"/>
    </xf>
    <xf numFmtId="188" fontId="13" fillId="0" borderId="8" xfId="31" applyNumberFormat="1" applyFont="1" applyFill="1" applyBorder="1" applyAlignment="1">
      <alignment horizontal="center" vertical="center"/>
    </xf>
    <xf numFmtId="188" fontId="15" fillId="0" borderId="67" xfId="89" applyNumberFormat="1" applyFont="1" applyFill="1" applyBorder="1" applyAlignment="1">
      <alignment horizontal="center"/>
    </xf>
    <xf numFmtId="188" fontId="15" fillId="0" borderId="1" xfId="89" applyNumberFormat="1" applyFont="1" applyFill="1" applyBorder="1" applyAlignment="1">
      <alignment horizontal="center"/>
    </xf>
    <xf numFmtId="188" fontId="13" fillId="0" borderId="8" xfId="89" applyNumberFormat="1" applyFont="1" applyFill="1" applyBorder="1" applyAlignment="1">
      <alignment horizontal="center"/>
    </xf>
    <xf numFmtId="188" fontId="15" fillId="0" borderId="35" xfId="31" applyNumberFormat="1" applyFont="1" applyFill="1" applyBorder="1" applyAlignment="1">
      <alignment vertical="center"/>
    </xf>
    <xf numFmtId="188" fontId="15" fillId="0" borderId="1" xfId="31" applyNumberFormat="1" applyFont="1" applyFill="1" applyBorder="1" applyAlignment="1">
      <alignment vertical="center"/>
    </xf>
    <xf numFmtId="188" fontId="15" fillId="0" borderId="67" xfId="31" applyNumberFormat="1" applyFont="1" applyFill="1" applyBorder="1" applyAlignment="1">
      <alignment vertical="center"/>
    </xf>
    <xf numFmtId="188" fontId="13" fillId="0" borderId="8" xfId="31" applyNumberFormat="1" applyFont="1" applyFill="1" applyBorder="1" applyAlignment="1">
      <alignment horizontal="center"/>
    </xf>
    <xf numFmtId="188" fontId="15" fillId="0" borderId="8" xfId="31" applyNumberFormat="1" applyFont="1" applyFill="1" applyBorder="1" applyAlignment="1">
      <alignment vertical="center"/>
    </xf>
    <xf numFmtId="188" fontId="13" fillId="0" borderId="8" xfId="31" applyNumberFormat="1" applyFont="1" applyFill="1" applyBorder="1"/>
    <xf numFmtId="192" fontId="15" fillId="0" borderId="1" xfId="2" applyNumberFormat="1" applyFont="1" applyFill="1" applyBorder="1" applyAlignment="1">
      <alignment vertical="center"/>
    </xf>
    <xf numFmtId="192" fontId="25" fillId="0" borderId="1" xfId="2" applyNumberFormat="1" applyFont="1" applyFill="1" applyBorder="1" applyAlignment="1">
      <alignment vertical="center"/>
    </xf>
    <xf numFmtId="193" fontId="15" fillId="0" borderId="46" xfId="2" applyNumberFormat="1" applyFont="1" applyFill="1" applyBorder="1" applyAlignment="1">
      <alignment vertical="center"/>
    </xf>
    <xf numFmtId="0" fontId="15" fillId="0" borderId="8" xfId="2" applyFont="1" applyFill="1" applyBorder="1" applyAlignment="1">
      <alignment vertical="center"/>
    </xf>
    <xf numFmtId="0" fontId="13" fillId="0" borderId="47" xfId="5" applyFont="1" applyFill="1" applyBorder="1" applyAlignment="1">
      <alignment horizontal="center" vertical="center"/>
    </xf>
    <xf numFmtId="188" fontId="13" fillId="0" borderId="47" xfId="31" applyNumberFormat="1" applyFont="1" applyFill="1" applyBorder="1" applyAlignment="1">
      <alignment horizontal="center" vertical="center"/>
    </xf>
    <xf numFmtId="188" fontId="13" fillId="0" borderId="48" xfId="31" applyNumberFormat="1" applyFont="1" applyFill="1" applyBorder="1" applyAlignment="1">
      <alignment horizontal="center" vertical="center"/>
    </xf>
    <xf numFmtId="188" fontId="13" fillId="0" borderId="50" xfId="31" applyNumberFormat="1" applyFont="1" applyFill="1" applyBorder="1" applyAlignment="1">
      <alignment horizontal="center" vertical="center"/>
    </xf>
    <xf numFmtId="188" fontId="13" fillId="0" borderId="51" xfId="31" applyNumberFormat="1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188" fontId="13" fillId="0" borderId="51" xfId="31" applyNumberFormat="1" applyFont="1" applyFill="1" applyBorder="1" applyAlignment="1">
      <alignment horizontal="center" vertical="center"/>
    </xf>
    <xf numFmtId="43" fontId="13" fillId="0" borderId="0" xfId="0" applyNumberFormat="1" applyFont="1" applyFill="1" applyAlignment="1">
      <alignment horizontal="center" vertical="center"/>
    </xf>
    <xf numFmtId="188" fontId="13" fillId="0" borderId="50" xfId="89" applyNumberFormat="1" applyFont="1" applyFill="1" applyBorder="1" applyAlignment="1">
      <alignment horizontal="center"/>
    </xf>
    <xf numFmtId="188" fontId="13" fillId="0" borderId="48" xfId="89" applyNumberFormat="1" applyFont="1" applyFill="1" applyBorder="1" applyAlignment="1">
      <alignment horizontal="center"/>
    </xf>
    <xf numFmtId="188" fontId="13" fillId="0" borderId="51" xfId="89" applyNumberFormat="1" applyFont="1" applyFill="1" applyBorder="1" applyAlignment="1">
      <alignment horizontal="center"/>
    </xf>
    <xf numFmtId="200" fontId="15" fillId="0" borderId="46" xfId="2" applyNumberFormat="1" applyFont="1" applyFill="1" applyBorder="1" applyAlignment="1">
      <alignment vertical="center"/>
    </xf>
    <xf numFmtId="0" fontId="13" fillId="0" borderId="47" xfId="5" applyFont="1" applyFill="1" applyBorder="1" applyAlignment="1">
      <alignment horizontal="center"/>
    </xf>
    <xf numFmtId="188" fontId="13" fillId="0" borderId="47" xfId="31" applyNumberFormat="1" applyFont="1" applyFill="1" applyBorder="1" applyAlignment="1">
      <alignment horizontal="center"/>
    </xf>
    <xf numFmtId="188" fontId="13" fillId="0" borderId="48" xfId="31" applyNumberFormat="1" applyFont="1" applyFill="1" applyBorder="1" applyAlignment="1">
      <alignment horizontal="center"/>
    </xf>
    <xf numFmtId="188" fontId="13" fillId="0" borderId="50" xfId="31" applyNumberFormat="1" applyFont="1" applyFill="1" applyBorder="1" applyAlignment="1">
      <alignment horizontal="center"/>
    </xf>
    <xf numFmtId="188" fontId="13" fillId="0" borderId="51" xfId="31" applyNumberFormat="1" applyFont="1" applyFill="1" applyBorder="1" applyAlignment="1">
      <alignment horizontal="center"/>
    </xf>
    <xf numFmtId="198" fontId="13" fillId="0" borderId="37" xfId="2" applyNumberFormat="1" applyFont="1" applyFill="1" applyBorder="1" applyAlignment="1">
      <alignment vertical="center"/>
    </xf>
    <xf numFmtId="198" fontId="23" fillId="0" borderId="37" xfId="2" applyNumberFormat="1" applyFont="1" applyFill="1" applyBorder="1" applyAlignment="1">
      <alignment vertical="center"/>
    </xf>
    <xf numFmtId="0" fontId="13" fillId="0" borderId="15" xfId="2" applyFont="1" applyFill="1" applyBorder="1" applyAlignment="1" applyProtection="1">
      <alignment horizontal="centerContinuous" vertical="center"/>
      <protection locked="0"/>
    </xf>
    <xf numFmtId="4" fontId="13" fillId="0" borderId="52" xfId="2" applyNumberFormat="1" applyFont="1" applyFill="1" applyBorder="1" applyAlignment="1">
      <alignment vertical="center"/>
    </xf>
    <xf numFmtId="4" fontId="23" fillId="0" borderId="53" xfId="2" applyNumberFormat="1" applyFont="1" applyFill="1" applyBorder="1" applyAlignment="1">
      <alignment vertical="center"/>
    </xf>
    <xf numFmtId="195" fontId="13" fillId="0" borderId="59" xfId="2" applyNumberFormat="1" applyFont="1" applyFill="1" applyBorder="1" applyAlignment="1">
      <alignment vertical="center"/>
    </xf>
    <xf numFmtId="4" fontId="13" fillId="0" borderId="53" xfId="2" applyNumberFormat="1" applyFont="1" applyFill="1" applyBorder="1" applyAlignment="1">
      <alignment vertical="center"/>
    </xf>
    <xf numFmtId="0" fontId="15" fillId="0" borderId="0" xfId="31" applyNumberFormat="1" applyFont="1" applyFill="1" applyAlignment="1">
      <alignment vertical="center"/>
    </xf>
    <xf numFmtId="188" fontId="15" fillId="0" borderId="0" xfId="31" applyNumberFormat="1" applyFont="1" applyFill="1" applyAlignment="1">
      <alignment vertical="center"/>
    </xf>
    <xf numFmtId="198" fontId="13" fillId="0" borderId="30" xfId="2" applyNumberFormat="1" applyFont="1" applyFill="1" applyBorder="1" applyAlignment="1">
      <alignment vertical="center"/>
    </xf>
    <xf numFmtId="0" fontId="13" fillId="0" borderId="15" xfId="2" applyFont="1" applyFill="1" applyBorder="1" applyAlignment="1" applyProtection="1">
      <alignment horizontal="center" vertical="center"/>
      <protection locked="0"/>
    </xf>
    <xf numFmtId="4" fontId="25" fillId="0" borderId="64" xfId="2" applyNumberFormat="1" applyFont="1" applyFill="1" applyBorder="1" applyAlignment="1">
      <alignment vertical="center"/>
    </xf>
    <xf numFmtId="195" fontId="13" fillId="0" borderId="54" xfId="2" applyNumberFormat="1" applyFont="1" applyFill="1" applyBorder="1" applyAlignment="1">
      <alignment vertical="center"/>
    </xf>
    <xf numFmtId="188" fontId="13" fillId="0" borderId="0" xfId="31" applyNumberFormat="1" applyFont="1" applyFill="1"/>
    <xf numFmtId="188" fontId="15" fillId="0" borderId="0" xfId="31" applyNumberFormat="1" applyFont="1" applyFill="1" applyBorder="1"/>
    <xf numFmtId="198" fontId="25" fillId="0" borderId="0" xfId="2" applyNumberFormat="1" applyFont="1" applyFill="1" applyBorder="1" applyAlignment="1">
      <alignment vertical="center"/>
    </xf>
    <xf numFmtId="188" fontId="13" fillId="0" borderId="0" xfId="6" applyNumberFormat="1" applyFont="1" applyFill="1" applyAlignment="1">
      <alignment vertical="center"/>
    </xf>
    <xf numFmtId="0" fontId="27" fillId="0" borderId="0" xfId="31" applyNumberFormat="1" applyFont="1" applyFill="1" applyAlignment="1">
      <alignment vertical="center"/>
    </xf>
    <xf numFmtId="0" fontId="13" fillId="0" borderId="0" xfId="31" applyNumberFormat="1" applyFont="1" applyFill="1" applyAlignment="1">
      <alignment vertical="center"/>
    </xf>
    <xf numFmtId="188" fontId="13" fillId="0" borderId="0" xfId="31" applyNumberFormat="1" applyFont="1" applyFill="1" applyBorder="1" applyAlignment="1">
      <alignment vertical="center"/>
    </xf>
    <xf numFmtId="198" fontId="15" fillId="0" borderId="40" xfId="2" applyNumberFormat="1" applyFont="1" applyFill="1" applyBorder="1" applyAlignment="1">
      <alignment vertical="center"/>
    </xf>
    <xf numFmtId="188" fontId="27" fillId="0" borderId="0" xfId="31" applyNumberFormat="1" applyFont="1" applyFill="1"/>
    <xf numFmtId="188" fontId="27" fillId="0" borderId="0" xfId="31" applyNumberFormat="1" applyFont="1" applyFill="1" applyAlignment="1"/>
    <xf numFmtId="198" fontId="15" fillId="0" borderId="1" xfId="2" applyNumberFormat="1" applyFont="1" applyFill="1" applyBorder="1" applyAlignment="1">
      <alignment vertical="center"/>
    </xf>
    <xf numFmtId="198" fontId="25" fillId="0" borderId="1" xfId="2" applyNumberFormat="1" applyFont="1" applyFill="1" applyBorder="1" applyAlignment="1">
      <alignment vertical="center"/>
    </xf>
    <xf numFmtId="0" fontId="13" fillId="0" borderId="30" xfId="31" applyNumberFormat="1" applyFont="1" applyFill="1" applyBorder="1" applyAlignment="1">
      <alignment horizontal="center" vertical="center"/>
    </xf>
    <xf numFmtId="0" fontId="13" fillId="0" borderId="21" xfId="31" applyNumberFormat="1" applyFont="1" applyFill="1" applyBorder="1" applyAlignment="1">
      <alignment horizontal="center" vertical="center"/>
    </xf>
    <xf numFmtId="0" fontId="13" fillId="0" borderId="22" xfId="31" applyNumberFormat="1" applyFont="1" applyFill="1" applyBorder="1" applyAlignment="1">
      <alignment horizontal="center" vertical="center"/>
    </xf>
    <xf numFmtId="0" fontId="13" fillId="0" borderId="2" xfId="31" applyNumberFormat="1" applyFont="1" applyFill="1" applyBorder="1" applyAlignment="1">
      <alignment horizontal="center" vertical="center"/>
    </xf>
    <xf numFmtId="3" fontId="13" fillId="0" borderId="2" xfId="31" applyNumberFormat="1" applyFont="1" applyFill="1" applyBorder="1" applyAlignment="1">
      <alignment horizontal="center" vertical="center"/>
    </xf>
    <xf numFmtId="198" fontId="15" fillId="0" borderId="35" xfId="2" applyNumberFormat="1" applyFont="1" applyFill="1" applyBorder="1" applyAlignment="1">
      <alignment vertical="center"/>
    </xf>
    <xf numFmtId="188" fontId="27" fillId="0" borderId="30" xfId="31" applyNumberFormat="1" applyFont="1" applyFill="1" applyBorder="1"/>
    <xf numFmtId="188" fontId="13" fillId="0" borderId="3" xfId="31" applyNumberFormat="1" applyFont="1" applyFill="1" applyBorder="1" applyAlignment="1">
      <alignment horizontal="center"/>
    </xf>
    <xf numFmtId="188" fontId="13" fillId="0" borderId="4" xfId="31" applyNumberFormat="1" applyFont="1" applyFill="1" applyBorder="1" applyAlignment="1">
      <alignment horizontal="center"/>
    </xf>
    <xf numFmtId="188" fontId="13" fillId="0" borderId="7" xfId="31" applyNumberFormat="1" applyFont="1" applyFill="1" applyBorder="1" applyAlignment="1">
      <alignment horizontal="center"/>
    </xf>
    <xf numFmtId="37" fontId="15" fillId="0" borderId="37" xfId="2" applyNumberFormat="1" applyFont="1" applyFill="1" applyBorder="1" applyAlignment="1">
      <alignment vertical="center"/>
    </xf>
    <xf numFmtId="37" fontId="25" fillId="0" borderId="37" xfId="2" applyNumberFormat="1" applyFont="1" applyFill="1" applyBorder="1" applyAlignment="1">
      <alignment vertical="center"/>
    </xf>
    <xf numFmtId="0" fontId="23" fillId="0" borderId="21" xfId="2" applyFont="1" applyFill="1" applyBorder="1" applyAlignment="1">
      <alignment horizontal="centerContinuous" vertical="center"/>
    </xf>
    <xf numFmtId="0" fontId="15" fillId="0" borderId="38" xfId="31" applyNumberFormat="1" applyFont="1" applyFill="1" applyBorder="1" applyAlignment="1">
      <alignment horizontal="center" vertical="center"/>
    </xf>
    <xf numFmtId="0" fontId="15" fillId="0" borderId="13" xfId="31" applyNumberFormat="1" applyFont="1" applyFill="1" applyBorder="1" applyAlignment="1">
      <alignment horizontal="left" vertical="center"/>
    </xf>
    <xf numFmtId="0" fontId="15" fillId="0" borderId="39" xfId="31" applyNumberFormat="1" applyFont="1" applyFill="1" applyBorder="1" applyAlignment="1">
      <alignment horizontal="center" vertical="center" wrapText="1"/>
    </xf>
    <xf numFmtId="0" fontId="13" fillId="0" borderId="8" xfId="31" applyNumberFormat="1" applyFont="1" applyFill="1" applyBorder="1" applyAlignment="1">
      <alignment horizontal="center" vertical="center"/>
    </xf>
    <xf numFmtId="3" fontId="15" fillId="0" borderId="8" xfId="31" applyNumberFormat="1" applyFont="1" applyFill="1" applyBorder="1" applyAlignment="1">
      <alignment horizontal="center" vertical="center"/>
    </xf>
    <xf numFmtId="3" fontId="13" fillId="0" borderId="8" xfId="31" applyNumberFormat="1" applyFont="1" applyFill="1" applyBorder="1" applyAlignment="1">
      <alignment horizontal="center" vertical="center"/>
    </xf>
    <xf numFmtId="201" fontId="15" fillId="0" borderId="0" xfId="2" applyNumberFormat="1" applyFont="1" applyFill="1" applyBorder="1" applyAlignment="1">
      <alignment vertical="center"/>
    </xf>
    <xf numFmtId="188" fontId="13" fillId="0" borderId="38" xfId="31" applyNumberFormat="1" applyFont="1" applyFill="1" applyBorder="1" applyAlignment="1">
      <alignment horizontal="center" vertical="center"/>
    </xf>
    <xf numFmtId="188" fontId="13" fillId="0" borderId="13" xfId="31" applyNumberFormat="1" applyFont="1" applyFill="1" applyBorder="1" applyAlignment="1">
      <alignment horizontal="left" vertical="center"/>
    </xf>
    <xf numFmtId="188" fontId="27" fillId="0" borderId="35" xfId="31" applyNumberFormat="1" applyFont="1" applyFill="1" applyBorder="1" applyAlignment="1">
      <alignment horizontal="center"/>
    </xf>
    <xf numFmtId="197" fontId="23" fillId="0" borderId="0" xfId="2" applyNumberFormat="1" applyFont="1" applyFill="1" applyBorder="1" applyAlignment="1">
      <alignment vertical="center"/>
    </xf>
    <xf numFmtId="188" fontId="15" fillId="0" borderId="41" xfId="31" applyNumberFormat="1" applyFont="1" applyFill="1" applyBorder="1" applyAlignment="1">
      <alignment horizontal="center" vertical="center"/>
    </xf>
    <xf numFmtId="201" fontId="13" fillId="0" borderId="0" xfId="2" applyNumberFormat="1" applyFont="1" applyFill="1" applyBorder="1" applyAlignment="1">
      <alignment vertical="center"/>
    </xf>
    <xf numFmtId="197" fontId="25" fillId="0" borderId="0" xfId="2" applyNumberFormat="1" applyFont="1" applyFill="1" applyBorder="1" applyAlignment="1">
      <alignment vertical="center"/>
    </xf>
    <xf numFmtId="188" fontId="15" fillId="0" borderId="43" xfId="31" applyNumberFormat="1" applyFont="1" applyFill="1" applyBorder="1" applyAlignment="1">
      <alignment horizontal="center" vertical="center"/>
    </xf>
    <xf numFmtId="197" fontId="15" fillId="0" borderId="32" xfId="2" applyNumberFormat="1" applyFont="1" applyFill="1" applyBorder="1" applyAlignment="1">
      <alignment vertical="center"/>
    </xf>
    <xf numFmtId="197" fontId="25" fillId="0" borderId="32" xfId="2" applyNumberFormat="1" applyFont="1" applyFill="1" applyBorder="1" applyAlignment="1">
      <alignment vertical="center"/>
    </xf>
    <xf numFmtId="201" fontId="15" fillId="0" borderId="32" xfId="2" applyNumberFormat="1" applyFont="1" applyFill="1" applyBorder="1" applyAlignment="1">
      <alignment vertical="center"/>
    </xf>
    <xf numFmtId="0" fontId="13" fillId="0" borderId="16" xfId="2" applyFont="1" applyFill="1" applyBorder="1" applyAlignment="1">
      <alignment horizontal="left" vertical="center"/>
    </xf>
    <xf numFmtId="188" fontId="15" fillId="0" borderId="57" xfId="31" applyNumberFormat="1" applyFont="1" applyFill="1" applyBorder="1" applyAlignment="1">
      <alignment horizontal="center" vertical="center"/>
    </xf>
    <xf numFmtId="188" fontId="13" fillId="0" borderId="49" xfId="31" applyNumberFormat="1" applyFont="1" applyFill="1" applyBorder="1" applyAlignment="1">
      <alignment horizontal="center" vertical="center"/>
    </xf>
    <xf numFmtId="198" fontId="23" fillId="0" borderId="0" xfId="2" applyNumberFormat="1" applyFont="1" applyFill="1" applyBorder="1" applyAlignment="1">
      <alignment vertical="center"/>
    </xf>
    <xf numFmtId="4" fontId="25" fillId="0" borderId="19" xfId="6" applyNumberFormat="1" applyFont="1" applyFill="1" applyBorder="1" applyAlignment="1">
      <alignment horizontal="right" vertical="center"/>
    </xf>
    <xf numFmtId="43" fontId="16" fillId="0" borderId="0" xfId="0" applyNumberFormat="1" applyFont="1" applyFill="1" applyAlignment="1">
      <alignment horizontal="right" vertical="center"/>
    </xf>
    <xf numFmtId="43" fontId="13" fillId="0" borderId="0" xfId="0" applyNumberFormat="1" applyFont="1" applyFill="1" applyAlignment="1">
      <alignment horizontal="right" vertical="center"/>
    </xf>
    <xf numFmtId="188" fontId="15" fillId="0" borderId="0" xfId="0" applyNumberFormat="1" applyFont="1" applyFill="1" applyAlignment="1">
      <alignment horizontal="center" vertical="center"/>
    </xf>
    <xf numFmtId="188" fontId="15" fillId="0" borderId="0" xfId="5" applyNumberFormat="1" applyFont="1" applyFill="1" applyAlignment="1">
      <alignment horizontal="right" vertical="center"/>
    </xf>
    <xf numFmtId="43" fontId="13" fillId="0" borderId="0" xfId="32" applyFont="1" applyFill="1"/>
    <xf numFmtId="4" fontId="15" fillId="0" borderId="56" xfId="2" applyNumberFormat="1" applyFont="1" applyFill="1" applyBorder="1" applyAlignment="1">
      <alignment vertical="center"/>
    </xf>
    <xf numFmtId="188" fontId="27" fillId="0" borderId="0" xfId="31" applyNumberFormat="1" applyFont="1" applyFill="1" applyAlignment="1">
      <alignment vertical="center"/>
    </xf>
    <xf numFmtId="188" fontId="13" fillId="0" borderId="0" xfId="31" applyNumberFormat="1" applyFont="1" applyFill="1" applyAlignment="1">
      <alignment vertical="center"/>
    </xf>
    <xf numFmtId="188" fontId="27" fillId="0" borderId="0" xfId="5" applyNumberFormat="1" applyFont="1" applyFill="1" applyAlignment="1">
      <alignment vertical="center"/>
    </xf>
    <xf numFmtId="43" fontId="15" fillId="0" borderId="0" xfId="32" applyFont="1" applyFill="1"/>
    <xf numFmtId="43" fontId="15" fillId="0" borderId="0" xfId="32" applyFont="1" applyFill="1" applyAlignment="1">
      <alignment horizontal="right"/>
    </xf>
    <xf numFmtId="188" fontId="13" fillId="0" borderId="30" xfId="31" applyNumberFormat="1" applyFont="1" applyFill="1" applyBorder="1" applyAlignment="1">
      <alignment horizontal="center" vertical="center"/>
    </xf>
    <xf numFmtId="188" fontId="13" fillId="0" borderId="21" xfId="31" applyNumberFormat="1" applyFont="1" applyFill="1" applyBorder="1" applyAlignment="1">
      <alignment horizontal="center" vertical="center"/>
    </xf>
    <xf numFmtId="188" fontId="13" fillId="0" borderId="22" xfId="31" applyNumberFormat="1" applyFont="1" applyFill="1" applyBorder="1" applyAlignment="1">
      <alignment horizontal="center" vertical="center"/>
    </xf>
    <xf numFmtId="188" fontId="27" fillId="0" borderId="30" xfId="5" applyNumberFormat="1" applyFont="1" applyFill="1" applyBorder="1" applyAlignment="1">
      <alignment vertical="center"/>
    </xf>
    <xf numFmtId="188" fontId="13" fillId="0" borderId="3" xfId="5" applyNumberFormat="1" applyFont="1" applyFill="1" applyBorder="1" applyAlignment="1">
      <alignment horizontal="center"/>
    </xf>
    <xf numFmtId="188" fontId="13" fillId="0" borderId="4" xfId="5" applyNumberFormat="1" applyFont="1" applyFill="1" applyBorder="1" applyAlignment="1">
      <alignment horizontal="center"/>
    </xf>
    <xf numFmtId="188" fontId="13" fillId="0" borderId="7" xfId="5" applyNumberFormat="1" applyFont="1" applyFill="1" applyBorder="1" applyAlignment="1">
      <alignment horizontal="center"/>
    </xf>
    <xf numFmtId="201" fontId="15" fillId="0" borderId="1" xfId="2" applyNumberFormat="1" applyFont="1" applyFill="1" applyBorder="1" applyAlignment="1">
      <alignment vertical="center"/>
    </xf>
    <xf numFmtId="197" fontId="25" fillId="0" borderId="1" xfId="2" applyNumberFormat="1" applyFont="1" applyFill="1" applyBorder="1" applyAlignment="1">
      <alignment vertical="center"/>
    </xf>
    <xf numFmtId="0" fontId="27" fillId="0" borderId="30" xfId="5" applyFont="1" applyFill="1" applyBorder="1" applyAlignment="1">
      <alignment horizontal="center"/>
    </xf>
    <xf numFmtId="188" fontId="27" fillId="0" borderId="30" xfId="31" applyNumberFormat="1" applyFont="1" applyFill="1" applyBorder="1" applyAlignment="1">
      <alignment horizontal="center"/>
    </xf>
    <xf numFmtId="188" fontId="15" fillId="0" borderId="38" xfId="31" applyNumberFormat="1" applyFont="1" applyFill="1" applyBorder="1" applyAlignment="1">
      <alignment horizontal="center" vertical="center"/>
    </xf>
    <xf numFmtId="188" fontId="15" fillId="0" borderId="13" xfId="31" applyNumberFormat="1" applyFont="1" applyFill="1" applyBorder="1" applyAlignment="1">
      <alignment horizontal="left" vertical="center"/>
    </xf>
    <xf numFmtId="188" fontId="13" fillId="0" borderId="62" xfId="31" applyNumberFormat="1" applyFont="1" applyFill="1" applyBorder="1" applyAlignment="1">
      <alignment horizontal="center" vertical="center"/>
    </xf>
    <xf numFmtId="188" fontId="15" fillId="0" borderId="8" xfId="31" applyNumberFormat="1" applyFont="1" applyFill="1" applyBorder="1" applyAlignment="1">
      <alignment horizontal="center" vertical="center"/>
    </xf>
    <xf numFmtId="188" fontId="17" fillId="0" borderId="35" xfId="5" applyNumberFormat="1" applyFont="1" applyFill="1" applyBorder="1" applyAlignment="1">
      <alignment horizontal="center" vertical="center"/>
    </xf>
    <xf numFmtId="198" fontId="15" fillId="0" borderId="37" xfId="2" applyNumberFormat="1" applyFont="1" applyFill="1" applyBorder="1" applyAlignment="1">
      <alignment vertical="center"/>
    </xf>
    <xf numFmtId="188" fontId="15" fillId="0" borderId="30" xfId="89" applyNumberFormat="1" applyFont="1" applyFill="1" applyBorder="1" applyAlignment="1">
      <alignment horizontal="center"/>
    </xf>
    <xf numFmtId="188" fontId="15" fillId="0" borderId="42" xfId="89" applyNumberFormat="1" applyFont="1" applyFill="1" applyBorder="1" applyAlignment="1">
      <alignment horizontal="center"/>
    </xf>
    <xf numFmtId="188" fontId="13" fillId="0" borderId="22" xfId="89" applyNumberFormat="1" applyFont="1" applyFill="1" applyBorder="1" applyAlignment="1">
      <alignment horizontal="center"/>
    </xf>
    <xf numFmtId="188" fontId="13" fillId="0" borderId="16" xfId="89" applyNumberFormat="1" applyFont="1" applyFill="1" applyBorder="1"/>
    <xf numFmtId="190" fontId="15" fillId="0" borderId="30" xfId="89" applyNumberFormat="1" applyFont="1" applyFill="1" applyBorder="1" applyAlignment="1">
      <alignment horizontal="center"/>
    </xf>
    <xf numFmtId="190" fontId="15" fillId="0" borderId="21" xfId="89" applyNumberFormat="1" applyFont="1" applyFill="1" applyBorder="1" applyAlignment="1">
      <alignment horizontal="center"/>
    </xf>
    <xf numFmtId="190" fontId="15" fillId="0" borderId="65" xfId="89" applyNumberFormat="1" applyFont="1" applyFill="1" applyBorder="1" applyAlignment="1">
      <alignment horizontal="center"/>
    </xf>
    <xf numFmtId="190" fontId="13" fillId="0" borderId="2" xfId="89" applyNumberFormat="1" applyFont="1" applyFill="1" applyBorder="1" applyAlignment="1">
      <alignment horizontal="center"/>
    </xf>
    <xf numFmtId="190" fontId="13" fillId="0" borderId="16" xfId="89" applyNumberFormat="1" applyFont="1" applyFill="1" applyBorder="1"/>
    <xf numFmtId="188" fontId="15" fillId="0" borderId="22" xfId="31" applyNumberFormat="1" applyFont="1" applyFill="1" applyBorder="1" applyAlignment="1">
      <alignment vertical="center"/>
    </xf>
    <xf numFmtId="188" fontId="13" fillId="0" borderId="2" xfId="31" applyNumberFormat="1" applyFont="1" applyFill="1" applyBorder="1" applyAlignment="1">
      <alignment vertical="center"/>
    </xf>
    <xf numFmtId="188" fontId="15" fillId="0" borderId="40" xfId="89" applyNumberFormat="1" applyFont="1" applyFill="1" applyBorder="1" applyAlignment="1">
      <alignment horizontal="center"/>
    </xf>
    <xf numFmtId="188" fontId="15" fillId="0" borderId="44" xfId="89" applyNumberFormat="1" applyFont="1" applyFill="1" applyBorder="1" applyAlignment="1">
      <alignment horizontal="center"/>
    </xf>
    <xf numFmtId="188" fontId="13" fillId="0" borderId="17" xfId="89" applyNumberFormat="1" applyFont="1" applyFill="1" applyBorder="1" applyAlignment="1">
      <alignment horizontal="center"/>
    </xf>
    <xf numFmtId="190" fontId="15" fillId="0" borderId="40" xfId="89" applyNumberFormat="1" applyFont="1" applyFill="1" applyBorder="1" applyAlignment="1">
      <alignment horizontal="center"/>
    </xf>
    <xf numFmtId="190" fontId="15" fillId="0" borderId="0" xfId="89" applyNumberFormat="1" applyFont="1" applyFill="1" applyBorder="1" applyAlignment="1">
      <alignment horizontal="center"/>
    </xf>
    <xf numFmtId="190" fontId="15" fillId="0" borderId="66" xfId="89" applyNumberFormat="1" applyFont="1" applyFill="1" applyBorder="1" applyAlignment="1">
      <alignment horizontal="center"/>
    </xf>
    <xf numFmtId="190" fontId="13" fillId="0" borderId="16" xfId="89" applyNumberFormat="1" applyFont="1" applyFill="1" applyBorder="1" applyAlignment="1">
      <alignment horizontal="center"/>
    </xf>
    <xf numFmtId="188" fontId="15" fillId="0" borderId="17" xfId="31" applyNumberFormat="1" applyFont="1" applyFill="1" applyBorder="1" applyAlignment="1">
      <alignment vertical="center"/>
    </xf>
    <xf numFmtId="37" fontId="25" fillId="0" borderId="21" xfId="2" applyNumberFormat="1" applyFont="1" applyFill="1" applyBorder="1" applyAlignment="1">
      <alignment vertical="center"/>
    </xf>
    <xf numFmtId="190" fontId="13" fillId="0" borderId="0" xfId="6" applyNumberFormat="1" applyFont="1" applyFill="1" applyBorder="1" applyAlignment="1">
      <alignment vertical="center"/>
    </xf>
    <xf numFmtId="192" fontId="23" fillId="0" borderId="0" xfId="6" applyNumberFormat="1" applyFont="1" applyFill="1" applyBorder="1" applyAlignment="1">
      <alignment vertical="center"/>
    </xf>
    <xf numFmtId="188" fontId="15" fillId="0" borderId="35" xfId="89" applyNumberFormat="1" applyFont="1" applyFill="1" applyBorder="1" applyAlignment="1">
      <alignment horizontal="center"/>
    </xf>
    <xf numFmtId="188" fontId="15" fillId="0" borderId="58" xfId="89" applyNumberFormat="1" applyFont="1" applyFill="1" applyBorder="1" applyAlignment="1">
      <alignment horizontal="center"/>
    </xf>
    <xf numFmtId="188" fontId="13" fillId="0" borderId="46" xfId="89" applyNumberFormat="1" applyFont="1" applyFill="1" applyBorder="1" applyAlignment="1">
      <alignment horizontal="center"/>
    </xf>
    <xf numFmtId="190" fontId="15" fillId="0" borderId="35" xfId="89" applyNumberFormat="1" applyFont="1" applyFill="1" applyBorder="1" applyAlignment="1">
      <alignment horizontal="center"/>
    </xf>
    <xf numFmtId="190" fontId="15" fillId="0" borderId="1" xfId="89" applyNumberFormat="1" applyFont="1" applyFill="1" applyBorder="1" applyAlignment="1">
      <alignment horizontal="center"/>
    </xf>
    <xf numFmtId="190" fontId="15" fillId="0" borderId="67" xfId="89" applyNumberFormat="1" applyFont="1" applyFill="1" applyBorder="1" applyAlignment="1">
      <alignment horizontal="center"/>
    </xf>
    <xf numFmtId="190" fontId="13" fillId="0" borderId="8" xfId="89" applyNumberFormat="1" applyFont="1" applyFill="1" applyBorder="1" applyAlignment="1">
      <alignment horizontal="center"/>
    </xf>
    <xf numFmtId="190" fontId="13" fillId="0" borderId="0" xfId="2" applyNumberFormat="1" applyFont="1" applyFill="1" applyBorder="1" applyAlignment="1">
      <alignment vertical="center"/>
    </xf>
    <xf numFmtId="192" fontId="23" fillId="0" borderId="0" xfId="31" applyNumberFormat="1" applyFont="1" applyFill="1" applyBorder="1" applyAlignment="1">
      <alignment vertical="center"/>
    </xf>
    <xf numFmtId="188" fontId="15" fillId="0" borderId="46" xfId="31" applyNumberFormat="1" applyFont="1" applyFill="1" applyBorder="1" applyAlignment="1">
      <alignment vertical="center"/>
    </xf>
    <xf numFmtId="188" fontId="13" fillId="0" borderId="8" xfId="31" applyNumberFormat="1" applyFont="1" applyFill="1" applyBorder="1" applyAlignment="1">
      <alignment vertical="center"/>
    </xf>
    <xf numFmtId="2" fontId="13" fillId="0" borderId="0" xfId="6" applyNumberFormat="1" applyFont="1" applyFill="1" applyBorder="1" applyAlignment="1">
      <alignment vertical="center"/>
    </xf>
    <xf numFmtId="197" fontId="23" fillId="0" borderId="0" xfId="6" applyNumberFormat="1" applyFont="1" applyFill="1" applyBorder="1" applyAlignment="1">
      <alignment vertical="center"/>
    </xf>
    <xf numFmtId="188" fontId="13" fillId="0" borderId="47" xfId="89" applyNumberFormat="1" applyFont="1" applyFill="1" applyBorder="1" applyAlignment="1">
      <alignment horizontal="center"/>
    </xf>
    <xf numFmtId="188" fontId="13" fillId="0" borderId="51" xfId="89" applyNumberFormat="1" applyFont="1" applyFill="1" applyBorder="1"/>
    <xf numFmtId="190" fontId="13" fillId="0" borderId="47" xfId="89" applyNumberFormat="1" applyFont="1" applyFill="1" applyBorder="1" applyAlignment="1">
      <alignment horizontal="center"/>
    </xf>
    <xf numFmtId="190" fontId="13" fillId="0" borderId="48" xfId="89" applyNumberFormat="1" applyFont="1" applyFill="1" applyBorder="1" applyAlignment="1">
      <alignment horizontal="center"/>
    </xf>
    <xf numFmtId="190" fontId="13" fillId="0" borderId="50" xfId="89" applyNumberFormat="1" applyFont="1" applyFill="1" applyBorder="1" applyAlignment="1">
      <alignment horizontal="center"/>
    </xf>
    <xf numFmtId="190" fontId="13" fillId="0" borderId="51" xfId="89" applyNumberFormat="1" applyFont="1" applyFill="1" applyBorder="1" applyAlignment="1">
      <alignment horizontal="center"/>
    </xf>
    <xf numFmtId="190" fontId="13" fillId="0" borderId="51" xfId="89" applyNumberFormat="1" applyFont="1" applyFill="1" applyBorder="1"/>
    <xf numFmtId="2" fontId="15" fillId="0" borderId="0" xfId="32" applyNumberFormat="1" applyFont="1" applyFill="1" applyBorder="1" applyAlignment="1">
      <alignment vertical="center"/>
    </xf>
    <xf numFmtId="197" fontId="23" fillId="0" borderId="0" xfId="31" applyNumberFormat="1" applyFont="1" applyFill="1" applyBorder="1" applyAlignment="1">
      <alignment vertical="center"/>
    </xf>
    <xf numFmtId="192" fontId="13" fillId="0" borderId="0" xfId="6" applyNumberFormat="1" applyFont="1" applyFill="1" applyBorder="1" applyAlignment="1">
      <alignment vertical="center"/>
    </xf>
    <xf numFmtId="0" fontId="47" fillId="0" borderId="21" xfId="2" quotePrefix="1" applyFont="1" applyFill="1" applyBorder="1" applyAlignment="1">
      <alignment horizontal="left" vertical="top" wrapText="1"/>
    </xf>
    <xf numFmtId="3" fontId="15" fillId="0" borderId="0" xfId="6" applyNumberFormat="1" applyFont="1" applyFill="1" applyBorder="1" applyAlignment="1">
      <alignment vertical="center"/>
    </xf>
    <xf numFmtId="192" fontId="25" fillId="0" borderId="0" xfId="6" applyNumberFormat="1" applyFont="1" applyFill="1" applyBorder="1" applyAlignment="1">
      <alignment vertical="center"/>
    </xf>
    <xf numFmtId="0" fontId="47" fillId="0" borderId="0" xfId="2" quotePrefix="1" applyFont="1" applyFill="1" applyBorder="1" applyAlignment="1">
      <alignment horizontal="left" vertical="top" wrapText="1"/>
    </xf>
    <xf numFmtId="192" fontId="25" fillId="0" borderId="0" xfId="31" applyNumberFormat="1" applyFont="1" applyFill="1" applyBorder="1" applyAlignment="1">
      <alignment vertical="center"/>
    </xf>
    <xf numFmtId="3" fontId="15" fillId="0" borderId="35" xfId="6" applyNumberFormat="1" applyFont="1" applyFill="1" applyBorder="1" applyAlignment="1">
      <alignment vertical="center"/>
    </xf>
    <xf numFmtId="192" fontId="25" fillId="0" borderId="1" xfId="6" applyNumberFormat="1" applyFont="1" applyFill="1" applyBorder="1" applyAlignment="1">
      <alignment vertical="center"/>
    </xf>
    <xf numFmtId="0" fontId="47" fillId="0" borderId="0" xfId="2" quotePrefix="1" applyFont="1" applyFill="1" applyBorder="1" applyAlignment="1">
      <alignment vertical="top" wrapText="1"/>
    </xf>
    <xf numFmtId="0" fontId="13" fillId="0" borderId="30" xfId="5" applyFont="1" applyFill="1" applyBorder="1" applyAlignment="1">
      <alignment horizontal="center"/>
    </xf>
    <xf numFmtId="0" fontId="13" fillId="0" borderId="21" xfId="5" applyFont="1" applyFill="1" applyBorder="1" applyAlignment="1">
      <alignment horizontal="center"/>
    </xf>
    <xf numFmtId="0" fontId="13" fillId="0" borderId="22" xfId="5" applyFont="1" applyFill="1" applyBorder="1" applyAlignment="1">
      <alignment horizontal="center"/>
    </xf>
    <xf numFmtId="192" fontId="15" fillId="0" borderId="35" xfId="2" applyNumberFormat="1" applyFont="1" applyFill="1" applyBorder="1" applyAlignment="1">
      <alignment vertical="center"/>
    </xf>
    <xf numFmtId="192" fontId="25" fillId="0" borderId="1" xfId="31" applyNumberFormat="1" applyFont="1" applyFill="1" applyBorder="1" applyAlignment="1">
      <alignment vertical="center"/>
    </xf>
    <xf numFmtId="188" fontId="27" fillId="0" borderId="30" xfId="31" applyNumberFormat="1" applyFont="1" applyFill="1" applyBorder="1" applyAlignment="1"/>
    <xf numFmtId="0" fontId="13" fillId="0" borderId="0" xfId="2" applyFont="1" applyFill="1" applyAlignment="1">
      <alignment vertical="center"/>
    </xf>
    <xf numFmtId="195" fontId="15" fillId="0" borderId="61" xfId="2" applyNumberFormat="1" applyFont="1" applyFill="1" applyBorder="1" applyAlignment="1">
      <alignment vertical="center"/>
    </xf>
    <xf numFmtId="0" fontId="13" fillId="0" borderId="62" xfId="5" applyFont="1" applyFill="1" applyBorder="1" applyAlignment="1">
      <alignment horizontal="center" vertical="center" wrapText="1"/>
    </xf>
    <xf numFmtId="0" fontId="13" fillId="0" borderId="13" xfId="5" applyFont="1" applyFill="1" applyBorder="1" applyAlignment="1">
      <alignment horizontal="center"/>
    </xf>
    <xf numFmtId="0" fontId="13" fillId="0" borderId="16" xfId="5" applyFont="1" applyFill="1" applyBorder="1" applyAlignment="1">
      <alignment horizontal="center"/>
    </xf>
    <xf numFmtId="3" fontId="15" fillId="0" borderId="8" xfId="5" applyNumberFormat="1" applyFont="1" applyFill="1" applyBorder="1" applyAlignment="1">
      <alignment horizontal="center"/>
    </xf>
    <xf numFmtId="188" fontId="15" fillId="0" borderId="2" xfId="89" applyNumberFormat="1" applyFont="1" applyFill="1" applyBorder="1" applyAlignment="1">
      <alignment horizontal="center"/>
    </xf>
    <xf numFmtId="188" fontId="13" fillId="0" borderId="17" xfId="89" applyNumberFormat="1" applyFont="1" applyFill="1" applyBorder="1"/>
    <xf numFmtId="188" fontId="15" fillId="0" borderId="30" xfId="31" applyNumberFormat="1" applyFont="1" applyFill="1" applyBorder="1" applyAlignment="1">
      <alignment horizontal="center"/>
    </xf>
    <xf numFmtId="188" fontId="15" fillId="0" borderId="21" xfId="31" applyNumberFormat="1" applyFont="1" applyFill="1" applyBorder="1" applyAlignment="1">
      <alignment horizontal="center"/>
    </xf>
    <xf numFmtId="188" fontId="15" fillId="0" borderId="2" xfId="31" applyNumberFormat="1" applyFont="1" applyFill="1" applyBorder="1" applyAlignment="1">
      <alignment horizontal="center"/>
    </xf>
    <xf numFmtId="188" fontId="15" fillId="0" borderId="16" xfId="89" applyNumberFormat="1" applyFont="1" applyFill="1" applyBorder="1" applyAlignment="1">
      <alignment horizontal="center"/>
    </xf>
    <xf numFmtId="188" fontId="15" fillId="0" borderId="40" xfId="31" applyNumberFormat="1" applyFont="1" applyFill="1" applyBorder="1" applyAlignment="1">
      <alignment horizontal="center"/>
    </xf>
    <xf numFmtId="188" fontId="15" fillId="0" borderId="0" xfId="31" applyNumberFormat="1" applyFont="1" applyFill="1" applyBorder="1" applyAlignment="1">
      <alignment horizontal="center"/>
    </xf>
    <xf numFmtId="188" fontId="15" fillId="0" borderId="16" xfId="31" applyNumberFormat="1" applyFont="1" applyFill="1" applyBorder="1" applyAlignment="1">
      <alignment horizontal="center"/>
    </xf>
    <xf numFmtId="187" fontId="13" fillId="0" borderId="0" xfId="6" applyFont="1" applyFill="1" applyAlignment="1">
      <alignment vertical="center"/>
    </xf>
    <xf numFmtId="188" fontId="15" fillId="0" borderId="8" xfId="89" applyNumberFormat="1" applyFont="1" applyFill="1" applyBorder="1" applyAlignment="1">
      <alignment horizontal="center"/>
    </xf>
    <xf numFmtId="43" fontId="13" fillId="0" borderId="0" xfId="49" applyNumberFormat="1" applyFont="1" applyFill="1"/>
    <xf numFmtId="43" fontId="13" fillId="0" borderId="0" xfId="49" applyNumberFormat="1" applyFont="1" applyFill="1" applyAlignment="1">
      <alignment horizontal="right"/>
    </xf>
    <xf numFmtId="188" fontId="15" fillId="0" borderId="35" xfId="31" applyNumberFormat="1" applyFont="1" applyFill="1" applyBorder="1" applyAlignment="1">
      <alignment horizontal="center"/>
    </xf>
    <xf numFmtId="188" fontId="15" fillId="0" borderId="1" xfId="31" applyNumberFormat="1" applyFont="1" applyFill="1" applyBorder="1" applyAlignment="1">
      <alignment horizontal="center"/>
    </xf>
    <xf numFmtId="188" fontId="15" fillId="0" borderId="8" xfId="31" applyNumberFormat="1" applyFont="1" applyFill="1" applyBorder="1" applyAlignment="1">
      <alignment horizontal="center"/>
    </xf>
    <xf numFmtId="188" fontId="15" fillId="0" borderId="63" xfId="6" applyNumberFormat="1" applyFont="1" applyFill="1" applyBorder="1" applyAlignment="1">
      <alignment horizontal="right" vertical="center"/>
    </xf>
    <xf numFmtId="188" fontId="15" fillId="0" borderId="9" xfId="6" applyNumberFormat="1" applyFont="1" applyFill="1" applyBorder="1" applyAlignment="1">
      <alignment horizontal="right" vertical="center"/>
    </xf>
    <xf numFmtId="188" fontId="15" fillId="0" borderId="61" xfId="6" applyNumberFormat="1" applyFont="1" applyFill="1" applyBorder="1" applyAlignment="1">
      <alignment horizontal="right" vertical="center"/>
    </xf>
    <xf numFmtId="188" fontId="25" fillId="0" borderId="61" xfId="6" applyNumberFormat="1" applyFont="1" applyFill="1" applyBorder="1" applyAlignment="1">
      <alignment horizontal="right" vertical="center"/>
    </xf>
    <xf numFmtId="191" fontId="16" fillId="0" borderId="8" xfId="31" applyNumberFormat="1" applyFont="1" applyFill="1" applyBorder="1" applyAlignment="1">
      <alignment horizontal="right" vertical="center"/>
    </xf>
    <xf numFmtId="188" fontId="13" fillId="0" borderId="54" xfId="89" applyNumberFormat="1" applyFont="1" applyFill="1" applyBorder="1" applyAlignment="1">
      <alignment horizontal="center"/>
    </xf>
    <xf numFmtId="43" fontId="15" fillId="0" borderId="0" xfId="49" applyNumberFormat="1" applyFont="1" applyFill="1"/>
    <xf numFmtId="43" fontId="15" fillId="0" borderId="0" xfId="49" applyNumberFormat="1" applyFont="1" applyFill="1" applyAlignment="1">
      <alignment horizontal="right"/>
    </xf>
    <xf numFmtId="188" fontId="13" fillId="0" borderId="63" xfId="6" applyNumberFormat="1" applyFont="1" applyFill="1" applyBorder="1" applyAlignment="1">
      <alignment horizontal="right" vertical="center"/>
    </xf>
    <xf numFmtId="188" fontId="13" fillId="0" borderId="9" xfId="6" applyNumberFormat="1" applyFont="1" applyFill="1" applyBorder="1" applyAlignment="1">
      <alignment horizontal="right" vertical="center"/>
    </xf>
    <xf numFmtId="188" fontId="13" fillId="0" borderId="61" xfId="6" applyNumberFormat="1" applyFont="1" applyFill="1" applyBorder="1" applyAlignment="1">
      <alignment horizontal="right" vertical="center"/>
    </xf>
    <xf numFmtId="188" fontId="23" fillId="0" borderId="61" xfId="6" applyNumberFormat="1" applyFont="1" applyFill="1" applyBorder="1" applyAlignment="1">
      <alignment horizontal="right" vertical="center"/>
    </xf>
    <xf numFmtId="191" fontId="12" fillId="0" borderId="51" xfId="31" applyNumberFormat="1" applyFont="1" applyFill="1" applyBorder="1" applyAlignment="1">
      <alignment horizontal="right" vertical="center"/>
    </xf>
    <xf numFmtId="192" fontId="13" fillId="0" borderId="47" xfId="2" applyNumberFormat="1" applyFont="1" applyFill="1" applyBorder="1" applyAlignment="1">
      <alignment vertical="center"/>
    </xf>
    <xf numFmtId="188" fontId="23" fillId="0" borderId="51" xfId="2" applyNumberFormat="1" applyFont="1" applyFill="1" applyBorder="1" applyAlignment="1">
      <alignment vertical="center"/>
    </xf>
    <xf numFmtId="191" fontId="12" fillId="0" borderId="59" xfId="32" applyNumberFormat="1" applyFont="1" applyFill="1" applyBorder="1" applyAlignment="1">
      <alignment horizontal="right"/>
    </xf>
    <xf numFmtId="0" fontId="15" fillId="0" borderId="0" xfId="3" applyFont="1" applyFill="1" applyAlignment="1">
      <alignment vertical="center"/>
    </xf>
    <xf numFmtId="188" fontId="25" fillId="0" borderId="0" xfId="0" applyNumberFormat="1" applyFont="1" applyFill="1" applyAlignment="1">
      <alignment vertical="center"/>
    </xf>
    <xf numFmtId="191" fontId="16" fillId="0" borderId="21" xfId="31" applyNumberFormat="1" applyFont="1" applyFill="1" applyBorder="1" applyAlignment="1">
      <alignment horizontal="right" vertical="center"/>
    </xf>
    <xf numFmtId="188" fontId="25" fillId="0" borderId="0" xfId="2" applyNumberFormat="1" applyFont="1" applyFill="1" applyBorder="1" applyAlignment="1">
      <alignment vertical="center"/>
    </xf>
    <xf numFmtId="191" fontId="16" fillId="0" borderId="0" xfId="32" applyNumberFormat="1" applyFont="1" applyFill="1" applyBorder="1" applyAlignment="1">
      <alignment horizontal="right"/>
    </xf>
    <xf numFmtId="191" fontId="16" fillId="0" borderId="0" xfId="31" applyNumberFormat="1" applyFont="1" applyFill="1" applyBorder="1" applyAlignment="1">
      <alignment horizontal="right" vertical="center"/>
    </xf>
  </cellXfs>
  <cellStyles count="125">
    <cellStyle name="20% - Accent3" xfId="55" builtinId="38"/>
    <cellStyle name="20% - Accent3 2" xfId="117"/>
    <cellStyle name="40% - Accent2" xfId="116" builtinId="35"/>
    <cellStyle name="Accent2" xfId="30" builtinId="33"/>
    <cellStyle name="Accent2 2" xfId="97"/>
    <cellStyle name="Accent6 2" xfId="118"/>
    <cellStyle name="Bad 2" xfId="124"/>
    <cellStyle name="Comma" xfId="31" builtinId="3"/>
    <cellStyle name="Comma 2" xfId="6"/>
    <cellStyle name="Comma 2 2" xfId="41"/>
    <cellStyle name="Comma 2 3" xfId="35"/>
    <cellStyle name="Comma 3" xfId="51"/>
    <cellStyle name="Comma 4" xfId="68"/>
    <cellStyle name="Comma 4 2" xfId="89"/>
    <cellStyle name="Comma 4 3" xfId="123"/>
    <cellStyle name="Comma 5" xfId="52"/>
    <cellStyle name="Comma 5 2" xfId="96"/>
    <cellStyle name="Comma 5 3" xfId="87"/>
    <cellStyle name="Comma 5 4" xfId="105"/>
    <cellStyle name="Comma 6" xfId="14"/>
    <cellStyle name="Comma 7" xfId="10"/>
    <cellStyle name="Comma 8" xfId="15"/>
    <cellStyle name="Comma 9" xfId="102"/>
    <cellStyle name="Good 2" xfId="120"/>
    <cellStyle name="Heading 1" xfId="53" builtinId="16"/>
    <cellStyle name="Neutral 2" xfId="121"/>
    <cellStyle name="Neutral 3" xfId="114"/>
    <cellStyle name="Normal" xfId="0" builtinId="0"/>
    <cellStyle name="Normal 2" xfId="50"/>
    <cellStyle name="Normal 2 2" xfId="88"/>
    <cellStyle name="Normal 3" xfId="11"/>
    <cellStyle name="Normal 4" xfId="95"/>
    <cellStyle name="Normal 5" xfId="99"/>
    <cellStyle name="Normal 7" xfId="122"/>
    <cellStyle name="Total" xfId="54" builtinId="25"/>
    <cellStyle name="เครื่องหมายจุลภาค 10" xfId="22"/>
    <cellStyle name="เครื่องหมายจุลภาค 10 2" xfId="56"/>
    <cellStyle name="เครื่องหมายจุลภาค 10 3" xfId="69"/>
    <cellStyle name="เครื่องหมายจุลภาค 11" xfId="18"/>
    <cellStyle name="เครื่องหมายจุลภาค 12" xfId="25"/>
    <cellStyle name="เครื่องหมายจุลภาค 13" xfId="26"/>
    <cellStyle name="เครื่องหมายจุลภาค 13 3" xfId="78"/>
    <cellStyle name="เครื่องหมายจุลภาค 14" xfId="23"/>
    <cellStyle name="เครื่องหมายจุลภาค 14 2" xfId="45"/>
    <cellStyle name="เครื่องหมายจุลภาค 14 2 2" xfId="82"/>
    <cellStyle name="เครื่องหมายจุลภาค 14 2 3" xfId="86"/>
    <cellStyle name="เครื่องหมายจุลภาค 14 3" xfId="79"/>
    <cellStyle name="เครื่องหมายจุลภาค 14 4" xfId="83"/>
    <cellStyle name="เครื่องหมายจุลภาค 14 6" xfId="107"/>
    <cellStyle name="เครื่องหมายจุลภาค 15" xfId="24"/>
    <cellStyle name="เครื่องหมายจุลภาค 16" xfId="48"/>
    <cellStyle name="เครื่องหมายจุลภาค 17" xfId="27"/>
    <cellStyle name="เครื่องหมายจุลภาค 17 2" xfId="61"/>
    <cellStyle name="เครื่องหมายจุลภาค 2" xfId="29"/>
    <cellStyle name="เครื่องหมายจุลภาค 2 2" xfId="37"/>
    <cellStyle name="เครื่องหมายจุลภาค 2 2 4" xfId="32"/>
    <cellStyle name="เครื่องหมายจุลภาค 2 2 4 3" xfId="111"/>
    <cellStyle name="เครื่องหมายจุลภาค 2 27" xfId="33"/>
    <cellStyle name="เครื่องหมายจุลภาค 2 3" xfId="46"/>
    <cellStyle name="เครื่องหมายจุลภาค 2 3 2" xfId="63"/>
    <cellStyle name="เครื่องหมายจุลภาค 2 3 3" xfId="76"/>
    <cellStyle name="เครื่องหมายจุลภาค 2 4" xfId="57"/>
    <cellStyle name="เครื่องหมายจุลภาค 2 5" xfId="70"/>
    <cellStyle name="เครื่องหมายจุลภาค 2 7" xfId="113"/>
    <cellStyle name="เครื่องหมายจุลภาค 20" xfId="28"/>
    <cellStyle name="เครื่องหมายจุลภาค 3" xfId="8"/>
    <cellStyle name="เครื่องหมายจุลภาค 3 2" xfId="58"/>
    <cellStyle name="เครื่องหมายจุลภาค 3 2 3" xfId="110"/>
    <cellStyle name="เครื่องหมายจุลภาค 3 3" xfId="75"/>
    <cellStyle name="เครื่องหมายจุลภาค 3 4" xfId="92"/>
    <cellStyle name="เครื่องหมายจุลภาค 3 5" xfId="100"/>
    <cellStyle name="เครื่องหมายจุลภาค 4" xfId="4"/>
    <cellStyle name="เครื่องหมายจุลภาค 4 2" xfId="80"/>
    <cellStyle name="เครื่องหมายจุลภาค 4 2 3" xfId="108"/>
    <cellStyle name="เครื่องหมายจุลภาค 4 3" xfId="84"/>
    <cellStyle name="เครื่องหมายจุลภาค 4 4" xfId="112"/>
    <cellStyle name="เครื่องหมายจุลภาค 5" xfId="16"/>
    <cellStyle name="เครื่องหมายจุลภาค 5 2" xfId="65"/>
    <cellStyle name="เครื่องหมายจุลภาค 6" xfId="20"/>
    <cellStyle name="เครื่องหมายจุลภาค 6 2" xfId="66"/>
    <cellStyle name="เครื่องหมายจุลภาค 7" xfId="19"/>
    <cellStyle name="เครื่องหมายจุลภาค 7 2" xfId="67"/>
    <cellStyle name="เครื่องหมายจุลภาค 8" xfId="17"/>
    <cellStyle name="เครื่องหมายจุลภาค 9" xfId="21"/>
    <cellStyle name="ปกติ 15" xfId="40"/>
    <cellStyle name="ปกติ 15 2" xfId="43"/>
    <cellStyle name="ปกติ 15 2 2" xfId="81"/>
    <cellStyle name="ปกติ 15 2 3" xfId="85"/>
    <cellStyle name="ปกติ 17" xfId="47"/>
    <cellStyle name="ปกติ 2" xfId="39"/>
    <cellStyle name="ปกติ 2 10" xfId="9"/>
    <cellStyle name="ปกติ 2 4" xfId="42"/>
    <cellStyle name="ปกติ 3" xfId="7"/>
    <cellStyle name="ปกติ 3 2" xfId="34"/>
    <cellStyle name="ปกติ 3 2 2" xfId="94"/>
    <cellStyle name="ปกติ 3 2 3" xfId="72"/>
    <cellStyle name="ปกติ 3 2 4" xfId="101"/>
    <cellStyle name="ปกติ 3 3" xfId="60"/>
    <cellStyle name="ปกติ 3 4" xfId="93"/>
    <cellStyle name="ปกติ 3 5" xfId="98"/>
    <cellStyle name="ปกติ 4" xfId="38"/>
    <cellStyle name="ปกติ 4 2" xfId="36"/>
    <cellStyle name="ปกติ 4 2 2" xfId="62"/>
    <cellStyle name="ปกติ 4 2 3" xfId="73"/>
    <cellStyle name="ปกติ 4 2 5" xfId="104"/>
    <cellStyle name="ปกติ 4 3" xfId="103"/>
    <cellStyle name="ปกติ 4 4" xfId="109"/>
    <cellStyle name="ปกติ 5" xfId="1"/>
    <cellStyle name="ปกติ 5 2" xfId="44"/>
    <cellStyle name="ปกติ 5 2 2" xfId="64"/>
    <cellStyle name="ปกติ 5 2 3" xfId="77"/>
    <cellStyle name="ปกติ 5 3" xfId="59"/>
    <cellStyle name="ปกติ 5 4" xfId="71"/>
    <cellStyle name="ปกติ 5 6" xfId="106"/>
    <cellStyle name="ปกติ 6" xfId="74"/>
    <cellStyle name="ปกติ_Bangkok49(Q4)" xfId="5"/>
    <cellStyle name="ปกติ_F-C-Rai47-Q1" xfId="2"/>
    <cellStyle name="ปกติ_GUEST-Mai" xfId="3"/>
    <cellStyle name="ปกติ_GUEST-Mai 2" xfId="91"/>
    <cellStyle name="ปกติ_GUEST-Mai 3" xfId="90"/>
    <cellStyle name="แย่ 2" xfId="12"/>
    <cellStyle name="แย่ 2 3" xfId="119"/>
    <cellStyle name="ส่วนที่ถูกเน้น1 2" xfId="49"/>
    <cellStyle name="ส่วนที่ถูกเน้น2 2" xfId="13"/>
    <cellStyle name="ส่วนที่ถูกเน้น4 2" xfId="115"/>
  </cellStyles>
  <dxfs count="0"/>
  <tableStyles count="0" defaultTableStyle="TableStyleMedium9" defaultPivotStyle="PivotStyleLight16"/>
  <colors>
    <mruColors>
      <color rgb="FF99FFCC"/>
      <color rgb="FF66FF99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2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2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2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2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2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2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2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2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2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2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2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2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2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2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2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2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2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2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2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2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2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200-0000B4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200-0000B7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200-0000B8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200-0000B9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200-0000BE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200-0000C0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200-0000C7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200-0000C9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4364164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4364164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4396454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4396454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4428744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200-0000E1000000}"/>
            </a:ext>
          </a:extLst>
        </xdr:cNvPr>
        <xdr:cNvSpPr txBox="1">
          <a:spLocks noChangeArrowheads="1"/>
        </xdr:cNvSpPr>
      </xdr:nvSpPr>
      <xdr:spPr bwMode="auto">
        <a:xfrm>
          <a:off x="4428744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200-0000E5000000}"/>
            </a:ext>
          </a:extLst>
        </xdr:cNvPr>
        <xdr:cNvSpPr txBox="1">
          <a:spLocks noChangeArrowheads="1"/>
        </xdr:cNvSpPr>
      </xdr:nvSpPr>
      <xdr:spPr bwMode="auto">
        <a:xfrm>
          <a:off x="4461033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200-0000E6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200-0000E7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200-0000E8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200-0000E9000000}"/>
            </a:ext>
          </a:extLst>
        </xdr:cNvPr>
        <xdr:cNvSpPr txBox="1">
          <a:spLocks noChangeArrowheads="1"/>
        </xdr:cNvSpPr>
      </xdr:nvSpPr>
      <xdr:spPr bwMode="auto">
        <a:xfrm>
          <a:off x="4461033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200-0000EA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200-0000EB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200-0000EC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200-0000ED000000}"/>
            </a:ext>
          </a:extLst>
        </xdr:cNvPr>
        <xdr:cNvSpPr txBox="1">
          <a:spLocks noChangeArrowheads="1"/>
        </xdr:cNvSpPr>
      </xdr:nvSpPr>
      <xdr:spPr bwMode="auto">
        <a:xfrm>
          <a:off x="4493323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200-0000EE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200-0000EF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200-0000F0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200-0000F1000000}"/>
            </a:ext>
          </a:extLst>
        </xdr:cNvPr>
        <xdr:cNvSpPr txBox="1">
          <a:spLocks noChangeArrowheads="1"/>
        </xdr:cNvSpPr>
      </xdr:nvSpPr>
      <xdr:spPr bwMode="auto">
        <a:xfrm>
          <a:off x="4493323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200-0000A7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200-0000AF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200-0000B0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200-0000B1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200-0000B4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200-0000B5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200-0000B6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200-0000B7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200-0000B8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200-0000B9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200-0000BA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200-0000BE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200-0000BF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200-0000C0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200-0000C7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200-0000C8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200-0000C9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200-0000CA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200-0000CB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200-0000CC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SpPr txBox="1">
          <a:spLocks noChangeArrowheads="1"/>
        </xdr:cNvSpPr>
      </xdr:nvSpPr>
      <xdr:spPr bwMode="auto">
        <a:xfrm>
          <a:off x="38080133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200-0000CE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200-0000CF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200-0000D0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200-0000D1000000}"/>
            </a:ext>
          </a:extLst>
        </xdr:cNvPr>
        <xdr:cNvSpPr txBox="1">
          <a:spLocks noChangeArrowheads="1"/>
        </xdr:cNvSpPr>
      </xdr:nvSpPr>
      <xdr:spPr bwMode="auto">
        <a:xfrm>
          <a:off x="38080133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200-0000D2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200-0000D4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SpPr txBox="1">
          <a:spLocks noChangeArrowheads="1"/>
        </xdr:cNvSpPr>
      </xdr:nvSpPr>
      <xdr:spPr bwMode="auto">
        <a:xfrm>
          <a:off x="38361801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200-0000D7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200-0000D8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200-0000D9000000}"/>
            </a:ext>
          </a:extLst>
        </xdr:cNvPr>
        <xdr:cNvSpPr txBox="1">
          <a:spLocks noChangeArrowheads="1"/>
        </xdr:cNvSpPr>
      </xdr:nvSpPr>
      <xdr:spPr bwMode="auto">
        <a:xfrm>
          <a:off x="38361801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200-0000DA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200-0000DB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200-0000DC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200-0000DD000000}"/>
            </a:ext>
          </a:extLst>
        </xdr:cNvPr>
        <xdr:cNvSpPr txBox="1">
          <a:spLocks noChangeArrowheads="1"/>
        </xdr:cNvSpPr>
      </xdr:nvSpPr>
      <xdr:spPr bwMode="auto">
        <a:xfrm>
          <a:off x="38643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200-0000DE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200-0000DF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200-0000E0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200-0000E1000000}"/>
            </a:ext>
          </a:extLst>
        </xdr:cNvPr>
        <xdr:cNvSpPr txBox="1">
          <a:spLocks noChangeArrowheads="1"/>
        </xdr:cNvSpPr>
      </xdr:nvSpPr>
      <xdr:spPr bwMode="auto">
        <a:xfrm>
          <a:off x="38643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200-0000E2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200-0000E5000000}"/>
            </a:ext>
          </a:extLst>
        </xdr:cNvPr>
        <xdr:cNvSpPr txBox="1">
          <a:spLocks noChangeArrowheads="1"/>
        </xdr:cNvSpPr>
      </xdr:nvSpPr>
      <xdr:spPr bwMode="auto">
        <a:xfrm>
          <a:off x="38925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200-0000E6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200-0000E7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200-0000E8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200-0000E9000000}"/>
            </a:ext>
          </a:extLst>
        </xdr:cNvPr>
        <xdr:cNvSpPr txBox="1">
          <a:spLocks noChangeArrowheads="1"/>
        </xdr:cNvSpPr>
      </xdr:nvSpPr>
      <xdr:spPr bwMode="auto">
        <a:xfrm>
          <a:off x="38925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200-0000EA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200-0000EB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200-0000EC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200-0000ED000000}"/>
            </a:ext>
          </a:extLst>
        </xdr:cNvPr>
        <xdr:cNvSpPr txBox="1">
          <a:spLocks noChangeArrowheads="1"/>
        </xdr:cNvSpPr>
      </xdr:nvSpPr>
      <xdr:spPr bwMode="auto">
        <a:xfrm>
          <a:off x="39206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200-0000EE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200-0000EF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200-0000F0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200-0000F1000000}"/>
            </a:ext>
          </a:extLst>
        </xdr:cNvPr>
        <xdr:cNvSpPr txBox="1">
          <a:spLocks noChangeArrowheads="1"/>
        </xdr:cNvSpPr>
      </xdr:nvSpPr>
      <xdr:spPr bwMode="auto">
        <a:xfrm>
          <a:off x="39206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B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B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B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B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B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B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B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B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B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B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B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B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B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B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B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B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B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B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B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B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B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B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B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B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B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B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B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B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B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B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B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B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B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B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B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B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B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B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B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B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B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B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B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B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B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B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B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B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B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B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B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B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B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B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B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B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B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B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B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B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B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334</xdr:row>
      <xdr:rowOff>0</xdr:rowOff>
    </xdr:from>
    <xdr:to>
      <xdr:col>415</xdr:col>
      <xdr:colOff>0</xdr:colOff>
      <xdr:row>334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B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B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B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B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346</xdr:row>
      <xdr:rowOff>0</xdr:rowOff>
    </xdr:from>
    <xdr:to>
      <xdr:col>415</xdr:col>
      <xdr:colOff>0</xdr:colOff>
      <xdr:row>346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B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B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B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B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393</xdr:row>
      <xdr:rowOff>0</xdr:rowOff>
    </xdr:from>
    <xdr:to>
      <xdr:col>415</xdr:col>
      <xdr:colOff>0</xdr:colOff>
      <xdr:row>393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B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B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B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B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405</xdr:row>
      <xdr:rowOff>0</xdr:rowOff>
    </xdr:from>
    <xdr:to>
      <xdr:col>415</xdr:col>
      <xdr:colOff>0</xdr:colOff>
      <xdr:row>405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B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B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B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B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334</xdr:row>
      <xdr:rowOff>0</xdr:rowOff>
    </xdr:from>
    <xdr:to>
      <xdr:col>418</xdr:col>
      <xdr:colOff>0</xdr:colOff>
      <xdr:row>334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B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B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B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B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346</xdr:row>
      <xdr:rowOff>0</xdr:rowOff>
    </xdr:from>
    <xdr:to>
      <xdr:col>418</xdr:col>
      <xdr:colOff>0</xdr:colOff>
      <xdr:row>346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B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B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B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B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393</xdr:row>
      <xdr:rowOff>0</xdr:rowOff>
    </xdr:from>
    <xdr:to>
      <xdr:col>418</xdr:col>
      <xdr:colOff>0</xdr:colOff>
      <xdr:row>393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B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B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B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B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405</xdr:row>
      <xdr:rowOff>0</xdr:rowOff>
    </xdr:from>
    <xdr:to>
      <xdr:col>418</xdr:col>
      <xdr:colOff>0</xdr:colOff>
      <xdr:row>405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B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B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B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B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334</xdr:row>
      <xdr:rowOff>0</xdr:rowOff>
    </xdr:from>
    <xdr:to>
      <xdr:col>421</xdr:col>
      <xdr:colOff>0</xdr:colOff>
      <xdr:row>334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B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B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B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B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346</xdr:row>
      <xdr:rowOff>0</xdr:rowOff>
    </xdr:from>
    <xdr:to>
      <xdr:col>421</xdr:col>
      <xdr:colOff>0</xdr:colOff>
      <xdr:row>346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B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B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B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B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393</xdr:row>
      <xdr:rowOff>0</xdr:rowOff>
    </xdr:from>
    <xdr:to>
      <xdr:col>421</xdr:col>
      <xdr:colOff>0</xdr:colOff>
      <xdr:row>393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B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B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B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B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405</xdr:row>
      <xdr:rowOff>0</xdr:rowOff>
    </xdr:from>
    <xdr:to>
      <xdr:col>421</xdr:col>
      <xdr:colOff>0</xdr:colOff>
      <xdr:row>405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B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B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B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B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334</xdr:row>
      <xdr:rowOff>0</xdr:rowOff>
    </xdr:from>
    <xdr:to>
      <xdr:col>424</xdr:col>
      <xdr:colOff>0</xdr:colOff>
      <xdr:row>334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B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B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B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B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346</xdr:row>
      <xdr:rowOff>0</xdr:rowOff>
    </xdr:from>
    <xdr:to>
      <xdr:col>424</xdr:col>
      <xdr:colOff>0</xdr:colOff>
      <xdr:row>346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B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B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B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B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393</xdr:row>
      <xdr:rowOff>0</xdr:rowOff>
    </xdr:from>
    <xdr:to>
      <xdr:col>424</xdr:col>
      <xdr:colOff>0</xdr:colOff>
      <xdr:row>393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B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B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B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B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405</xdr:row>
      <xdr:rowOff>0</xdr:rowOff>
    </xdr:from>
    <xdr:to>
      <xdr:col>424</xdr:col>
      <xdr:colOff>0</xdr:colOff>
      <xdr:row>405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B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B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B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B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334</xdr:row>
      <xdr:rowOff>0</xdr:rowOff>
    </xdr:from>
    <xdr:to>
      <xdr:col>427</xdr:col>
      <xdr:colOff>0</xdr:colOff>
      <xdr:row>334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B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B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B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B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346</xdr:row>
      <xdr:rowOff>0</xdr:rowOff>
    </xdr:from>
    <xdr:to>
      <xdr:col>427</xdr:col>
      <xdr:colOff>0</xdr:colOff>
      <xdr:row>346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B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B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B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B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393</xdr:row>
      <xdr:rowOff>0</xdr:rowOff>
    </xdr:from>
    <xdr:to>
      <xdr:col>427</xdr:col>
      <xdr:colOff>0</xdr:colOff>
      <xdr:row>393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B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B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B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B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405</xdr:row>
      <xdr:rowOff>0</xdr:rowOff>
    </xdr:from>
    <xdr:to>
      <xdr:col>427</xdr:col>
      <xdr:colOff>0</xdr:colOff>
      <xdr:row>405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B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C00-000010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C00-000012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C00-000013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C00-000014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C00-000015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C00-000016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C00-000017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C00-000019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C00-000027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C00-000028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C00-000029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C00-00002A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C00-00002B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C00-00002C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C00-00002D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C00-00002E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C00-00002F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C00-000030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C00-000031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C00-000032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C00-000033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C00-000034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C00-000035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C00-000036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C00-000037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C00-000038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C00-000039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C00-00003A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C00-00003B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C00-00003C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C00-00003D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C00-00003E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C00-00003F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C00-000040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C00-000041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C00-000042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C00-000043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C00-000044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C00-000045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C00-000046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C00-000047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C00-000048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C00-000049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C00-00004A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C00-00004B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C00-00004C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C00-00004D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C00-00004E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C00-00004F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C00-000050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C00-000051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C00-00005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C00-00005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C00-00005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C00-00005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C00-00005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C00-00005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C00-00005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C00-00005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C00-00005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C00-00005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C00-00005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C00-00005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C00-00005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C00-00005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C00-000060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C00-000061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C00-000062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C00-000063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C00-000064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C00-000065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C00-000066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C00-000067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C00-000068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C00-000069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C00-00006A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C00-00006B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C00-00006C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C00-00006D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C00-00006E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C00-00006F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C00-000070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C00-000071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C00-000072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C00-000073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C00-000074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C00-000075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C00-000076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C00-000077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C00-000078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C00-000079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C00-00007A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C00-00007B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C00-00007C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C00-00007D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C00-00007E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C00-00007F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C00-000080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C00-000081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C00-000082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C00-000083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C00-000084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C00-000085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C00-000086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C00-000087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C00-000088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C00-000089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C00-00008A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C00-00008B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C00-00008C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C00-00008D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C00-00008E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C00-00008F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C00-000090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C00-000091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C00-000092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C00-000093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C00-000094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C00-000095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C00-000096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C00-000097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C00-000098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C00-000099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C00-00009A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C00-00009B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C00-00009C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C00-00009D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C00-00009E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C00-00009F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C00-0000A0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C00-0000A1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C00-0000A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C00-0000A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C00-0000A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C00-0000A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C00-0000A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C00-0000A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C00-0000A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C00-0000A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C00-0000A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C00-0000A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C00-0000A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C00-0000A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C00-0000A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C00-0000A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C00-0000B0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C00-0000B1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C00-0000B2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C00-0000B3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C00-0000B4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C00-0000B5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C00-0000B6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C00-0000B7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C00-0000B8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C00-0000B9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C00-0000BA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C00-0000BB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C00-0000BC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C00-0000BD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C00-0000BE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C00-0000BF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C00-0000C0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C00-0000C1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C00-0000C2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C00-0000C3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C00-0000C4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C00-0000C5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C00-0000C6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C00-0000C7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C00-0000C8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C00-0000C9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C00-0000CA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C00-0000CB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C00-0000CC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C00-0000CD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C00-0000CE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C00-0000CF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C00-0000D0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C00-0000D1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C00-0000D2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C00-0000D3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C00-0000D4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C00-0000D5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C00-0000D6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C00-0000D7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C00-0000D8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C00-0000D9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C00-0000DA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C00-0000DB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C00-0000DC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C00-0000DD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C00-0000DE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C00-0000DF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C00-0000E0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C00-0000E1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C00-0000E2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C00-0000E3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C00-0000E4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C00-0000E5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C00-0000E6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C00-0000E7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C00-0000E8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C00-0000E9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C00-0000EA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C00-0000EB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C00-0000EC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C00-0000ED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C00-0000EE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C00-0000EF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C00-0000F0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C00-0000F1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C00-0000F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C00-0000F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C00-0000F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C00-0000F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C00-0000F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C00-0000F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C00-0000F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C00-0000F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C00-0000F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C00-0000F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C00-0000F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C00-0000F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C00-0000F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C00-0000F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C00-00000001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C00-00000101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C00-000002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C00-000003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C00-000004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C00-000005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C00-000006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C00-000007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C00-000008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C00-000009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C00-00000A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C00-00000B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C00-00000C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C00-00000D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C00-00000E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C00-00000F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C00-000010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C00-000011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C00-000012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C00-000013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C00-000014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C00-000015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C00-000016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C00-000017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C00-000018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C00-000019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C00-00001A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C00-00001B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C00-00001C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C00-00001D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C00-00001E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C00-00001F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C00-000020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C00-000021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C00-000022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C00-000023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C00-000024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C00-000025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C00-000026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C00-000027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C00-000028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C00-000029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C00-00002A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C00-00002B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C00-00002C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C00-00002D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C00-00002E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C00-00002F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C00-000030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C00-000031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C00-000032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C00-000033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C00-000034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C00-000035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C00-000036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C00-000037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C00-000038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C00-000039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C00-00003A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C00-00003B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C00-00003C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C00-00003D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C00-00003E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C00-00003F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C00-000040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C00-000041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C00-000042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C00-000043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C00-000044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C00-000045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C00-000046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C00-000047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C00-000048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C00-000049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C00-00004A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C00-00004B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C00-00004C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C00-00004D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C00-00004E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C00-00004F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C00-000050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C00-000051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C00-000052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C00-000053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C00-000054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C00-000055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C00-000056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C00-000057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C00-000058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C00-000059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C00-00005A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C00-00005B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C00-00005C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C00-00005D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C00-00005E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C00-00005F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C00-000060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C00-000061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C00-000062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C00-000063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C00-000064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C00-000065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C00-000066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C00-000067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C00-000068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C00-000069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C00-00006A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C00-00006B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C00-00006C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C00-00006D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C00-00006E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C00-00006F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C00-000070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C00-000071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C00-000072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C00-000073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C00-000074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C00-000075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C00-000076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C00-000077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C00-000078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C00-000079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C00-00007A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C00-00007B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C00-00007C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C00-00007D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C00-00007E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C00-00007F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C00-000080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C00-000081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C00-000082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C00-000083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C00-000084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C00-000085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C00-000086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C00-000087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C00-000088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C00-000089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C00-00008A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C00-00008B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C00-00008C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C00-00008D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C00-00008E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C00-00008F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C00-000090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C00-000091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C00-000092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C00-000093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C00-000094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C00-000095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C00-000096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C00-000097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C00-000098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C00-000099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C00-00009A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C00-00009B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C00-00009C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C00-00009D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C00-00009E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C00-00009F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C00-0000A0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C00-0000A1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C00-0000A2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C00-0000A3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C00-0000A4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C00-0000A5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C00-0000A6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C00-0000A7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C00-0000A8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C00-0000A9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C00-0000AA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C00-0000AB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C00-0000AC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C00-0000AD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C00-0000AE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C00-0000AF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C00-0000B0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C00-0000B1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C00-0000B2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C00-0000B3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C00-0000B4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C00-0000B5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C00-0000B6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C00-0000B7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C00-0000B8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C00-0000B9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C00-0000BA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C00-0000BB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C00-0000BC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C00-0000BD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C00-0000BE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C00-0000BF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C00-0000C0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C00-0000C1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C00-0000C2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C00-0000C3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C00-0000C4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C00-0000C5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C00-0000C6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C00-0000C7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C00-0000C8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C00-0000C9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C00-0000CA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C00-0000CB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C00-0000CC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C00-0000CD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C00-0000CE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C00-0000CF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C00-0000D0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C00-0000D1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C00-0000D2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C00-0000D3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C00-0000D4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C00-0000D5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C00-0000D6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C00-0000D7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C00-0000D8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C00-0000D9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C00-0000DA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C00-0000DB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C00-0000DC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C00-0000DD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C00-0000DE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C00-0000DF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C00-0000E0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C00-0000E1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C00-0000E2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C00-0000E3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C00-0000E4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C00-0000E5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C00-0000E6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C00-0000E7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C00-0000E8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C00-0000E9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C00-0000EA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C00-0000EB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C00-0000EC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C00-0000ED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C00-0000EE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C00-0000EF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C00-0000F0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C00-0000F1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C00-0000F2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C00-0000F3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C00-0000F4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C00-0000F5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C00-0000F6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C00-0000F7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C00-0000F8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C00-0000F9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C00-0000FA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C00-0000FB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C00-0000FC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C00-0000FD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C00-0000FE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C00-0000FF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C00-000000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C00-000001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C00-000002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C00-000003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C00-000004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C00-000005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C00-000006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C00-000007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C00-000008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C00-000009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C00-00000A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C00-00000B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C00-00000C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C00-00000D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C00-00000E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C00-00000F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C00-000010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C00-000011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C00-000012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C00-000013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C00-000014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C00-000015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C00-000016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C00-000017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C00-000018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C00-000019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C00-00001A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C00-00001B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C00-00001C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C00-00001D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C00-00001E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C00-00001F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C00-000020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C00-000021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C00-000022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C00-000023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C00-000024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C00-000025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C00-000026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C00-000027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C00-000028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C00-000029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C00-00002A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C00-00002B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C00-00002C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C00-00002D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C00-00002E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C00-00002F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C00-000030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C00-000031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C00-000032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C00-000033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C00-000034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C00-000035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C00-000036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C00-000037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C00-000038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C00-000039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0" name="Text 2">
          <a:extLst>
            <a:ext uri="{FF2B5EF4-FFF2-40B4-BE49-F238E27FC236}">
              <a16:creationId xmlns="" xmlns:a16="http://schemas.microsoft.com/office/drawing/2014/main" id="{00000000-0008-0000-0C00-00003A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1" name="Text 4">
          <a:extLst>
            <a:ext uri="{FF2B5EF4-FFF2-40B4-BE49-F238E27FC236}">
              <a16:creationId xmlns="" xmlns:a16="http://schemas.microsoft.com/office/drawing/2014/main" id="{00000000-0008-0000-0C00-00003B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2" name="Text 2">
          <a:extLst>
            <a:ext uri="{FF2B5EF4-FFF2-40B4-BE49-F238E27FC236}">
              <a16:creationId xmlns="" xmlns:a16="http://schemas.microsoft.com/office/drawing/2014/main" id="{00000000-0008-0000-0C00-00003C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3" name="Text 4">
          <a:extLst>
            <a:ext uri="{FF2B5EF4-FFF2-40B4-BE49-F238E27FC236}">
              <a16:creationId xmlns="" xmlns:a16="http://schemas.microsoft.com/office/drawing/2014/main" id="{00000000-0008-0000-0C00-00003D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4" name="Text 2">
          <a:extLst>
            <a:ext uri="{FF2B5EF4-FFF2-40B4-BE49-F238E27FC236}">
              <a16:creationId xmlns="" xmlns:a16="http://schemas.microsoft.com/office/drawing/2014/main" id="{00000000-0008-0000-0C00-00003E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5" name="Text 4">
          <a:extLst>
            <a:ext uri="{FF2B5EF4-FFF2-40B4-BE49-F238E27FC236}">
              <a16:creationId xmlns="" xmlns:a16="http://schemas.microsoft.com/office/drawing/2014/main" id="{00000000-0008-0000-0C00-00003F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6" name="Text 2">
          <a:extLst>
            <a:ext uri="{FF2B5EF4-FFF2-40B4-BE49-F238E27FC236}">
              <a16:creationId xmlns="" xmlns:a16="http://schemas.microsoft.com/office/drawing/2014/main" id="{00000000-0008-0000-0C00-000040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7" name="Text 4">
          <a:extLst>
            <a:ext uri="{FF2B5EF4-FFF2-40B4-BE49-F238E27FC236}">
              <a16:creationId xmlns="" xmlns:a16="http://schemas.microsoft.com/office/drawing/2014/main" id="{00000000-0008-0000-0C00-000041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8" name="Text 2">
          <a:extLst>
            <a:ext uri="{FF2B5EF4-FFF2-40B4-BE49-F238E27FC236}">
              <a16:creationId xmlns="" xmlns:a16="http://schemas.microsoft.com/office/drawing/2014/main" id="{00000000-0008-0000-0C00-000042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9" name="Text 4">
          <a:extLst>
            <a:ext uri="{FF2B5EF4-FFF2-40B4-BE49-F238E27FC236}">
              <a16:creationId xmlns="" xmlns:a16="http://schemas.microsoft.com/office/drawing/2014/main" id="{00000000-0008-0000-0C00-000043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0" name="Text 2">
          <a:extLst>
            <a:ext uri="{FF2B5EF4-FFF2-40B4-BE49-F238E27FC236}">
              <a16:creationId xmlns="" xmlns:a16="http://schemas.microsoft.com/office/drawing/2014/main" id="{00000000-0008-0000-0C00-000044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1" name="Text 4">
          <a:extLst>
            <a:ext uri="{FF2B5EF4-FFF2-40B4-BE49-F238E27FC236}">
              <a16:creationId xmlns="" xmlns:a16="http://schemas.microsoft.com/office/drawing/2014/main" id="{00000000-0008-0000-0C00-000045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2" name="Text 2">
          <a:extLst>
            <a:ext uri="{FF2B5EF4-FFF2-40B4-BE49-F238E27FC236}">
              <a16:creationId xmlns="" xmlns:a16="http://schemas.microsoft.com/office/drawing/2014/main" id="{00000000-0008-0000-0C00-000046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3" name="Text 4">
          <a:extLst>
            <a:ext uri="{FF2B5EF4-FFF2-40B4-BE49-F238E27FC236}">
              <a16:creationId xmlns="" xmlns:a16="http://schemas.microsoft.com/office/drawing/2014/main" id="{00000000-0008-0000-0C00-000047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4" name="Text 2">
          <a:extLst>
            <a:ext uri="{FF2B5EF4-FFF2-40B4-BE49-F238E27FC236}">
              <a16:creationId xmlns="" xmlns:a16="http://schemas.microsoft.com/office/drawing/2014/main" id="{00000000-0008-0000-0C00-000048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5" name="Text 4">
          <a:extLst>
            <a:ext uri="{FF2B5EF4-FFF2-40B4-BE49-F238E27FC236}">
              <a16:creationId xmlns="" xmlns:a16="http://schemas.microsoft.com/office/drawing/2014/main" id="{00000000-0008-0000-0C00-000049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6" name="Text 2">
          <a:extLst>
            <a:ext uri="{FF2B5EF4-FFF2-40B4-BE49-F238E27FC236}">
              <a16:creationId xmlns="" xmlns:a16="http://schemas.microsoft.com/office/drawing/2014/main" id="{00000000-0008-0000-0C00-00004A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7" name="Text 4">
          <a:extLst>
            <a:ext uri="{FF2B5EF4-FFF2-40B4-BE49-F238E27FC236}">
              <a16:creationId xmlns="" xmlns:a16="http://schemas.microsoft.com/office/drawing/2014/main" id="{00000000-0008-0000-0C00-00004B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8" name="Text 2">
          <a:extLst>
            <a:ext uri="{FF2B5EF4-FFF2-40B4-BE49-F238E27FC236}">
              <a16:creationId xmlns="" xmlns:a16="http://schemas.microsoft.com/office/drawing/2014/main" id="{00000000-0008-0000-0C00-00004C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9" name="Text 4">
          <a:extLst>
            <a:ext uri="{FF2B5EF4-FFF2-40B4-BE49-F238E27FC236}">
              <a16:creationId xmlns="" xmlns:a16="http://schemas.microsoft.com/office/drawing/2014/main" id="{00000000-0008-0000-0C00-00004D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0" name="Text 2">
          <a:extLst>
            <a:ext uri="{FF2B5EF4-FFF2-40B4-BE49-F238E27FC236}">
              <a16:creationId xmlns="" xmlns:a16="http://schemas.microsoft.com/office/drawing/2014/main" id="{00000000-0008-0000-0C00-00004E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1" name="Text 4">
          <a:extLst>
            <a:ext uri="{FF2B5EF4-FFF2-40B4-BE49-F238E27FC236}">
              <a16:creationId xmlns="" xmlns:a16="http://schemas.microsoft.com/office/drawing/2014/main" id="{00000000-0008-0000-0C00-00004F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2" name="Text 2">
          <a:extLst>
            <a:ext uri="{FF2B5EF4-FFF2-40B4-BE49-F238E27FC236}">
              <a16:creationId xmlns="" xmlns:a16="http://schemas.microsoft.com/office/drawing/2014/main" id="{00000000-0008-0000-0C00-000050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3" name="Text 4">
          <a:extLst>
            <a:ext uri="{FF2B5EF4-FFF2-40B4-BE49-F238E27FC236}">
              <a16:creationId xmlns="" xmlns:a16="http://schemas.microsoft.com/office/drawing/2014/main" id="{00000000-0008-0000-0C00-000051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4" name="Text 2">
          <a:extLst>
            <a:ext uri="{FF2B5EF4-FFF2-40B4-BE49-F238E27FC236}">
              <a16:creationId xmlns="" xmlns:a16="http://schemas.microsoft.com/office/drawing/2014/main" id="{00000000-0008-0000-0C00-000052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5" name="Text 4">
          <a:extLst>
            <a:ext uri="{FF2B5EF4-FFF2-40B4-BE49-F238E27FC236}">
              <a16:creationId xmlns="" xmlns:a16="http://schemas.microsoft.com/office/drawing/2014/main" id="{00000000-0008-0000-0C00-000053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6" name="Text 2">
          <a:extLst>
            <a:ext uri="{FF2B5EF4-FFF2-40B4-BE49-F238E27FC236}">
              <a16:creationId xmlns="" xmlns:a16="http://schemas.microsoft.com/office/drawing/2014/main" id="{00000000-0008-0000-0C00-000054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7" name="Text 4">
          <a:extLst>
            <a:ext uri="{FF2B5EF4-FFF2-40B4-BE49-F238E27FC236}">
              <a16:creationId xmlns="" xmlns:a16="http://schemas.microsoft.com/office/drawing/2014/main" id="{00000000-0008-0000-0C00-000055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8" name="Text 2">
          <a:extLst>
            <a:ext uri="{FF2B5EF4-FFF2-40B4-BE49-F238E27FC236}">
              <a16:creationId xmlns="" xmlns:a16="http://schemas.microsoft.com/office/drawing/2014/main" id="{00000000-0008-0000-0C00-000056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9" name="Text 4">
          <a:extLst>
            <a:ext uri="{FF2B5EF4-FFF2-40B4-BE49-F238E27FC236}">
              <a16:creationId xmlns="" xmlns:a16="http://schemas.microsoft.com/office/drawing/2014/main" id="{00000000-0008-0000-0C00-000057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0" name="Text 2">
          <a:extLst>
            <a:ext uri="{FF2B5EF4-FFF2-40B4-BE49-F238E27FC236}">
              <a16:creationId xmlns="" xmlns:a16="http://schemas.microsoft.com/office/drawing/2014/main" id="{00000000-0008-0000-0C00-000058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1" name="Text 4">
          <a:extLst>
            <a:ext uri="{FF2B5EF4-FFF2-40B4-BE49-F238E27FC236}">
              <a16:creationId xmlns="" xmlns:a16="http://schemas.microsoft.com/office/drawing/2014/main" id="{00000000-0008-0000-0C00-000059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2" name="Text 2">
          <a:extLst>
            <a:ext uri="{FF2B5EF4-FFF2-40B4-BE49-F238E27FC236}">
              <a16:creationId xmlns="" xmlns:a16="http://schemas.microsoft.com/office/drawing/2014/main" id="{00000000-0008-0000-0C00-00005A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3" name="Text 4">
          <a:extLst>
            <a:ext uri="{FF2B5EF4-FFF2-40B4-BE49-F238E27FC236}">
              <a16:creationId xmlns="" xmlns:a16="http://schemas.microsoft.com/office/drawing/2014/main" id="{00000000-0008-0000-0C00-00005B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4" name="Text 2">
          <a:extLst>
            <a:ext uri="{FF2B5EF4-FFF2-40B4-BE49-F238E27FC236}">
              <a16:creationId xmlns="" xmlns:a16="http://schemas.microsoft.com/office/drawing/2014/main" id="{00000000-0008-0000-0C00-00005C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5" name="Text 4">
          <a:extLst>
            <a:ext uri="{FF2B5EF4-FFF2-40B4-BE49-F238E27FC236}">
              <a16:creationId xmlns="" xmlns:a16="http://schemas.microsoft.com/office/drawing/2014/main" id="{00000000-0008-0000-0C00-00005D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6" name="Text 2">
          <a:extLst>
            <a:ext uri="{FF2B5EF4-FFF2-40B4-BE49-F238E27FC236}">
              <a16:creationId xmlns="" xmlns:a16="http://schemas.microsoft.com/office/drawing/2014/main" id="{00000000-0008-0000-0C00-00005E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7" name="Text 4">
          <a:extLst>
            <a:ext uri="{FF2B5EF4-FFF2-40B4-BE49-F238E27FC236}">
              <a16:creationId xmlns="" xmlns:a16="http://schemas.microsoft.com/office/drawing/2014/main" id="{00000000-0008-0000-0C00-00005F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8" name="Text 2">
          <a:extLst>
            <a:ext uri="{FF2B5EF4-FFF2-40B4-BE49-F238E27FC236}">
              <a16:creationId xmlns="" xmlns:a16="http://schemas.microsoft.com/office/drawing/2014/main" id="{00000000-0008-0000-0C00-000060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9" name="Text 4">
          <a:extLst>
            <a:ext uri="{FF2B5EF4-FFF2-40B4-BE49-F238E27FC236}">
              <a16:creationId xmlns="" xmlns:a16="http://schemas.microsoft.com/office/drawing/2014/main" id="{00000000-0008-0000-0C00-000061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0" name="Text 2">
          <a:extLst>
            <a:ext uri="{FF2B5EF4-FFF2-40B4-BE49-F238E27FC236}">
              <a16:creationId xmlns="" xmlns:a16="http://schemas.microsoft.com/office/drawing/2014/main" id="{00000000-0008-0000-0C00-000062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1" name="Text 4">
          <a:extLst>
            <a:ext uri="{FF2B5EF4-FFF2-40B4-BE49-F238E27FC236}">
              <a16:creationId xmlns="" xmlns:a16="http://schemas.microsoft.com/office/drawing/2014/main" id="{00000000-0008-0000-0C00-000063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2" name="Text 2">
          <a:extLst>
            <a:ext uri="{FF2B5EF4-FFF2-40B4-BE49-F238E27FC236}">
              <a16:creationId xmlns="" xmlns:a16="http://schemas.microsoft.com/office/drawing/2014/main" id="{00000000-0008-0000-0C00-000064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3" name="Text 4">
          <a:extLst>
            <a:ext uri="{FF2B5EF4-FFF2-40B4-BE49-F238E27FC236}">
              <a16:creationId xmlns="" xmlns:a16="http://schemas.microsoft.com/office/drawing/2014/main" id="{00000000-0008-0000-0C00-000065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4" name="Text 2">
          <a:extLst>
            <a:ext uri="{FF2B5EF4-FFF2-40B4-BE49-F238E27FC236}">
              <a16:creationId xmlns="" xmlns:a16="http://schemas.microsoft.com/office/drawing/2014/main" id="{00000000-0008-0000-0C00-000066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5" name="Text 4">
          <a:extLst>
            <a:ext uri="{FF2B5EF4-FFF2-40B4-BE49-F238E27FC236}">
              <a16:creationId xmlns="" xmlns:a16="http://schemas.microsoft.com/office/drawing/2014/main" id="{00000000-0008-0000-0C00-000067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6" name="Text 2">
          <a:extLst>
            <a:ext uri="{FF2B5EF4-FFF2-40B4-BE49-F238E27FC236}">
              <a16:creationId xmlns="" xmlns:a16="http://schemas.microsoft.com/office/drawing/2014/main" id="{00000000-0008-0000-0C00-000068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7" name="Text 4">
          <a:extLst>
            <a:ext uri="{FF2B5EF4-FFF2-40B4-BE49-F238E27FC236}">
              <a16:creationId xmlns="" xmlns:a16="http://schemas.microsoft.com/office/drawing/2014/main" id="{00000000-0008-0000-0C00-000069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8" name="Text 2">
          <a:extLst>
            <a:ext uri="{FF2B5EF4-FFF2-40B4-BE49-F238E27FC236}">
              <a16:creationId xmlns="" xmlns:a16="http://schemas.microsoft.com/office/drawing/2014/main" id="{00000000-0008-0000-0C00-00006A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9" name="Text 4">
          <a:extLst>
            <a:ext uri="{FF2B5EF4-FFF2-40B4-BE49-F238E27FC236}">
              <a16:creationId xmlns="" xmlns:a16="http://schemas.microsoft.com/office/drawing/2014/main" id="{00000000-0008-0000-0C00-00006B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0" name="Text 2">
          <a:extLst>
            <a:ext uri="{FF2B5EF4-FFF2-40B4-BE49-F238E27FC236}">
              <a16:creationId xmlns="" xmlns:a16="http://schemas.microsoft.com/office/drawing/2014/main" id="{00000000-0008-0000-0C00-00006C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1" name="Text 4">
          <a:extLst>
            <a:ext uri="{FF2B5EF4-FFF2-40B4-BE49-F238E27FC236}">
              <a16:creationId xmlns="" xmlns:a16="http://schemas.microsoft.com/office/drawing/2014/main" id="{00000000-0008-0000-0C00-00006D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2" name="Text 2">
          <a:extLst>
            <a:ext uri="{FF2B5EF4-FFF2-40B4-BE49-F238E27FC236}">
              <a16:creationId xmlns="" xmlns:a16="http://schemas.microsoft.com/office/drawing/2014/main" id="{00000000-0008-0000-0C00-00006E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3" name="Text 4">
          <a:extLst>
            <a:ext uri="{FF2B5EF4-FFF2-40B4-BE49-F238E27FC236}">
              <a16:creationId xmlns="" xmlns:a16="http://schemas.microsoft.com/office/drawing/2014/main" id="{00000000-0008-0000-0C00-00006F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4" name="Text 2">
          <a:extLst>
            <a:ext uri="{FF2B5EF4-FFF2-40B4-BE49-F238E27FC236}">
              <a16:creationId xmlns="" xmlns:a16="http://schemas.microsoft.com/office/drawing/2014/main" id="{00000000-0008-0000-0C00-000070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5" name="Text 4">
          <a:extLst>
            <a:ext uri="{FF2B5EF4-FFF2-40B4-BE49-F238E27FC236}">
              <a16:creationId xmlns="" xmlns:a16="http://schemas.microsoft.com/office/drawing/2014/main" id="{00000000-0008-0000-0C00-000071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6" name="Text 2">
          <a:extLst>
            <a:ext uri="{FF2B5EF4-FFF2-40B4-BE49-F238E27FC236}">
              <a16:creationId xmlns="" xmlns:a16="http://schemas.microsoft.com/office/drawing/2014/main" id="{00000000-0008-0000-0C00-000072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7" name="Text 4">
          <a:extLst>
            <a:ext uri="{FF2B5EF4-FFF2-40B4-BE49-F238E27FC236}">
              <a16:creationId xmlns="" xmlns:a16="http://schemas.microsoft.com/office/drawing/2014/main" id="{00000000-0008-0000-0C00-000073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8" name="Text 2">
          <a:extLst>
            <a:ext uri="{FF2B5EF4-FFF2-40B4-BE49-F238E27FC236}">
              <a16:creationId xmlns="" xmlns:a16="http://schemas.microsoft.com/office/drawing/2014/main" id="{00000000-0008-0000-0C00-000074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9" name="Text 4">
          <a:extLst>
            <a:ext uri="{FF2B5EF4-FFF2-40B4-BE49-F238E27FC236}">
              <a16:creationId xmlns="" xmlns:a16="http://schemas.microsoft.com/office/drawing/2014/main" id="{00000000-0008-0000-0C00-000075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0" name="Text 2">
          <a:extLst>
            <a:ext uri="{FF2B5EF4-FFF2-40B4-BE49-F238E27FC236}">
              <a16:creationId xmlns="" xmlns:a16="http://schemas.microsoft.com/office/drawing/2014/main" id="{00000000-0008-0000-0C00-000076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1" name="Text 4">
          <a:extLst>
            <a:ext uri="{FF2B5EF4-FFF2-40B4-BE49-F238E27FC236}">
              <a16:creationId xmlns="" xmlns:a16="http://schemas.microsoft.com/office/drawing/2014/main" id="{00000000-0008-0000-0C00-000077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2" name="Text 2">
          <a:extLst>
            <a:ext uri="{FF2B5EF4-FFF2-40B4-BE49-F238E27FC236}">
              <a16:creationId xmlns="" xmlns:a16="http://schemas.microsoft.com/office/drawing/2014/main" id="{00000000-0008-0000-0C00-000078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3" name="Text 4">
          <a:extLst>
            <a:ext uri="{FF2B5EF4-FFF2-40B4-BE49-F238E27FC236}">
              <a16:creationId xmlns="" xmlns:a16="http://schemas.microsoft.com/office/drawing/2014/main" id="{00000000-0008-0000-0C00-000079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4" name="Text 2">
          <a:extLst>
            <a:ext uri="{FF2B5EF4-FFF2-40B4-BE49-F238E27FC236}">
              <a16:creationId xmlns="" xmlns:a16="http://schemas.microsoft.com/office/drawing/2014/main" id="{00000000-0008-0000-0C00-00007A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5" name="Text 4">
          <a:extLst>
            <a:ext uri="{FF2B5EF4-FFF2-40B4-BE49-F238E27FC236}">
              <a16:creationId xmlns="" xmlns:a16="http://schemas.microsoft.com/office/drawing/2014/main" id="{00000000-0008-0000-0C00-00007B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6" name="Text 2">
          <a:extLst>
            <a:ext uri="{FF2B5EF4-FFF2-40B4-BE49-F238E27FC236}">
              <a16:creationId xmlns="" xmlns:a16="http://schemas.microsoft.com/office/drawing/2014/main" id="{00000000-0008-0000-0C00-00007C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7" name="Text 4">
          <a:extLst>
            <a:ext uri="{FF2B5EF4-FFF2-40B4-BE49-F238E27FC236}">
              <a16:creationId xmlns="" xmlns:a16="http://schemas.microsoft.com/office/drawing/2014/main" id="{00000000-0008-0000-0C00-00007D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8" name="Text 2">
          <a:extLst>
            <a:ext uri="{FF2B5EF4-FFF2-40B4-BE49-F238E27FC236}">
              <a16:creationId xmlns="" xmlns:a16="http://schemas.microsoft.com/office/drawing/2014/main" id="{00000000-0008-0000-0C00-00007E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9" name="Text 4">
          <a:extLst>
            <a:ext uri="{FF2B5EF4-FFF2-40B4-BE49-F238E27FC236}">
              <a16:creationId xmlns="" xmlns:a16="http://schemas.microsoft.com/office/drawing/2014/main" id="{00000000-0008-0000-0C00-00007F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0" name="Text 2">
          <a:extLst>
            <a:ext uri="{FF2B5EF4-FFF2-40B4-BE49-F238E27FC236}">
              <a16:creationId xmlns="" xmlns:a16="http://schemas.microsoft.com/office/drawing/2014/main" id="{00000000-0008-0000-0C00-000080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1" name="Text 4">
          <a:extLst>
            <a:ext uri="{FF2B5EF4-FFF2-40B4-BE49-F238E27FC236}">
              <a16:creationId xmlns="" xmlns:a16="http://schemas.microsoft.com/office/drawing/2014/main" id="{00000000-0008-0000-0C00-000081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D00-00000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D00-000011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D00-000014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D00-000017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D00-000018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D00-000019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D00-00001A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D00-00001B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D00-00001C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D00-00001D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D00-00001E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D00-00001F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D00-000020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D00-000022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D00-000023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D00-000024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D00-000025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D00-000026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D00-00002A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D00-00002B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D00-00002C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D00-00002D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D00-00002E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D00-00002F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D00-000030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D00-000031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D00-000032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D00-000033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D00-000034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D00-000035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D00-000036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D00-000037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D00-000038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D00-000039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D00-00003A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D00-00003B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D00-00003C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D00-00003D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D00-00003E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D00-00003F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D00-000043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D00-000044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D00-000045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D00-000046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D00-000047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D00-000048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D00-000049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D00-00004A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D00-00004B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D00-00004C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D00-00004D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D00-00004E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D00-00004F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D00-000050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D00-000051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D00-00005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D00-00005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D00-00005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D00-00005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D00-00005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D00-00005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D00-00005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D00-00005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D00-00005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D00-00005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D00-00005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D00-00005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D00-00005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D00-00005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D00-000060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D00-000061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D00-000062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D00-000063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D00-000064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D00-000065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D00-000066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D00-000067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D00-000068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D00-000069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D00-00006A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D00-00006B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D00-00006C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D00-00006D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D00-00006E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D00-00006F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D00-000070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D00-000071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D00-000072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D00-000073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D00-000074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D00-000075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D00-000076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D00-000077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D00-000078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D00-000079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D00-00007A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D00-00007B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D00-00007C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D00-00007D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D00-00007E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D00-00007F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D00-000080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D00-000081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D00-000082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D00-000083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D00-000084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D00-000085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D00-000086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D00-000087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D00-000088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D00-000089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D00-00008A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D00-00008B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D00-00008C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D00-00008D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D00-00008E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D00-00008F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D00-000090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D00-000091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D00-000092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D00-000093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D00-000094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D00-000095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D00-000096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D00-000097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D00-000098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D00-000099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D00-00009A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D00-00009B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D00-00009C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D00-00009D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D00-00009E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D00-00009F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D00-0000A0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D00-0000A1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D00-0000A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D00-0000A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D00-0000A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D00-0000A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D00-0000A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D00-0000A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D00-0000A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D00-0000A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D00-0000A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D00-0000A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D00-0000A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D00-0000A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D00-0000A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D00-0000A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D00-0000B0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D00-0000B1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D00-0000B2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D00-0000B3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D00-0000B4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D00-0000B500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D00-0000B6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D00-0000B7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D00-0000B8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D00-0000B900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D00-0000BA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D00-0000BB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D00-0000BC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D00-0000BD00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D00-0000BE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D00-0000BF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D00-0000C0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D00-0000C100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D00-0000C2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D00-0000C3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D00-0000C4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D00-0000C500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D00-0000C6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D00-0000C7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D00-0000C8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D00-0000C900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D00-0000CA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D00-0000CB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D00-0000CC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D00-0000CD00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D00-0000CE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D00-0000CF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D00-0000D0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D00-0000D100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D00-0000D2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D00-0000D3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D00-0000D4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D00-0000D500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D00-0000D6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D00-0000D7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D00-0000D8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D00-0000D900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D00-0000DA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D00-0000DB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D00-0000DC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D00-0000DD00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D00-0000DE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D00-0000DF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D00-0000E0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D00-0000E100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D00-0000E2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D00-0000E3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D00-0000E4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D00-0000E500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D00-0000E6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D00-0000E7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D00-0000E8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D00-0000E900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D00-0000EA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D00-0000EB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D00-0000EC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D00-0000ED00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D00-0000EE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D00-0000EF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D00-0000F0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D00-0000F100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D00-0000F2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D00-0000F3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D00-0000F4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426</xdr:row>
      <xdr:rowOff>0</xdr:rowOff>
    </xdr:from>
    <xdr:to>
      <xdr:col>415</xdr:col>
      <xdr:colOff>0</xdr:colOff>
      <xdr:row>426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D00-0000F5000000}"/>
            </a:ext>
          </a:extLst>
        </xdr:cNvPr>
        <xdr:cNvSpPr txBox="1">
          <a:spLocks noChangeArrowheads="1"/>
        </xdr:cNvSpPr>
      </xdr:nvSpPr>
      <xdr:spPr bwMode="auto">
        <a:xfrm>
          <a:off x="427662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D00-0000F6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D00-0000F7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D00-0000F8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438</xdr:row>
      <xdr:rowOff>0</xdr:rowOff>
    </xdr:from>
    <xdr:to>
      <xdr:col>415</xdr:col>
      <xdr:colOff>0</xdr:colOff>
      <xdr:row>438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D00-0000F9000000}"/>
            </a:ext>
          </a:extLst>
        </xdr:cNvPr>
        <xdr:cNvSpPr txBox="1">
          <a:spLocks noChangeArrowheads="1"/>
        </xdr:cNvSpPr>
      </xdr:nvSpPr>
      <xdr:spPr bwMode="auto">
        <a:xfrm>
          <a:off x="427662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D00-0000FA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D00-0000FB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D00-0000FC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485</xdr:row>
      <xdr:rowOff>0</xdr:rowOff>
    </xdr:from>
    <xdr:to>
      <xdr:col>415</xdr:col>
      <xdr:colOff>0</xdr:colOff>
      <xdr:row>485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D00-0000FD000000}"/>
            </a:ext>
          </a:extLst>
        </xdr:cNvPr>
        <xdr:cNvSpPr txBox="1">
          <a:spLocks noChangeArrowheads="1"/>
        </xdr:cNvSpPr>
      </xdr:nvSpPr>
      <xdr:spPr bwMode="auto">
        <a:xfrm>
          <a:off x="427662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D00-0000FE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D00-0000FF00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D00-00000001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497</xdr:row>
      <xdr:rowOff>0</xdr:rowOff>
    </xdr:from>
    <xdr:to>
      <xdr:col>415</xdr:col>
      <xdr:colOff>0</xdr:colOff>
      <xdr:row>497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D00-000001010000}"/>
            </a:ext>
          </a:extLst>
        </xdr:cNvPr>
        <xdr:cNvSpPr txBox="1">
          <a:spLocks noChangeArrowheads="1"/>
        </xdr:cNvSpPr>
      </xdr:nvSpPr>
      <xdr:spPr bwMode="auto">
        <a:xfrm>
          <a:off x="427662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D00-000002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D00-000003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D00-000004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426</xdr:row>
      <xdr:rowOff>0</xdr:rowOff>
    </xdr:from>
    <xdr:to>
      <xdr:col>418</xdr:col>
      <xdr:colOff>0</xdr:colOff>
      <xdr:row>426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D00-000005010000}"/>
            </a:ext>
          </a:extLst>
        </xdr:cNvPr>
        <xdr:cNvSpPr txBox="1">
          <a:spLocks noChangeArrowheads="1"/>
        </xdr:cNvSpPr>
      </xdr:nvSpPr>
      <xdr:spPr bwMode="auto">
        <a:xfrm>
          <a:off x="4308062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D00-000006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D00-000007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D00-000008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438</xdr:row>
      <xdr:rowOff>0</xdr:rowOff>
    </xdr:from>
    <xdr:to>
      <xdr:col>418</xdr:col>
      <xdr:colOff>0</xdr:colOff>
      <xdr:row>438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D00-000009010000}"/>
            </a:ext>
          </a:extLst>
        </xdr:cNvPr>
        <xdr:cNvSpPr txBox="1">
          <a:spLocks noChangeArrowheads="1"/>
        </xdr:cNvSpPr>
      </xdr:nvSpPr>
      <xdr:spPr bwMode="auto">
        <a:xfrm>
          <a:off x="4308062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D00-00000A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D00-00000B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D00-00000C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485</xdr:row>
      <xdr:rowOff>0</xdr:rowOff>
    </xdr:from>
    <xdr:to>
      <xdr:col>418</xdr:col>
      <xdr:colOff>0</xdr:colOff>
      <xdr:row>485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D00-00000D010000}"/>
            </a:ext>
          </a:extLst>
        </xdr:cNvPr>
        <xdr:cNvSpPr txBox="1">
          <a:spLocks noChangeArrowheads="1"/>
        </xdr:cNvSpPr>
      </xdr:nvSpPr>
      <xdr:spPr bwMode="auto">
        <a:xfrm>
          <a:off x="4308062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D00-00000E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D00-00000F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D00-000010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497</xdr:row>
      <xdr:rowOff>0</xdr:rowOff>
    </xdr:from>
    <xdr:to>
      <xdr:col>418</xdr:col>
      <xdr:colOff>0</xdr:colOff>
      <xdr:row>497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D00-000011010000}"/>
            </a:ext>
          </a:extLst>
        </xdr:cNvPr>
        <xdr:cNvSpPr txBox="1">
          <a:spLocks noChangeArrowheads="1"/>
        </xdr:cNvSpPr>
      </xdr:nvSpPr>
      <xdr:spPr bwMode="auto">
        <a:xfrm>
          <a:off x="4308062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D00-000012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D00-000013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D00-000014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426</xdr:row>
      <xdr:rowOff>0</xdr:rowOff>
    </xdr:from>
    <xdr:to>
      <xdr:col>421</xdr:col>
      <xdr:colOff>0</xdr:colOff>
      <xdr:row>426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D00-000015010000}"/>
            </a:ext>
          </a:extLst>
        </xdr:cNvPr>
        <xdr:cNvSpPr txBox="1">
          <a:spLocks noChangeArrowheads="1"/>
        </xdr:cNvSpPr>
      </xdr:nvSpPr>
      <xdr:spPr bwMode="auto">
        <a:xfrm>
          <a:off x="4339494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D00-000016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D00-000017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D00-000018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438</xdr:row>
      <xdr:rowOff>0</xdr:rowOff>
    </xdr:from>
    <xdr:to>
      <xdr:col>421</xdr:col>
      <xdr:colOff>0</xdr:colOff>
      <xdr:row>438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D00-000019010000}"/>
            </a:ext>
          </a:extLst>
        </xdr:cNvPr>
        <xdr:cNvSpPr txBox="1">
          <a:spLocks noChangeArrowheads="1"/>
        </xdr:cNvSpPr>
      </xdr:nvSpPr>
      <xdr:spPr bwMode="auto">
        <a:xfrm>
          <a:off x="4339494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D00-00001A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D00-00001B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D00-00001C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485</xdr:row>
      <xdr:rowOff>0</xdr:rowOff>
    </xdr:from>
    <xdr:to>
      <xdr:col>421</xdr:col>
      <xdr:colOff>0</xdr:colOff>
      <xdr:row>485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D00-00001D010000}"/>
            </a:ext>
          </a:extLst>
        </xdr:cNvPr>
        <xdr:cNvSpPr txBox="1">
          <a:spLocks noChangeArrowheads="1"/>
        </xdr:cNvSpPr>
      </xdr:nvSpPr>
      <xdr:spPr bwMode="auto">
        <a:xfrm>
          <a:off x="4339494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D00-00001E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D00-00001F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D00-000020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497</xdr:row>
      <xdr:rowOff>0</xdr:rowOff>
    </xdr:from>
    <xdr:to>
      <xdr:col>421</xdr:col>
      <xdr:colOff>0</xdr:colOff>
      <xdr:row>497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D00-000021010000}"/>
            </a:ext>
          </a:extLst>
        </xdr:cNvPr>
        <xdr:cNvSpPr txBox="1">
          <a:spLocks noChangeArrowheads="1"/>
        </xdr:cNvSpPr>
      </xdr:nvSpPr>
      <xdr:spPr bwMode="auto">
        <a:xfrm>
          <a:off x="4339494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D00-000022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D00-000023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D00-000024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426</xdr:row>
      <xdr:rowOff>0</xdr:rowOff>
    </xdr:from>
    <xdr:to>
      <xdr:col>424</xdr:col>
      <xdr:colOff>0</xdr:colOff>
      <xdr:row>426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D00-000025010000}"/>
            </a:ext>
          </a:extLst>
        </xdr:cNvPr>
        <xdr:cNvSpPr txBox="1">
          <a:spLocks noChangeArrowheads="1"/>
        </xdr:cNvSpPr>
      </xdr:nvSpPr>
      <xdr:spPr bwMode="auto">
        <a:xfrm>
          <a:off x="43709272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D00-000026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D00-000027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D00-000028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438</xdr:row>
      <xdr:rowOff>0</xdr:rowOff>
    </xdr:from>
    <xdr:to>
      <xdr:col>424</xdr:col>
      <xdr:colOff>0</xdr:colOff>
      <xdr:row>438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D00-000029010000}"/>
            </a:ext>
          </a:extLst>
        </xdr:cNvPr>
        <xdr:cNvSpPr txBox="1">
          <a:spLocks noChangeArrowheads="1"/>
        </xdr:cNvSpPr>
      </xdr:nvSpPr>
      <xdr:spPr bwMode="auto">
        <a:xfrm>
          <a:off x="43709272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D00-00002A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D00-00002B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D00-00002C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485</xdr:row>
      <xdr:rowOff>0</xdr:rowOff>
    </xdr:from>
    <xdr:to>
      <xdr:col>424</xdr:col>
      <xdr:colOff>0</xdr:colOff>
      <xdr:row>485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D00-00002D010000}"/>
            </a:ext>
          </a:extLst>
        </xdr:cNvPr>
        <xdr:cNvSpPr txBox="1">
          <a:spLocks noChangeArrowheads="1"/>
        </xdr:cNvSpPr>
      </xdr:nvSpPr>
      <xdr:spPr bwMode="auto">
        <a:xfrm>
          <a:off x="43709272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D00-00002E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D00-00002F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D00-000030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497</xdr:row>
      <xdr:rowOff>0</xdr:rowOff>
    </xdr:from>
    <xdr:to>
      <xdr:col>424</xdr:col>
      <xdr:colOff>0</xdr:colOff>
      <xdr:row>497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D00-000031010000}"/>
            </a:ext>
          </a:extLst>
        </xdr:cNvPr>
        <xdr:cNvSpPr txBox="1">
          <a:spLocks noChangeArrowheads="1"/>
        </xdr:cNvSpPr>
      </xdr:nvSpPr>
      <xdr:spPr bwMode="auto">
        <a:xfrm>
          <a:off x="43709272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D00-000032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D00-000033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D00-000034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426</xdr:row>
      <xdr:rowOff>0</xdr:rowOff>
    </xdr:from>
    <xdr:to>
      <xdr:col>427</xdr:col>
      <xdr:colOff>0</xdr:colOff>
      <xdr:row>426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D00-000035010000}"/>
            </a:ext>
          </a:extLst>
        </xdr:cNvPr>
        <xdr:cNvSpPr txBox="1">
          <a:spLocks noChangeArrowheads="1"/>
        </xdr:cNvSpPr>
      </xdr:nvSpPr>
      <xdr:spPr bwMode="auto">
        <a:xfrm>
          <a:off x="440235975" y="33518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D00-000036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D00-000037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D00-000038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438</xdr:row>
      <xdr:rowOff>0</xdr:rowOff>
    </xdr:from>
    <xdr:to>
      <xdr:col>427</xdr:col>
      <xdr:colOff>0</xdr:colOff>
      <xdr:row>438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D00-000039010000}"/>
            </a:ext>
          </a:extLst>
        </xdr:cNvPr>
        <xdr:cNvSpPr txBox="1">
          <a:spLocks noChangeArrowheads="1"/>
        </xdr:cNvSpPr>
      </xdr:nvSpPr>
      <xdr:spPr bwMode="auto">
        <a:xfrm>
          <a:off x="440235975" y="361473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D00-00003A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D00-00003B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D00-00003C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485</xdr:row>
      <xdr:rowOff>0</xdr:rowOff>
    </xdr:from>
    <xdr:to>
      <xdr:col>427</xdr:col>
      <xdr:colOff>0</xdr:colOff>
      <xdr:row>485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D00-00003D010000}"/>
            </a:ext>
          </a:extLst>
        </xdr:cNvPr>
        <xdr:cNvSpPr txBox="1">
          <a:spLocks noChangeArrowheads="1"/>
        </xdr:cNvSpPr>
      </xdr:nvSpPr>
      <xdr:spPr bwMode="auto">
        <a:xfrm>
          <a:off x="440235975" y="464439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D00-00003E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D00-00003F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D00-000040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497</xdr:row>
      <xdr:rowOff>0</xdr:rowOff>
    </xdr:from>
    <xdr:to>
      <xdr:col>427</xdr:col>
      <xdr:colOff>0</xdr:colOff>
      <xdr:row>497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D00-000041010000}"/>
            </a:ext>
          </a:extLst>
        </xdr:cNvPr>
        <xdr:cNvSpPr txBox="1">
          <a:spLocks noChangeArrowheads="1"/>
        </xdr:cNvSpPr>
      </xdr:nvSpPr>
      <xdr:spPr bwMode="auto">
        <a:xfrm>
          <a:off x="440235975" y="4907280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D00-000042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D00-000043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D00-000044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D00-000045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D00-000046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D00-000047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D00-000048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D00-000049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D00-00004A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D00-00004B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D00-00004C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D00-00004D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D00-00004E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D00-00004F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D00-000050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D00-000051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D00-000052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D00-000053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D00-000054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D00-000055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D00-000056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D00-000057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D00-000058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D00-000059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D00-00005A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D00-00005B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D00-00005C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D00-00005D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D00-00005E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D00-00005F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D00-000060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D00-000061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D00-000062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D00-000063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D00-000064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D00-000065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D00-000066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D00-000067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D00-000068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D00-000069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D00-00006A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D00-00006B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D00-00006C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D00-00006D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D00-00006E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D00-00006F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D00-000070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D00-000071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D00-000072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D00-000073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D00-000074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D00-000075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D00-000076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D00-000077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D00-000078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D00-000079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D00-00007A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D00-00007B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D00-00007C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D00-00007D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D00-00007E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D00-00007F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D00-000080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D00-000081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D00-000082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D00-000083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D00-000084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D00-000085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D00-000086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D00-000087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D00-000088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D00-000089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D00-00008A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D00-00008B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D00-00008C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D00-00008D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D00-00008E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D00-00008F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D00-000090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D00-000091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D00-000092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D00-000093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D00-000094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D00-000095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D00-000096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D00-000097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D00-000098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D00-000099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D00-00009A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D00-00009B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D00-00009C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D00-00009D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D00-00009E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D00-00009F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D00-0000A0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D00-0000A1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D00-0000A2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D00-0000A3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D00-0000A4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D00-0000A5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D00-0000A6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D00-0000A7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D00-0000A8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D00-0000A9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D00-0000AA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D00-0000AB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D00-0000AC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D00-0000AD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D00-0000AE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D00-0000AF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D00-0000B0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D00-0000B1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D00-0000B2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D00-0000B3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D00-0000B4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D00-0000B501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D00-0000B6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D00-0000B7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D00-0000B8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D00-0000B901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D00-0000BA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D00-0000BB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D00-0000BC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D00-0000BD01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D00-0000BE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D00-0000BF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D00-0000C0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D00-0000C101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D00-0000C2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D00-0000C3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D00-0000C4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D00-0000C501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D00-0000C6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D00-0000C7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D00-0000C8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D00-0000C901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D00-0000CA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D00-0000CB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D00-0000CC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D00-0000CD01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D00-0000CE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D00-0000CF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D00-0000D0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D00-0000D101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D00-0000D2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D00-0000D3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D00-0000D4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D00-0000D501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D00-0000D6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D00-0000D7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D00-0000D8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D00-0000D901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D00-0000DA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D00-0000DB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D00-0000DC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D00-0000DD01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D00-0000DE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D00-0000DF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D00-0000E0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D00-0000E101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D00-0000E2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D00-0000E3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D00-0000E4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D00-0000E501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D00-0000E6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D00-0000E7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D00-0000E8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D00-0000E901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D00-0000EA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D00-0000EB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D00-0000EC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D00-0000ED01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D00-0000EE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D00-0000EF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D00-0000F0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D00-0000F101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D00-0000F2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D00-0000F3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D00-0000F4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D00-0000F501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D00-0000F6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D00-0000F7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D00-0000F8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D00-0000F901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D00-0000FA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D00-0000FB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D00-0000FC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D00-0000FD01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D00-0000FE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D00-0000FF01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D00-000000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D00-000001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D00-000002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D00-000003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D00-000004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D00-000005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D00-000006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D00-000007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D00-000008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D00-000009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D00-00000A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D00-00000B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D00-00000C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D00-00000D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D00-00000E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D00-00000F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D00-000010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D00-000011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D00-000012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D00-000013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D00-000014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D00-000015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D00-000016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D00-000017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D00-000018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D00-000019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D00-00001A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D00-00001B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D00-00001C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D00-00001D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D00-00001E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D00-00001F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D00-000020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D00-000021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D00-000022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D00-000023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D00-000024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D00-000025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D00-000026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D00-000027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D00-000028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D00-000029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D00-00002A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D00-00002B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D00-00002C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D00-00002D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D00-00002E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D00-00002F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D00-000030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D00-000031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D00-000032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D00-000033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D00-000034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515</xdr:row>
      <xdr:rowOff>0</xdr:rowOff>
    </xdr:from>
    <xdr:to>
      <xdr:col>415</xdr:col>
      <xdr:colOff>0</xdr:colOff>
      <xdr:row>515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D00-000035020000}"/>
            </a:ext>
          </a:extLst>
        </xdr:cNvPr>
        <xdr:cNvSpPr txBox="1">
          <a:spLocks noChangeArrowheads="1"/>
        </xdr:cNvSpPr>
      </xdr:nvSpPr>
      <xdr:spPr bwMode="auto">
        <a:xfrm>
          <a:off x="427662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D00-000036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D00-000037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D00-000038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527</xdr:row>
      <xdr:rowOff>0</xdr:rowOff>
    </xdr:from>
    <xdr:to>
      <xdr:col>415</xdr:col>
      <xdr:colOff>0</xdr:colOff>
      <xdr:row>527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D00-000039020000}"/>
            </a:ext>
          </a:extLst>
        </xdr:cNvPr>
        <xdr:cNvSpPr txBox="1">
          <a:spLocks noChangeArrowheads="1"/>
        </xdr:cNvSpPr>
      </xdr:nvSpPr>
      <xdr:spPr bwMode="auto">
        <a:xfrm>
          <a:off x="427662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0" name="Text 2">
          <a:extLst>
            <a:ext uri="{FF2B5EF4-FFF2-40B4-BE49-F238E27FC236}">
              <a16:creationId xmlns="" xmlns:a16="http://schemas.microsoft.com/office/drawing/2014/main" id="{00000000-0008-0000-0D00-00003A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1" name="Text 4">
          <a:extLst>
            <a:ext uri="{FF2B5EF4-FFF2-40B4-BE49-F238E27FC236}">
              <a16:creationId xmlns="" xmlns:a16="http://schemas.microsoft.com/office/drawing/2014/main" id="{00000000-0008-0000-0D00-00003B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2" name="Text 2">
          <a:extLst>
            <a:ext uri="{FF2B5EF4-FFF2-40B4-BE49-F238E27FC236}">
              <a16:creationId xmlns="" xmlns:a16="http://schemas.microsoft.com/office/drawing/2014/main" id="{00000000-0008-0000-0D00-00003C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574</xdr:row>
      <xdr:rowOff>0</xdr:rowOff>
    </xdr:from>
    <xdr:to>
      <xdr:col>415</xdr:col>
      <xdr:colOff>0</xdr:colOff>
      <xdr:row>574</xdr:row>
      <xdr:rowOff>0</xdr:rowOff>
    </xdr:to>
    <xdr:sp macro="" textlink="">
      <xdr:nvSpPr>
        <xdr:cNvPr id="573" name="Text 4">
          <a:extLst>
            <a:ext uri="{FF2B5EF4-FFF2-40B4-BE49-F238E27FC236}">
              <a16:creationId xmlns="" xmlns:a16="http://schemas.microsoft.com/office/drawing/2014/main" id="{00000000-0008-0000-0D00-00003D020000}"/>
            </a:ext>
          </a:extLst>
        </xdr:cNvPr>
        <xdr:cNvSpPr txBox="1">
          <a:spLocks noChangeArrowheads="1"/>
        </xdr:cNvSpPr>
      </xdr:nvSpPr>
      <xdr:spPr bwMode="auto">
        <a:xfrm>
          <a:off x="427662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4" name="Text 2">
          <a:extLst>
            <a:ext uri="{FF2B5EF4-FFF2-40B4-BE49-F238E27FC236}">
              <a16:creationId xmlns="" xmlns:a16="http://schemas.microsoft.com/office/drawing/2014/main" id="{00000000-0008-0000-0D00-00003E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5" name="Text 4">
          <a:extLst>
            <a:ext uri="{FF2B5EF4-FFF2-40B4-BE49-F238E27FC236}">
              <a16:creationId xmlns="" xmlns:a16="http://schemas.microsoft.com/office/drawing/2014/main" id="{00000000-0008-0000-0D00-00003F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6" name="Text 2">
          <a:extLst>
            <a:ext uri="{FF2B5EF4-FFF2-40B4-BE49-F238E27FC236}">
              <a16:creationId xmlns="" xmlns:a16="http://schemas.microsoft.com/office/drawing/2014/main" id="{00000000-0008-0000-0D00-000040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586</xdr:row>
      <xdr:rowOff>0</xdr:rowOff>
    </xdr:from>
    <xdr:to>
      <xdr:col>415</xdr:col>
      <xdr:colOff>0</xdr:colOff>
      <xdr:row>586</xdr:row>
      <xdr:rowOff>0</xdr:rowOff>
    </xdr:to>
    <xdr:sp macro="" textlink="">
      <xdr:nvSpPr>
        <xdr:cNvPr id="577" name="Text 4">
          <a:extLst>
            <a:ext uri="{FF2B5EF4-FFF2-40B4-BE49-F238E27FC236}">
              <a16:creationId xmlns="" xmlns:a16="http://schemas.microsoft.com/office/drawing/2014/main" id="{00000000-0008-0000-0D00-000041020000}"/>
            </a:ext>
          </a:extLst>
        </xdr:cNvPr>
        <xdr:cNvSpPr txBox="1">
          <a:spLocks noChangeArrowheads="1"/>
        </xdr:cNvSpPr>
      </xdr:nvSpPr>
      <xdr:spPr bwMode="auto">
        <a:xfrm>
          <a:off x="427662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8" name="Text 2">
          <a:extLst>
            <a:ext uri="{FF2B5EF4-FFF2-40B4-BE49-F238E27FC236}">
              <a16:creationId xmlns="" xmlns:a16="http://schemas.microsoft.com/office/drawing/2014/main" id="{00000000-0008-0000-0D00-000042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79" name="Text 4">
          <a:extLst>
            <a:ext uri="{FF2B5EF4-FFF2-40B4-BE49-F238E27FC236}">
              <a16:creationId xmlns="" xmlns:a16="http://schemas.microsoft.com/office/drawing/2014/main" id="{00000000-0008-0000-0D00-000043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0" name="Text 2">
          <a:extLst>
            <a:ext uri="{FF2B5EF4-FFF2-40B4-BE49-F238E27FC236}">
              <a16:creationId xmlns="" xmlns:a16="http://schemas.microsoft.com/office/drawing/2014/main" id="{00000000-0008-0000-0D00-000044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515</xdr:row>
      <xdr:rowOff>0</xdr:rowOff>
    </xdr:from>
    <xdr:to>
      <xdr:col>418</xdr:col>
      <xdr:colOff>0</xdr:colOff>
      <xdr:row>515</xdr:row>
      <xdr:rowOff>0</xdr:rowOff>
    </xdr:to>
    <xdr:sp macro="" textlink="">
      <xdr:nvSpPr>
        <xdr:cNvPr id="581" name="Text 4">
          <a:extLst>
            <a:ext uri="{FF2B5EF4-FFF2-40B4-BE49-F238E27FC236}">
              <a16:creationId xmlns="" xmlns:a16="http://schemas.microsoft.com/office/drawing/2014/main" id="{00000000-0008-0000-0D00-000045020000}"/>
            </a:ext>
          </a:extLst>
        </xdr:cNvPr>
        <xdr:cNvSpPr txBox="1">
          <a:spLocks noChangeArrowheads="1"/>
        </xdr:cNvSpPr>
      </xdr:nvSpPr>
      <xdr:spPr bwMode="auto">
        <a:xfrm>
          <a:off x="4308062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2" name="Text 2">
          <a:extLst>
            <a:ext uri="{FF2B5EF4-FFF2-40B4-BE49-F238E27FC236}">
              <a16:creationId xmlns="" xmlns:a16="http://schemas.microsoft.com/office/drawing/2014/main" id="{00000000-0008-0000-0D00-000046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3" name="Text 4">
          <a:extLst>
            <a:ext uri="{FF2B5EF4-FFF2-40B4-BE49-F238E27FC236}">
              <a16:creationId xmlns="" xmlns:a16="http://schemas.microsoft.com/office/drawing/2014/main" id="{00000000-0008-0000-0D00-000047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4" name="Text 2">
          <a:extLst>
            <a:ext uri="{FF2B5EF4-FFF2-40B4-BE49-F238E27FC236}">
              <a16:creationId xmlns="" xmlns:a16="http://schemas.microsoft.com/office/drawing/2014/main" id="{00000000-0008-0000-0D00-000048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527</xdr:row>
      <xdr:rowOff>0</xdr:rowOff>
    </xdr:from>
    <xdr:to>
      <xdr:col>418</xdr:col>
      <xdr:colOff>0</xdr:colOff>
      <xdr:row>527</xdr:row>
      <xdr:rowOff>0</xdr:rowOff>
    </xdr:to>
    <xdr:sp macro="" textlink="">
      <xdr:nvSpPr>
        <xdr:cNvPr id="585" name="Text 4">
          <a:extLst>
            <a:ext uri="{FF2B5EF4-FFF2-40B4-BE49-F238E27FC236}">
              <a16:creationId xmlns="" xmlns:a16="http://schemas.microsoft.com/office/drawing/2014/main" id="{00000000-0008-0000-0D00-000049020000}"/>
            </a:ext>
          </a:extLst>
        </xdr:cNvPr>
        <xdr:cNvSpPr txBox="1">
          <a:spLocks noChangeArrowheads="1"/>
        </xdr:cNvSpPr>
      </xdr:nvSpPr>
      <xdr:spPr bwMode="auto">
        <a:xfrm>
          <a:off x="4308062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6" name="Text 2">
          <a:extLst>
            <a:ext uri="{FF2B5EF4-FFF2-40B4-BE49-F238E27FC236}">
              <a16:creationId xmlns="" xmlns:a16="http://schemas.microsoft.com/office/drawing/2014/main" id="{00000000-0008-0000-0D00-00004A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7" name="Text 4">
          <a:extLst>
            <a:ext uri="{FF2B5EF4-FFF2-40B4-BE49-F238E27FC236}">
              <a16:creationId xmlns="" xmlns:a16="http://schemas.microsoft.com/office/drawing/2014/main" id="{00000000-0008-0000-0D00-00004B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8" name="Text 2">
          <a:extLst>
            <a:ext uri="{FF2B5EF4-FFF2-40B4-BE49-F238E27FC236}">
              <a16:creationId xmlns="" xmlns:a16="http://schemas.microsoft.com/office/drawing/2014/main" id="{00000000-0008-0000-0D00-00004C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574</xdr:row>
      <xdr:rowOff>0</xdr:rowOff>
    </xdr:from>
    <xdr:to>
      <xdr:col>418</xdr:col>
      <xdr:colOff>0</xdr:colOff>
      <xdr:row>574</xdr:row>
      <xdr:rowOff>0</xdr:rowOff>
    </xdr:to>
    <xdr:sp macro="" textlink="">
      <xdr:nvSpPr>
        <xdr:cNvPr id="589" name="Text 4">
          <a:extLst>
            <a:ext uri="{FF2B5EF4-FFF2-40B4-BE49-F238E27FC236}">
              <a16:creationId xmlns="" xmlns:a16="http://schemas.microsoft.com/office/drawing/2014/main" id="{00000000-0008-0000-0D00-00004D020000}"/>
            </a:ext>
          </a:extLst>
        </xdr:cNvPr>
        <xdr:cNvSpPr txBox="1">
          <a:spLocks noChangeArrowheads="1"/>
        </xdr:cNvSpPr>
      </xdr:nvSpPr>
      <xdr:spPr bwMode="auto">
        <a:xfrm>
          <a:off x="4308062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0" name="Text 2">
          <a:extLst>
            <a:ext uri="{FF2B5EF4-FFF2-40B4-BE49-F238E27FC236}">
              <a16:creationId xmlns="" xmlns:a16="http://schemas.microsoft.com/office/drawing/2014/main" id="{00000000-0008-0000-0D00-00004E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1" name="Text 4">
          <a:extLst>
            <a:ext uri="{FF2B5EF4-FFF2-40B4-BE49-F238E27FC236}">
              <a16:creationId xmlns="" xmlns:a16="http://schemas.microsoft.com/office/drawing/2014/main" id="{00000000-0008-0000-0D00-00004F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2" name="Text 2">
          <a:extLst>
            <a:ext uri="{FF2B5EF4-FFF2-40B4-BE49-F238E27FC236}">
              <a16:creationId xmlns="" xmlns:a16="http://schemas.microsoft.com/office/drawing/2014/main" id="{00000000-0008-0000-0D00-000050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586</xdr:row>
      <xdr:rowOff>0</xdr:rowOff>
    </xdr:from>
    <xdr:to>
      <xdr:col>418</xdr:col>
      <xdr:colOff>0</xdr:colOff>
      <xdr:row>586</xdr:row>
      <xdr:rowOff>0</xdr:rowOff>
    </xdr:to>
    <xdr:sp macro="" textlink="">
      <xdr:nvSpPr>
        <xdr:cNvPr id="593" name="Text 4">
          <a:extLst>
            <a:ext uri="{FF2B5EF4-FFF2-40B4-BE49-F238E27FC236}">
              <a16:creationId xmlns="" xmlns:a16="http://schemas.microsoft.com/office/drawing/2014/main" id="{00000000-0008-0000-0D00-000051020000}"/>
            </a:ext>
          </a:extLst>
        </xdr:cNvPr>
        <xdr:cNvSpPr txBox="1">
          <a:spLocks noChangeArrowheads="1"/>
        </xdr:cNvSpPr>
      </xdr:nvSpPr>
      <xdr:spPr bwMode="auto">
        <a:xfrm>
          <a:off x="4308062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4" name="Text 2">
          <a:extLst>
            <a:ext uri="{FF2B5EF4-FFF2-40B4-BE49-F238E27FC236}">
              <a16:creationId xmlns="" xmlns:a16="http://schemas.microsoft.com/office/drawing/2014/main" id="{00000000-0008-0000-0D00-000052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5" name="Text 4">
          <a:extLst>
            <a:ext uri="{FF2B5EF4-FFF2-40B4-BE49-F238E27FC236}">
              <a16:creationId xmlns="" xmlns:a16="http://schemas.microsoft.com/office/drawing/2014/main" id="{00000000-0008-0000-0D00-000053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6" name="Text 2">
          <a:extLst>
            <a:ext uri="{FF2B5EF4-FFF2-40B4-BE49-F238E27FC236}">
              <a16:creationId xmlns="" xmlns:a16="http://schemas.microsoft.com/office/drawing/2014/main" id="{00000000-0008-0000-0D00-000054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515</xdr:row>
      <xdr:rowOff>0</xdr:rowOff>
    </xdr:from>
    <xdr:to>
      <xdr:col>421</xdr:col>
      <xdr:colOff>0</xdr:colOff>
      <xdr:row>515</xdr:row>
      <xdr:rowOff>0</xdr:rowOff>
    </xdr:to>
    <xdr:sp macro="" textlink="">
      <xdr:nvSpPr>
        <xdr:cNvPr id="597" name="Text 4">
          <a:extLst>
            <a:ext uri="{FF2B5EF4-FFF2-40B4-BE49-F238E27FC236}">
              <a16:creationId xmlns="" xmlns:a16="http://schemas.microsoft.com/office/drawing/2014/main" id="{00000000-0008-0000-0D00-000055020000}"/>
            </a:ext>
          </a:extLst>
        </xdr:cNvPr>
        <xdr:cNvSpPr txBox="1">
          <a:spLocks noChangeArrowheads="1"/>
        </xdr:cNvSpPr>
      </xdr:nvSpPr>
      <xdr:spPr bwMode="auto">
        <a:xfrm>
          <a:off x="4339494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8" name="Text 2">
          <a:extLst>
            <a:ext uri="{FF2B5EF4-FFF2-40B4-BE49-F238E27FC236}">
              <a16:creationId xmlns="" xmlns:a16="http://schemas.microsoft.com/office/drawing/2014/main" id="{00000000-0008-0000-0D00-000056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599" name="Text 4">
          <a:extLst>
            <a:ext uri="{FF2B5EF4-FFF2-40B4-BE49-F238E27FC236}">
              <a16:creationId xmlns="" xmlns:a16="http://schemas.microsoft.com/office/drawing/2014/main" id="{00000000-0008-0000-0D00-000057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0" name="Text 2">
          <a:extLst>
            <a:ext uri="{FF2B5EF4-FFF2-40B4-BE49-F238E27FC236}">
              <a16:creationId xmlns="" xmlns:a16="http://schemas.microsoft.com/office/drawing/2014/main" id="{00000000-0008-0000-0D00-000058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527</xdr:row>
      <xdr:rowOff>0</xdr:rowOff>
    </xdr:from>
    <xdr:to>
      <xdr:col>421</xdr:col>
      <xdr:colOff>0</xdr:colOff>
      <xdr:row>527</xdr:row>
      <xdr:rowOff>0</xdr:rowOff>
    </xdr:to>
    <xdr:sp macro="" textlink="">
      <xdr:nvSpPr>
        <xdr:cNvPr id="601" name="Text 4">
          <a:extLst>
            <a:ext uri="{FF2B5EF4-FFF2-40B4-BE49-F238E27FC236}">
              <a16:creationId xmlns="" xmlns:a16="http://schemas.microsoft.com/office/drawing/2014/main" id="{00000000-0008-0000-0D00-000059020000}"/>
            </a:ext>
          </a:extLst>
        </xdr:cNvPr>
        <xdr:cNvSpPr txBox="1">
          <a:spLocks noChangeArrowheads="1"/>
        </xdr:cNvSpPr>
      </xdr:nvSpPr>
      <xdr:spPr bwMode="auto">
        <a:xfrm>
          <a:off x="4339494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2" name="Text 2">
          <a:extLst>
            <a:ext uri="{FF2B5EF4-FFF2-40B4-BE49-F238E27FC236}">
              <a16:creationId xmlns="" xmlns:a16="http://schemas.microsoft.com/office/drawing/2014/main" id="{00000000-0008-0000-0D00-00005A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3" name="Text 4">
          <a:extLst>
            <a:ext uri="{FF2B5EF4-FFF2-40B4-BE49-F238E27FC236}">
              <a16:creationId xmlns="" xmlns:a16="http://schemas.microsoft.com/office/drawing/2014/main" id="{00000000-0008-0000-0D00-00005B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4" name="Text 2">
          <a:extLst>
            <a:ext uri="{FF2B5EF4-FFF2-40B4-BE49-F238E27FC236}">
              <a16:creationId xmlns="" xmlns:a16="http://schemas.microsoft.com/office/drawing/2014/main" id="{00000000-0008-0000-0D00-00005C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574</xdr:row>
      <xdr:rowOff>0</xdr:rowOff>
    </xdr:from>
    <xdr:to>
      <xdr:col>421</xdr:col>
      <xdr:colOff>0</xdr:colOff>
      <xdr:row>574</xdr:row>
      <xdr:rowOff>0</xdr:rowOff>
    </xdr:to>
    <xdr:sp macro="" textlink="">
      <xdr:nvSpPr>
        <xdr:cNvPr id="605" name="Text 4">
          <a:extLst>
            <a:ext uri="{FF2B5EF4-FFF2-40B4-BE49-F238E27FC236}">
              <a16:creationId xmlns="" xmlns:a16="http://schemas.microsoft.com/office/drawing/2014/main" id="{00000000-0008-0000-0D00-00005D020000}"/>
            </a:ext>
          </a:extLst>
        </xdr:cNvPr>
        <xdr:cNvSpPr txBox="1">
          <a:spLocks noChangeArrowheads="1"/>
        </xdr:cNvSpPr>
      </xdr:nvSpPr>
      <xdr:spPr bwMode="auto">
        <a:xfrm>
          <a:off x="4339494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6" name="Text 2">
          <a:extLst>
            <a:ext uri="{FF2B5EF4-FFF2-40B4-BE49-F238E27FC236}">
              <a16:creationId xmlns="" xmlns:a16="http://schemas.microsoft.com/office/drawing/2014/main" id="{00000000-0008-0000-0D00-00005E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7" name="Text 4">
          <a:extLst>
            <a:ext uri="{FF2B5EF4-FFF2-40B4-BE49-F238E27FC236}">
              <a16:creationId xmlns="" xmlns:a16="http://schemas.microsoft.com/office/drawing/2014/main" id="{00000000-0008-0000-0D00-00005F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8" name="Text 2">
          <a:extLst>
            <a:ext uri="{FF2B5EF4-FFF2-40B4-BE49-F238E27FC236}">
              <a16:creationId xmlns="" xmlns:a16="http://schemas.microsoft.com/office/drawing/2014/main" id="{00000000-0008-0000-0D00-000060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586</xdr:row>
      <xdr:rowOff>0</xdr:rowOff>
    </xdr:from>
    <xdr:to>
      <xdr:col>421</xdr:col>
      <xdr:colOff>0</xdr:colOff>
      <xdr:row>586</xdr:row>
      <xdr:rowOff>0</xdr:rowOff>
    </xdr:to>
    <xdr:sp macro="" textlink="">
      <xdr:nvSpPr>
        <xdr:cNvPr id="609" name="Text 4">
          <a:extLst>
            <a:ext uri="{FF2B5EF4-FFF2-40B4-BE49-F238E27FC236}">
              <a16:creationId xmlns="" xmlns:a16="http://schemas.microsoft.com/office/drawing/2014/main" id="{00000000-0008-0000-0D00-000061020000}"/>
            </a:ext>
          </a:extLst>
        </xdr:cNvPr>
        <xdr:cNvSpPr txBox="1">
          <a:spLocks noChangeArrowheads="1"/>
        </xdr:cNvSpPr>
      </xdr:nvSpPr>
      <xdr:spPr bwMode="auto">
        <a:xfrm>
          <a:off x="4339494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0" name="Text 2">
          <a:extLst>
            <a:ext uri="{FF2B5EF4-FFF2-40B4-BE49-F238E27FC236}">
              <a16:creationId xmlns="" xmlns:a16="http://schemas.microsoft.com/office/drawing/2014/main" id="{00000000-0008-0000-0D00-000062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1" name="Text 4">
          <a:extLst>
            <a:ext uri="{FF2B5EF4-FFF2-40B4-BE49-F238E27FC236}">
              <a16:creationId xmlns="" xmlns:a16="http://schemas.microsoft.com/office/drawing/2014/main" id="{00000000-0008-0000-0D00-000063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2" name="Text 2">
          <a:extLst>
            <a:ext uri="{FF2B5EF4-FFF2-40B4-BE49-F238E27FC236}">
              <a16:creationId xmlns="" xmlns:a16="http://schemas.microsoft.com/office/drawing/2014/main" id="{00000000-0008-0000-0D00-000064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515</xdr:row>
      <xdr:rowOff>0</xdr:rowOff>
    </xdr:from>
    <xdr:to>
      <xdr:col>424</xdr:col>
      <xdr:colOff>0</xdr:colOff>
      <xdr:row>515</xdr:row>
      <xdr:rowOff>0</xdr:rowOff>
    </xdr:to>
    <xdr:sp macro="" textlink="">
      <xdr:nvSpPr>
        <xdr:cNvPr id="613" name="Text 4">
          <a:extLst>
            <a:ext uri="{FF2B5EF4-FFF2-40B4-BE49-F238E27FC236}">
              <a16:creationId xmlns="" xmlns:a16="http://schemas.microsoft.com/office/drawing/2014/main" id="{00000000-0008-0000-0D00-000065020000}"/>
            </a:ext>
          </a:extLst>
        </xdr:cNvPr>
        <xdr:cNvSpPr txBox="1">
          <a:spLocks noChangeArrowheads="1"/>
        </xdr:cNvSpPr>
      </xdr:nvSpPr>
      <xdr:spPr bwMode="auto">
        <a:xfrm>
          <a:off x="43709272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4" name="Text 2">
          <a:extLst>
            <a:ext uri="{FF2B5EF4-FFF2-40B4-BE49-F238E27FC236}">
              <a16:creationId xmlns="" xmlns:a16="http://schemas.microsoft.com/office/drawing/2014/main" id="{00000000-0008-0000-0D00-000066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5" name="Text 4">
          <a:extLst>
            <a:ext uri="{FF2B5EF4-FFF2-40B4-BE49-F238E27FC236}">
              <a16:creationId xmlns="" xmlns:a16="http://schemas.microsoft.com/office/drawing/2014/main" id="{00000000-0008-0000-0D00-000067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6" name="Text 2">
          <a:extLst>
            <a:ext uri="{FF2B5EF4-FFF2-40B4-BE49-F238E27FC236}">
              <a16:creationId xmlns="" xmlns:a16="http://schemas.microsoft.com/office/drawing/2014/main" id="{00000000-0008-0000-0D00-000068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527</xdr:row>
      <xdr:rowOff>0</xdr:rowOff>
    </xdr:from>
    <xdr:to>
      <xdr:col>424</xdr:col>
      <xdr:colOff>0</xdr:colOff>
      <xdr:row>527</xdr:row>
      <xdr:rowOff>0</xdr:rowOff>
    </xdr:to>
    <xdr:sp macro="" textlink="">
      <xdr:nvSpPr>
        <xdr:cNvPr id="617" name="Text 4">
          <a:extLst>
            <a:ext uri="{FF2B5EF4-FFF2-40B4-BE49-F238E27FC236}">
              <a16:creationId xmlns="" xmlns:a16="http://schemas.microsoft.com/office/drawing/2014/main" id="{00000000-0008-0000-0D00-000069020000}"/>
            </a:ext>
          </a:extLst>
        </xdr:cNvPr>
        <xdr:cNvSpPr txBox="1">
          <a:spLocks noChangeArrowheads="1"/>
        </xdr:cNvSpPr>
      </xdr:nvSpPr>
      <xdr:spPr bwMode="auto">
        <a:xfrm>
          <a:off x="43709272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8" name="Text 2">
          <a:extLst>
            <a:ext uri="{FF2B5EF4-FFF2-40B4-BE49-F238E27FC236}">
              <a16:creationId xmlns="" xmlns:a16="http://schemas.microsoft.com/office/drawing/2014/main" id="{00000000-0008-0000-0D00-00006A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19" name="Text 4">
          <a:extLst>
            <a:ext uri="{FF2B5EF4-FFF2-40B4-BE49-F238E27FC236}">
              <a16:creationId xmlns="" xmlns:a16="http://schemas.microsoft.com/office/drawing/2014/main" id="{00000000-0008-0000-0D00-00006B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0" name="Text 2">
          <a:extLst>
            <a:ext uri="{FF2B5EF4-FFF2-40B4-BE49-F238E27FC236}">
              <a16:creationId xmlns="" xmlns:a16="http://schemas.microsoft.com/office/drawing/2014/main" id="{00000000-0008-0000-0D00-00006C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574</xdr:row>
      <xdr:rowOff>0</xdr:rowOff>
    </xdr:from>
    <xdr:to>
      <xdr:col>424</xdr:col>
      <xdr:colOff>0</xdr:colOff>
      <xdr:row>574</xdr:row>
      <xdr:rowOff>0</xdr:rowOff>
    </xdr:to>
    <xdr:sp macro="" textlink="">
      <xdr:nvSpPr>
        <xdr:cNvPr id="621" name="Text 4">
          <a:extLst>
            <a:ext uri="{FF2B5EF4-FFF2-40B4-BE49-F238E27FC236}">
              <a16:creationId xmlns="" xmlns:a16="http://schemas.microsoft.com/office/drawing/2014/main" id="{00000000-0008-0000-0D00-00006D020000}"/>
            </a:ext>
          </a:extLst>
        </xdr:cNvPr>
        <xdr:cNvSpPr txBox="1">
          <a:spLocks noChangeArrowheads="1"/>
        </xdr:cNvSpPr>
      </xdr:nvSpPr>
      <xdr:spPr bwMode="auto">
        <a:xfrm>
          <a:off x="43709272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2" name="Text 2">
          <a:extLst>
            <a:ext uri="{FF2B5EF4-FFF2-40B4-BE49-F238E27FC236}">
              <a16:creationId xmlns="" xmlns:a16="http://schemas.microsoft.com/office/drawing/2014/main" id="{00000000-0008-0000-0D00-00006E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3" name="Text 4">
          <a:extLst>
            <a:ext uri="{FF2B5EF4-FFF2-40B4-BE49-F238E27FC236}">
              <a16:creationId xmlns="" xmlns:a16="http://schemas.microsoft.com/office/drawing/2014/main" id="{00000000-0008-0000-0D00-00006F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4" name="Text 2">
          <a:extLst>
            <a:ext uri="{FF2B5EF4-FFF2-40B4-BE49-F238E27FC236}">
              <a16:creationId xmlns="" xmlns:a16="http://schemas.microsoft.com/office/drawing/2014/main" id="{00000000-0008-0000-0D00-000070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586</xdr:row>
      <xdr:rowOff>0</xdr:rowOff>
    </xdr:from>
    <xdr:to>
      <xdr:col>424</xdr:col>
      <xdr:colOff>0</xdr:colOff>
      <xdr:row>586</xdr:row>
      <xdr:rowOff>0</xdr:rowOff>
    </xdr:to>
    <xdr:sp macro="" textlink="">
      <xdr:nvSpPr>
        <xdr:cNvPr id="625" name="Text 4">
          <a:extLst>
            <a:ext uri="{FF2B5EF4-FFF2-40B4-BE49-F238E27FC236}">
              <a16:creationId xmlns="" xmlns:a16="http://schemas.microsoft.com/office/drawing/2014/main" id="{00000000-0008-0000-0D00-000071020000}"/>
            </a:ext>
          </a:extLst>
        </xdr:cNvPr>
        <xdr:cNvSpPr txBox="1">
          <a:spLocks noChangeArrowheads="1"/>
        </xdr:cNvSpPr>
      </xdr:nvSpPr>
      <xdr:spPr bwMode="auto">
        <a:xfrm>
          <a:off x="43709272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6" name="Text 2">
          <a:extLst>
            <a:ext uri="{FF2B5EF4-FFF2-40B4-BE49-F238E27FC236}">
              <a16:creationId xmlns="" xmlns:a16="http://schemas.microsoft.com/office/drawing/2014/main" id="{00000000-0008-0000-0D00-000072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7" name="Text 4">
          <a:extLst>
            <a:ext uri="{FF2B5EF4-FFF2-40B4-BE49-F238E27FC236}">
              <a16:creationId xmlns="" xmlns:a16="http://schemas.microsoft.com/office/drawing/2014/main" id="{00000000-0008-0000-0D00-000073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8" name="Text 2">
          <a:extLst>
            <a:ext uri="{FF2B5EF4-FFF2-40B4-BE49-F238E27FC236}">
              <a16:creationId xmlns="" xmlns:a16="http://schemas.microsoft.com/office/drawing/2014/main" id="{00000000-0008-0000-0D00-000074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515</xdr:row>
      <xdr:rowOff>0</xdr:rowOff>
    </xdr:from>
    <xdr:to>
      <xdr:col>427</xdr:col>
      <xdr:colOff>0</xdr:colOff>
      <xdr:row>515</xdr:row>
      <xdr:rowOff>0</xdr:rowOff>
    </xdr:to>
    <xdr:sp macro="" textlink="">
      <xdr:nvSpPr>
        <xdr:cNvPr id="629" name="Text 4">
          <a:extLst>
            <a:ext uri="{FF2B5EF4-FFF2-40B4-BE49-F238E27FC236}">
              <a16:creationId xmlns="" xmlns:a16="http://schemas.microsoft.com/office/drawing/2014/main" id="{00000000-0008-0000-0D00-000075020000}"/>
            </a:ext>
          </a:extLst>
        </xdr:cNvPr>
        <xdr:cNvSpPr txBox="1">
          <a:spLocks noChangeArrowheads="1"/>
        </xdr:cNvSpPr>
      </xdr:nvSpPr>
      <xdr:spPr bwMode="auto">
        <a:xfrm>
          <a:off x="440235975" y="530161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0" name="Text 2">
          <a:extLst>
            <a:ext uri="{FF2B5EF4-FFF2-40B4-BE49-F238E27FC236}">
              <a16:creationId xmlns="" xmlns:a16="http://schemas.microsoft.com/office/drawing/2014/main" id="{00000000-0008-0000-0D00-000076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1" name="Text 4">
          <a:extLst>
            <a:ext uri="{FF2B5EF4-FFF2-40B4-BE49-F238E27FC236}">
              <a16:creationId xmlns="" xmlns:a16="http://schemas.microsoft.com/office/drawing/2014/main" id="{00000000-0008-0000-0D00-000077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2" name="Text 2">
          <a:extLst>
            <a:ext uri="{FF2B5EF4-FFF2-40B4-BE49-F238E27FC236}">
              <a16:creationId xmlns="" xmlns:a16="http://schemas.microsoft.com/office/drawing/2014/main" id="{00000000-0008-0000-0D00-000078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527</xdr:row>
      <xdr:rowOff>0</xdr:rowOff>
    </xdr:from>
    <xdr:to>
      <xdr:col>427</xdr:col>
      <xdr:colOff>0</xdr:colOff>
      <xdr:row>527</xdr:row>
      <xdr:rowOff>0</xdr:rowOff>
    </xdr:to>
    <xdr:sp macro="" textlink="">
      <xdr:nvSpPr>
        <xdr:cNvPr id="633" name="Text 4">
          <a:extLst>
            <a:ext uri="{FF2B5EF4-FFF2-40B4-BE49-F238E27FC236}">
              <a16:creationId xmlns="" xmlns:a16="http://schemas.microsoft.com/office/drawing/2014/main" id="{00000000-0008-0000-0D00-000079020000}"/>
            </a:ext>
          </a:extLst>
        </xdr:cNvPr>
        <xdr:cNvSpPr txBox="1">
          <a:spLocks noChangeArrowheads="1"/>
        </xdr:cNvSpPr>
      </xdr:nvSpPr>
      <xdr:spPr bwMode="auto">
        <a:xfrm>
          <a:off x="440235975" y="55645050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4" name="Text 2">
          <a:extLst>
            <a:ext uri="{FF2B5EF4-FFF2-40B4-BE49-F238E27FC236}">
              <a16:creationId xmlns="" xmlns:a16="http://schemas.microsoft.com/office/drawing/2014/main" id="{00000000-0008-0000-0D00-00007A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5" name="Text 4">
          <a:extLst>
            <a:ext uri="{FF2B5EF4-FFF2-40B4-BE49-F238E27FC236}">
              <a16:creationId xmlns="" xmlns:a16="http://schemas.microsoft.com/office/drawing/2014/main" id="{00000000-0008-0000-0D00-00007B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6" name="Text 2">
          <a:extLst>
            <a:ext uri="{FF2B5EF4-FFF2-40B4-BE49-F238E27FC236}">
              <a16:creationId xmlns="" xmlns:a16="http://schemas.microsoft.com/office/drawing/2014/main" id="{00000000-0008-0000-0D00-00007C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574</xdr:row>
      <xdr:rowOff>0</xdr:rowOff>
    </xdr:from>
    <xdr:to>
      <xdr:col>427</xdr:col>
      <xdr:colOff>0</xdr:colOff>
      <xdr:row>574</xdr:row>
      <xdr:rowOff>0</xdr:rowOff>
    </xdr:to>
    <xdr:sp macro="" textlink="">
      <xdr:nvSpPr>
        <xdr:cNvPr id="637" name="Text 4">
          <a:extLst>
            <a:ext uri="{FF2B5EF4-FFF2-40B4-BE49-F238E27FC236}">
              <a16:creationId xmlns="" xmlns:a16="http://schemas.microsoft.com/office/drawing/2014/main" id="{00000000-0008-0000-0D00-00007D020000}"/>
            </a:ext>
          </a:extLst>
        </xdr:cNvPr>
        <xdr:cNvSpPr txBox="1">
          <a:spLocks noChangeArrowheads="1"/>
        </xdr:cNvSpPr>
      </xdr:nvSpPr>
      <xdr:spPr bwMode="auto">
        <a:xfrm>
          <a:off x="440235975" y="659415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8" name="Text 2">
          <a:extLst>
            <a:ext uri="{FF2B5EF4-FFF2-40B4-BE49-F238E27FC236}">
              <a16:creationId xmlns="" xmlns:a16="http://schemas.microsoft.com/office/drawing/2014/main" id="{00000000-0008-0000-0D00-00007E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39" name="Text 4">
          <a:extLst>
            <a:ext uri="{FF2B5EF4-FFF2-40B4-BE49-F238E27FC236}">
              <a16:creationId xmlns="" xmlns:a16="http://schemas.microsoft.com/office/drawing/2014/main" id="{00000000-0008-0000-0D00-00007F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0" name="Text 2">
          <a:extLst>
            <a:ext uri="{FF2B5EF4-FFF2-40B4-BE49-F238E27FC236}">
              <a16:creationId xmlns="" xmlns:a16="http://schemas.microsoft.com/office/drawing/2014/main" id="{00000000-0008-0000-0D00-000080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586</xdr:row>
      <xdr:rowOff>0</xdr:rowOff>
    </xdr:from>
    <xdr:to>
      <xdr:col>427</xdr:col>
      <xdr:colOff>0</xdr:colOff>
      <xdr:row>586</xdr:row>
      <xdr:rowOff>0</xdr:rowOff>
    </xdr:to>
    <xdr:sp macro="" textlink="">
      <xdr:nvSpPr>
        <xdr:cNvPr id="641" name="Text 4">
          <a:extLst>
            <a:ext uri="{FF2B5EF4-FFF2-40B4-BE49-F238E27FC236}">
              <a16:creationId xmlns="" xmlns:a16="http://schemas.microsoft.com/office/drawing/2014/main" id="{00000000-0008-0000-0D00-000081020000}"/>
            </a:ext>
          </a:extLst>
        </xdr:cNvPr>
        <xdr:cNvSpPr txBox="1">
          <a:spLocks noChangeArrowheads="1"/>
        </xdr:cNvSpPr>
      </xdr:nvSpPr>
      <xdr:spPr bwMode="auto">
        <a:xfrm>
          <a:off x="440235975" y="68570475"/>
          <a:ext cx="1028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215</xdr:row>
      <xdr:rowOff>0</xdr:rowOff>
    </xdr:from>
    <xdr:to>
      <xdr:col>376</xdr:col>
      <xdr:colOff>0</xdr:colOff>
      <xdr:row>215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SpPr txBox="1">
          <a:spLocks noChangeArrowheads="1"/>
        </xdr:cNvSpPr>
      </xdr:nvSpPr>
      <xdr:spPr bwMode="auto">
        <a:xfrm>
          <a:off x="282178125" y="240887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230</xdr:row>
      <xdr:rowOff>0</xdr:rowOff>
    </xdr:from>
    <xdr:to>
      <xdr:col>376</xdr:col>
      <xdr:colOff>0</xdr:colOff>
      <xdr:row>230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SpPr txBox="1">
          <a:spLocks noChangeArrowheads="1"/>
        </xdr:cNvSpPr>
      </xdr:nvSpPr>
      <xdr:spPr bwMode="auto">
        <a:xfrm>
          <a:off x="282178125" y="266604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232</xdr:row>
      <xdr:rowOff>0</xdr:rowOff>
    </xdr:from>
    <xdr:to>
      <xdr:col>376</xdr:col>
      <xdr:colOff>0</xdr:colOff>
      <xdr:row>232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282178125" y="270033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247</xdr:row>
      <xdr:rowOff>0</xdr:rowOff>
    </xdr:from>
    <xdr:to>
      <xdr:col>376</xdr:col>
      <xdr:colOff>0</xdr:colOff>
      <xdr:row>247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SpPr txBox="1">
          <a:spLocks noChangeArrowheads="1"/>
        </xdr:cNvSpPr>
      </xdr:nvSpPr>
      <xdr:spPr bwMode="auto">
        <a:xfrm>
          <a:off x="282178125" y="295751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SpPr txBox="1">
          <a:spLocks noChangeArrowheads="1"/>
        </xdr:cNvSpPr>
      </xdr:nvSpPr>
      <xdr:spPr bwMode="auto">
        <a:xfrm>
          <a:off x="203968350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SpPr txBox="1">
          <a:spLocks noChangeArrowheads="1"/>
        </xdr:cNvSpPr>
      </xdr:nvSpPr>
      <xdr:spPr bwMode="auto">
        <a:xfrm>
          <a:off x="203968350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SpPr txBox="1">
          <a:spLocks noChangeArrowheads="1"/>
        </xdr:cNvSpPr>
      </xdr:nvSpPr>
      <xdr:spPr bwMode="auto">
        <a:xfrm>
          <a:off x="203968350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SpPr txBox="1">
          <a:spLocks noChangeArrowheads="1"/>
        </xdr:cNvSpPr>
      </xdr:nvSpPr>
      <xdr:spPr bwMode="auto">
        <a:xfrm>
          <a:off x="191385825" y="208311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4029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SpPr txBox="1">
          <a:spLocks noChangeArrowheads="1"/>
        </xdr:cNvSpPr>
      </xdr:nvSpPr>
      <xdr:spPr bwMode="auto">
        <a:xfrm>
          <a:off x="191385825" y="2374582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SpPr txBox="1">
          <a:spLocks noChangeArrowheads="1"/>
        </xdr:cNvSpPr>
      </xdr:nvSpPr>
      <xdr:spPr bwMode="auto">
        <a:xfrm>
          <a:off x="191385825" y="26317575"/>
          <a:ext cx="6667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SpPr txBox="1">
          <a:spLocks noChangeArrowheads="1"/>
        </xdr:cNvSpPr>
      </xdr:nvSpPr>
      <xdr:spPr bwMode="auto">
        <a:xfrm>
          <a:off x="58931175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SpPr txBox="1">
          <a:spLocks noChangeArrowheads="1"/>
        </xdr:cNvSpPr>
      </xdr:nvSpPr>
      <xdr:spPr bwMode="auto">
        <a:xfrm>
          <a:off x="58931175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58931175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SpPr txBox="1">
          <a:spLocks noChangeArrowheads="1"/>
        </xdr:cNvSpPr>
      </xdr:nvSpPr>
      <xdr:spPr bwMode="auto">
        <a:xfrm>
          <a:off x="58931175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304</xdr:row>
      <xdr:rowOff>0</xdr:rowOff>
    </xdr:from>
    <xdr:to>
      <xdr:col>376</xdr:col>
      <xdr:colOff>0</xdr:colOff>
      <xdr:row>304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 txBox="1">
          <a:spLocks noChangeArrowheads="1"/>
        </xdr:cNvSpPr>
      </xdr:nvSpPr>
      <xdr:spPr bwMode="auto">
        <a:xfrm>
          <a:off x="85048725" y="426053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319</xdr:row>
      <xdr:rowOff>0</xdr:rowOff>
    </xdr:from>
    <xdr:to>
      <xdr:col>376</xdr:col>
      <xdr:colOff>0</xdr:colOff>
      <xdr:row>319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 txBox="1">
          <a:spLocks noChangeArrowheads="1"/>
        </xdr:cNvSpPr>
      </xdr:nvSpPr>
      <xdr:spPr bwMode="auto">
        <a:xfrm>
          <a:off x="85048725" y="4560570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321</xdr:row>
      <xdr:rowOff>0</xdr:rowOff>
    </xdr:from>
    <xdr:to>
      <xdr:col>376</xdr:col>
      <xdr:colOff>0</xdr:colOff>
      <xdr:row>321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300-000010010000}"/>
            </a:ext>
          </a:extLst>
        </xdr:cNvPr>
        <xdr:cNvSpPr txBox="1">
          <a:spLocks noChangeArrowheads="1"/>
        </xdr:cNvSpPr>
      </xdr:nvSpPr>
      <xdr:spPr bwMode="auto">
        <a:xfrm>
          <a:off x="85048725" y="460057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336</xdr:row>
      <xdr:rowOff>0</xdr:rowOff>
    </xdr:from>
    <xdr:to>
      <xdr:col>376</xdr:col>
      <xdr:colOff>0</xdr:colOff>
      <xdr:row>336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300-000011010000}"/>
            </a:ext>
          </a:extLst>
        </xdr:cNvPr>
        <xdr:cNvSpPr txBox="1">
          <a:spLocks noChangeArrowheads="1"/>
        </xdr:cNvSpPr>
      </xdr:nvSpPr>
      <xdr:spPr bwMode="auto">
        <a:xfrm>
          <a:off x="85048725" y="490061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300-000012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300-000013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300-000014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300-000015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300-000022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300-000023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300-000024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300-000025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300-000026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300-000027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300-000028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300-000029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300-00002A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300-00002B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300-00002C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300-00002D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300-00002E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300-00002F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300-000030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300-000031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300-000032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300-000033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300-000034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300-000035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300-000036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300-000037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300-000038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300-000039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300-00003A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300-00003B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300-00003C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300-00003D010000}"/>
            </a:ext>
          </a:extLst>
        </xdr:cNvPr>
        <xdr:cNvSpPr txBox="1">
          <a:spLocks noChangeArrowheads="1"/>
        </xdr:cNvSpPr>
      </xdr:nvSpPr>
      <xdr:spPr bwMode="auto">
        <a:xfrm>
          <a:off x="43667226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300-00003E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300-00003F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300-000040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300-000041010000}"/>
            </a:ext>
          </a:extLst>
        </xdr:cNvPr>
        <xdr:cNvSpPr txBox="1">
          <a:spLocks noChangeArrowheads="1"/>
        </xdr:cNvSpPr>
      </xdr:nvSpPr>
      <xdr:spPr bwMode="auto">
        <a:xfrm>
          <a:off x="43667226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300-000042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300-000043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300-000044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300-000045010000}"/>
            </a:ext>
          </a:extLst>
        </xdr:cNvPr>
        <xdr:cNvSpPr txBox="1">
          <a:spLocks noChangeArrowheads="1"/>
        </xdr:cNvSpPr>
      </xdr:nvSpPr>
      <xdr:spPr bwMode="auto">
        <a:xfrm>
          <a:off x="43989715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300-000046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300-000047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300-000048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300-000049010000}"/>
            </a:ext>
          </a:extLst>
        </xdr:cNvPr>
        <xdr:cNvSpPr txBox="1">
          <a:spLocks noChangeArrowheads="1"/>
        </xdr:cNvSpPr>
      </xdr:nvSpPr>
      <xdr:spPr bwMode="auto">
        <a:xfrm>
          <a:off x="43989715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300-00004A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300-00004B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300-00004C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300-00004D010000}"/>
            </a:ext>
          </a:extLst>
        </xdr:cNvPr>
        <xdr:cNvSpPr txBox="1">
          <a:spLocks noChangeArrowheads="1"/>
        </xdr:cNvSpPr>
      </xdr:nvSpPr>
      <xdr:spPr bwMode="auto">
        <a:xfrm>
          <a:off x="44312205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300-00004E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300-00004F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300-000050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300-000051010000}"/>
            </a:ext>
          </a:extLst>
        </xdr:cNvPr>
        <xdr:cNvSpPr txBox="1">
          <a:spLocks noChangeArrowheads="1"/>
        </xdr:cNvSpPr>
      </xdr:nvSpPr>
      <xdr:spPr bwMode="auto">
        <a:xfrm>
          <a:off x="44312205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300-000052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300-000053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300-000054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300-000055010000}"/>
            </a:ext>
          </a:extLst>
        </xdr:cNvPr>
        <xdr:cNvSpPr txBox="1">
          <a:spLocks noChangeArrowheads="1"/>
        </xdr:cNvSpPr>
      </xdr:nvSpPr>
      <xdr:spPr bwMode="auto">
        <a:xfrm>
          <a:off x="44634694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300-000056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300-000057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300-000058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300-000059010000}"/>
            </a:ext>
          </a:extLst>
        </xdr:cNvPr>
        <xdr:cNvSpPr txBox="1">
          <a:spLocks noChangeArrowheads="1"/>
        </xdr:cNvSpPr>
      </xdr:nvSpPr>
      <xdr:spPr bwMode="auto">
        <a:xfrm>
          <a:off x="44634694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300-00005A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300-00005B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300-00005C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300-00005D010000}"/>
            </a:ext>
          </a:extLst>
        </xdr:cNvPr>
        <xdr:cNvSpPr txBox="1">
          <a:spLocks noChangeArrowheads="1"/>
        </xdr:cNvSpPr>
      </xdr:nvSpPr>
      <xdr:spPr bwMode="auto">
        <a:xfrm>
          <a:off x="44957183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300-00005E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300-00005F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300-000060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300-000061010000}"/>
            </a:ext>
          </a:extLst>
        </xdr:cNvPr>
        <xdr:cNvSpPr txBox="1">
          <a:spLocks noChangeArrowheads="1"/>
        </xdr:cNvSpPr>
      </xdr:nvSpPr>
      <xdr:spPr bwMode="auto">
        <a:xfrm>
          <a:off x="44957183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300-000012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300-000013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300-000014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300-000015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300-000022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300-000023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300-000024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300-000025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300-000026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300-000027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300-000028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300-000029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300-00002A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300-00002B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300-00002C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300-00002D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300-00002E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300-00002F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300-000030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300-000031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300-000032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300-000033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300-000034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300-000035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300-000036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300-000037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300-000038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300-000039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300-00003A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300-00003B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300-00003C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300-00003D010000}"/>
            </a:ext>
          </a:extLst>
        </xdr:cNvPr>
        <xdr:cNvSpPr txBox="1">
          <a:spLocks noChangeArrowheads="1"/>
        </xdr:cNvSpPr>
      </xdr:nvSpPr>
      <xdr:spPr bwMode="auto">
        <a:xfrm>
          <a:off x="381386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300-00003E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300-00003F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300-000040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300-000041010000}"/>
            </a:ext>
          </a:extLst>
        </xdr:cNvPr>
        <xdr:cNvSpPr txBox="1">
          <a:spLocks noChangeArrowheads="1"/>
        </xdr:cNvSpPr>
      </xdr:nvSpPr>
      <xdr:spPr bwMode="auto">
        <a:xfrm>
          <a:off x="381386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300-000042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300-000043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300-000044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300-000045010000}"/>
            </a:ext>
          </a:extLst>
        </xdr:cNvPr>
        <xdr:cNvSpPr txBox="1">
          <a:spLocks noChangeArrowheads="1"/>
        </xdr:cNvSpPr>
      </xdr:nvSpPr>
      <xdr:spPr bwMode="auto">
        <a:xfrm>
          <a:off x="384203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300-000046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300-000047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300-000048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300-000049010000}"/>
            </a:ext>
          </a:extLst>
        </xdr:cNvPr>
        <xdr:cNvSpPr txBox="1">
          <a:spLocks noChangeArrowheads="1"/>
        </xdr:cNvSpPr>
      </xdr:nvSpPr>
      <xdr:spPr bwMode="auto">
        <a:xfrm>
          <a:off x="384203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300-00004A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300-00004B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300-00004C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300-00004D010000}"/>
            </a:ext>
          </a:extLst>
        </xdr:cNvPr>
        <xdr:cNvSpPr txBox="1">
          <a:spLocks noChangeArrowheads="1"/>
        </xdr:cNvSpPr>
      </xdr:nvSpPr>
      <xdr:spPr bwMode="auto">
        <a:xfrm>
          <a:off x="38701980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300-00004E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300-00004F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300-000050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300-000051010000}"/>
            </a:ext>
          </a:extLst>
        </xdr:cNvPr>
        <xdr:cNvSpPr txBox="1">
          <a:spLocks noChangeArrowheads="1"/>
        </xdr:cNvSpPr>
      </xdr:nvSpPr>
      <xdr:spPr bwMode="auto">
        <a:xfrm>
          <a:off x="38701980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300-000052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300-000053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300-000054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300-000055010000}"/>
            </a:ext>
          </a:extLst>
        </xdr:cNvPr>
        <xdr:cNvSpPr txBox="1">
          <a:spLocks noChangeArrowheads="1"/>
        </xdr:cNvSpPr>
      </xdr:nvSpPr>
      <xdr:spPr bwMode="auto">
        <a:xfrm>
          <a:off x="38983647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300-000056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300-000057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300-000058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300-000059010000}"/>
            </a:ext>
          </a:extLst>
        </xdr:cNvPr>
        <xdr:cNvSpPr txBox="1">
          <a:spLocks noChangeArrowheads="1"/>
        </xdr:cNvSpPr>
      </xdr:nvSpPr>
      <xdr:spPr bwMode="auto">
        <a:xfrm>
          <a:off x="38983647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300-00005A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300-00005B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300-00005C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300-00005D010000}"/>
            </a:ext>
          </a:extLst>
        </xdr:cNvPr>
        <xdr:cNvSpPr txBox="1">
          <a:spLocks noChangeArrowheads="1"/>
        </xdr:cNvSpPr>
      </xdr:nvSpPr>
      <xdr:spPr bwMode="auto">
        <a:xfrm>
          <a:off x="39265315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300-00005E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300-00005F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300-000060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300-000061010000}"/>
            </a:ext>
          </a:extLst>
        </xdr:cNvPr>
        <xdr:cNvSpPr txBox="1">
          <a:spLocks noChangeArrowheads="1"/>
        </xdr:cNvSpPr>
      </xdr:nvSpPr>
      <xdr:spPr bwMode="auto">
        <a:xfrm>
          <a:off x="39265315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196</xdr:row>
      <xdr:rowOff>0</xdr:rowOff>
    </xdr:from>
    <xdr:to>
      <xdr:col>79</xdr:col>
      <xdr:colOff>0</xdr:colOff>
      <xdr:row>196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60950475" y="208311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60950475" y="234029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213</xdr:row>
      <xdr:rowOff>0</xdr:rowOff>
    </xdr:from>
    <xdr:to>
      <xdr:col>79</xdr:col>
      <xdr:colOff>0</xdr:colOff>
      <xdr:row>213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60950475" y="237458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228</xdr:row>
      <xdr:rowOff>0</xdr:rowOff>
    </xdr:from>
    <xdr:to>
      <xdr:col>79</xdr:col>
      <xdr:colOff>0</xdr:colOff>
      <xdr:row>228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60950475" y="263175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196</xdr:row>
      <xdr:rowOff>0</xdr:rowOff>
    </xdr:from>
    <xdr:to>
      <xdr:col>260</xdr:col>
      <xdr:colOff>0</xdr:colOff>
      <xdr:row>196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1953196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211</xdr:row>
      <xdr:rowOff>0</xdr:rowOff>
    </xdr:from>
    <xdr:to>
      <xdr:col>260</xdr:col>
      <xdr:colOff>0</xdr:colOff>
      <xdr:row>211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213</xdr:row>
      <xdr:rowOff>0</xdr:rowOff>
    </xdr:from>
    <xdr:to>
      <xdr:col>260</xdr:col>
      <xdr:colOff>0</xdr:colOff>
      <xdr:row>213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1953196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228</xdr:row>
      <xdr:rowOff>0</xdr:rowOff>
    </xdr:from>
    <xdr:to>
      <xdr:col>260</xdr:col>
      <xdr:colOff>0</xdr:colOff>
      <xdr:row>228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1953196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196</xdr:row>
      <xdr:rowOff>0</xdr:rowOff>
    </xdr:from>
    <xdr:to>
      <xdr:col>277</xdr:col>
      <xdr:colOff>0</xdr:colOff>
      <xdr:row>196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07721200" y="208311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4029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213</xdr:row>
      <xdr:rowOff>0</xdr:rowOff>
    </xdr:from>
    <xdr:to>
      <xdr:col>277</xdr:col>
      <xdr:colOff>0</xdr:colOff>
      <xdr:row>213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07721200" y="2374582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228</xdr:row>
      <xdr:rowOff>0</xdr:rowOff>
    </xdr:from>
    <xdr:to>
      <xdr:col>277</xdr:col>
      <xdr:colOff>0</xdr:colOff>
      <xdr:row>228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07721200" y="26317575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196</xdr:row>
      <xdr:rowOff>0</xdr:rowOff>
    </xdr:from>
    <xdr:to>
      <xdr:col>376</xdr:col>
      <xdr:colOff>0</xdr:colOff>
      <xdr:row>196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213</xdr:row>
      <xdr:rowOff>0</xdr:rowOff>
    </xdr:from>
    <xdr:to>
      <xdr:col>376</xdr:col>
      <xdr:colOff>0</xdr:colOff>
      <xdr:row>213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228</xdr:row>
      <xdr:rowOff>0</xdr:rowOff>
    </xdr:from>
    <xdr:to>
      <xdr:col>376</xdr:col>
      <xdr:colOff>0</xdr:colOff>
      <xdr:row>228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196</xdr:row>
      <xdr:rowOff>0</xdr:rowOff>
    </xdr:from>
    <xdr:to>
      <xdr:col>376</xdr:col>
      <xdr:colOff>0</xdr:colOff>
      <xdr:row>196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85426150" y="208311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4029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213</xdr:row>
      <xdr:rowOff>0</xdr:rowOff>
    </xdr:from>
    <xdr:to>
      <xdr:col>376</xdr:col>
      <xdr:colOff>0</xdr:colOff>
      <xdr:row>213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85426150" y="2374582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228</xdr:row>
      <xdr:rowOff>0</xdr:rowOff>
    </xdr:from>
    <xdr:to>
      <xdr:col>376</xdr:col>
      <xdr:colOff>0</xdr:colOff>
      <xdr:row>228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85426150" y="26317575"/>
          <a:ext cx="6381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400-0000A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400-0000B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400-0000B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400-0000B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400-0000B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285</xdr:row>
      <xdr:rowOff>0</xdr:rowOff>
    </xdr:from>
    <xdr:to>
      <xdr:col>260</xdr:col>
      <xdr:colOff>0</xdr:colOff>
      <xdr:row>285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0553700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300</xdr:row>
      <xdr:rowOff>0</xdr:rowOff>
    </xdr:from>
    <xdr:to>
      <xdr:col>260</xdr:col>
      <xdr:colOff>0</xdr:colOff>
      <xdr:row>300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0553700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302</xdr:row>
      <xdr:rowOff>0</xdr:rowOff>
    </xdr:from>
    <xdr:to>
      <xdr:col>260</xdr:col>
      <xdr:colOff>0</xdr:colOff>
      <xdr:row>302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0553700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259</xdr:col>
      <xdr:colOff>19050</xdr:colOff>
      <xdr:row>317</xdr:row>
      <xdr:rowOff>0</xdr:rowOff>
    </xdr:from>
    <xdr:to>
      <xdr:col>260</xdr:col>
      <xdr:colOff>0</xdr:colOff>
      <xdr:row>317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553700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285</xdr:row>
      <xdr:rowOff>0</xdr:rowOff>
    </xdr:from>
    <xdr:to>
      <xdr:col>277</xdr:col>
      <xdr:colOff>0</xdr:colOff>
      <xdr:row>285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2334577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300</xdr:row>
      <xdr:rowOff>0</xdr:rowOff>
    </xdr:from>
    <xdr:to>
      <xdr:col>277</xdr:col>
      <xdr:colOff>0</xdr:colOff>
      <xdr:row>300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2334577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302</xdr:row>
      <xdr:rowOff>0</xdr:rowOff>
    </xdr:from>
    <xdr:to>
      <xdr:col>277</xdr:col>
      <xdr:colOff>0</xdr:colOff>
      <xdr:row>302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2334577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317</xdr:row>
      <xdr:rowOff>0</xdr:rowOff>
    </xdr:from>
    <xdr:to>
      <xdr:col>277</xdr:col>
      <xdr:colOff>0</xdr:colOff>
      <xdr:row>317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2334577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285</xdr:row>
      <xdr:rowOff>0</xdr:rowOff>
    </xdr:from>
    <xdr:to>
      <xdr:col>376</xdr:col>
      <xdr:colOff>0</xdr:colOff>
      <xdr:row>285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317</xdr:row>
      <xdr:rowOff>0</xdr:rowOff>
    </xdr:from>
    <xdr:to>
      <xdr:col>376</xdr:col>
      <xdr:colOff>0</xdr:colOff>
      <xdr:row>317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285</xdr:row>
      <xdr:rowOff>0</xdr:rowOff>
    </xdr:from>
    <xdr:to>
      <xdr:col>376</xdr:col>
      <xdr:colOff>0</xdr:colOff>
      <xdr:row>285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85048725" y="388048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300</xdr:row>
      <xdr:rowOff>0</xdr:rowOff>
    </xdr:from>
    <xdr:to>
      <xdr:col>376</xdr:col>
      <xdr:colOff>0</xdr:colOff>
      <xdr:row>300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85048725" y="418052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302</xdr:row>
      <xdr:rowOff>0</xdr:rowOff>
    </xdr:from>
    <xdr:to>
      <xdr:col>376</xdr:col>
      <xdr:colOff>0</xdr:colOff>
      <xdr:row>302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85048725" y="4220527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317</xdr:row>
      <xdr:rowOff>0</xdr:rowOff>
    </xdr:from>
    <xdr:to>
      <xdr:col>376</xdr:col>
      <xdr:colOff>0</xdr:colOff>
      <xdr:row>317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85048725" y="45205650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436566609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36566609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39793903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439793903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43021197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021197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446248491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46248491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9475785" y="34290000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449475785" y="36979412"/>
          <a:ext cx="10567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400-0000E500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400-0000E800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400-0000EA00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400-0000EF00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400-0000F200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400-0000F400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400-0000F600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400-0000FB00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400-0000FE00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400-00000001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400-00000201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381059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400-00000701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381059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400-00000A01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400-00000C01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383876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400-00000E01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383876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400-00001301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386693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400-00001801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386693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389509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400-00001F01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389509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3923265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3923265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5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5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5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5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5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5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500-0000A3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500-0000A4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500-0000B7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500-0000D6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500-0000A3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500-0000A4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500-0000B7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500-0000D6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4365498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4365498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4397787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4397787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4430077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4430077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4462367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4462367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4494657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4494657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3809101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3809101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3837268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3837268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3865435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3865435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3893602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3893602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3921769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3921769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7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7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7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7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7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7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7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7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7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7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7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7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7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7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7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7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7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7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7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7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7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7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7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7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7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7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7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7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7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7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7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7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7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7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7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7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7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7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7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7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7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7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7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7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7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7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7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7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7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7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7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7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7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7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7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7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7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7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7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7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7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7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7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7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7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7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7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7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7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7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7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7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7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7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7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7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7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7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7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7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7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7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7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7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7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7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7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7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7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7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7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7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7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7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7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7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7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7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7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7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7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7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7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700-0000A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700-0000A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700-0000A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700-0000A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700-0000A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700-0000A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700-0000A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700-0000A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700-0000A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700-0000A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700-0000A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700-0000A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700-0000A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700-0000A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700-0000B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700-0000B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700-0000B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700-0000B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700-0000B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700-0000B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700-0000B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700-0000B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700-0000B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700-0000B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700-0000B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700-0000B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700-0000B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700-0000B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700-0000B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700-0000B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700-0000C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700-0000C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700-0000C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700-0000C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700-0000C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700-0000C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700-0000C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700-0000C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700-0000C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700-0000C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700-0000C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700-0000C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700-0000C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700-0000C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700-0000C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700-0000C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700-0000D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700-0000D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700-0000D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700-0000D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700-0000D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700-0000D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700-0000D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700-0000D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700-0000D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700-0000D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700-0000D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700-0000D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700-0000D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700-0000D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700-0000D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700-0000D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700-0000E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700-0000E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700-0000E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700-0000E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700-0000E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700-0000E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700-0000E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700-0000E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700-0000E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700-0000E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700-0000E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700-0000E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700-0000E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700-0000E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700-0000E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700-0000E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700-0000F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700-0000F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700-0000F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700-0000F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700-0000F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700-0000F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700-0000F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700-0000F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700-0000F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700-0000F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700-0000F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700-00000001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700-00000201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700-00000401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700-00000601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700-00000801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700-00000A01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700-00000C01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700-00000E01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700-00001001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700-00001201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700-00001401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700-00001501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700-00001601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700-00001701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700-00001801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700-00001A01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700-00001C01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700-00001E01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700-00002001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700-00002201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700-00002401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700-00002501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700-00002601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700-00002701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700-00002801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700-00002901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700-00002A01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700-00002B01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700-00002C01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700-00002D01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700-00002E01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700-00002F01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700-00003001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700-00003101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700-00003201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700-00003301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700-00003401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700-00003501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700-00003601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700-00003701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700-00003801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700-00003901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700-00003A01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700-00003B01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700-00003C01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700-00003D01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700-00003E01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700-00003F01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700-00004001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700-00004101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700-000051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700-000055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700-000056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700-000057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700-000063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700-0000AB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700-0000AC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700-0000AD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700-0000AE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700-0000AF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700-0000B0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700-0000B1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700-0000B2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700-0000B3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700-0000B4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700-0000B5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700-0000B6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700-0000B7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700-0000B8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700-0000B9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700-0000BA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700-0000BB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700-0000BC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700-0000BD010000}"/>
            </a:ext>
          </a:extLst>
        </xdr:cNvPr>
        <xdr:cNvSpPr txBox="1">
          <a:spLocks noChangeArrowheads="1"/>
        </xdr:cNvSpPr>
      </xdr:nvSpPr>
      <xdr:spPr bwMode="auto">
        <a:xfrm>
          <a:off x="436958014" y="33310286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700-0000BE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700-0000BF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700-0000C0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700-0000C1010000}"/>
            </a:ext>
          </a:extLst>
        </xdr:cNvPr>
        <xdr:cNvSpPr txBox="1">
          <a:spLocks noChangeArrowheads="1"/>
        </xdr:cNvSpPr>
      </xdr:nvSpPr>
      <xdr:spPr bwMode="auto">
        <a:xfrm>
          <a:off x="436958014" y="35922857"/>
          <a:ext cx="105591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700-0000C2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700-0000C3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700-0000C4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700-0000C5010000}"/>
            </a:ext>
          </a:extLst>
        </xdr:cNvPr>
        <xdr:cNvSpPr txBox="1">
          <a:spLocks noChangeArrowheads="1"/>
        </xdr:cNvSpPr>
      </xdr:nvSpPr>
      <xdr:spPr bwMode="auto">
        <a:xfrm>
          <a:off x="440182907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700-0000C6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700-0000C7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700-0000C8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700-0000C9010000}"/>
            </a:ext>
          </a:extLst>
        </xdr:cNvPr>
        <xdr:cNvSpPr txBox="1">
          <a:spLocks noChangeArrowheads="1"/>
        </xdr:cNvSpPr>
      </xdr:nvSpPr>
      <xdr:spPr bwMode="auto">
        <a:xfrm>
          <a:off x="440182907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700-0000CA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700-0000CB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700-0000CC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700-0000CD010000}"/>
            </a:ext>
          </a:extLst>
        </xdr:cNvPr>
        <xdr:cNvSpPr txBox="1">
          <a:spLocks noChangeArrowheads="1"/>
        </xdr:cNvSpPr>
      </xdr:nvSpPr>
      <xdr:spPr bwMode="auto">
        <a:xfrm>
          <a:off x="443407800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700-0000CE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443407800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446632693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446632693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449857586" y="33310286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449857586" y="35922857"/>
          <a:ext cx="105591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700-000051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700-000055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700-000056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700-000057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700-000063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70" name="Text 2">
          <a:extLst>
            <a:ext uri="{FF2B5EF4-FFF2-40B4-BE49-F238E27FC236}">
              <a16:creationId xmlns="" xmlns:a16="http://schemas.microsoft.com/office/drawing/2014/main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71" name="Text 4">
          <a:extLst>
            <a:ext uri="{FF2B5EF4-FFF2-40B4-BE49-F238E27FC236}">
              <a16:creationId xmlns="" xmlns:a16="http://schemas.microsoft.com/office/drawing/2014/main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72" name="Text 2">
          <a:extLst>
            <a:ext uri="{FF2B5EF4-FFF2-40B4-BE49-F238E27FC236}">
              <a16:creationId xmlns="" xmlns:a16="http://schemas.microsoft.com/office/drawing/2014/main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573" name="Text 4">
          <a:extLst>
            <a:ext uri="{FF2B5EF4-FFF2-40B4-BE49-F238E27FC236}">
              <a16:creationId xmlns="" xmlns:a16="http://schemas.microsoft.com/office/drawing/2014/main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74" name="Text 2">
          <a:extLst>
            <a:ext uri="{FF2B5EF4-FFF2-40B4-BE49-F238E27FC236}">
              <a16:creationId xmlns="" xmlns:a16="http://schemas.microsoft.com/office/drawing/2014/main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75" name="Text 4">
          <a:extLst>
            <a:ext uri="{FF2B5EF4-FFF2-40B4-BE49-F238E27FC236}">
              <a16:creationId xmlns="" xmlns:a16="http://schemas.microsoft.com/office/drawing/2014/main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76" name="Text 2">
          <a:extLst>
            <a:ext uri="{FF2B5EF4-FFF2-40B4-BE49-F238E27FC236}">
              <a16:creationId xmlns="" xmlns:a16="http://schemas.microsoft.com/office/drawing/2014/main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577" name="Text 4">
          <a:extLst>
            <a:ext uri="{FF2B5EF4-FFF2-40B4-BE49-F238E27FC236}">
              <a16:creationId xmlns="" xmlns:a16="http://schemas.microsoft.com/office/drawing/2014/main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78" name="Text 2">
          <a:extLst>
            <a:ext uri="{FF2B5EF4-FFF2-40B4-BE49-F238E27FC236}">
              <a16:creationId xmlns="" xmlns:a16="http://schemas.microsoft.com/office/drawing/2014/main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79" name="Text 4">
          <a:extLst>
            <a:ext uri="{FF2B5EF4-FFF2-40B4-BE49-F238E27FC236}">
              <a16:creationId xmlns="" xmlns:a16="http://schemas.microsoft.com/office/drawing/2014/main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80" name="Text 2">
          <a:extLst>
            <a:ext uri="{FF2B5EF4-FFF2-40B4-BE49-F238E27FC236}">
              <a16:creationId xmlns="" xmlns:a16="http://schemas.microsoft.com/office/drawing/2014/main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581" name="Text 4">
          <a:extLst>
            <a:ext uri="{FF2B5EF4-FFF2-40B4-BE49-F238E27FC236}">
              <a16:creationId xmlns="" xmlns:a16="http://schemas.microsoft.com/office/drawing/2014/main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82" name="Text 2">
          <a:extLst>
            <a:ext uri="{FF2B5EF4-FFF2-40B4-BE49-F238E27FC236}">
              <a16:creationId xmlns="" xmlns:a16="http://schemas.microsoft.com/office/drawing/2014/main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83" name="Text 4">
          <a:extLst>
            <a:ext uri="{FF2B5EF4-FFF2-40B4-BE49-F238E27FC236}">
              <a16:creationId xmlns="" xmlns:a16="http://schemas.microsoft.com/office/drawing/2014/main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84" name="Text 2">
          <a:extLst>
            <a:ext uri="{FF2B5EF4-FFF2-40B4-BE49-F238E27FC236}">
              <a16:creationId xmlns="" xmlns:a16="http://schemas.microsoft.com/office/drawing/2014/main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585" name="Text 4">
          <a:extLst>
            <a:ext uri="{FF2B5EF4-FFF2-40B4-BE49-F238E27FC236}">
              <a16:creationId xmlns="" xmlns:a16="http://schemas.microsoft.com/office/drawing/2014/main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86" name="Text 2">
          <a:extLst>
            <a:ext uri="{FF2B5EF4-FFF2-40B4-BE49-F238E27FC236}">
              <a16:creationId xmlns="" xmlns:a16="http://schemas.microsoft.com/office/drawing/2014/main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87" name="Text 4">
          <a:extLst>
            <a:ext uri="{FF2B5EF4-FFF2-40B4-BE49-F238E27FC236}">
              <a16:creationId xmlns="" xmlns:a16="http://schemas.microsoft.com/office/drawing/2014/main" id="{00000000-0008-0000-0700-0000AB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88" name="Text 2">
          <a:extLst>
            <a:ext uri="{FF2B5EF4-FFF2-40B4-BE49-F238E27FC236}">
              <a16:creationId xmlns="" xmlns:a16="http://schemas.microsoft.com/office/drawing/2014/main" id="{00000000-0008-0000-0700-0000AC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89" name="Text 4">
          <a:extLst>
            <a:ext uri="{FF2B5EF4-FFF2-40B4-BE49-F238E27FC236}">
              <a16:creationId xmlns="" xmlns:a16="http://schemas.microsoft.com/office/drawing/2014/main" id="{00000000-0008-0000-0700-0000AD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90" name="Text 2">
          <a:extLst>
            <a:ext uri="{FF2B5EF4-FFF2-40B4-BE49-F238E27FC236}">
              <a16:creationId xmlns="" xmlns:a16="http://schemas.microsoft.com/office/drawing/2014/main" id="{00000000-0008-0000-0700-0000AE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91" name="Text 4">
          <a:extLst>
            <a:ext uri="{FF2B5EF4-FFF2-40B4-BE49-F238E27FC236}">
              <a16:creationId xmlns="" xmlns:a16="http://schemas.microsoft.com/office/drawing/2014/main" id="{00000000-0008-0000-0700-0000AF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92" name="Text 2">
          <a:extLst>
            <a:ext uri="{FF2B5EF4-FFF2-40B4-BE49-F238E27FC236}">
              <a16:creationId xmlns="" xmlns:a16="http://schemas.microsoft.com/office/drawing/2014/main" id="{00000000-0008-0000-0700-0000B0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93" name="Text 4">
          <a:extLst>
            <a:ext uri="{FF2B5EF4-FFF2-40B4-BE49-F238E27FC236}">
              <a16:creationId xmlns="" xmlns:a16="http://schemas.microsoft.com/office/drawing/2014/main" id="{00000000-0008-0000-0700-0000B1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94" name="Text 2">
          <a:extLst>
            <a:ext uri="{FF2B5EF4-FFF2-40B4-BE49-F238E27FC236}">
              <a16:creationId xmlns="" xmlns:a16="http://schemas.microsoft.com/office/drawing/2014/main" id="{00000000-0008-0000-0700-0000B2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95" name="Text 4">
          <a:extLst>
            <a:ext uri="{FF2B5EF4-FFF2-40B4-BE49-F238E27FC236}">
              <a16:creationId xmlns="" xmlns:a16="http://schemas.microsoft.com/office/drawing/2014/main" id="{00000000-0008-0000-0700-0000B3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96" name="Text 2">
          <a:extLst>
            <a:ext uri="{FF2B5EF4-FFF2-40B4-BE49-F238E27FC236}">
              <a16:creationId xmlns="" xmlns:a16="http://schemas.microsoft.com/office/drawing/2014/main" id="{00000000-0008-0000-0700-0000B4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597" name="Text 4">
          <a:extLst>
            <a:ext uri="{FF2B5EF4-FFF2-40B4-BE49-F238E27FC236}">
              <a16:creationId xmlns="" xmlns:a16="http://schemas.microsoft.com/office/drawing/2014/main" id="{00000000-0008-0000-0700-0000B5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98" name="Text 2">
          <a:extLst>
            <a:ext uri="{FF2B5EF4-FFF2-40B4-BE49-F238E27FC236}">
              <a16:creationId xmlns="" xmlns:a16="http://schemas.microsoft.com/office/drawing/2014/main" id="{00000000-0008-0000-0700-0000B6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599" name="Text 4">
          <a:extLst>
            <a:ext uri="{FF2B5EF4-FFF2-40B4-BE49-F238E27FC236}">
              <a16:creationId xmlns="" xmlns:a16="http://schemas.microsoft.com/office/drawing/2014/main" id="{00000000-0008-0000-0700-0000B7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600" name="Text 2">
          <a:extLst>
            <a:ext uri="{FF2B5EF4-FFF2-40B4-BE49-F238E27FC236}">
              <a16:creationId xmlns="" xmlns:a16="http://schemas.microsoft.com/office/drawing/2014/main" id="{00000000-0008-0000-0700-0000B8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601" name="Text 4">
          <a:extLst>
            <a:ext uri="{FF2B5EF4-FFF2-40B4-BE49-F238E27FC236}">
              <a16:creationId xmlns="" xmlns:a16="http://schemas.microsoft.com/office/drawing/2014/main" id="{00000000-0008-0000-0700-0000B9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02" name="Text 2">
          <a:extLst>
            <a:ext uri="{FF2B5EF4-FFF2-40B4-BE49-F238E27FC236}">
              <a16:creationId xmlns="" xmlns:a16="http://schemas.microsoft.com/office/drawing/2014/main" id="{00000000-0008-0000-0700-0000BA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03" name="Text 4">
          <a:extLst>
            <a:ext uri="{FF2B5EF4-FFF2-40B4-BE49-F238E27FC236}">
              <a16:creationId xmlns="" xmlns:a16="http://schemas.microsoft.com/office/drawing/2014/main" id="{00000000-0008-0000-0700-0000BB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04" name="Text 2">
          <a:extLst>
            <a:ext uri="{FF2B5EF4-FFF2-40B4-BE49-F238E27FC236}">
              <a16:creationId xmlns="" xmlns:a16="http://schemas.microsoft.com/office/drawing/2014/main" id="{00000000-0008-0000-0700-0000BC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605" name="Text 4">
          <a:extLst>
            <a:ext uri="{FF2B5EF4-FFF2-40B4-BE49-F238E27FC236}">
              <a16:creationId xmlns="" xmlns:a16="http://schemas.microsoft.com/office/drawing/2014/main" id="{00000000-0008-0000-0700-0000BD010000}"/>
            </a:ext>
          </a:extLst>
        </xdr:cNvPr>
        <xdr:cNvSpPr txBox="1">
          <a:spLocks noChangeArrowheads="1"/>
        </xdr:cNvSpPr>
      </xdr:nvSpPr>
      <xdr:spPr bwMode="auto">
        <a:xfrm>
          <a:off x="38163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06" name="Text 2">
          <a:extLst>
            <a:ext uri="{FF2B5EF4-FFF2-40B4-BE49-F238E27FC236}">
              <a16:creationId xmlns="" xmlns:a16="http://schemas.microsoft.com/office/drawing/2014/main" id="{00000000-0008-0000-0700-0000BE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07" name="Text 4">
          <a:extLst>
            <a:ext uri="{FF2B5EF4-FFF2-40B4-BE49-F238E27FC236}">
              <a16:creationId xmlns="" xmlns:a16="http://schemas.microsoft.com/office/drawing/2014/main" id="{00000000-0008-0000-0700-0000BF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08" name="Text 2">
          <a:extLst>
            <a:ext uri="{FF2B5EF4-FFF2-40B4-BE49-F238E27FC236}">
              <a16:creationId xmlns="" xmlns:a16="http://schemas.microsoft.com/office/drawing/2014/main" id="{00000000-0008-0000-0700-0000C0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09" name="Text 4">
          <a:extLst>
            <a:ext uri="{FF2B5EF4-FFF2-40B4-BE49-F238E27FC236}">
              <a16:creationId xmlns="" xmlns:a16="http://schemas.microsoft.com/office/drawing/2014/main" id="{00000000-0008-0000-0700-0000C1010000}"/>
            </a:ext>
          </a:extLst>
        </xdr:cNvPr>
        <xdr:cNvSpPr txBox="1">
          <a:spLocks noChangeArrowheads="1"/>
        </xdr:cNvSpPr>
      </xdr:nvSpPr>
      <xdr:spPr bwMode="auto">
        <a:xfrm>
          <a:off x="38163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610" name="Text 2">
          <a:extLst>
            <a:ext uri="{FF2B5EF4-FFF2-40B4-BE49-F238E27FC236}">
              <a16:creationId xmlns="" xmlns:a16="http://schemas.microsoft.com/office/drawing/2014/main" id="{00000000-0008-0000-0700-0000C2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611" name="Text 4">
          <a:extLst>
            <a:ext uri="{FF2B5EF4-FFF2-40B4-BE49-F238E27FC236}">
              <a16:creationId xmlns="" xmlns:a16="http://schemas.microsoft.com/office/drawing/2014/main" id="{00000000-0008-0000-0700-0000C3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612" name="Text 2">
          <a:extLst>
            <a:ext uri="{FF2B5EF4-FFF2-40B4-BE49-F238E27FC236}">
              <a16:creationId xmlns="" xmlns:a16="http://schemas.microsoft.com/office/drawing/2014/main" id="{00000000-0008-0000-0700-0000C4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613" name="Text 4">
          <a:extLst>
            <a:ext uri="{FF2B5EF4-FFF2-40B4-BE49-F238E27FC236}">
              <a16:creationId xmlns="" xmlns:a16="http://schemas.microsoft.com/office/drawing/2014/main" id="{00000000-0008-0000-0700-0000C5010000}"/>
            </a:ext>
          </a:extLst>
        </xdr:cNvPr>
        <xdr:cNvSpPr txBox="1">
          <a:spLocks noChangeArrowheads="1"/>
        </xdr:cNvSpPr>
      </xdr:nvSpPr>
      <xdr:spPr bwMode="auto">
        <a:xfrm>
          <a:off x="38444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614" name="Text 2">
          <a:extLst>
            <a:ext uri="{FF2B5EF4-FFF2-40B4-BE49-F238E27FC236}">
              <a16:creationId xmlns="" xmlns:a16="http://schemas.microsoft.com/office/drawing/2014/main" id="{00000000-0008-0000-0700-0000C6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615" name="Text 4">
          <a:extLst>
            <a:ext uri="{FF2B5EF4-FFF2-40B4-BE49-F238E27FC236}">
              <a16:creationId xmlns="" xmlns:a16="http://schemas.microsoft.com/office/drawing/2014/main" id="{00000000-0008-0000-0700-0000C7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616" name="Text 2">
          <a:extLst>
            <a:ext uri="{FF2B5EF4-FFF2-40B4-BE49-F238E27FC236}">
              <a16:creationId xmlns="" xmlns:a16="http://schemas.microsoft.com/office/drawing/2014/main" id="{00000000-0008-0000-0700-0000C8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617" name="Text 4">
          <a:extLst>
            <a:ext uri="{FF2B5EF4-FFF2-40B4-BE49-F238E27FC236}">
              <a16:creationId xmlns="" xmlns:a16="http://schemas.microsoft.com/office/drawing/2014/main" id="{00000000-0008-0000-0700-0000C9010000}"/>
            </a:ext>
          </a:extLst>
        </xdr:cNvPr>
        <xdr:cNvSpPr txBox="1">
          <a:spLocks noChangeArrowheads="1"/>
        </xdr:cNvSpPr>
      </xdr:nvSpPr>
      <xdr:spPr bwMode="auto">
        <a:xfrm>
          <a:off x="38444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18" name="Text 2">
          <a:extLst>
            <a:ext uri="{FF2B5EF4-FFF2-40B4-BE49-F238E27FC236}">
              <a16:creationId xmlns="" xmlns:a16="http://schemas.microsoft.com/office/drawing/2014/main" id="{00000000-0008-0000-0700-0000CA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19" name="Text 4">
          <a:extLst>
            <a:ext uri="{FF2B5EF4-FFF2-40B4-BE49-F238E27FC236}">
              <a16:creationId xmlns="" xmlns:a16="http://schemas.microsoft.com/office/drawing/2014/main" id="{00000000-0008-0000-0700-0000CB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20" name="Text 2">
          <a:extLst>
            <a:ext uri="{FF2B5EF4-FFF2-40B4-BE49-F238E27FC236}">
              <a16:creationId xmlns="" xmlns:a16="http://schemas.microsoft.com/office/drawing/2014/main" id="{00000000-0008-0000-0700-0000CC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621" name="Text 4">
          <a:extLst>
            <a:ext uri="{FF2B5EF4-FFF2-40B4-BE49-F238E27FC236}">
              <a16:creationId xmlns="" xmlns:a16="http://schemas.microsoft.com/office/drawing/2014/main" id="{00000000-0008-0000-0700-0000CD010000}"/>
            </a:ext>
          </a:extLst>
        </xdr:cNvPr>
        <xdr:cNvSpPr txBox="1">
          <a:spLocks noChangeArrowheads="1"/>
        </xdr:cNvSpPr>
      </xdr:nvSpPr>
      <xdr:spPr bwMode="auto">
        <a:xfrm>
          <a:off x="38726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622" name="Text 2">
          <a:extLst>
            <a:ext uri="{FF2B5EF4-FFF2-40B4-BE49-F238E27FC236}">
              <a16:creationId xmlns="" xmlns:a16="http://schemas.microsoft.com/office/drawing/2014/main" id="{00000000-0008-0000-0700-0000CE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623" name="Text 4">
          <a:extLst>
            <a:ext uri="{FF2B5EF4-FFF2-40B4-BE49-F238E27FC236}">
              <a16:creationId xmlns="" xmlns:a16="http://schemas.microsoft.com/office/drawing/2014/main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624" name="Text 2">
          <a:extLst>
            <a:ext uri="{FF2B5EF4-FFF2-40B4-BE49-F238E27FC236}">
              <a16:creationId xmlns="" xmlns:a16="http://schemas.microsoft.com/office/drawing/2014/main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625" name="Text 4">
          <a:extLst>
            <a:ext uri="{FF2B5EF4-FFF2-40B4-BE49-F238E27FC236}">
              <a16:creationId xmlns="" xmlns:a16="http://schemas.microsoft.com/office/drawing/2014/main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38726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626" name="Text 2">
          <a:extLst>
            <a:ext uri="{FF2B5EF4-FFF2-40B4-BE49-F238E27FC236}">
              <a16:creationId xmlns="" xmlns:a16="http://schemas.microsoft.com/office/drawing/2014/main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627" name="Text 4">
          <a:extLst>
            <a:ext uri="{FF2B5EF4-FFF2-40B4-BE49-F238E27FC236}">
              <a16:creationId xmlns="" xmlns:a16="http://schemas.microsoft.com/office/drawing/2014/main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628" name="Text 2">
          <a:extLst>
            <a:ext uri="{FF2B5EF4-FFF2-40B4-BE49-F238E27FC236}">
              <a16:creationId xmlns="" xmlns:a16="http://schemas.microsoft.com/office/drawing/2014/main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629" name="Text 4">
          <a:extLst>
            <a:ext uri="{FF2B5EF4-FFF2-40B4-BE49-F238E27FC236}">
              <a16:creationId xmlns="" xmlns:a16="http://schemas.microsoft.com/office/drawing/2014/main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39008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630" name="Text 2">
          <a:extLst>
            <a:ext uri="{FF2B5EF4-FFF2-40B4-BE49-F238E27FC236}">
              <a16:creationId xmlns="" xmlns:a16="http://schemas.microsoft.com/office/drawing/2014/main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631" name="Text 4">
          <a:extLst>
            <a:ext uri="{FF2B5EF4-FFF2-40B4-BE49-F238E27FC236}">
              <a16:creationId xmlns="" xmlns:a16="http://schemas.microsoft.com/office/drawing/2014/main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632" name="Text 2">
          <a:extLst>
            <a:ext uri="{FF2B5EF4-FFF2-40B4-BE49-F238E27FC236}">
              <a16:creationId xmlns="" xmlns:a16="http://schemas.microsoft.com/office/drawing/2014/main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633" name="Text 4">
          <a:extLst>
            <a:ext uri="{FF2B5EF4-FFF2-40B4-BE49-F238E27FC236}">
              <a16:creationId xmlns="" xmlns:a16="http://schemas.microsoft.com/office/drawing/2014/main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39008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34" name="Text 2">
          <a:extLst>
            <a:ext uri="{FF2B5EF4-FFF2-40B4-BE49-F238E27FC236}">
              <a16:creationId xmlns="" xmlns:a16="http://schemas.microsoft.com/office/drawing/2014/main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35" name="Text 4">
          <a:extLst>
            <a:ext uri="{FF2B5EF4-FFF2-40B4-BE49-F238E27FC236}">
              <a16:creationId xmlns="" xmlns:a16="http://schemas.microsoft.com/office/drawing/2014/main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36" name="Text 2">
          <a:extLst>
            <a:ext uri="{FF2B5EF4-FFF2-40B4-BE49-F238E27FC236}">
              <a16:creationId xmlns="" xmlns:a16="http://schemas.microsoft.com/office/drawing/2014/main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37" name="Text 4">
          <a:extLst>
            <a:ext uri="{FF2B5EF4-FFF2-40B4-BE49-F238E27FC236}">
              <a16:creationId xmlns="" xmlns:a16="http://schemas.microsoft.com/office/drawing/2014/main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392898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638" name="Text 2">
          <a:extLst>
            <a:ext uri="{FF2B5EF4-FFF2-40B4-BE49-F238E27FC236}">
              <a16:creationId xmlns="" xmlns:a16="http://schemas.microsoft.com/office/drawing/2014/main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639" name="Text 4">
          <a:extLst>
            <a:ext uri="{FF2B5EF4-FFF2-40B4-BE49-F238E27FC236}">
              <a16:creationId xmlns="" xmlns:a16="http://schemas.microsoft.com/office/drawing/2014/main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640" name="Text 2">
          <a:extLst>
            <a:ext uri="{FF2B5EF4-FFF2-40B4-BE49-F238E27FC236}">
              <a16:creationId xmlns="" xmlns:a16="http://schemas.microsoft.com/office/drawing/2014/main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641" name="Text 4">
          <a:extLst>
            <a:ext uri="{FF2B5EF4-FFF2-40B4-BE49-F238E27FC236}">
              <a16:creationId xmlns="" xmlns:a16="http://schemas.microsoft.com/office/drawing/2014/main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392898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8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8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8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8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8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8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8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8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8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8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8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8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8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8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8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8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8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8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8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8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8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8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8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8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 txBox="1">
          <a:spLocks noChangeArrowheads="1"/>
        </xdr:cNvSpPr>
      </xdr:nvSpPr>
      <xdr:spPr bwMode="auto">
        <a:xfrm>
          <a:off x="4366069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 txBox="1">
          <a:spLocks noChangeArrowheads="1"/>
        </xdr:cNvSpPr>
      </xdr:nvSpPr>
      <xdr:spPr bwMode="auto">
        <a:xfrm>
          <a:off x="4366069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 txBox="1">
          <a:spLocks noChangeArrowheads="1"/>
        </xdr:cNvSpPr>
      </xdr:nvSpPr>
      <xdr:spPr bwMode="auto">
        <a:xfrm>
          <a:off x="43983592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 txBox="1">
          <a:spLocks noChangeArrowheads="1"/>
        </xdr:cNvSpPr>
      </xdr:nvSpPr>
      <xdr:spPr bwMode="auto">
        <a:xfrm>
          <a:off x="43983592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 txBox="1">
          <a:spLocks noChangeArrowheads="1"/>
        </xdr:cNvSpPr>
      </xdr:nvSpPr>
      <xdr:spPr bwMode="auto">
        <a:xfrm>
          <a:off x="44306490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 txBox="1">
          <a:spLocks noChangeArrowheads="1"/>
        </xdr:cNvSpPr>
      </xdr:nvSpPr>
      <xdr:spPr bwMode="auto">
        <a:xfrm>
          <a:off x="44306490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 txBox="1">
          <a:spLocks noChangeArrowheads="1"/>
        </xdr:cNvSpPr>
      </xdr:nvSpPr>
      <xdr:spPr bwMode="auto">
        <a:xfrm>
          <a:off x="446293875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 txBox="1">
          <a:spLocks noChangeArrowheads="1"/>
        </xdr:cNvSpPr>
      </xdr:nvSpPr>
      <xdr:spPr bwMode="auto">
        <a:xfrm>
          <a:off x="446293875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 txBox="1">
          <a:spLocks noChangeArrowheads="1"/>
        </xdr:cNvSpPr>
      </xdr:nvSpPr>
      <xdr:spPr bwMode="auto">
        <a:xfrm>
          <a:off x="449522850" y="335184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 txBox="1">
          <a:spLocks noChangeArrowheads="1"/>
        </xdr:cNvSpPr>
      </xdr:nvSpPr>
      <xdr:spPr bwMode="auto">
        <a:xfrm>
          <a:off x="449522850" y="36147375"/>
          <a:ext cx="1057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 txBox="1">
          <a:spLocks noChangeArrowheads="1"/>
        </xdr:cNvSpPr>
      </xdr:nvSpPr>
      <xdr:spPr bwMode="auto">
        <a:xfrm>
          <a:off x="380937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 txBox="1">
          <a:spLocks noChangeArrowheads="1"/>
        </xdr:cNvSpPr>
      </xdr:nvSpPr>
      <xdr:spPr bwMode="auto">
        <a:xfrm>
          <a:off x="380937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 txBox="1">
          <a:spLocks noChangeArrowheads="1"/>
        </xdr:cNvSpPr>
      </xdr:nvSpPr>
      <xdr:spPr bwMode="auto">
        <a:xfrm>
          <a:off x="383754086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 txBox="1">
          <a:spLocks noChangeArrowheads="1"/>
        </xdr:cNvSpPr>
      </xdr:nvSpPr>
      <xdr:spPr bwMode="auto">
        <a:xfrm>
          <a:off x="383754086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 txBox="1">
          <a:spLocks noChangeArrowheads="1"/>
        </xdr:cNvSpPr>
      </xdr:nvSpPr>
      <xdr:spPr bwMode="auto">
        <a:xfrm>
          <a:off x="386570764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 txBox="1">
          <a:spLocks noChangeArrowheads="1"/>
        </xdr:cNvSpPr>
      </xdr:nvSpPr>
      <xdr:spPr bwMode="auto">
        <a:xfrm>
          <a:off x="386570764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 txBox="1">
          <a:spLocks noChangeArrowheads="1"/>
        </xdr:cNvSpPr>
      </xdr:nvSpPr>
      <xdr:spPr bwMode="auto">
        <a:xfrm>
          <a:off x="38938744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 txBox="1">
          <a:spLocks noChangeArrowheads="1"/>
        </xdr:cNvSpPr>
      </xdr:nvSpPr>
      <xdr:spPr bwMode="auto">
        <a:xfrm>
          <a:off x="38938744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 txBox="1">
          <a:spLocks noChangeArrowheads="1"/>
        </xdr:cNvSpPr>
      </xdr:nvSpPr>
      <xdr:spPr bwMode="auto">
        <a:xfrm>
          <a:off x="39220412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 txBox="1">
          <a:spLocks noChangeArrowheads="1"/>
        </xdr:cNvSpPr>
      </xdr:nvSpPr>
      <xdr:spPr bwMode="auto">
        <a:xfrm>
          <a:off x="39220412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9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9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9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9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9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9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9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9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9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9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9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9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9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9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9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9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9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9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9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9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9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9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9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9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9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9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9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9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9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9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9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9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9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9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9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9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9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9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9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9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9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9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9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9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9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9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212</xdr:row>
      <xdr:rowOff>0</xdr:rowOff>
    </xdr:from>
    <xdr:to>
      <xdr:col>415</xdr:col>
      <xdr:colOff>0</xdr:colOff>
      <xdr:row>212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9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9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9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9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224</xdr:row>
      <xdr:rowOff>0</xdr:rowOff>
    </xdr:from>
    <xdr:to>
      <xdr:col>415</xdr:col>
      <xdr:colOff>0</xdr:colOff>
      <xdr:row>224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9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9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9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9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9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9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9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9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9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9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9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9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212</xdr:row>
      <xdr:rowOff>0</xdr:rowOff>
    </xdr:from>
    <xdr:to>
      <xdr:col>418</xdr:col>
      <xdr:colOff>0</xdr:colOff>
      <xdr:row>212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9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9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9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9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224</xdr:row>
      <xdr:rowOff>0</xdr:rowOff>
    </xdr:from>
    <xdr:to>
      <xdr:col>418</xdr:col>
      <xdr:colOff>0</xdr:colOff>
      <xdr:row>224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9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9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9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9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9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9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9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9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9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9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9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9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212</xdr:row>
      <xdr:rowOff>0</xdr:rowOff>
    </xdr:from>
    <xdr:to>
      <xdr:col>421</xdr:col>
      <xdr:colOff>0</xdr:colOff>
      <xdr:row>212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9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9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9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9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224</xdr:row>
      <xdr:rowOff>0</xdr:rowOff>
    </xdr:from>
    <xdr:to>
      <xdr:col>421</xdr:col>
      <xdr:colOff>0</xdr:colOff>
      <xdr:row>224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9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9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9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9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9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9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9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9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9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9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9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9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212</xdr:row>
      <xdr:rowOff>0</xdr:rowOff>
    </xdr:from>
    <xdr:to>
      <xdr:col>424</xdr:col>
      <xdr:colOff>0</xdr:colOff>
      <xdr:row>212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9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9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9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9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224</xdr:row>
      <xdr:rowOff>0</xdr:rowOff>
    </xdr:from>
    <xdr:to>
      <xdr:col>424</xdr:col>
      <xdr:colOff>0</xdr:colOff>
      <xdr:row>224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9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9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9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9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9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9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9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9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9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9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9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9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212</xdr:row>
      <xdr:rowOff>0</xdr:rowOff>
    </xdr:from>
    <xdr:to>
      <xdr:col>427</xdr:col>
      <xdr:colOff>0</xdr:colOff>
      <xdr:row>212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9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9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9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9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224</xdr:row>
      <xdr:rowOff>0</xdr:rowOff>
    </xdr:from>
    <xdr:to>
      <xdr:col>427</xdr:col>
      <xdr:colOff>0</xdr:colOff>
      <xdr:row>224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9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900-0000A2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900-0000A3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900-0000A4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900-0000A5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900-0000A6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900-0000A7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900-0000A8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900-0000A9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900-0000AA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900-0000AB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900-0000AC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900-0000AD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900-0000AE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900-0000AF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900-0000B0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900-0000B1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900-0000B2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900-0000B3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900-0000B4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900-0000B5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900-0000B6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900-0000B7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900-0000B8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900-0000B9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900-0000BA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900-0000BB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900-0000BC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900-0000BD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900-0000BE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900-0000BF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900-0000C0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900-0000C1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900-0000C2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900-0000C3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900-0000C4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900-0000C5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900-0000C6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900-0000C7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900-0000C8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900-0000C9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900-0000CA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900-0000CB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900-0000CC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62</xdr:row>
      <xdr:rowOff>0</xdr:rowOff>
    </xdr:from>
    <xdr:to>
      <xdr:col>415</xdr:col>
      <xdr:colOff>0</xdr:colOff>
      <xdr:row>62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900-0000CD000000}"/>
            </a:ext>
          </a:extLst>
        </xdr:cNvPr>
        <xdr:cNvSpPr txBox="1">
          <a:spLocks noChangeArrowheads="1"/>
        </xdr:cNvSpPr>
      </xdr:nvSpPr>
      <xdr:spPr bwMode="auto">
        <a:xfrm>
          <a:off x="4425124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900-0000CE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900-0000CF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900-0000D0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74</xdr:row>
      <xdr:rowOff>0</xdr:rowOff>
    </xdr:from>
    <xdr:to>
      <xdr:col>415</xdr:col>
      <xdr:colOff>0</xdr:colOff>
      <xdr:row>74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900-0000D1000000}"/>
            </a:ext>
          </a:extLst>
        </xdr:cNvPr>
        <xdr:cNvSpPr txBox="1">
          <a:spLocks noChangeArrowheads="1"/>
        </xdr:cNvSpPr>
      </xdr:nvSpPr>
      <xdr:spPr bwMode="auto">
        <a:xfrm>
          <a:off x="4425124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900-0000D2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900-0000D3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900-0000D4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62</xdr:row>
      <xdr:rowOff>0</xdr:rowOff>
    </xdr:from>
    <xdr:to>
      <xdr:col>418</xdr:col>
      <xdr:colOff>0</xdr:colOff>
      <xdr:row>62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900-0000D5000000}"/>
            </a:ext>
          </a:extLst>
        </xdr:cNvPr>
        <xdr:cNvSpPr txBox="1">
          <a:spLocks noChangeArrowheads="1"/>
        </xdr:cNvSpPr>
      </xdr:nvSpPr>
      <xdr:spPr bwMode="auto">
        <a:xfrm>
          <a:off x="4457700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900-0000D6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900-0000D7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900-0000D8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74</xdr:row>
      <xdr:rowOff>0</xdr:rowOff>
    </xdr:from>
    <xdr:to>
      <xdr:col>418</xdr:col>
      <xdr:colOff>0</xdr:colOff>
      <xdr:row>74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900-0000D9000000}"/>
            </a:ext>
          </a:extLst>
        </xdr:cNvPr>
        <xdr:cNvSpPr txBox="1">
          <a:spLocks noChangeArrowheads="1"/>
        </xdr:cNvSpPr>
      </xdr:nvSpPr>
      <xdr:spPr bwMode="auto">
        <a:xfrm>
          <a:off x="4457700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900-0000DA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900-0000DB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900-0000DC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62</xdr:row>
      <xdr:rowOff>0</xdr:rowOff>
    </xdr:from>
    <xdr:to>
      <xdr:col>421</xdr:col>
      <xdr:colOff>0</xdr:colOff>
      <xdr:row>62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900-0000DD000000}"/>
            </a:ext>
          </a:extLst>
        </xdr:cNvPr>
        <xdr:cNvSpPr txBox="1">
          <a:spLocks noChangeArrowheads="1"/>
        </xdr:cNvSpPr>
      </xdr:nvSpPr>
      <xdr:spPr bwMode="auto">
        <a:xfrm>
          <a:off x="4490275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900-0000DE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900-0000DF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900-0000E0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74</xdr:row>
      <xdr:rowOff>0</xdr:rowOff>
    </xdr:from>
    <xdr:to>
      <xdr:col>421</xdr:col>
      <xdr:colOff>0</xdr:colOff>
      <xdr:row>74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900-0000E1000000}"/>
            </a:ext>
          </a:extLst>
        </xdr:cNvPr>
        <xdr:cNvSpPr txBox="1">
          <a:spLocks noChangeArrowheads="1"/>
        </xdr:cNvSpPr>
      </xdr:nvSpPr>
      <xdr:spPr bwMode="auto">
        <a:xfrm>
          <a:off x="4490275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900-0000E2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900-0000E3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900-0000E4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62</xdr:row>
      <xdr:rowOff>0</xdr:rowOff>
    </xdr:from>
    <xdr:to>
      <xdr:col>424</xdr:col>
      <xdr:colOff>0</xdr:colOff>
      <xdr:row>62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900-0000E5000000}"/>
            </a:ext>
          </a:extLst>
        </xdr:cNvPr>
        <xdr:cNvSpPr txBox="1">
          <a:spLocks noChangeArrowheads="1"/>
        </xdr:cNvSpPr>
      </xdr:nvSpPr>
      <xdr:spPr bwMode="auto">
        <a:xfrm>
          <a:off x="45228510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900-0000E6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900-0000E7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900-0000E8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74</xdr:row>
      <xdr:rowOff>0</xdr:rowOff>
    </xdr:from>
    <xdr:to>
      <xdr:col>424</xdr:col>
      <xdr:colOff>0</xdr:colOff>
      <xdr:row>74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900-0000E9000000}"/>
            </a:ext>
          </a:extLst>
        </xdr:cNvPr>
        <xdr:cNvSpPr txBox="1">
          <a:spLocks noChangeArrowheads="1"/>
        </xdr:cNvSpPr>
      </xdr:nvSpPr>
      <xdr:spPr bwMode="auto">
        <a:xfrm>
          <a:off x="45228510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900-0000EA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900-0000EB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900-0000EC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62</xdr:row>
      <xdr:rowOff>0</xdr:rowOff>
    </xdr:from>
    <xdr:to>
      <xdr:col>427</xdr:col>
      <xdr:colOff>0</xdr:colOff>
      <xdr:row>62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900-0000ED000000}"/>
            </a:ext>
          </a:extLst>
        </xdr:cNvPr>
        <xdr:cNvSpPr txBox="1">
          <a:spLocks noChangeArrowheads="1"/>
        </xdr:cNvSpPr>
      </xdr:nvSpPr>
      <xdr:spPr bwMode="auto">
        <a:xfrm>
          <a:off x="455542650" y="349758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900-0000EE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900-0000EF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900-0000F0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74</xdr:row>
      <xdr:rowOff>0</xdr:rowOff>
    </xdr:from>
    <xdr:to>
      <xdr:col>427</xdr:col>
      <xdr:colOff>0</xdr:colOff>
      <xdr:row>74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900-0000F1000000}"/>
            </a:ext>
          </a:extLst>
        </xdr:cNvPr>
        <xdr:cNvSpPr txBox="1">
          <a:spLocks noChangeArrowheads="1"/>
        </xdr:cNvSpPr>
      </xdr:nvSpPr>
      <xdr:spPr bwMode="auto">
        <a:xfrm>
          <a:off x="455542650" y="377190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900-0000A2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900-0000A3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900-0000A4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900-0000A5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900-0000A6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900-0000A7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900-0000A8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900-0000A9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900-0000AA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900-0000AB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900-0000AC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900-0000AD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900-0000AE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900-0000AF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900-0000B0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900-0000B1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900-0000B2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900-0000B3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900-0000B4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900-0000B5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900-0000B6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900-0000B7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900-0000B8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900-0000B9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900-0000BA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900-0000BB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900-0000BC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900-0000BD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900-0000BE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900-0000BF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900-0000C0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900-0000C1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900-0000C2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900-0000C3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900-0000C4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900-0000C5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900-0000C6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900-0000C7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900-0000C8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900-0000C9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900-0000CA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900-0000CB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900-0000CC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153</xdr:row>
      <xdr:rowOff>0</xdr:rowOff>
    </xdr:from>
    <xdr:to>
      <xdr:col>415</xdr:col>
      <xdr:colOff>0</xdr:colOff>
      <xdr:row>153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900-0000CD000000}"/>
            </a:ext>
          </a:extLst>
        </xdr:cNvPr>
        <xdr:cNvSpPr txBox="1">
          <a:spLocks noChangeArrowheads="1"/>
        </xdr:cNvSpPr>
      </xdr:nvSpPr>
      <xdr:spPr bwMode="auto">
        <a:xfrm>
          <a:off x="382624693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900-0000CE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900-0000CF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900-0000D0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165</xdr:row>
      <xdr:rowOff>0</xdr:rowOff>
    </xdr:from>
    <xdr:to>
      <xdr:col>415</xdr:col>
      <xdr:colOff>0</xdr:colOff>
      <xdr:row>165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900-0000D1000000}"/>
            </a:ext>
          </a:extLst>
        </xdr:cNvPr>
        <xdr:cNvSpPr txBox="1">
          <a:spLocks noChangeArrowheads="1"/>
        </xdr:cNvSpPr>
      </xdr:nvSpPr>
      <xdr:spPr bwMode="auto">
        <a:xfrm>
          <a:off x="382624693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900-0000D2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900-0000D3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900-0000D4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153</xdr:row>
      <xdr:rowOff>0</xdr:rowOff>
    </xdr:from>
    <xdr:to>
      <xdr:col>418</xdr:col>
      <xdr:colOff>0</xdr:colOff>
      <xdr:row>153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900-0000D5000000}"/>
            </a:ext>
          </a:extLst>
        </xdr:cNvPr>
        <xdr:cNvSpPr txBox="1">
          <a:spLocks noChangeArrowheads="1"/>
        </xdr:cNvSpPr>
      </xdr:nvSpPr>
      <xdr:spPr bwMode="auto">
        <a:xfrm>
          <a:off x="385441371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900-0000D6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900-0000D7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900-0000D8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165</xdr:row>
      <xdr:rowOff>0</xdr:rowOff>
    </xdr:from>
    <xdr:to>
      <xdr:col>418</xdr:col>
      <xdr:colOff>0</xdr:colOff>
      <xdr:row>165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900-0000D9000000}"/>
            </a:ext>
          </a:extLst>
        </xdr:cNvPr>
        <xdr:cNvSpPr txBox="1">
          <a:spLocks noChangeArrowheads="1"/>
        </xdr:cNvSpPr>
      </xdr:nvSpPr>
      <xdr:spPr bwMode="auto">
        <a:xfrm>
          <a:off x="385441371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900-0000DA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900-0000DB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900-0000DC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153</xdr:row>
      <xdr:rowOff>0</xdr:rowOff>
    </xdr:from>
    <xdr:to>
      <xdr:col>421</xdr:col>
      <xdr:colOff>0</xdr:colOff>
      <xdr:row>153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900-0000DD000000}"/>
            </a:ext>
          </a:extLst>
        </xdr:cNvPr>
        <xdr:cNvSpPr txBox="1">
          <a:spLocks noChangeArrowheads="1"/>
        </xdr:cNvSpPr>
      </xdr:nvSpPr>
      <xdr:spPr bwMode="auto">
        <a:xfrm>
          <a:off x="388258050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900-0000DE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900-0000DF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900-0000E0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165</xdr:row>
      <xdr:rowOff>0</xdr:rowOff>
    </xdr:from>
    <xdr:to>
      <xdr:col>421</xdr:col>
      <xdr:colOff>0</xdr:colOff>
      <xdr:row>165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900-0000E1000000}"/>
            </a:ext>
          </a:extLst>
        </xdr:cNvPr>
        <xdr:cNvSpPr txBox="1">
          <a:spLocks noChangeArrowheads="1"/>
        </xdr:cNvSpPr>
      </xdr:nvSpPr>
      <xdr:spPr bwMode="auto">
        <a:xfrm>
          <a:off x="388258050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900-0000E2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900-0000E3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900-0000E4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153</xdr:row>
      <xdr:rowOff>0</xdr:rowOff>
    </xdr:from>
    <xdr:to>
      <xdr:col>424</xdr:col>
      <xdr:colOff>0</xdr:colOff>
      <xdr:row>153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900-0000E5000000}"/>
            </a:ext>
          </a:extLst>
        </xdr:cNvPr>
        <xdr:cNvSpPr txBox="1">
          <a:spLocks noChangeArrowheads="1"/>
        </xdr:cNvSpPr>
      </xdr:nvSpPr>
      <xdr:spPr bwMode="auto">
        <a:xfrm>
          <a:off x="391074729" y="13498286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900-0000E6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900-0000E7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900-0000E8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165</xdr:row>
      <xdr:rowOff>0</xdr:rowOff>
    </xdr:from>
    <xdr:to>
      <xdr:col>424</xdr:col>
      <xdr:colOff>0</xdr:colOff>
      <xdr:row>165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900-0000E9000000}"/>
            </a:ext>
          </a:extLst>
        </xdr:cNvPr>
        <xdr:cNvSpPr txBox="1">
          <a:spLocks noChangeArrowheads="1"/>
        </xdr:cNvSpPr>
      </xdr:nvSpPr>
      <xdr:spPr bwMode="auto">
        <a:xfrm>
          <a:off x="391074729" y="16110857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900-0000EA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900-0000EB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900-0000EC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153</xdr:row>
      <xdr:rowOff>0</xdr:rowOff>
    </xdr:from>
    <xdr:to>
      <xdr:col>427</xdr:col>
      <xdr:colOff>0</xdr:colOff>
      <xdr:row>153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900-0000ED000000}"/>
            </a:ext>
          </a:extLst>
        </xdr:cNvPr>
        <xdr:cNvSpPr txBox="1">
          <a:spLocks noChangeArrowheads="1"/>
        </xdr:cNvSpPr>
      </xdr:nvSpPr>
      <xdr:spPr bwMode="auto">
        <a:xfrm>
          <a:off x="393891407" y="13498286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900-0000EE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900-0000EF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900-0000F0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165</xdr:row>
      <xdr:rowOff>0</xdr:rowOff>
    </xdr:from>
    <xdr:to>
      <xdr:col>427</xdr:col>
      <xdr:colOff>0</xdr:colOff>
      <xdr:row>165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900-0000F1000000}"/>
            </a:ext>
          </a:extLst>
        </xdr:cNvPr>
        <xdr:cNvSpPr txBox="1">
          <a:spLocks noChangeArrowheads="1"/>
        </xdr:cNvSpPr>
      </xdr:nvSpPr>
      <xdr:spPr bwMode="auto">
        <a:xfrm>
          <a:off x="393891407" y="16110857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A00-00001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A00-00001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A00-00001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A00-00001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A00-00001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A00-00001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A00-00002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A00-00002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A00-00002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A00-00002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A00-00002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A00-00002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A00-00002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A00-00003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A00-00003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A00-00003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A00-00003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A00-00003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A00-00003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A00-00003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A00-00003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A00-00004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A00-00004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A00-00004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A00-00004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A00-00004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A00-00004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A00-00004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A00-00004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A00-00004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A00-00004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A00-00004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A00-00004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A00-00004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A00-00004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A00-00004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A00-00004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A00-00005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A00-00005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A00-000052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A00-000053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A00-000054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A00-000055000000}"/>
            </a:ext>
          </a:extLst>
        </xdr:cNvPr>
        <xdr:cNvSpPr txBox="1">
          <a:spLocks noChangeArrowheads="1"/>
        </xdr:cNvSpPr>
      </xdr:nvSpPr>
      <xdr:spPr bwMode="auto">
        <a:xfrm>
          <a:off x="25349835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A00-000056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A00-000057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A00-000058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A00-000059000000}"/>
            </a:ext>
          </a:extLst>
        </xdr:cNvPr>
        <xdr:cNvSpPr txBox="1">
          <a:spLocks noChangeArrowheads="1"/>
        </xdr:cNvSpPr>
      </xdr:nvSpPr>
      <xdr:spPr bwMode="auto">
        <a:xfrm>
          <a:off x="25349835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A00-00005A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A00-00005B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A00-00005C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A00-00005D000000}"/>
            </a:ext>
          </a:extLst>
        </xdr:cNvPr>
        <xdr:cNvSpPr txBox="1">
          <a:spLocks noChangeArrowheads="1"/>
        </xdr:cNvSpPr>
      </xdr:nvSpPr>
      <xdr:spPr bwMode="auto">
        <a:xfrm>
          <a:off x="25349835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A00-00005E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A00-00005F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A00-000060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A00-000061000000}"/>
            </a:ext>
          </a:extLst>
        </xdr:cNvPr>
        <xdr:cNvSpPr txBox="1">
          <a:spLocks noChangeArrowheads="1"/>
        </xdr:cNvSpPr>
      </xdr:nvSpPr>
      <xdr:spPr bwMode="auto">
        <a:xfrm>
          <a:off x="25349835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A00-000062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A00-000063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A00-000064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A00-000065000000}"/>
            </a:ext>
          </a:extLst>
        </xdr:cNvPr>
        <xdr:cNvSpPr txBox="1">
          <a:spLocks noChangeArrowheads="1"/>
        </xdr:cNvSpPr>
      </xdr:nvSpPr>
      <xdr:spPr bwMode="auto">
        <a:xfrm>
          <a:off x="25535572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A00-000066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A00-000067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A00-000068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A00-000069000000}"/>
            </a:ext>
          </a:extLst>
        </xdr:cNvPr>
        <xdr:cNvSpPr txBox="1">
          <a:spLocks noChangeArrowheads="1"/>
        </xdr:cNvSpPr>
      </xdr:nvSpPr>
      <xdr:spPr bwMode="auto">
        <a:xfrm>
          <a:off x="25535572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A00-00006A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A00-00006B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A00-00006C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A00-00006D000000}"/>
            </a:ext>
          </a:extLst>
        </xdr:cNvPr>
        <xdr:cNvSpPr txBox="1">
          <a:spLocks noChangeArrowheads="1"/>
        </xdr:cNvSpPr>
      </xdr:nvSpPr>
      <xdr:spPr bwMode="auto">
        <a:xfrm>
          <a:off x="25535572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A00-00006E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A00-00006F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A00-000070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A00-000071000000}"/>
            </a:ext>
          </a:extLst>
        </xdr:cNvPr>
        <xdr:cNvSpPr txBox="1">
          <a:spLocks noChangeArrowheads="1"/>
        </xdr:cNvSpPr>
      </xdr:nvSpPr>
      <xdr:spPr bwMode="auto">
        <a:xfrm>
          <a:off x="25535572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A00-000072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A00-000073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A00-000074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A00-000075000000}"/>
            </a:ext>
          </a:extLst>
        </xdr:cNvPr>
        <xdr:cNvSpPr txBox="1">
          <a:spLocks noChangeArrowheads="1"/>
        </xdr:cNvSpPr>
      </xdr:nvSpPr>
      <xdr:spPr bwMode="auto">
        <a:xfrm>
          <a:off x="2572131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A00-000076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A00-000077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A00-000078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A00-000079000000}"/>
            </a:ext>
          </a:extLst>
        </xdr:cNvPr>
        <xdr:cNvSpPr txBox="1">
          <a:spLocks noChangeArrowheads="1"/>
        </xdr:cNvSpPr>
      </xdr:nvSpPr>
      <xdr:spPr bwMode="auto">
        <a:xfrm>
          <a:off x="2572131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A00-00007A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A00-00007B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A00-00007C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A00-00007D000000}"/>
            </a:ext>
          </a:extLst>
        </xdr:cNvPr>
        <xdr:cNvSpPr txBox="1">
          <a:spLocks noChangeArrowheads="1"/>
        </xdr:cNvSpPr>
      </xdr:nvSpPr>
      <xdr:spPr bwMode="auto">
        <a:xfrm>
          <a:off x="2572131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A00-00007E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A00-00007F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A00-000080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A00-000081000000}"/>
            </a:ext>
          </a:extLst>
        </xdr:cNvPr>
        <xdr:cNvSpPr txBox="1">
          <a:spLocks noChangeArrowheads="1"/>
        </xdr:cNvSpPr>
      </xdr:nvSpPr>
      <xdr:spPr bwMode="auto">
        <a:xfrm>
          <a:off x="2572131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A00-000082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A00-000083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A00-000084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A00-000085000000}"/>
            </a:ext>
          </a:extLst>
        </xdr:cNvPr>
        <xdr:cNvSpPr txBox="1">
          <a:spLocks noChangeArrowheads="1"/>
        </xdr:cNvSpPr>
      </xdr:nvSpPr>
      <xdr:spPr bwMode="auto">
        <a:xfrm>
          <a:off x="259070475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A00-000086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A00-000087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A00-000088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A00-000089000000}"/>
            </a:ext>
          </a:extLst>
        </xdr:cNvPr>
        <xdr:cNvSpPr txBox="1">
          <a:spLocks noChangeArrowheads="1"/>
        </xdr:cNvSpPr>
      </xdr:nvSpPr>
      <xdr:spPr bwMode="auto">
        <a:xfrm>
          <a:off x="259070475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A00-00008A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A00-00008B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A00-00008C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A00-00008D000000}"/>
            </a:ext>
          </a:extLst>
        </xdr:cNvPr>
        <xdr:cNvSpPr txBox="1">
          <a:spLocks noChangeArrowheads="1"/>
        </xdr:cNvSpPr>
      </xdr:nvSpPr>
      <xdr:spPr bwMode="auto">
        <a:xfrm>
          <a:off x="259070475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A00-00008E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A00-00008F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A00-000090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A00-000091000000}"/>
            </a:ext>
          </a:extLst>
        </xdr:cNvPr>
        <xdr:cNvSpPr txBox="1">
          <a:spLocks noChangeArrowheads="1"/>
        </xdr:cNvSpPr>
      </xdr:nvSpPr>
      <xdr:spPr bwMode="auto">
        <a:xfrm>
          <a:off x="259070475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A00-000092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A00-000093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A00-000094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A00-000095000000}"/>
            </a:ext>
          </a:extLst>
        </xdr:cNvPr>
        <xdr:cNvSpPr txBox="1">
          <a:spLocks noChangeArrowheads="1"/>
        </xdr:cNvSpPr>
      </xdr:nvSpPr>
      <xdr:spPr bwMode="auto">
        <a:xfrm>
          <a:off x="260985000" y="34966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A00-000096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A00-000097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A00-000098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A00-000099000000}"/>
            </a:ext>
          </a:extLst>
        </xdr:cNvPr>
        <xdr:cNvSpPr txBox="1">
          <a:spLocks noChangeArrowheads="1"/>
        </xdr:cNvSpPr>
      </xdr:nvSpPr>
      <xdr:spPr bwMode="auto">
        <a:xfrm>
          <a:off x="260985000" y="3725227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A00-00009A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A00-00009B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A00-00009C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A00-00009D000000}"/>
            </a:ext>
          </a:extLst>
        </xdr:cNvPr>
        <xdr:cNvSpPr txBox="1">
          <a:spLocks noChangeArrowheads="1"/>
        </xdr:cNvSpPr>
      </xdr:nvSpPr>
      <xdr:spPr bwMode="auto">
        <a:xfrm>
          <a:off x="260985000" y="49149000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A00-00009E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A00-00009F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A00-0000A0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A00-0000A1000000}"/>
            </a:ext>
          </a:extLst>
        </xdr:cNvPr>
        <xdr:cNvSpPr txBox="1">
          <a:spLocks noChangeArrowheads="1"/>
        </xdr:cNvSpPr>
      </xdr:nvSpPr>
      <xdr:spPr bwMode="auto">
        <a:xfrm>
          <a:off x="260985000" y="52663725"/>
          <a:ext cx="5810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A00-0000A2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A00-0000A3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A00-0000A4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A00-0000A5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A00-0000A6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A00-0000A7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A00-0000A8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A00-0000A9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A00-0000AA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A00-0000AB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A00-0000AC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A00-0000AD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A00-0000AE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A00-0000AF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A00-0000B0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A00-0000B1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A00-0000B2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A00-0000B3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A00-0000B4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A00-0000B5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A00-0000B6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A00-0000B7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A00-0000B8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A00-0000B9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A00-0000BA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A00-0000BB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A00-0000BC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A00-0000BD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A00-0000BE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A00-0000BF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A00-0000C0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A00-0000C1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A00-0000C2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A00-0000C3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A00-0000C4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A00-0000C5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A00-0000C6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A00-0000C7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A00-0000C8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A00-0000C9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A00-0000CA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A00-0000CB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A00-0000CC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A00-0000CD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A00-0000CE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A00-0000CF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A00-0000D0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A00-0000D1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A00-0000D2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A00-0000D3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A00-0000D4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A00-0000D5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A00-0000D6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A00-0000D7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A00-0000D8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A00-0000D9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A00-0000DA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A00-0000DB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A00-0000DC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A00-0000DD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A00-0000DE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A00-0000DF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A00-0000E0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A00-0000E1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A00-0000E2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A00-0000E3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A00-0000E4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A00-0000E5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A00-0000E6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A00-0000E7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A00-0000E8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A00-0000E9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A00-0000EA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A00-0000EB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A00-0000EC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A00-0000ED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A00-0000EE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A00-0000EF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A00-0000F0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A00-0000F1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A00-0000F2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A00-0000F3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A00-0000F4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A00-0000F500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A00-0000F6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A00-0000F7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A00-0000F8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A00-0000F900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A00-0000FA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A00-0000FB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A00-0000FC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211</xdr:row>
      <xdr:rowOff>0</xdr:rowOff>
    </xdr:from>
    <xdr:to>
      <xdr:col>415</xdr:col>
      <xdr:colOff>0</xdr:colOff>
      <xdr:row>211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A00-0000FD00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A00-0000FE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A00-0000FF00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A00-000000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223</xdr:row>
      <xdr:rowOff>0</xdr:rowOff>
    </xdr:from>
    <xdr:to>
      <xdr:col>415</xdr:col>
      <xdr:colOff>0</xdr:colOff>
      <xdr:row>223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A00-000001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A00-000002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A00-000003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A00-000004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A00-000005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A00-000006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A00-000007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A00-000008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A00-000009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A00-00000A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A00-00000B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A00-00000C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211</xdr:row>
      <xdr:rowOff>0</xdr:rowOff>
    </xdr:from>
    <xdr:to>
      <xdr:col>418</xdr:col>
      <xdr:colOff>0</xdr:colOff>
      <xdr:row>211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A00-00000D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A00-00000E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A00-00000F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A00-000010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223</xdr:row>
      <xdr:rowOff>0</xdr:rowOff>
    </xdr:from>
    <xdr:to>
      <xdr:col>418</xdr:col>
      <xdr:colOff>0</xdr:colOff>
      <xdr:row>223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A00-000011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A00-000012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A00-000013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A00-000014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A00-000015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A00-000016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A00-000017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A00-000018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A00-000019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A00-00001A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A00-00001B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A00-00001C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211</xdr:row>
      <xdr:rowOff>0</xdr:rowOff>
    </xdr:from>
    <xdr:to>
      <xdr:col>421</xdr:col>
      <xdr:colOff>0</xdr:colOff>
      <xdr:row>211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A00-00001D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A00-00001E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A00-00001F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A00-000020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223</xdr:row>
      <xdr:rowOff>0</xdr:rowOff>
    </xdr:from>
    <xdr:to>
      <xdr:col>421</xdr:col>
      <xdr:colOff>0</xdr:colOff>
      <xdr:row>223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A00-000021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A00-000022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A00-000023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A00-000024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A00-000025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A00-000026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A00-000027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A00-000028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A00-000029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A00-00002A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A00-00002B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A00-00002C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211</xdr:row>
      <xdr:rowOff>0</xdr:rowOff>
    </xdr:from>
    <xdr:to>
      <xdr:col>424</xdr:col>
      <xdr:colOff>0</xdr:colOff>
      <xdr:row>211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A00-00002D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A00-00002E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A00-00002F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A00-000030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223</xdr:row>
      <xdr:rowOff>0</xdr:rowOff>
    </xdr:from>
    <xdr:to>
      <xdr:col>424</xdr:col>
      <xdr:colOff>0</xdr:colOff>
      <xdr:row>223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A00-000031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A00-000032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A00-000033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A00-000034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A00-000035010000}"/>
            </a:ext>
          </a:extLst>
        </xdr:cNvPr>
        <xdr:cNvSpPr txBox="1">
          <a:spLocks noChangeArrowheads="1"/>
        </xdr:cNvSpPr>
      </xdr:nvSpPr>
      <xdr:spPr bwMode="auto">
        <a:xfrm>
          <a:off x="53606700" y="2783205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A00-000036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A00-000037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A00-000038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A00-000039010000}"/>
            </a:ext>
          </a:extLst>
        </xdr:cNvPr>
        <xdr:cNvSpPr txBox="1">
          <a:spLocks noChangeArrowheads="1"/>
        </xdr:cNvSpPr>
      </xdr:nvSpPr>
      <xdr:spPr bwMode="auto">
        <a:xfrm>
          <a:off x="53606700" y="300609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A00-00003A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A00-00003B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A00-00003C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211</xdr:row>
      <xdr:rowOff>0</xdr:rowOff>
    </xdr:from>
    <xdr:to>
      <xdr:col>427</xdr:col>
      <xdr:colOff>0</xdr:colOff>
      <xdr:row>211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A00-00003D010000}"/>
            </a:ext>
          </a:extLst>
        </xdr:cNvPr>
        <xdr:cNvSpPr txBox="1">
          <a:spLocks noChangeArrowheads="1"/>
        </xdr:cNvSpPr>
      </xdr:nvSpPr>
      <xdr:spPr bwMode="auto">
        <a:xfrm>
          <a:off x="53606700" y="389382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A00-00003E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A00-00003F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A00-000040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223</xdr:row>
      <xdr:rowOff>0</xdr:rowOff>
    </xdr:from>
    <xdr:to>
      <xdr:col>427</xdr:col>
      <xdr:colOff>0</xdr:colOff>
      <xdr:row>223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A00-000041010000}"/>
            </a:ext>
          </a:extLst>
        </xdr:cNvPr>
        <xdr:cNvSpPr txBox="1">
          <a:spLocks noChangeArrowheads="1"/>
        </xdr:cNvSpPr>
      </xdr:nvSpPr>
      <xdr:spPr bwMode="auto">
        <a:xfrm>
          <a:off x="53606700" y="41186100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A00-000042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A00-000043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A00-000044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A00-000045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A00-000046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A00-000047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A00-000048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A00-000049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A00-00004A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A00-00004B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A00-00004C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A00-00004D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A00-00004E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A00-00004F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A00-000050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A00-000051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A00-000052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A00-000053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A00-000054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A00-000055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A00-000056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A00-000057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A00-000058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A00-000059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A00-00005A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A00-00005B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A00-00005C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A00-00005D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A00-00005E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A00-00005F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A00-000060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A00-000061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A00-000062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A00-000063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A00-000064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A00-000065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A00-000066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A00-000067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A00-000068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A00-000069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A00-00006A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A00-00006B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A00-00006C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A00-00006D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A00-00006E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A00-00006F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A00-000070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A00-000071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A00-000072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A00-000073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A00-000074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A00-000075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A00-000076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A00-000077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A00-000078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A00-000079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A00-00007A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A00-00007B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A00-00007C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A00-00007D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A00-00007E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A00-00007F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A00-000080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A00-000081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A00-000082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A00-000083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A00-000084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A00-000085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A00-000086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A00-000087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A00-000088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A00-000089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A00-00008A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A00-00008B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A00-00008C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A00-00008D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A00-00008E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A00-00008F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A00-000090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A00-000091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A00-000092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A00-000093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A00-000094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A00-000095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A00-000096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A00-000097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A00-000098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A00-000099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A00-00009A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A00-00009B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A00-00009C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A00-00009D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A00-00009E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A00-00009F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A00-0000A0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A00-0000A1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A00-0000A2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A00-0000A3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A00-0000A4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A00-0000A5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A00-0000A6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A00-0000A7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A00-0000A8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A00-0000A9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A00-0000AA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A00-0000AB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A00-0000AC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A00-0000AD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A00-0000AE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A00-0000AF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A00-0000B0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A00-0000B1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A00-0000B2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A00-0000B3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A00-0000B4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A00-0000B5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A00-0000B6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A00-0000B7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A00-0000B8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A00-0000B9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A00-0000BA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A00-0000BB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A00-0000BC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61</xdr:row>
      <xdr:rowOff>0</xdr:rowOff>
    </xdr:from>
    <xdr:to>
      <xdr:col>415</xdr:col>
      <xdr:colOff>0</xdr:colOff>
      <xdr:row>61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A00-0000BD010000}"/>
            </a:ext>
          </a:extLst>
        </xdr:cNvPr>
        <xdr:cNvSpPr txBox="1">
          <a:spLocks noChangeArrowheads="1"/>
        </xdr:cNvSpPr>
      </xdr:nvSpPr>
      <xdr:spPr bwMode="auto">
        <a:xfrm>
          <a:off x="4415599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A00-0000BE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A00-0000BF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A00-0000C0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73</xdr:row>
      <xdr:rowOff>0</xdr:rowOff>
    </xdr:from>
    <xdr:to>
      <xdr:col>415</xdr:col>
      <xdr:colOff>0</xdr:colOff>
      <xdr:row>73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A00-0000C1010000}"/>
            </a:ext>
          </a:extLst>
        </xdr:cNvPr>
        <xdr:cNvSpPr txBox="1">
          <a:spLocks noChangeArrowheads="1"/>
        </xdr:cNvSpPr>
      </xdr:nvSpPr>
      <xdr:spPr bwMode="auto">
        <a:xfrm>
          <a:off x="4415599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A00-0000C2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A00-0000C3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A00-0000C4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61</xdr:row>
      <xdr:rowOff>0</xdr:rowOff>
    </xdr:from>
    <xdr:to>
      <xdr:col>418</xdr:col>
      <xdr:colOff>0</xdr:colOff>
      <xdr:row>61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A00-0000C5010000}"/>
            </a:ext>
          </a:extLst>
        </xdr:cNvPr>
        <xdr:cNvSpPr txBox="1">
          <a:spLocks noChangeArrowheads="1"/>
        </xdr:cNvSpPr>
      </xdr:nvSpPr>
      <xdr:spPr bwMode="auto">
        <a:xfrm>
          <a:off x="4448175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A00-0000C6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A00-0000C7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A00-0000C8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73</xdr:row>
      <xdr:rowOff>0</xdr:rowOff>
    </xdr:from>
    <xdr:to>
      <xdr:col>418</xdr:col>
      <xdr:colOff>0</xdr:colOff>
      <xdr:row>73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A00-0000C9010000}"/>
            </a:ext>
          </a:extLst>
        </xdr:cNvPr>
        <xdr:cNvSpPr txBox="1">
          <a:spLocks noChangeArrowheads="1"/>
        </xdr:cNvSpPr>
      </xdr:nvSpPr>
      <xdr:spPr bwMode="auto">
        <a:xfrm>
          <a:off x="4448175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A00-0000CA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A00-0000CB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A00-0000CC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61</xdr:row>
      <xdr:rowOff>0</xdr:rowOff>
    </xdr:from>
    <xdr:to>
      <xdr:col>421</xdr:col>
      <xdr:colOff>0</xdr:colOff>
      <xdr:row>61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A00-0000CD010000}"/>
            </a:ext>
          </a:extLst>
        </xdr:cNvPr>
        <xdr:cNvSpPr txBox="1">
          <a:spLocks noChangeArrowheads="1"/>
        </xdr:cNvSpPr>
      </xdr:nvSpPr>
      <xdr:spPr bwMode="auto">
        <a:xfrm>
          <a:off x="4480750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A00-0000CE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A00-0000CF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A00-0000D0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73</xdr:row>
      <xdr:rowOff>0</xdr:rowOff>
    </xdr:from>
    <xdr:to>
      <xdr:col>421</xdr:col>
      <xdr:colOff>0</xdr:colOff>
      <xdr:row>73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A00-0000D1010000}"/>
            </a:ext>
          </a:extLst>
        </xdr:cNvPr>
        <xdr:cNvSpPr txBox="1">
          <a:spLocks noChangeArrowheads="1"/>
        </xdr:cNvSpPr>
      </xdr:nvSpPr>
      <xdr:spPr bwMode="auto">
        <a:xfrm>
          <a:off x="4480750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A00-0000D2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A00-0000D3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A00-0000D4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61</xdr:row>
      <xdr:rowOff>0</xdr:rowOff>
    </xdr:from>
    <xdr:to>
      <xdr:col>424</xdr:col>
      <xdr:colOff>0</xdr:colOff>
      <xdr:row>61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A00-0000D5010000}"/>
            </a:ext>
          </a:extLst>
        </xdr:cNvPr>
        <xdr:cNvSpPr txBox="1">
          <a:spLocks noChangeArrowheads="1"/>
        </xdr:cNvSpPr>
      </xdr:nvSpPr>
      <xdr:spPr bwMode="auto">
        <a:xfrm>
          <a:off x="45133260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A00-0000D6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A00-0000D7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A00-0000D8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73</xdr:row>
      <xdr:rowOff>0</xdr:rowOff>
    </xdr:from>
    <xdr:to>
      <xdr:col>424</xdr:col>
      <xdr:colOff>0</xdr:colOff>
      <xdr:row>73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A00-0000D9010000}"/>
            </a:ext>
          </a:extLst>
        </xdr:cNvPr>
        <xdr:cNvSpPr txBox="1">
          <a:spLocks noChangeArrowheads="1"/>
        </xdr:cNvSpPr>
      </xdr:nvSpPr>
      <xdr:spPr bwMode="auto">
        <a:xfrm>
          <a:off x="45133260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A00-0000DA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A00-0000DB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A00-0000DC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61</xdr:row>
      <xdr:rowOff>0</xdr:rowOff>
    </xdr:from>
    <xdr:to>
      <xdr:col>427</xdr:col>
      <xdr:colOff>0</xdr:colOff>
      <xdr:row>61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A00-0000DD010000}"/>
            </a:ext>
          </a:extLst>
        </xdr:cNvPr>
        <xdr:cNvSpPr txBox="1">
          <a:spLocks noChangeArrowheads="1"/>
        </xdr:cNvSpPr>
      </xdr:nvSpPr>
      <xdr:spPr bwMode="auto">
        <a:xfrm>
          <a:off x="454590150" y="347472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A00-0000DE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A00-0000DF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A00-0000E0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73</xdr:row>
      <xdr:rowOff>0</xdr:rowOff>
    </xdr:from>
    <xdr:to>
      <xdr:col>427</xdr:col>
      <xdr:colOff>0</xdr:colOff>
      <xdr:row>73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A00-0000E1010000}"/>
            </a:ext>
          </a:extLst>
        </xdr:cNvPr>
        <xdr:cNvSpPr txBox="1">
          <a:spLocks noChangeArrowheads="1"/>
        </xdr:cNvSpPr>
      </xdr:nvSpPr>
      <xdr:spPr bwMode="auto">
        <a:xfrm>
          <a:off x="454590150" y="37490400"/>
          <a:ext cx="1066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A00-000042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A00-000043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A00-000044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A00-000045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A00-000046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A00-000047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A00-000048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A00-000049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A00-00004A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A00-00004B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A00-00004C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A00-00004D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A00-00004E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A00-00004F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A00-000050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A00-000051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A00-000052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A00-000053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A00-000054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A00-000055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A00-000056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A00-000057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A00-000058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A00-000059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A00-00005A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A00-00005B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A00-00005C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A00-00005D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A00-00005E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A00-00005F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A00-000060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A00-000061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A00-000062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A00-000063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A00-000064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A00-000065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A00-000066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A00-000067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A00-000068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A00-000069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A00-00006A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A00-00006B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A00-00006C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A00-00006D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A00-00006E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A00-00006F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A00-000070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A00-000071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A00-000072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A00-000073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A00-000074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A00-000075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A00-000076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A00-000077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A00-000078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A00-000079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A00-00007A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A00-00007B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A00-00007C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A00-00007D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A00-00007E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A00-00007F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A00-000080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A00-000081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A00-000082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A00-000083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A00-000084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A00-000085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A00-000086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A00-000087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A00-000088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A00-000089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A00-00008A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A00-00008B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A00-00008C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A00-00008D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A00-00008E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A00-00008F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A00-000090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A00-000091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A00-000092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A00-000093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A00-000094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A00-000095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A00-000096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A00-000097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A00-000098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A00-000099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70" name="Text 2">
          <a:extLst>
            <a:ext uri="{FF2B5EF4-FFF2-40B4-BE49-F238E27FC236}">
              <a16:creationId xmlns="" xmlns:a16="http://schemas.microsoft.com/office/drawing/2014/main" id="{00000000-0008-0000-0A00-00009A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71" name="Text 4">
          <a:extLst>
            <a:ext uri="{FF2B5EF4-FFF2-40B4-BE49-F238E27FC236}">
              <a16:creationId xmlns="" xmlns:a16="http://schemas.microsoft.com/office/drawing/2014/main" id="{00000000-0008-0000-0A00-00009B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72" name="Text 2">
          <a:extLst>
            <a:ext uri="{FF2B5EF4-FFF2-40B4-BE49-F238E27FC236}">
              <a16:creationId xmlns="" xmlns:a16="http://schemas.microsoft.com/office/drawing/2014/main" id="{00000000-0008-0000-0A00-00009C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573" name="Text 4">
          <a:extLst>
            <a:ext uri="{FF2B5EF4-FFF2-40B4-BE49-F238E27FC236}">
              <a16:creationId xmlns="" xmlns:a16="http://schemas.microsoft.com/office/drawing/2014/main" id="{00000000-0008-0000-0A00-00009D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74" name="Text 2">
          <a:extLst>
            <a:ext uri="{FF2B5EF4-FFF2-40B4-BE49-F238E27FC236}">
              <a16:creationId xmlns="" xmlns:a16="http://schemas.microsoft.com/office/drawing/2014/main" id="{00000000-0008-0000-0A00-00009E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75" name="Text 4">
          <a:extLst>
            <a:ext uri="{FF2B5EF4-FFF2-40B4-BE49-F238E27FC236}">
              <a16:creationId xmlns="" xmlns:a16="http://schemas.microsoft.com/office/drawing/2014/main" id="{00000000-0008-0000-0A00-00009F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76" name="Text 2">
          <a:extLst>
            <a:ext uri="{FF2B5EF4-FFF2-40B4-BE49-F238E27FC236}">
              <a16:creationId xmlns="" xmlns:a16="http://schemas.microsoft.com/office/drawing/2014/main" id="{00000000-0008-0000-0A00-0000A0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577" name="Text 4">
          <a:extLst>
            <a:ext uri="{FF2B5EF4-FFF2-40B4-BE49-F238E27FC236}">
              <a16:creationId xmlns="" xmlns:a16="http://schemas.microsoft.com/office/drawing/2014/main" id="{00000000-0008-0000-0A00-0000A1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78" name="Text 2">
          <a:extLst>
            <a:ext uri="{FF2B5EF4-FFF2-40B4-BE49-F238E27FC236}">
              <a16:creationId xmlns="" xmlns:a16="http://schemas.microsoft.com/office/drawing/2014/main" id="{00000000-0008-0000-0A00-0000A2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79" name="Text 4">
          <a:extLst>
            <a:ext uri="{FF2B5EF4-FFF2-40B4-BE49-F238E27FC236}">
              <a16:creationId xmlns="" xmlns:a16="http://schemas.microsoft.com/office/drawing/2014/main" id="{00000000-0008-0000-0A00-0000A3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80" name="Text 2">
          <a:extLst>
            <a:ext uri="{FF2B5EF4-FFF2-40B4-BE49-F238E27FC236}">
              <a16:creationId xmlns="" xmlns:a16="http://schemas.microsoft.com/office/drawing/2014/main" id="{00000000-0008-0000-0A00-0000A4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581" name="Text 4">
          <a:extLst>
            <a:ext uri="{FF2B5EF4-FFF2-40B4-BE49-F238E27FC236}">
              <a16:creationId xmlns="" xmlns:a16="http://schemas.microsoft.com/office/drawing/2014/main" id="{00000000-0008-0000-0A00-0000A5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82" name="Text 2">
          <a:extLst>
            <a:ext uri="{FF2B5EF4-FFF2-40B4-BE49-F238E27FC236}">
              <a16:creationId xmlns="" xmlns:a16="http://schemas.microsoft.com/office/drawing/2014/main" id="{00000000-0008-0000-0A00-0000A6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83" name="Text 4">
          <a:extLst>
            <a:ext uri="{FF2B5EF4-FFF2-40B4-BE49-F238E27FC236}">
              <a16:creationId xmlns="" xmlns:a16="http://schemas.microsoft.com/office/drawing/2014/main" id="{00000000-0008-0000-0A00-0000A7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84" name="Text 2">
          <a:extLst>
            <a:ext uri="{FF2B5EF4-FFF2-40B4-BE49-F238E27FC236}">
              <a16:creationId xmlns="" xmlns:a16="http://schemas.microsoft.com/office/drawing/2014/main" id="{00000000-0008-0000-0A00-0000A8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585" name="Text 4">
          <a:extLst>
            <a:ext uri="{FF2B5EF4-FFF2-40B4-BE49-F238E27FC236}">
              <a16:creationId xmlns="" xmlns:a16="http://schemas.microsoft.com/office/drawing/2014/main" id="{00000000-0008-0000-0A00-0000A9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86" name="Text 2">
          <a:extLst>
            <a:ext uri="{FF2B5EF4-FFF2-40B4-BE49-F238E27FC236}">
              <a16:creationId xmlns="" xmlns:a16="http://schemas.microsoft.com/office/drawing/2014/main" id="{00000000-0008-0000-0A00-0000AA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87" name="Text 4">
          <a:extLst>
            <a:ext uri="{FF2B5EF4-FFF2-40B4-BE49-F238E27FC236}">
              <a16:creationId xmlns="" xmlns:a16="http://schemas.microsoft.com/office/drawing/2014/main" id="{00000000-0008-0000-0A00-0000AB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88" name="Text 2">
          <a:extLst>
            <a:ext uri="{FF2B5EF4-FFF2-40B4-BE49-F238E27FC236}">
              <a16:creationId xmlns="" xmlns:a16="http://schemas.microsoft.com/office/drawing/2014/main" id="{00000000-0008-0000-0A00-0000AC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589" name="Text 4">
          <a:extLst>
            <a:ext uri="{FF2B5EF4-FFF2-40B4-BE49-F238E27FC236}">
              <a16:creationId xmlns="" xmlns:a16="http://schemas.microsoft.com/office/drawing/2014/main" id="{00000000-0008-0000-0A00-0000AD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90" name="Text 2">
          <a:extLst>
            <a:ext uri="{FF2B5EF4-FFF2-40B4-BE49-F238E27FC236}">
              <a16:creationId xmlns="" xmlns:a16="http://schemas.microsoft.com/office/drawing/2014/main" id="{00000000-0008-0000-0A00-0000AE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91" name="Text 4">
          <a:extLst>
            <a:ext uri="{FF2B5EF4-FFF2-40B4-BE49-F238E27FC236}">
              <a16:creationId xmlns="" xmlns:a16="http://schemas.microsoft.com/office/drawing/2014/main" id="{00000000-0008-0000-0A00-0000AF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92" name="Text 2">
          <a:extLst>
            <a:ext uri="{FF2B5EF4-FFF2-40B4-BE49-F238E27FC236}">
              <a16:creationId xmlns="" xmlns:a16="http://schemas.microsoft.com/office/drawing/2014/main" id="{00000000-0008-0000-0A00-0000B0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593" name="Text 4">
          <a:extLst>
            <a:ext uri="{FF2B5EF4-FFF2-40B4-BE49-F238E27FC236}">
              <a16:creationId xmlns="" xmlns:a16="http://schemas.microsoft.com/office/drawing/2014/main" id="{00000000-0008-0000-0A00-0000B1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94" name="Text 2">
          <a:extLst>
            <a:ext uri="{FF2B5EF4-FFF2-40B4-BE49-F238E27FC236}">
              <a16:creationId xmlns="" xmlns:a16="http://schemas.microsoft.com/office/drawing/2014/main" id="{00000000-0008-0000-0A00-0000B2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95" name="Text 4">
          <a:extLst>
            <a:ext uri="{FF2B5EF4-FFF2-40B4-BE49-F238E27FC236}">
              <a16:creationId xmlns="" xmlns:a16="http://schemas.microsoft.com/office/drawing/2014/main" id="{00000000-0008-0000-0A00-0000B3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96" name="Text 2">
          <a:extLst>
            <a:ext uri="{FF2B5EF4-FFF2-40B4-BE49-F238E27FC236}">
              <a16:creationId xmlns="" xmlns:a16="http://schemas.microsoft.com/office/drawing/2014/main" id="{00000000-0008-0000-0A00-0000B4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597" name="Text 4">
          <a:extLst>
            <a:ext uri="{FF2B5EF4-FFF2-40B4-BE49-F238E27FC236}">
              <a16:creationId xmlns="" xmlns:a16="http://schemas.microsoft.com/office/drawing/2014/main" id="{00000000-0008-0000-0A00-0000B5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98" name="Text 2">
          <a:extLst>
            <a:ext uri="{FF2B5EF4-FFF2-40B4-BE49-F238E27FC236}">
              <a16:creationId xmlns="" xmlns:a16="http://schemas.microsoft.com/office/drawing/2014/main" id="{00000000-0008-0000-0A00-0000B6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599" name="Text 4">
          <a:extLst>
            <a:ext uri="{FF2B5EF4-FFF2-40B4-BE49-F238E27FC236}">
              <a16:creationId xmlns="" xmlns:a16="http://schemas.microsoft.com/office/drawing/2014/main" id="{00000000-0008-0000-0A00-0000B7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00" name="Text 2">
          <a:extLst>
            <a:ext uri="{FF2B5EF4-FFF2-40B4-BE49-F238E27FC236}">
              <a16:creationId xmlns="" xmlns:a16="http://schemas.microsoft.com/office/drawing/2014/main" id="{00000000-0008-0000-0A00-0000B8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01" name="Text 4">
          <a:extLst>
            <a:ext uri="{FF2B5EF4-FFF2-40B4-BE49-F238E27FC236}">
              <a16:creationId xmlns="" xmlns:a16="http://schemas.microsoft.com/office/drawing/2014/main" id="{00000000-0008-0000-0A00-0000B9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02" name="Text 2">
          <a:extLst>
            <a:ext uri="{FF2B5EF4-FFF2-40B4-BE49-F238E27FC236}">
              <a16:creationId xmlns="" xmlns:a16="http://schemas.microsoft.com/office/drawing/2014/main" id="{00000000-0008-0000-0A00-0000BA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03" name="Text 4">
          <a:extLst>
            <a:ext uri="{FF2B5EF4-FFF2-40B4-BE49-F238E27FC236}">
              <a16:creationId xmlns="" xmlns:a16="http://schemas.microsoft.com/office/drawing/2014/main" id="{00000000-0008-0000-0A00-0000BB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04" name="Text 2">
          <a:extLst>
            <a:ext uri="{FF2B5EF4-FFF2-40B4-BE49-F238E27FC236}">
              <a16:creationId xmlns="" xmlns:a16="http://schemas.microsoft.com/office/drawing/2014/main" id="{00000000-0008-0000-0A00-0000BC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152</xdr:row>
      <xdr:rowOff>0</xdr:rowOff>
    </xdr:from>
    <xdr:to>
      <xdr:col>415</xdr:col>
      <xdr:colOff>0</xdr:colOff>
      <xdr:row>152</xdr:row>
      <xdr:rowOff>0</xdr:rowOff>
    </xdr:to>
    <xdr:sp macro="" textlink="">
      <xdr:nvSpPr>
        <xdr:cNvPr id="605" name="Text 4">
          <a:extLst>
            <a:ext uri="{FF2B5EF4-FFF2-40B4-BE49-F238E27FC236}">
              <a16:creationId xmlns="" xmlns:a16="http://schemas.microsoft.com/office/drawing/2014/main" id="{00000000-0008-0000-0A00-0000BD010000}"/>
            </a:ext>
          </a:extLst>
        </xdr:cNvPr>
        <xdr:cNvSpPr txBox="1">
          <a:spLocks noChangeArrowheads="1"/>
        </xdr:cNvSpPr>
      </xdr:nvSpPr>
      <xdr:spPr bwMode="auto">
        <a:xfrm>
          <a:off x="381781050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06" name="Text 2">
          <a:extLst>
            <a:ext uri="{FF2B5EF4-FFF2-40B4-BE49-F238E27FC236}">
              <a16:creationId xmlns="" xmlns:a16="http://schemas.microsoft.com/office/drawing/2014/main" id="{00000000-0008-0000-0A00-0000BE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07" name="Text 4">
          <a:extLst>
            <a:ext uri="{FF2B5EF4-FFF2-40B4-BE49-F238E27FC236}">
              <a16:creationId xmlns="" xmlns:a16="http://schemas.microsoft.com/office/drawing/2014/main" id="{00000000-0008-0000-0A00-0000BF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08" name="Text 2">
          <a:extLst>
            <a:ext uri="{FF2B5EF4-FFF2-40B4-BE49-F238E27FC236}">
              <a16:creationId xmlns="" xmlns:a16="http://schemas.microsoft.com/office/drawing/2014/main" id="{00000000-0008-0000-0A00-0000C0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414</xdr:col>
      <xdr:colOff>19050</xdr:colOff>
      <xdr:row>164</xdr:row>
      <xdr:rowOff>0</xdr:rowOff>
    </xdr:from>
    <xdr:to>
      <xdr:col>415</xdr:col>
      <xdr:colOff>0</xdr:colOff>
      <xdr:row>164</xdr:row>
      <xdr:rowOff>0</xdr:rowOff>
    </xdr:to>
    <xdr:sp macro="" textlink="">
      <xdr:nvSpPr>
        <xdr:cNvPr id="609" name="Text 4">
          <a:extLst>
            <a:ext uri="{FF2B5EF4-FFF2-40B4-BE49-F238E27FC236}">
              <a16:creationId xmlns="" xmlns:a16="http://schemas.microsoft.com/office/drawing/2014/main" id="{00000000-0008-0000-0A00-0000C1010000}"/>
            </a:ext>
          </a:extLst>
        </xdr:cNvPr>
        <xdr:cNvSpPr txBox="1">
          <a:spLocks noChangeArrowheads="1"/>
        </xdr:cNvSpPr>
      </xdr:nvSpPr>
      <xdr:spPr bwMode="auto">
        <a:xfrm>
          <a:off x="381781050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10" name="Text 2">
          <a:extLst>
            <a:ext uri="{FF2B5EF4-FFF2-40B4-BE49-F238E27FC236}">
              <a16:creationId xmlns="" xmlns:a16="http://schemas.microsoft.com/office/drawing/2014/main" id="{00000000-0008-0000-0A00-0000C2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11" name="Text 4">
          <a:extLst>
            <a:ext uri="{FF2B5EF4-FFF2-40B4-BE49-F238E27FC236}">
              <a16:creationId xmlns="" xmlns:a16="http://schemas.microsoft.com/office/drawing/2014/main" id="{00000000-0008-0000-0A00-0000C3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12" name="Text 2">
          <a:extLst>
            <a:ext uri="{FF2B5EF4-FFF2-40B4-BE49-F238E27FC236}">
              <a16:creationId xmlns="" xmlns:a16="http://schemas.microsoft.com/office/drawing/2014/main" id="{00000000-0008-0000-0A00-0000C4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152</xdr:row>
      <xdr:rowOff>0</xdr:rowOff>
    </xdr:from>
    <xdr:to>
      <xdr:col>418</xdr:col>
      <xdr:colOff>0</xdr:colOff>
      <xdr:row>152</xdr:row>
      <xdr:rowOff>0</xdr:rowOff>
    </xdr:to>
    <xdr:sp macro="" textlink="">
      <xdr:nvSpPr>
        <xdr:cNvPr id="613" name="Text 4">
          <a:extLst>
            <a:ext uri="{FF2B5EF4-FFF2-40B4-BE49-F238E27FC236}">
              <a16:creationId xmlns="" xmlns:a16="http://schemas.microsoft.com/office/drawing/2014/main" id="{00000000-0008-0000-0A00-0000C5010000}"/>
            </a:ext>
          </a:extLst>
        </xdr:cNvPr>
        <xdr:cNvSpPr txBox="1">
          <a:spLocks noChangeArrowheads="1"/>
        </xdr:cNvSpPr>
      </xdr:nvSpPr>
      <xdr:spPr bwMode="auto">
        <a:xfrm>
          <a:off x="384597729" y="13280571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14" name="Text 2">
          <a:extLst>
            <a:ext uri="{FF2B5EF4-FFF2-40B4-BE49-F238E27FC236}">
              <a16:creationId xmlns="" xmlns:a16="http://schemas.microsoft.com/office/drawing/2014/main" id="{00000000-0008-0000-0A00-0000C6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15" name="Text 4">
          <a:extLst>
            <a:ext uri="{FF2B5EF4-FFF2-40B4-BE49-F238E27FC236}">
              <a16:creationId xmlns="" xmlns:a16="http://schemas.microsoft.com/office/drawing/2014/main" id="{00000000-0008-0000-0A00-0000C7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16" name="Text 2">
          <a:extLst>
            <a:ext uri="{FF2B5EF4-FFF2-40B4-BE49-F238E27FC236}">
              <a16:creationId xmlns="" xmlns:a16="http://schemas.microsoft.com/office/drawing/2014/main" id="{00000000-0008-0000-0A00-0000C8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417</xdr:col>
      <xdr:colOff>19050</xdr:colOff>
      <xdr:row>164</xdr:row>
      <xdr:rowOff>0</xdr:rowOff>
    </xdr:from>
    <xdr:to>
      <xdr:col>418</xdr:col>
      <xdr:colOff>0</xdr:colOff>
      <xdr:row>164</xdr:row>
      <xdr:rowOff>0</xdr:rowOff>
    </xdr:to>
    <xdr:sp macro="" textlink="">
      <xdr:nvSpPr>
        <xdr:cNvPr id="617" name="Text 4">
          <a:extLst>
            <a:ext uri="{FF2B5EF4-FFF2-40B4-BE49-F238E27FC236}">
              <a16:creationId xmlns="" xmlns:a16="http://schemas.microsoft.com/office/drawing/2014/main" id="{00000000-0008-0000-0A00-0000C9010000}"/>
            </a:ext>
          </a:extLst>
        </xdr:cNvPr>
        <xdr:cNvSpPr txBox="1">
          <a:spLocks noChangeArrowheads="1"/>
        </xdr:cNvSpPr>
      </xdr:nvSpPr>
      <xdr:spPr bwMode="auto">
        <a:xfrm>
          <a:off x="384597729" y="15893143"/>
          <a:ext cx="9198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18" name="Text 2">
          <a:extLst>
            <a:ext uri="{FF2B5EF4-FFF2-40B4-BE49-F238E27FC236}">
              <a16:creationId xmlns="" xmlns:a16="http://schemas.microsoft.com/office/drawing/2014/main" id="{00000000-0008-0000-0A00-0000CA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19" name="Text 4">
          <a:extLst>
            <a:ext uri="{FF2B5EF4-FFF2-40B4-BE49-F238E27FC236}">
              <a16:creationId xmlns="" xmlns:a16="http://schemas.microsoft.com/office/drawing/2014/main" id="{00000000-0008-0000-0A00-0000CB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20" name="Text 2">
          <a:extLst>
            <a:ext uri="{FF2B5EF4-FFF2-40B4-BE49-F238E27FC236}">
              <a16:creationId xmlns="" xmlns:a16="http://schemas.microsoft.com/office/drawing/2014/main" id="{00000000-0008-0000-0A00-0000CC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152</xdr:row>
      <xdr:rowOff>0</xdr:rowOff>
    </xdr:from>
    <xdr:to>
      <xdr:col>421</xdr:col>
      <xdr:colOff>0</xdr:colOff>
      <xdr:row>152</xdr:row>
      <xdr:rowOff>0</xdr:rowOff>
    </xdr:to>
    <xdr:sp macro="" textlink="">
      <xdr:nvSpPr>
        <xdr:cNvPr id="621" name="Text 4">
          <a:extLst>
            <a:ext uri="{FF2B5EF4-FFF2-40B4-BE49-F238E27FC236}">
              <a16:creationId xmlns="" xmlns:a16="http://schemas.microsoft.com/office/drawing/2014/main" id="{00000000-0008-0000-0A00-0000CD010000}"/>
            </a:ext>
          </a:extLst>
        </xdr:cNvPr>
        <xdr:cNvSpPr txBox="1">
          <a:spLocks noChangeArrowheads="1"/>
        </xdr:cNvSpPr>
      </xdr:nvSpPr>
      <xdr:spPr bwMode="auto">
        <a:xfrm>
          <a:off x="387414407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22" name="Text 2">
          <a:extLst>
            <a:ext uri="{FF2B5EF4-FFF2-40B4-BE49-F238E27FC236}">
              <a16:creationId xmlns="" xmlns:a16="http://schemas.microsoft.com/office/drawing/2014/main" id="{00000000-0008-0000-0A00-0000CE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23" name="Text 4">
          <a:extLst>
            <a:ext uri="{FF2B5EF4-FFF2-40B4-BE49-F238E27FC236}">
              <a16:creationId xmlns="" xmlns:a16="http://schemas.microsoft.com/office/drawing/2014/main" id="{00000000-0008-0000-0A00-0000CF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24" name="Text 2">
          <a:extLst>
            <a:ext uri="{FF2B5EF4-FFF2-40B4-BE49-F238E27FC236}">
              <a16:creationId xmlns="" xmlns:a16="http://schemas.microsoft.com/office/drawing/2014/main" id="{00000000-0008-0000-0A00-0000D0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420</xdr:col>
      <xdr:colOff>19050</xdr:colOff>
      <xdr:row>164</xdr:row>
      <xdr:rowOff>0</xdr:rowOff>
    </xdr:from>
    <xdr:to>
      <xdr:col>421</xdr:col>
      <xdr:colOff>0</xdr:colOff>
      <xdr:row>164</xdr:row>
      <xdr:rowOff>0</xdr:rowOff>
    </xdr:to>
    <xdr:sp macro="" textlink="">
      <xdr:nvSpPr>
        <xdr:cNvPr id="625" name="Text 4">
          <a:extLst>
            <a:ext uri="{FF2B5EF4-FFF2-40B4-BE49-F238E27FC236}">
              <a16:creationId xmlns="" xmlns:a16="http://schemas.microsoft.com/office/drawing/2014/main" id="{00000000-0008-0000-0A00-0000D1010000}"/>
            </a:ext>
          </a:extLst>
        </xdr:cNvPr>
        <xdr:cNvSpPr txBox="1">
          <a:spLocks noChangeArrowheads="1"/>
        </xdr:cNvSpPr>
      </xdr:nvSpPr>
      <xdr:spPr bwMode="auto">
        <a:xfrm>
          <a:off x="387414407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26" name="Text 2">
          <a:extLst>
            <a:ext uri="{FF2B5EF4-FFF2-40B4-BE49-F238E27FC236}">
              <a16:creationId xmlns="" xmlns:a16="http://schemas.microsoft.com/office/drawing/2014/main" id="{00000000-0008-0000-0A00-0000D2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27" name="Text 4">
          <a:extLst>
            <a:ext uri="{FF2B5EF4-FFF2-40B4-BE49-F238E27FC236}">
              <a16:creationId xmlns="" xmlns:a16="http://schemas.microsoft.com/office/drawing/2014/main" id="{00000000-0008-0000-0A00-0000D3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28" name="Text 2">
          <a:extLst>
            <a:ext uri="{FF2B5EF4-FFF2-40B4-BE49-F238E27FC236}">
              <a16:creationId xmlns="" xmlns:a16="http://schemas.microsoft.com/office/drawing/2014/main" id="{00000000-0008-0000-0A00-0000D4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152</xdr:row>
      <xdr:rowOff>0</xdr:rowOff>
    </xdr:from>
    <xdr:to>
      <xdr:col>424</xdr:col>
      <xdr:colOff>0</xdr:colOff>
      <xdr:row>152</xdr:row>
      <xdr:rowOff>0</xdr:rowOff>
    </xdr:to>
    <xdr:sp macro="" textlink="">
      <xdr:nvSpPr>
        <xdr:cNvPr id="629" name="Text 4">
          <a:extLst>
            <a:ext uri="{FF2B5EF4-FFF2-40B4-BE49-F238E27FC236}">
              <a16:creationId xmlns="" xmlns:a16="http://schemas.microsoft.com/office/drawing/2014/main" id="{00000000-0008-0000-0A00-0000D5010000}"/>
            </a:ext>
          </a:extLst>
        </xdr:cNvPr>
        <xdr:cNvSpPr txBox="1">
          <a:spLocks noChangeArrowheads="1"/>
        </xdr:cNvSpPr>
      </xdr:nvSpPr>
      <xdr:spPr bwMode="auto">
        <a:xfrm>
          <a:off x="390231086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30" name="Text 2">
          <a:extLst>
            <a:ext uri="{FF2B5EF4-FFF2-40B4-BE49-F238E27FC236}">
              <a16:creationId xmlns="" xmlns:a16="http://schemas.microsoft.com/office/drawing/2014/main" id="{00000000-0008-0000-0A00-0000D6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31" name="Text 4">
          <a:extLst>
            <a:ext uri="{FF2B5EF4-FFF2-40B4-BE49-F238E27FC236}">
              <a16:creationId xmlns="" xmlns:a16="http://schemas.microsoft.com/office/drawing/2014/main" id="{00000000-0008-0000-0A00-0000D7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32" name="Text 2">
          <a:extLst>
            <a:ext uri="{FF2B5EF4-FFF2-40B4-BE49-F238E27FC236}">
              <a16:creationId xmlns="" xmlns:a16="http://schemas.microsoft.com/office/drawing/2014/main" id="{00000000-0008-0000-0A00-0000D8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423</xdr:col>
      <xdr:colOff>19050</xdr:colOff>
      <xdr:row>164</xdr:row>
      <xdr:rowOff>0</xdr:rowOff>
    </xdr:from>
    <xdr:to>
      <xdr:col>424</xdr:col>
      <xdr:colOff>0</xdr:colOff>
      <xdr:row>164</xdr:row>
      <xdr:rowOff>0</xdr:rowOff>
    </xdr:to>
    <xdr:sp macro="" textlink="">
      <xdr:nvSpPr>
        <xdr:cNvPr id="633" name="Text 4">
          <a:extLst>
            <a:ext uri="{FF2B5EF4-FFF2-40B4-BE49-F238E27FC236}">
              <a16:creationId xmlns="" xmlns:a16="http://schemas.microsoft.com/office/drawing/2014/main" id="{00000000-0008-0000-0A00-0000D9010000}"/>
            </a:ext>
          </a:extLst>
        </xdr:cNvPr>
        <xdr:cNvSpPr txBox="1">
          <a:spLocks noChangeArrowheads="1"/>
        </xdr:cNvSpPr>
      </xdr:nvSpPr>
      <xdr:spPr bwMode="auto">
        <a:xfrm>
          <a:off x="390231086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34" name="Text 2">
          <a:extLst>
            <a:ext uri="{FF2B5EF4-FFF2-40B4-BE49-F238E27FC236}">
              <a16:creationId xmlns="" xmlns:a16="http://schemas.microsoft.com/office/drawing/2014/main" id="{00000000-0008-0000-0A00-0000DA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35" name="Text 4">
          <a:extLst>
            <a:ext uri="{FF2B5EF4-FFF2-40B4-BE49-F238E27FC236}">
              <a16:creationId xmlns="" xmlns:a16="http://schemas.microsoft.com/office/drawing/2014/main" id="{00000000-0008-0000-0A00-0000DB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36" name="Text 2">
          <a:extLst>
            <a:ext uri="{FF2B5EF4-FFF2-40B4-BE49-F238E27FC236}">
              <a16:creationId xmlns="" xmlns:a16="http://schemas.microsoft.com/office/drawing/2014/main" id="{00000000-0008-0000-0A00-0000DC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152</xdr:row>
      <xdr:rowOff>0</xdr:rowOff>
    </xdr:from>
    <xdr:to>
      <xdr:col>427</xdr:col>
      <xdr:colOff>0</xdr:colOff>
      <xdr:row>152</xdr:row>
      <xdr:rowOff>0</xdr:rowOff>
    </xdr:to>
    <xdr:sp macro="" textlink="">
      <xdr:nvSpPr>
        <xdr:cNvPr id="637" name="Text 4">
          <a:extLst>
            <a:ext uri="{FF2B5EF4-FFF2-40B4-BE49-F238E27FC236}">
              <a16:creationId xmlns="" xmlns:a16="http://schemas.microsoft.com/office/drawing/2014/main" id="{00000000-0008-0000-0A00-0000DD010000}"/>
            </a:ext>
          </a:extLst>
        </xdr:cNvPr>
        <xdr:cNvSpPr txBox="1">
          <a:spLocks noChangeArrowheads="1"/>
        </xdr:cNvSpPr>
      </xdr:nvSpPr>
      <xdr:spPr bwMode="auto">
        <a:xfrm>
          <a:off x="393047764" y="13280571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38" name="Text 2">
          <a:extLst>
            <a:ext uri="{FF2B5EF4-FFF2-40B4-BE49-F238E27FC236}">
              <a16:creationId xmlns="" xmlns:a16="http://schemas.microsoft.com/office/drawing/2014/main" id="{00000000-0008-0000-0A00-0000DE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39" name="Text 4">
          <a:extLst>
            <a:ext uri="{FF2B5EF4-FFF2-40B4-BE49-F238E27FC236}">
              <a16:creationId xmlns="" xmlns:a16="http://schemas.microsoft.com/office/drawing/2014/main" id="{00000000-0008-0000-0A00-0000DF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40" name="Text 2">
          <a:extLst>
            <a:ext uri="{FF2B5EF4-FFF2-40B4-BE49-F238E27FC236}">
              <a16:creationId xmlns="" xmlns:a16="http://schemas.microsoft.com/office/drawing/2014/main" id="{00000000-0008-0000-0A00-0000E0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426</xdr:col>
      <xdr:colOff>19050</xdr:colOff>
      <xdr:row>164</xdr:row>
      <xdr:rowOff>0</xdr:rowOff>
    </xdr:from>
    <xdr:to>
      <xdr:col>427</xdr:col>
      <xdr:colOff>0</xdr:colOff>
      <xdr:row>164</xdr:row>
      <xdr:rowOff>0</xdr:rowOff>
    </xdr:to>
    <xdr:sp macro="" textlink="">
      <xdr:nvSpPr>
        <xdr:cNvPr id="641" name="Text 4">
          <a:extLst>
            <a:ext uri="{FF2B5EF4-FFF2-40B4-BE49-F238E27FC236}">
              <a16:creationId xmlns="" xmlns:a16="http://schemas.microsoft.com/office/drawing/2014/main" id="{00000000-0008-0000-0A00-0000E1010000}"/>
            </a:ext>
          </a:extLst>
        </xdr:cNvPr>
        <xdr:cNvSpPr txBox="1">
          <a:spLocks noChangeArrowheads="1"/>
        </xdr:cNvSpPr>
      </xdr:nvSpPr>
      <xdr:spPr bwMode="auto">
        <a:xfrm>
          <a:off x="393047764" y="15893143"/>
          <a:ext cx="9198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Z996"/>
  <sheetViews>
    <sheetView zoomScale="90" zoomScaleNormal="90" workbookViewId="0">
      <pane xSplit="1" ySplit="3" topLeftCell="MX31" activePane="bottomRight" state="frozen"/>
      <selection activeCell="LL14" sqref="LL14"/>
      <selection pane="topRight" activeCell="LL14" sqref="LL14"/>
      <selection pane="bottomLeft" activeCell="LL14" sqref="LL14"/>
      <selection pane="bottomRight" activeCell="NI44" sqref="NI44"/>
    </sheetView>
  </sheetViews>
  <sheetFormatPr defaultColWidth="10.59765625" defaultRowHeight="15.7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29" width="10.59765625" style="154"/>
    <col min="330" max="330" width="13.59765625" style="154" customWidth="1"/>
    <col min="331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176</v>
      </c>
      <c r="B1" s="250"/>
      <c r="C1" s="250"/>
      <c r="D1" s="250"/>
      <c r="E1" s="540"/>
      <c r="F1" s="540"/>
      <c r="G1" s="717" t="s">
        <v>166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176</v>
      </c>
      <c r="AA1" s="610"/>
      <c r="AB1" s="610"/>
      <c r="AC1" s="610"/>
      <c r="AD1" s="610"/>
      <c r="AE1" s="610"/>
      <c r="AF1" s="540"/>
      <c r="AG1" s="611" t="s">
        <v>176</v>
      </c>
      <c r="AH1" s="611"/>
      <c r="AI1" s="611"/>
      <c r="AJ1" s="611"/>
      <c r="AK1" s="540"/>
      <c r="AL1" s="612" t="s">
        <v>176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176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176</v>
      </c>
      <c r="CF1" s="250"/>
      <c r="CG1" s="250"/>
      <c r="CH1" s="250"/>
      <c r="CI1" s="540"/>
      <c r="CJ1" s="540"/>
      <c r="CK1" s="717" t="s">
        <v>166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176</v>
      </c>
      <c r="DE1" s="610"/>
      <c r="DF1" s="610"/>
      <c r="DG1" s="610"/>
      <c r="DH1" s="610"/>
      <c r="DI1" s="610"/>
      <c r="DJ1" s="540"/>
      <c r="DK1" s="611" t="s">
        <v>176</v>
      </c>
      <c r="DL1" s="611"/>
      <c r="DM1" s="611"/>
      <c r="DN1" s="611"/>
      <c r="DO1" s="540"/>
      <c r="DP1" s="612" t="s">
        <v>176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176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176</v>
      </c>
      <c r="FJ1" s="250"/>
      <c r="FK1" s="250"/>
      <c r="FL1" s="250"/>
      <c r="FM1" s="540"/>
      <c r="FN1" s="540"/>
      <c r="FO1" s="717" t="s">
        <v>166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176</v>
      </c>
      <c r="GI1" s="610"/>
      <c r="GJ1" s="610"/>
      <c r="GK1" s="610"/>
      <c r="GL1" s="610"/>
      <c r="GM1" s="610"/>
      <c r="GN1" s="540"/>
      <c r="GO1" s="611" t="s">
        <v>176</v>
      </c>
      <c r="GP1" s="611"/>
      <c r="GQ1" s="611"/>
      <c r="GR1" s="611"/>
      <c r="GS1" s="540"/>
      <c r="GT1" s="612" t="s">
        <v>176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176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176</v>
      </c>
      <c r="IN1" s="250"/>
      <c r="IO1" s="250"/>
      <c r="IP1" s="250"/>
      <c r="IQ1" s="540"/>
      <c r="IR1" s="540"/>
      <c r="IS1" s="717" t="s">
        <v>166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176</v>
      </c>
      <c r="JM1" s="610"/>
      <c r="JN1" s="610"/>
      <c r="JO1" s="610"/>
      <c r="JP1" s="610"/>
      <c r="JQ1" s="610"/>
      <c r="JR1" s="540"/>
      <c r="JS1" s="611" t="s">
        <v>176</v>
      </c>
      <c r="JT1" s="611"/>
      <c r="JU1" s="611"/>
      <c r="JV1" s="611"/>
      <c r="JW1" s="540"/>
      <c r="JX1" s="612" t="s">
        <v>176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176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176</v>
      </c>
      <c r="LR1" s="719"/>
      <c r="LS1" s="719"/>
      <c r="LT1" s="719"/>
      <c r="LU1" s="546"/>
      <c r="LV1" s="540"/>
      <c r="LW1" s="620" t="s">
        <v>166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176</v>
      </c>
      <c r="MN1" s="619"/>
      <c r="MO1" s="619"/>
      <c r="MP1" s="619"/>
      <c r="MQ1" s="619"/>
      <c r="MR1" s="619"/>
      <c r="MS1" s="619"/>
      <c r="MT1" s="548"/>
      <c r="MU1" s="611" t="s">
        <v>176</v>
      </c>
      <c r="MV1" s="611"/>
      <c r="MW1" s="611"/>
      <c r="MX1" s="611"/>
      <c r="MY1" s="549"/>
      <c r="MZ1" s="617" t="s">
        <v>176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176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177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177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177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177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177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/>
      <c r="GQ3" s="606"/>
      <c r="GR3" s="606"/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9597995</v>
      </c>
      <c r="C4" s="738">
        <v>9084188</v>
      </c>
      <c r="D4" s="739">
        <v>5.66</v>
      </c>
      <c r="E4" s="63"/>
      <c r="F4" s="63"/>
      <c r="G4" s="740" t="s">
        <v>20</v>
      </c>
      <c r="H4" s="741">
        <v>1283029</v>
      </c>
      <c r="I4" s="742">
        <v>1254897</v>
      </c>
      <c r="J4" s="743">
        <v>1339026</v>
      </c>
      <c r="K4" s="741">
        <v>3876952</v>
      </c>
      <c r="L4" s="744">
        <v>3680245</v>
      </c>
      <c r="M4" s="745">
        <v>5.34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9946823</v>
      </c>
      <c r="CG4" s="738">
        <v>9370742</v>
      </c>
      <c r="CH4" s="739">
        <v>6.15</v>
      </c>
      <c r="CI4" s="63"/>
      <c r="CJ4" s="63"/>
      <c r="CK4" s="740" t="s">
        <v>20</v>
      </c>
      <c r="CL4" s="741">
        <v>1518931</v>
      </c>
      <c r="CM4" s="742">
        <v>1561503</v>
      </c>
      <c r="CN4" s="743">
        <v>1425430</v>
      </c>
      <c r="CO4" s="741">
        <v>4505864</v>
      </c>
      <c r="CP4" s="744">
        <v>4271123</v>
      </c>
      <c r="CQ4" s="745">
        <v>5.5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8092083</v>
      </c>
      <c r="FK4" s="738">
        <v>7820484</v>
      </c>
      <c r="FL4" s="739">
        <v>3.47</v>
      </c>
      <c r="FM4" s="63"/>
      <c r="FN4" s="63"/>
      <c r="FO4" s="740" t="s">
        <v>20</v>
      </c>
      <c r="FP4" s="741">
        <v>1226488</v>
      </c>
      <c r="FQ4" s="742">
        <v>1278678</v>
      </c>
      <c r="FR4" s="743">
        <v>1217169</v>
      </c>
      <c r="FS4" s="741">
        <v>3722335</v>
      </c>
      <c r="FT4" s="744">
        <v>3618127</v>
      </c>
      <c r="FU4" s="745">
        <v>2.88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9936486</v>
      </c>
      <c r="IO4" s="738">
        <v>9533625</v>
      </c>
      <c r="IP4" s="739">
        <v>4.2300000000000004</v>
      </c>
      <c r="IQ4" s="63"/>
      <c r="IR4" s="63"/>
      <c r="IS4" s="740" t="s">
        <v>20</v>
      </c>
      <c r="IT4" s="741">
        <v>1177919</v>
      </c>
      <c r="IU4" s="742">
        <v>1344443</v>
      </c>
      <c r="IV4" s="743">
        <v>1349082</v>
      </c>
      <c r="IW4" s="741">
        <v>3871444</v>
      </c>
      <c r="IX4" s="744">
        <v>3758765</v>
      </c>
      <c r="IY4" s="745">
        <v>3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37573387</v>
      </c>
      <c r="LS4" s="738">
        <v>35809039</v>
      </c>
      <c r="LT4" s="755">
        <v>4.93</v>
      </c>
      <c r="LU4" s="63"/>
      <c r="LV4" s="63"/>
      <c r="LW4" s="740" t="s">
        <v>20</v>
      </c>
      <c r="LX4" s="57">
        <v>15976595</v>
      </c>
      <c r="LY4" s="756">
        <v>15328260</v>
      </c>
      <c r="LZ4" s="757">
        <v>4.2300000000000004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6492517</v>
      </c>
      <c r="C5" s="762">
        <v>6128318</v>
      </c>
      <c r="D5" s="763">
        <v>5.94</v>
      </c>
      <c r="E5" s="63"/>
      <c r="F5" s="63"/>
      <c r="G5" s="764" t="s">
        <v>29</v>
      </c>
      <c r="H5" s="741">
        <v>370</v>
      </c>
      <c r="I5" s="742">
        <v>232</v>
      </c>
      <c r="J5" s="743">
        <v>232</v>
      </c>
      <c r="K5" s="741">
        <v>834</v>
      </c>
      <c r="L5" s="744">
        <v>905</v>
      </c>
      <c r="M5" s="745">
        <v>-7.85</v>
      </c>
      <c r="N5" s="66"/>
      <c r="O5" s="13" t="s">
        <v>137</v>
      </c>
      <c r="P5" s="14">
        <v>2561</v>
      </c>
      <c r="Q5" s="765">
        <v>2560</v>
      </c>
      <c r="R5" s="16" t="s">
        <v>27</v>
      </c>
      <c r="S5" s="14">
        <v>2561</v>
      </c>
      <c r="T5" s="765">
        <v>2560</v>
      </c>
      <c r="U5" s="16" t="s">
        <v>27</v>
      </c>
      <c r="V5" s="14">
        <v>2561</v>
      </c>
      <c r="W5" s="765">
        <v>2560</v>
      </c>
      <c r="X5" s="16" t="s">
        <v>27</v>
      </c>
      <c r="Y5" s="66"/>
      <c r="Z5" s="92" t="s">
        <v>32</v>
      </c>
      <c r="AA5" s="92"/>
      <c r="AB5" s="766">
        <v>2402</v>
      </c>
      <c r="AC5" s="766">
        <v>2402</v>
      </c>
      <c r="AD5" s="766">
        <v>2402</v>
      </c>
      <c r="AE5" s="766">
        <v>2402</v>
      </c>
      <c r="AF5" s="66"/>
      <c r="AG5" s="767" t="s">
        <v>32</v>
      </c>
      <c r="AH5" s="768">
        <v>2402</v>
      </c>
      <c r="AI5" s="769">
        <v>2401</v>
      </c>
      <c r="AJ5" s="770">
        <v>0.04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7109743</v>
      </c>
      <c r="CG5" s="762">
        <v>6724964</v>
      </c>
      <c r="CH5" s="763">
        <v>5.72</v>
      </c>
      <c r="CI5" s="63"/>
      <c r="CJ5" s="63"/>
      <c r="CK5" s="764" t="s">
        <v>29</v>
      </c>
      <c r="CL5" s="741">
        <v>342</v>
      </c>
      <c r="CM5" s="742">
        <v>353</v>
      </c>
      <c r="CN5" s="743">
        <v>301</v>
      </c>
      <c r="CO5" s="741">
        <v>996</v>
      </c>
      <c r="CP5" s="744">
        <v>1057</v>
      </c>
      <c r="CQ5" s="745">
        <v>-5.77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2402</v>
      </c>
      <c r="DG5" s="766">
        <v>2402</v>
      </c>
      <c r="DH5" s="766">
        <v>2402</v>
      </c>
      <c r="DI5" s="766">
        <v>2402</v>
      </c>
      <c r="DJ5" s="66"/>
      <c r="DK5" s="767" t="s">
        <v>32</v>
      </c>
      <c r="DL5" s="768">
        <v>2402</v>
      </c>
      <c r="DM5" s="769">
        <v>2401</v>
      </c>
      <c r="DN5" s="770">
        <v>0.04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5774141</v>
      </c>
      <c r="FK5" s="762">
        <v>5527105</v>
      </c>
      <c r="FL5" s="763">
        <v>4.47</v>
      </c>
      <c r="FM5" s="63"/>
      <c r="FN5" s="63"/>
      <c r="FO5" s="764" t="s">
        <v>29</v>
      </c>
      <c r="FP5" s="741">
        <v>158</v>
      </c>
      <c r="FQ5" s="742">
        <v>191</v>
      </c>
      <c r="FR5" s="743">
        <v>171</v>
      </c>
      <c r="FS5" s="741">
        <v>520</v>
      </c>
      <c r="FT5" s="744">
        <v>514</v>
      </c>
      <c r="FU5" s="745">
        <v>1.17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2402</v>
      </c>
      <c r="GK5" s="766">
        <v>2402</v>
      </c>
      <c r="GL5" s="766">
        <v>2402</v>
      </c>
      <c r="GM5" s="766">
        <v>2402</v>
      </c>
      <c r="GN5" s="66"/>
      <c r="GO5" s="767" t="s">
        <v>32</v>
      </c>
      <c r="GP5" s="768">
        <v>2402</v>
      </c>
      <c r="GQ5" s="769">
        <v>2401</v>
      </c>
      <c r="GR5" s="770">
        <v>0.04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6961912</v>
      </c>
      <c r="IO5" s="762">
        <v>6629497</v>
      </c>
      <c r="IP5" s="763">
        <v>5.01</v>
      </c>
      <c r="IQ5" s="63"/>
      <c r="IR5" s="63"/>
      <c r="IS5" s="764" t="s">
        <v>29</v>
      </c>
      <c r="IT5" s="741">
        <v>1856</v>
      </c>
      <c r="IU5" s="742">
        <v>2606</v>
      </c>
      <c r="IV5" s="743">
        <v>1526</v>
      </c>
      <c r="IW5" s="741">
        <v>5988</v>
      </c>
      <c r="IX5" s="744">
        <v>5715</v>
      </c>
      <c r="IY5" s="745">
        <v>4.78</v>
      </c>
      <c r="IZ5" s="66"/>
      <c r="JA5" s="13" t="s">
        <v>196</v>
      </c>
      <c r="JB5" s="14">
        <v>2561</v>
      </c>
      <c r="JC5" s="765">
        <v>2560</v>
      </c>
      <c r="JD5" s="16" t="s">
        <v>27</v>
      </c>
      <c r="JE5" s="14">
        <v>2561</v>
      </c>
      <c r="JF5" s="765">
        <v>2560</v>
      </c>
      <c r="JG5" s="16" t="s">
        <v>27</v>
      </c>
      <c r="JH5" s="14">
        <v>2561</v>
      </c>
      <c r="JI5" s="765">
        <v>2560</v>
      </c>
      <c r="JJ5" s="16" t="s">
        <v>27</v>
      </c>
      <c r="JK5" s="66"/>
      <c r="JL5" s="92" t="s">
        <v>32</v>
      </c>
      <c r="JM5" s="92"/>
      <c r="JN5" s="766">
        <v>2402</v>
      </c>
      <c r="JO5" s="766">
        <v>2402</v>
      </c>
      <c r="JP5" s="766">
        <v>2402</v>
      </c>
      <c r="JQ5" s="766">
        <v>2402</v>
      </c>
      <c r="JR5" s="66"/>
      <c r="JS5" s="767" t="s">
        <v>32</v>
      </c>
      <c r="JT5" s="768">
        <v>2402</v>
      </c>
      <c r="JU5" s="769">
        <v>2401</v>
      </c>
      <c r="JV5" s="770">
        <v>0.04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26338313</v>
      </c>
      <c r="LS5" s="762">
        <v>25009884</v>
      </c>
      <c r="LT5" s="780">
        <v>5.31</v>
      </c>
      <c r="LU5" s="63"/>
      <c r="LV5" s="63"/>
      <c r="LW5" s="764" t="s">
        <v>29</v>
      </c>
      <c r="LX5" s="57">
        <v>8338</v>
      </c>
      <c r="LY5" s="756">
        <v>8191</v>
      </c>
      <c r="LZ5" s="757">
        <v>1.79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2402</v>
      </c>
      <c r="MP5" s="782">
        <v>2402</v>
      </c>
      <c r="MQ5" s="782">
        <v>2402</v>
      </c>
      <c r="MR5" s="782">
        <v>2402</v>
      </c>
      <c r="MS5" s="782">
        <v>2402</v>
      </c>
      <c r="MT5" s="157"/>
      <c r="MU5" s="783" t="s">
        <v>32</v>
      </c>
      <c r="MV5" s="784">
        <v>2402</v>
      </c>
      <c r="MW5" s="785">
        <v>2401</v>
      </c>
      <c r="MX5" s="786">
        <v>0.04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3105478</v>
      </c>
      <c r="C6" s="792">
        <v>2955870</v>
      </c>
      <c r="D6" s="793">
        <v>5.0599999999999996</v>
      </c>
      <c r="E6" s="63"/>
      <c r="F6" s="63"/>
      <c r="G6" s="764" t="s">
        <v>37</v>
      </c>
      <c r="H6" s="741">
        <v>1314</v>
      </c>
      <c r="I6" s="742">
        <v>854</v>
      </c>
      <c r="J6" s="743">
        <v>984</v>
      </c>
      <c r="K6" s="741">
        <v>3152</v>
      </c>
      <c r="L6" s="744">
        <v>3205</v>
      </c>
      <c r="M6" s="745">
        <v>-1.65</v>
      </c>
      <c r="N6" s="66"/>
      <c r="O6" s="794" t="s">
        <v>38</v>
      </c>
      <c r="P6" s="795">
        <v>658.59</v>
      </c>
      <c r="Q6" s="796">
        <v>617.08000000000004</v>
      </c>
      <c r="R6" s="797">
        <v>6.73</v>
      </c>
      <c r="S6" s="795">
        <v>0</v>
      </c>
      <c r="T6" s="796">
        <v>0</v>
      </c>
      <c r="U6" s="797">
        <v>0</v>
      </c>
      <c r="V6" s="795">
        <v>530.37</v>
      </c>
      <c r="W6" s="796">
        <v>497.29</v>
      </c>
      <c r="X6" s="797">
        <v>6.65</v>
      </c>
      <c r="Y6" s="66"/>
      <c r="Z6" s="66"/>
      <c r="AA6" s="66" t="s">
        <v>39</v>
      </c>
      <c r="AB6" s="798">
        <v>129</v>
      </c>
      <c r="AC6" s="82">
        <v>129</v>
      </c>
      <c r="AD6" s="82">
        <v>129</v>
      </c>
      <c r="AE6" s="799">
        <v>129</v>
      </c>
      <c r="AF6" s="66"/>
      <c r="AG6" s="767" t="s">
        <v>40</v>
      </c>
      <c r="AH6" s="800">
        <v>110869</v>
      </c>
      <c r="AI6" s="801">
        <v>111282</v>
      </c>
      <c r="AJ6" s="770">
        <v>-0.37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2837080</v>
      </c>
      <c r="CG6" s="792">
        <v>2645778</v>
      </c>
      <c r="CH6" s="793">
        <v>7.23</v>
      </c>
      <c r="CI6" s="63"/>
      <c r="CJ6" s="63"/>
      <c r="CK6" s="764" t="s">
        <v>37</v>
      </c>
      <c r="CL6" s="741">
        <v>1013</v>
      </c>
      <c r="CM6" s="742">
        <v>1233</v>
      </c>
      <c r="CN6" s="743">
        <v>1020</v>
      </c>
      <c r="CO6" s="741">
        <v>3266</v>
      </c>
      <c r="CP6" s="744">
        <v>3181</v>
      </c>
      <c r="CQ6" s="745">
        <v>2.67</v>
      </c>
      <c r="CR6" s="66"/>
      <c r="CS6" s="794" t="s">
        <v>38</v>
      </c>
      <c r="CT6" s="795">
        <v>656.52</v>
      </c>
      <c r="CU6" s="796">
        <v>624.62</v>
      </c>
      <c r="CV6" s="797">
        <v>5.1100000000000003</v>
      </c>
      <c r="CW6" s="795">
        <v>0</v>
      </c>
      <c r="CX6" s="796">
        <v>0</v>
      </c>
      <c r="CY6" s="797">
        <v>0</v>
      </c>
      <c r="CZ6" s="795">
        <v>530.16</v>
      </c>
      <c r="DA6" s="796">
        <v>506.86</v>
      </c>
      <c r="DB6" s="797">
        <v>4.5999999999999996</v>
      </c>
      <c r="DC6" s="66"/>
      <c r="DD6" s="66"/>
      <c r="DE6" s="66" t="s">
        <v>39</v>
      </c>
      <c r="DF6" s="798">
        <v>129</v>
      </c>
      <c r="DG6" s="82">
        <v>129</v>
      </c>
      <c r="DH6" s="82">
        <v>129</v>
      </c>
      <c r="DI6" s="799">
        <v>129</v>
      </c>
      <c r="DJ6" s="66"/>
      <c r="DK6" s="767" t="s">
        <v>40</v>
      </c>
      <c r="DL6" s="800">
        <v>110869</v>
      </c>
      <c r="DM6" s="801">
        <v>111282</v>
      </c>
      <c r="DN6" s="770">
        <v>-0.37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2317942</v>
      </c>
      <c r="FK6" s="792">
        <v>2293379</v>
      </c>
      <c r="FL6" s="793">
        <v>1.07</v>
      </c>
      <c r="FM6" s="63"/>
      <c r="FN6" s="63"/>
      <c r="FO6" s="764" t="s">
        <v>37</v>
      </c>
      <c r="FP6" s="741">
        <v>1295</v>
      </c>
      <c r="FQ6" s="742">
        <v>1445</v>
      </c>
      <c r="FR6" s="743">
        <v>1659</v>
      </c>
      <c r="FS6" s="741">
        <v>4399</v>
      </c>
      <c r="FT6" s="744">
        <v>3719</v>
      </c>
      <c r="FU6" s="745">
        <v>18.28</v>
      </c>
      <c r="FV6" s="66"/>
      <c r="FW6" s="794" t="s">
        <v>38</v>
      </c>
      <c r="FX6" s="795">
        <v>613.49</v>
      </c>
      <c r="FY6" s="796">
        <v>579.25</v>
      </c>
      <c r="FZ6" s="797">
        <v>5.91</v>
      </c>
      <c r="GA6" s="795">
        <v>0</v>
      </c>
      <c r="GB6" s="796">
        <v>0</v>
      </c>
      <c r="GC6" s="797">
        <v>0</v>
      </c>
      <c r="GD6" s="795">
        <v>512.27</v>
      </c>
      <c r="GE6" s="796">
        <v>487.34</v>
      </c>
      <c r="GF6" s="797">
        <v>5.12</v>
      </c>
      <c r="GG6" s="66"/>
      <c r="GH6" s="66"/>
      <c r="GI6" s="66" t="s">
        <v>39</v>
      </c>
      <c r="GJ6" s="798">
        <v>129</v>
      </c>
      <c r="GK6" s="82">
        <v>129</v>
      </c>
      <c r="GL6" s="82">
        <v>129</v>
      </c>
      <c r="GM6" s="799">
        <v>129</v>
      </c>
      <c r="GN6" s="66"/>
      <c r="GO6" s="767" t="s">
        <v>40</v>
      </c>
      <c r="GP6" s="800">
        <v>110869</v>
      </c>
      <c r="GQ6" s="801">
        <v>111282</v>
      </c>
      <c r="GR6" s="770">
        <v>-0.37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2974574</v>
      </c>
      <c r="IO6" s="792">
        <v>2904128</v>
      </c>
      <c r="IP6" s="793">
        <v>2.4300000000000002</v>
      </c>
      <c r="IQ6" s="63"/>
      <c r="IR6" s="63"/>
      <c r="IS6" s="764" t="s">
        <v>37</v>
      </c>
      <c r="IT6" s="741">
        <v>2828</v>
      </c>
      <c r="IU6" s="742">
        <v>3229</v>
      </c>
      <c r="IV6" s="743">
        <v>2571</v>
      </c>
      <c r="IW6" s="741">
        <v>8628</v>
      </c>
      <c r="IX6" s="744">
        <v>7767</v>
      </c>
      <c r="IY6" s="745">
        <v>11.09</v>
      </c>
      <c r="IZ6" s="66"/>
      <c r="JA6" s="794" t="s">
        <v>38</v>
      </c>
      <c r="JB6" s="795">
        <v>1025.69</v>
      </c>
      <c r="JC6" s="796">
        <v>973.94</v>
      </c>
      <c r="JD6" s="797">
        <v>5.31</v>
      </c>
      <c r="JE6" s="795">
        <v>0</v>
      </c>
      <c r="JF6" s="796">
        <v>0</v>
      </c>
      <c r="JG6" s="797">
        <v>0</v>
      </c>
      <c r="JH6" s="795">
        <v>831.05</v>
      </c>
      <c r="JI6" s="796">
        <v>790.85</v>
      </c>
      <c r="JJ6" s="797">
        <v>5.08</v>
      </c>
      <c r="JK6" s="66"/>
      <c r="JL6" s="66"/>
      <c r="JM6" s="66" t="s">
        <v>39</v>
      </c>
      <c r="JN6" s="798">
        <v>129</v>
      </c>
      <c r="JO6" s="82">
        <v>129</v>
      </c>
      <c r="JP6" s="82">
        <v>129</v>
      </c>
      <c r="JQ6" s="799">
        <v>129</v>
      </c>
      <c r="JR6" s="66"/>
      <c r="JS6" s="767" t="s">
        <v>40</v>
      </c>
      <c r="JT6" s="800">
        <v>110869</v>
      </c>
      <c r="JU6" s="801">
        <v>111282</v>
      </c>
      <c r="JV6" s="770">
        <v>-0.37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11235074</v>
      </c>
      <c r="LS6" s="792">
        <v>10799155</v>
      </c>
      <c r="LT6" s="820">
        <v>4.04</v>
      </c>
      <c r="LU6" s="63"/>
      <c r="LV6" s="63"/>
      <c r="LW6" s="764" t="s">
        <v>37</v>
      </c>
      <c r="LX6" s="57">
        <v>19445</v>
      </c>
      <c r="LY6" s="756">
        <v>17872</v>
      </c>
      <c r="LZ6" s="757">
        <v>8.8000000000000007</v>
      </c>
      <c r="MA6" s="73"/>
      <c r="MB6" s="794" t="s">
        <v>38</v>
      </c>
      <c r="MC6" s="795">
        <v>748.05</v>
      </c>
      <c r="MD6" s="796">
        <v>709.31</v>
      </c>
      <c r="ME6" s="797">
        <v>5.46</v>
      </c>
      <c r="MF6" s="795">
        <v>0</v>
      </c>
      <c r="MG6" s="796">
        <v>0</v>
      </c>
      <c r="MH6" s="797">
        <v>0</v>
      </c>
      <c r="MI6" s="795">
        <v>608.99</v>
      </c>
      <c r="MJ6" s="796">
        <v>579.51</v>
      </c>
      <c r="MK6" s="797">
        <v>5.09</v>
      </c>
      <c r="ML6" s="4"/>
      <c r="MM6" s="4"/>
      <c r="MN6" s="4" t="s">
        <v>39</v>
      </c>
      <c r="MO6" s="821">
        <v>129</v>
      </c>
      <c r="MP6" s="821">
        <v>129</v>
      </c>
      <c r="MQ6" s="821">
        <v>129</v>
      </c>
      <c r="MR6" s="821">
        <v>129</v>
      </c>
      <c r="MS6" s="821">
        <v>129</v>
      </c>
      <c r="MT6" s="157"/>
      <c r="MU6" s="783" t="s">
        <v>40</v>
      </c>
      <c r="MV6" s="822">
        <v>110869</v>
      </c>
      <c r="MW6" s="785">
        <v>111282</v>
      </c>
      <c r="MX6" s="823">
        <v>-0.37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7150233</v>
      </c>
      <c r="C7" s="738">
        <v>6794861</v>
      </c>
      <c r="D7" s="739">
        <v>5.23</v>
      </c>
      <c r="E7" s="63"/>
      <c r="F7" s="63"/>
      <c r="G7" s="764" t="s">
        <v>51</v>
      </c>
      <c r="H7" s="741">
        <v>5972</v>
      </c>
      <c r="I7" s="742">
        <v>5464</v>
      </c>
      <c r="J7" s="743">
        <v>6438</v>
      </c>
      <c r="K7" s="741">
        <v>17874</v>
      </c>
      <c r="L7" s="744">
        <v>16869</v>
      </c>
      <c r="M7" s="745">
        <v>5.96</v>
      </c>
      <c r="N7" s="66"/>
      <c r="O7" s="794" t="s">
        <v>52</v>
      </c>
      <c r="P7" s="795">
        <v>634.66999999999996</v>
      </c>
      <c r="Q7" s="796">
        <v>596.58000000000004</v>
      </c>
      <c r="R7" s="797">
        <v>6.38</v>
      </c>
      <c r="S7" s="795">
        <v>444.8</v>
      </c>
      <c r="T7" s="796">
        <v>418.87</v>
      </c>
      <c r="U7" s="797">
        <v>6.19</v>
      </c>
      <c r="V7" s="795">
        <v>597.71</v>
      </c>
      <c r="W7" s="796">
        <v>562.08000000000004</v>
      </c>
      <c r="X7" s="797">
        <v>6.34</v>
      </c>
      <c r="Y7" s="66"/>
      <c r="Z7" s="66"/>
      <c r="AA7" s="66" t="s">
        <v>53</v>
      </c>
      <c r="AB7" s="82">
        <v>1555</v>
      </c>
      <c r="AC7" s="82">
        <v>1555</v>
      </c>
      <c r="AD7" s="82">
        <v>1555</v>
      </c>
      <c r="AE7" s="799">
        <v>1555</v>
      </c>
      <c r="AF7" s="66"/>
      <c r="AG7" s="767" t="s">
        <v>200</v>
      </c>
      <c r="AH7" s="832">
        <v>77.72</v>
      </c>
      <c r="AI7" s="833">
        <v>73.489999999999995</v>
      </c>
      <c r="AJ7" s="834">
        <v>4.2300000000000004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7402468</v>
      </c>
      <c r="CG7" s="738">
        <v>6976166</v>
      </c>
      <c r="CH7" s="739">
        <v>6.11</v>
      </c>
      <c r="CI7" s="63"/>
      <c r="CJ7" s="63"/>
      <c r="CK7" s="764" t="s">
        <v>51</v>
      </c>
      <c r="CL7" s="741">
        <v>6694</v>
      </c>
      <c r="CM7" s="742">
        <v>8242</v>
      </c>
      <c r="CN7" s="743">
        <v>7271</v>
      </c>
      <c r="CO7" s="741">
        <v>22207</v>
      </c>
      <c r="CP7" s="744">
        <v>19733</v>
      </c>
      <c r="CQ7" s="745">
        <v>12.54</v>
      </c>
      <c r="CR7" s="66"/>
      <c r="CS7" s="794" t="s">
        <v>52</v>
      </c>
      <c r="CT7" s="795">
        <v>703.97</v>
      </c>
      <c r="CU7" s="796">
        <v>662.47</v>
      </c>
      <c r="CV7" s="797">
        <v>6.26</v>
      </c>
      <c r="CW7" s="795">
        <v>475.78</v>
      </c>
      <c r="CX7" s="796">
        <v>448.3</v>
      </c>
      <c r="CY7" s="797">
        <v>6.13</v>
      </c>
      <c r="CZ7" s="795">
        <v>660.05</v>
      </c>
      <c r="DA7" s="796">
        <v>622.09</v>
      </c>
      <c r="DB7" s="797">
        <v>6.1</v>
      </c>
      <c r="DC7" s="66"/>
      <c r="DD7" s="66"/>
      <c r="DE7" s="66" t="s">
        <v>53</v>
      </c>
      <c r="DF7" s="82">
        <v>1555</v>
      </c>
      <c r="DG7" s="82">
        <v>1555</v>
      </c>
      <c r="DH7" s="82">
        <v>1555</v>
      </c>
      <c r="DI7" s="799">
        <v>1555</v>
      </c>
      <c r="DJ7" s="66"/>
      <c r="DK7" s="767" t="s">
        <v>200</v>
      </c>
      <c r="DL7" s="832">
        <v>76.290000000000006</v>
      </c>
      <c r="DM7" s="833">
        <v>73.17</v>
      </c>
      <c r="DN7" s="834">
        <v>3.12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6253454</v>
      </c>
      <c r="FK7" s="738">
        <v>6081488</v>
      </c>
      <c r="FL7" s="739">
        <v>2.83</v>
      </c>
      <c r="FM7" s="63"/>
      <c r="FN7" s="63"/>
      <c r="FO7" s="764" t="s">
        <v>51</v>
      </c>
      <c r="FP7" s="741">
        <v>7532</v>
      </c>
      <c r="FQ7" s="742">
        <v>7103</v>
      </c>
      <c r="FR7" s="743">
        <v>5474</v>
      </c>
      <c r="FS7" s="741">
        <v>20109</v>
      </c>
      <c r="FT7" s="744">
        <v>20645</v>
      </c>
      <c r="FU7" s="745">
        <v>-2.6</v>
      </c>
      <c r="FV7" s="66"/>
      <c r="FW7" s="794" t="s">
        <v>52</v>
      </c>
      <c r="FX7" s="795">
        <v>671.66</v>
      </c>
      <c r="FY7" s="796">
        <v>635.16999999999996</v>
      </c>
      <c r="FZ7" s="797">
        <v>5.74</v>
      </c>
      <c r="GA7" s="795">
        <v>495.31</v>
      </c>
      <c r="GB7" s="796">
        <v>470.51</v>
      </c>
      <c r="GC7" s="797">
        <v>5.27</v>
      </c>
      <c r="GD7" s="795">
        <v>642.55999999999995</v>
      </c>
      <c r="GE7" s="796">
        <v>609.04</v>
      </c>
      <c r="GF7" s="797">
        <v>5.5</v>
      </c>
      <c r="GG7" s="66"/>
      <c r="GH7" s="66"/>
      <c r="GI7" s="66" t="s">
        <v>53</v>
      </c>
      <c r="GJ7" s="82">
        <v>1555</v>
      </c>
      <c r="GK7" s="82">
        <v>1555</v>
      </c>
      <c r="GL7" s="82">
        <v>1555</v>
      </c>
      <c r="GM7" s="799">
        <v>1555</v>
      </c>
      <c r="GN7" s="66"/>
      <c r="GO7" s="767" t="s">
        <v>200</v>
      </c>
      <c r="GP7" s="832">
        <v>68.41</v>
      </c>
      <c r="GQ7" s="833">
        <v>67.739999999999995</v>
      </c>
      <c r="GR7" s="834">
        <v>0.67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7227091</v>
      </c>
      <c r="IO7" s="738">
        <v>6950359</v>
      </c>
      <c r="IP7" s="739">
        <v>3.98</v>
      </c>
      <c r="IQ7" s="63"/>
      <c r="IR7" s="63"/>
      <c r="IS7" s="764" t="s">
        <v>51</v>
      </c>
      <c r="IT7" s="741">
        <v>7312</v>
      </c>
      <c r="IU7" s="742">
        <v>7149</v>
      </c>
      <c r="IV7" s="743">
        <v>7990</v>
      </c>
      <c r="IW7" s="741">
        <v>22451</v>
      </c>
      <c r="IX7" s="744">
        <v>22666</v>
      </c>
      <c r="IY7" s="745">
        <v>-0.95</v>
      </c>
      <c r="IZ7" s="66"/>
      <c r="JA7" s="794" t="s">
        <v>52</v>
      </c>
      <c r="JB7" s="795">
        <v>763.08</v>
      </c>
      <c r="JC7" s="796">
        <v>734.08</v>
      </c>
      <c r="JD7" s="797">
        <v>3.95</v>
      </c>
      <c r="JE7" s="795">
        <v>477.42</v>
      </c>
      <c r="JF7" s="796">
        <v>462.98</v>
      </c>
      <c r="JG7" s="797">
        <v>3.12</v>
      </c>
      <c r="JH7" s="795">
        <v>708.87</v>
      </c>
      <c r="JI7" s="796">
        <v>683.11</v>
      </c>
      <c r="JJ7" s="797">
        <v>3.77</v>
      </c>
      <c r="JK7" s="66"/>
      <c r="JL7" s="66"/>
      <c r="JM7" s="66" t="s">
        <v>53</v>
      </c>
      <c r="JN7" s="82">
        <v>1555</v>
      </c>
      <c r="JO7" s="82">
        <v>1555</v>
      </c>
      <c r="JP7" s="82">
        <v>1555</v>
      </c>
      <c r="JQ7" s="799">
        <v>1555</v>
      </c>
      <c r="JR7" s="66"/>
      <c r="JS7" s="767" t="s">
        <v>200</v>
      </c>
      <c r="JT7" s="832">
        <v>74.23</v>
      </c>
      <c r="JU7" s="833">
        <v>74.180000000000007</v>
      </c>
      <c r="JV7" s="834">
        <v>0.05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28033246</v>
      </c>
      <c r="LS7" s="738">
        <v>26802874</v>
      </c>
      <c r="LT7" s="755">
        <v>4.59</v>
      </c>
      <c r="LU7" s="63"/>
      <c r="LV7" s="63"/>
      <c r="LW7" s="764" t="s">
        <v>51</v>
      </c>
      <c r="LX7" s="57">
        <v>82641</v>
      </c>
      <c r="LY7" s="756">
        <v>79913</v>
      </c>
      <c r="LZ7" s="757">
        <v>3.41</v>
      </c>
      <c r="MA7" s="73"/>
      <c r="MB7" s="794" t="s">
        <v>52</v>
      </c>
      <c r="MC7" s="795">
        <v>694.97</v>
      </c>
      <c r="MD7" s="796">
        <v>660.71</v>
      </c>
      <c r="ME7" s="797">
        <v>5.19</v>
      </c>
      <c r="MF7" s="795">
        <v>472.24</v>
      </c>
      <c r="MG7" s="796">
        <v>449.5</v>
      </c>
      <c r="MH7" s="797">
        <v>5.0599999999999996</v>
      </c>
      <c r="MI7" s="795">
        <v>653.57000000000005</v>
      </c>
      <c r="MJ7" s="796">
        <v>622.05999999999995</v>
      </c>
      <c r="MK7" s="797">
        <v>5.07</v>
      </c>
      <c r="ML7" s="4"/>
      <c r="MM7" s="4"/>
      <c r="MN7" s="4" t="s">
        <v>53</v>
      </c>
      <c r="MO7" s="821">
        <v>1555</v>
      </c>
      <c r="MP7" s="821">
        <v>1555</v>
      </c>
      <c r="MQ7" s="821">
        <v>1555</v>
      </c>
      <c r="MR7" s="821">
        <v>1555</v>
      </c>
      <c r="MS7" s="821">
        <v>1555</v>
      </c>
      <c r="MT7" s="157"/>
      <c r="MU7" s="783" t="s">
        <v>200</v>
      </c>
      <c r="MV7" s="850">
        <v>74.16</v>
      </c>
      <c r="MW7" s="851">
        <v>72.14</v>
      </c>
      <c r="MX7" s="823">
        <v>2.02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4265265</v>
      </c>
      <c r="C8" s="762">
        <v>4050167</v>
      </c>
      <c r="D8" s="763">
        <v>5.31</v>
      </c>
      <c r="E8" s="63"/>
      <c r="F8" s="63"/>
      <c r="G8" s="764" t="s">
        <v>57</v>
      </c>
      <c r="H8" s="741">
        <v>402</v>
      </c>
      <c r="I8" s="742">
        <v>410</v>
      </c>
      <c r="J8" s="743">
        <v>350</v>
      </c>
      <c r="K8" s="741">
        <v>1162</v>
      </c>
      <c r="L8" s="744">
        <v>1255</v>
      </c>
      <c r="M8" s="745">
        <v>-7.41</v>
      </c>
      <c r="N8" s="66"/>
      <c r="O8" s="794" t="s">
        <v>58</v>
      </c>
      <c r="P8" s="795">
        <v>518.29999999999995</v>
      </c>
      <c r="Q8" s="796">
        <v>483.25</v>
      </c>
      <c r="R8" s="797">
        <v>7.25</v>
      </c>
      <c r="S8" s="795">
        <v>439.68</v>
      </c>
      <c r="T8" s="796">
        <v>417.68</v>
      </c>
      <c r="U8" s="797">
        <v>5.27</v>
      </c>
      <c r="V8" s="795">
        <v>502.99</v>
      </c>
      <c r="W8" s="796">
        <v>470.52</v>
      </c>
      <c r="X8" s="797">
        <v>6.9</v>
      </c>
      <c r="Y8" s="66"/>
      <c r="Z8" s="66"/>
      <c r="AA8" s="66" t="s">
        <v>59</v>
      </c>
      <c r="AB8" s="82">
        <v>718</v>
      </c>
      <c r="AC8" s="82">
        <v>718</v>
      </c>
      <c r="AD8" s="82">
        <v>718</v>
      </c>
      <c r="AE8" s="799">
        <v>718</v>
      </c>
      <c r="AF8" s="66"/>
      <c r="AG8" s="767" t="s">
        <v>60</v>
      </c>
      <c r="AH8" s="768">
        <v>6690517</v>
      </c>
      <c r="AI8" s="769">
        <v>6357535</v>
      </c>
      <c r="AJ8" s="770">
        <v>5.24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4686080</v>
      </c>
      <c r="CG8" s="762">
        <v>4443438</v>
      </c>
      <c r="CH8" s="763">
        <v>5.46</v>
      </c>
      <c r="CI8" s="63"/>
      <c r="CJ8" s="63"/>
      <c r="CK8" s="764" t="s">
        <v>57</v>
      </c>
      <c r="CL8" s="741">
        <v>1030</v>
      </c>
      <c r="CM8" s="742">
        <v>865</v>
      </c>
      <c r="CN8" s="743">
        <v>616</v>
      </c>
      <c r="CO8" s="741">
        <v>2511</v>
      </c>
      <c r="CP8" s="744">
        <v>2213</v>
      </c>
      <c r="CQ8" s="745">
        <v>13.47</v>
      </c>
      <c r="CR8" s="66"/>
      <c r="CS8" s="794" t="s">
        <v>58</v>
      </c>
      <c r="CT8" s="795">
        <v>594.49</v>
      </c>
      <c r="CU8" s="796">
        <v>567.52</v>
      </c>
      <c r="CV8" s="797">
        <v>4.75</v>
      </c>
      <c r="CW8" s="795">
        <v>536.53</v>
      </c>
      <c r="CX8" s="796">
        <v>508.59</v>
      </c>
      <c r="CY8" s="797">
        <v>5.49</v>
      </c>
      <c r="CZ8" s="795">
        <v>583.33000000000004</v>
      </c>
      <c r="DA8" s="796">
        <v>556.41</v>
      </c>
      <c r="DB8" s="797">
        <v>4.84</v>
      </c>
      <c r="DC8" s="66"/>
      <c r="DD8" s="66"/>
      <c r="DE8" s="66" t="s">
        <v>59</v>
      </c>
      <c r="DF8" s="82">
        <v>718</v>
      </c>
      <c r="DG8" s="82">
        <v>718</v>
      </c>
      <c r="DH8" s="82">
        <v>718</v>
      </c>
      <c r="DI8" s="799">
        <v>718</v>
      </c>
      <c r="DJ8" s="66"/>
      <c r="DK8" s="767" t="s">
        <v>60</v>
      </c>
      <c r="DL8" s="768">
        <v>7174337</v>
      </c>
      <c r="DM8" s="769">
        <v>6757697</v>
      </c>
      <c r="DN8" s="770">
        <v>6.17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4063712</v>
      </c>
      <c r="FK8" s="762">
        <v>3911526</v>
      </c>
      <c r="FL8" s="763">
        <v>3.89</v>
      </c>
      <c r="FM8" s="63"/>
      <c r="FN8" s="63"/>
      <c r="FO8" s="764" t="s">
        <v>57</v>
      </c>
      <c r="FP8" s="741">
        <v>901</v>
      </c>
      <c r="FQ8" s="742">
        <v>1116</v>
      </c>
      <c r="FR8" s="743">
        <v>1035</v>
      </c>
      <c r="FS8" s="741">
        <v>3052</v>
      </c>
      <c r="FT8" s="744">
        <v>2914</v>
      </c>
      <c r="FU8" s="745">
        <v>4.74</v>
      </c>
      <c r="FV8" s="66"/>
      <c r="FW8" s="794" t="s">
        <v>58</v>
      </c>
      <c r="FX8" s="795">
        <v>498.1</v>
      </c>
      <c r="FY8" s="796">
        <v>471.03</v>
      </c>
      <c r="FZ8" s="797">
        <v>5.75</v>
      </c>
      <c r="GA8" s="795">
        <v>564.29</v>
      </c>
      <c r="GB8" s="796">
        <v>534.54999999999995</v>
      </c>
      <c r="GC8" s="797">
        <v>5.56</v>
      </c>
      <c r="GD8" s="795">
        <v>509.02</v>
      </c>
      <c r="GE8" s="796">
        <v>481.11</v>
      </c>
      <c r="GF8" s="797">
        <v>5.8</v>
      </c>
      <c r="GG8" s="66"/>
      <c r="GH8" s="66"/>
      <c r="GI8" s="66" t="s">
        <v>59</v>
      </c>
      <c r="GJ8" s="82">
        <v>718</v>
      </c>
      <c r="GK8" s="82">
        <v>718</v>
      </c>
      <c r="GL8" s="82">
        <v>718</v>
      </c>
      <c r="GM8" s="799">
        <v>718</v>
      </c>
      <c r="GN8" s="66"/>
      <c r="GO8" s="767" t="s">
        <v>60</v>
      </c>
      <c r="GP8" s="768">
        <v>5838142</v>
      </c>
      <c r="GQ8" s="769">
        <v>5721745</v>
      </c>
      <c r="GR8" s="770">
        <v>2.0299999999999998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4436802</v>
      </c>
      <c r="IO8" s="762">
        <v>4223880</v>
      </c>
      <c r="IP8" s="763">
        <v>5.04</v>
      </c>
      <c r="IQ8" s="63"/>
      <c r="IR8" s="63"/>
      <c r="IS8" s="764" t="s">
        <v>57</v>
      </c>
      <c r="IT8" s="741">
        <v>649</v>
      </c>
      <c r="IU8" s="742">
        <v>560</v>
      </c>
      <c r="IV8" s="743">
        <v>677</v>
      </c>
      <c r="IW8" s="741">
        <v>1886</v>
      </c>
      <c r="IX8" s="744">
        <v>1794</v>
      </c>
      <c r="IY8" s="745">
        <v>5.13</v>
      </c>
      <c r="IZ8" s="66"/>
      <c r="JA8" s="794" t="s">
        <v>58</v>
      </c>
      <c r="JB8" s="795">
        <v>531.65</v>
      </c>
      <c r="JC8" s="796">
        <v>514.54999999999995</v>
      </c>
      <c r="JD8" s="797">
        <v>3.32</v>
      </c>
      <c r="JE8" s="795">
        <v>493.38</v>
      </c>
      <c r="JF8" s="796">
        <v>477.9</v>
      </c>
      <c r="JG8" s="797">
        <v>3.24</v>
      </c>
      <c r="JH8" s="795">
        <v>524.38</v>
      </c>
      <c r="JI8" s="796">
        <v>507.66</v>
      </c>
      <c r="JJ8" s="797">
        <v>3.29</v>
      </c>
      <c r="JK8" s="66"/>
      <c r="JL8" s="66"/>
      <c r="JM8" s="66" t="s">
        <v>59</v>
      </c>
      <c r="JN8" s="82">
        <v>718</v>
      </c>
      <c r="JO8" s="82">
        <v>718</v>
      </c>
      <c r="JP8" s="82">
        <v>718</v>
      </c>
      <c r="JQ8" s="799">
        <v>718</v>
      </c>
      <c r="JR8" s="66"/>
      <c r="JS8" s="767" t="s">
        <v>60</v>
      </c>
      <c r="JT8" s="768">
        <v>6473598</v>
      </c>
      <c r="JU8" s="769">
        <v>6337213</v>
      </c>
      <c r="JV8" s="770">
        <v>2.15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17451859</v>
      </c>
      <c r="LS8" s="762">
        <v>16629011</v>
      </c>
      <c r="LT8" s="780">
        <v>4.95</v>
      </c>
      <c r="LU8" s="63"/>
      <c r="LV8" s="63"/>
      <c r="LW8" s="764" t="s">
        <v>57</v>
      </c>
      <c r="LX8" s="57">
        <v>8611</v>
      </c>
      <c r="LY8" s="756">
        <v>8176</v>
      </c>
      <c r="LZ8" s="757">
        <v>5.32</v>
      </c>
      <c r="MA8" s="73"/>
      <c r="MB8" s="794" t="s">
        <v>58</v>
      </c>
      <c r="MC8" s="795">
        <v>536.1</v>
      </c>
      <c r="MD8" s="796">
        <v>511.12</v>
      </c>
      <c r="ME8" s="797">
        <v>4.8899999999999997</v>
      </c>
      <c r="MF8" s="795">
        <v>505.34</v>
      </c>
      <c r="MG8" s="796">
        <v>482.24</v>
      </c>
      <c r="MH8" s="797">
        <v>4.79</v>
      </c>
      <c r="MI8" s="795">
        <v>530.38</v>
      </c>
      <c r="MJ8" s="796">
        <v>505.83</v>
      </c>
      <c r="MK8" s="797">
        <v>4.8499999999999996</v>
      </c>
      <c r="ML8" s="4"/>
      <c r="MM8" s="4"/>
      <c r="MN8" s="4" t="s">
        <v>59</v>
      </c>
      <c r="MO8" s="821">
        <v>718</v>
      </c>
      <c r="MP8" s="821">
        <v>718</v>
      </c>
      <c r="MQ8" s="821">
        <v>718</v>
      </c>
      <c r="MR8" s="821">
        <v>718</v>
      </c>
      <c r="MS8" s="821">
        <v>718</v>
      </c>
      <c r="MT8" s="157"/>
      <c r="MU8" s="783" t="s">
        <v>60</v>
      </c>
      <c r="MV8" s="784">
        <v>26176594</v>
      </c>
      <c r="MW8" s="785">
        <v>25174190</v>
      </c>
      <c r="MX8" s="823">
        <v>3.98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2884968</v>
      </c>
      <c r="C9" s="792">
        <v>2744694</v>
      </c>
      <c r="D9" s="793">
        <v>5.1100000000000003</v>
      </c>
      <c r="E9" s="63"/>
      <c r="F9" s="63"/>
      <c r="G9" s="764" t="s">
        <v>62</v>
      </c>
      <c r="H9" s="741">
        <v>7548</v>
      </c>
      <c r="I9" s="742">
        <v>7300</v>
      </c>
      <c r="J9" s="743">
        <v>7253</v>
      </c>
      <c r="K9" s="741">
        <v>22101</v>
      </c>
      <c r="L9" s="744">
        <v>21433</v>
      </c>
      <c r="M9" s="745">
        <v>3.12</v>
      </c>
      <c r="N9" s="66"/>
      <c r="O9" s="794" t="s">
        <v>63</v>
      </c>
      <c r="P9" s="795">
        <v>289.91000000000003</v>
      </c>
      <c r="Q9" s="796">
        <v>270.77</v>
      </c>
      <c r="R9" s="797">
        <v>7.07</v>
      </c>
      <c r="S9" s="795">
        <v>130.26</v>
      </c>
      <c r="T9" s="796">
        <v>122.98</v>
      </c>
      <c r="U9" s="797">
        <v>5.92</v>
      </c>
      <c r="V9" s="795">
        <v>258.83</v>
      </c>
      <c r="W9" s="796">
        <v>242.08</v>
      </c>
      <c r="X9" s="797">
        <v>6.92</v>
      </c>
      <c r="Y9" s="66"/>
      <c r="Z9" s="66"/>
      <c r="AA9" s="66" t="s">
        <v>64</v>
      </c>
      <c r="AB9" s="82">
        <v>86</v>
      </c>
      <c r="AC9" s="82">
        <v>86</v>
      </c>
      <c r="AD9" s="82">
        <v>86</v>
      </c>
      <c r="AE9" s="799">
        <v>86</v>
      </c>
      <c r="AF9" s="66"/>
      <c r="AG9" s="767" t="s">
        <v>201</v>
      </c>
      <c r="AH9" s="874">
        <v>2.34</v>
      </c>
      <c r="AI9" s="833">
        <v>2.35</v>
      </c>
      <c r="AJ9" s="834">
        <v>-0.01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2716388</v>
      </c>
      <c r="CG9" s="792">
        <v>2532728</v>
      </c>
      <c r="CH9" s="793">
        <v>7.25</v>
      </c>
      <c r="CI9" s="63"/>
      <c r="CJ9" s="63"/>
      <c r="CK9" s="764" t="s">
        <v>62</v>
      </c>
      <c r="CL9" s="741">
        <v>9104</v>
      </c>
      <c r="CM9" s="742">
        <v>9785</v>
      </c>
      <c r="CN9" s="743">
        <v>8572</v>
      </c>
      <c r="CO9" s="741">
        <v>27461</v>
      </c>
      <c r="CP9" s="744">
        <v>26867</v>
      </c>
      <c r="CQ9" s="745">
        <v>2.21</v>
      </c>
      <c r="CR9" s="66"/>
      <c r="CS9" s="794" t="s">
        <v>63</v>
      </c>
      <c r="CT9" s="795">
        <v>310</v>
      </c>
      <c r="CU9" s="796">
        <v>297.24</v>
      </c>
      <c r="CV9" s="797">
        <v>4.29</v>
      </c>
      <c r="CW9" s="795">
        <v>148.02000000000001</v>
      </c>
      <c r="CX9" s="796">
        <v>142.16999999999999</v>
      </c>
      <c r="CY9" s="797">
        <v>4.1100000000000003</v>
      </c>
      <c r="CZ9" s="795">
        <v>278.82</v>
      </c>
      <c r="DA9" s="796">
        <v>268.01</v>
      </c>
      <c r="DB9" s="797">
        <v>4.03</v>
      </c>
      <c r="DC9" s="66"/>
      <c r="DD9" s="66"/>
      <c r="DE9" s="66" t="s">
        <v>64</v>
      </c>
      <c r="DF9" s="82">
        <v>86</v>
      </c>
      <c r="DG9" s="82">
        <v>86</v>
      </c>
      <c r="DH9" s="82">
        <v>86</v>
      </c>
      <c r="DI9" s="799">
        <v>86</v>
      </c>
      <c r="DJ9" s="66"/>
      <c r="DK9" s="767" t="s">
        <v>201</v>
      </c>
      <c r="DL9" s="874">
        <v>2.13</v>
      </c>
      <c r="DM9" s="833">
        <v>2.14</v>
      </c>
      <c r="DN9" s="834">
        <v>-0.01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2189742</v>
      </c>
      <c r="FK9" s="792">
        <v>2169962</v>
      </c>
      <c r="FL9" s="793">
        <v>0.91</v>
      </c>
      <c r="FM9" s="63"/>
      <c r="FN9" s="63"/>
      <c r="FO9" s="764" t="s">
        <v>62</v>
      </c>
      <c r="FP9" s="741">
        <v>6694</v>
      </c>
      <c r="FQ9" s="742">
        <v>5464</v>
      </c>
      <c r="FR9" s="743">
        <v>6124</v>
      </c>
      <c r="FS9" s="741">
        <v>18282</v>
      </c>
      <c r="FT9" s="744">
        <v>17268</v>
      </c>
      <c r="FU9" s="745">
        <v>5.87</v>
      </c>
      <c r="FV9" s="66"/>
      <c r="FW9" s="794" t="s">
        <v>63</v>
      </c>
      <c r="FX9" s="795">
        <v>297.01</v>
      </c>
      <c r="FY9" s="796">
        <v>282.33999999999997</v>
      </c>
      <c r="FZ9" s="797">
        <v>5.2</v>
      </c>
      <c r="GA9" s="795">
        <v>146.1</v>
      </c>
      <c r="GB9" s="796">
        <v>139.49</v>
      </c>
      <c r="GC9" s="797">
        <v>4.74</v>
      </c>
      <c r="GD9" s="795">
        <v>272.11</v>
      </c>
      <c r="GE9" s="796">
        <v>259.68</v>
      </c>
      <c r="GF9" s="797">
        <v>4.79</v>
      </c>
      <c r="GG9" s="66"/>
      <c r="GH9" s="66"/>
      <c r="GI9" s="66" t="s">
        <v>64</v>
      </c>
      <c r="GJ9" s="82">
        <v>86</v>
      </c>
      <c r="GK9" s="82">
        <v>86</v>
      </c>
      <c r="GL9" s="82">
        <v>86</v>
      </c>
      <c r="GM9" s="799">
        <v>86</v>
      </c>
      <c r="GN9" s="66"/>
      <c r="GO9" s="767" t="s">
        <v>201</v>
      </c>
      <c r="GP9" s="874">
        <v>2.34</v>
      </c>
      <c r="GQ9" s="833">
        <v>2.34</v>
      </c>
      <c r="GR9" s="834">
        <v>0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2790289</v>
      </c>
      <c r="IO9" s="792">
        <v>2726479</v>
      </c>
      <c r="IP9" s="793">
        <v>2.34</v>
      </c>
      <c r="IQ9" s="63"/>
      <c r="IR9" s="63"/>
      <c r="IS9" s="764" t="s">
        <v>62</v>
      </c>
      <c r="IT9" s="741">
        <v>9704</v>
      </c>
      <c r="IU9" s="742">
        <v>12031</v>
      </c>
      <c r="IV9" s="743">
        <v>11612</v>
      </c>
      <c r="IW9" s="741">
        <v>33347</v>
      </c>
      <c r="IX9" s="744">
        <v>33707</v>
      </c>
      <c r="IY9" s="745">
        <v>-1.07</v>
      </c>
      <c r="IZ9" s="66"/>
      <c r="JA9" s="794" t="s">
        <v>63</v>
      </c>
      <c r="JB9" s="795">
        <v>237.72</v>
      </c>
      <c r="JC9" s="796">
        <v>230.61</v>
      </c>
      <c r="JD9" s="797">
        <v>3.08</v>
      </c>
      <c r="JE9" s="795">
        <v>149.99</v>
      </c>
      <c r="JF9" s="796">
        <v>143.43</v>
      </c>
      <c r="JG9" s="797">
        <v>4.57</v>
      </c>
      <c r="JH9" s="795">
        <v>221.07</v>
      </c>
      <c r="JI9" s="796">
        <v>214.22</v>
      </c>
      <c r="JJ9" s="797">
        <v>3.2</v>
      </c>
      <c r="JK9" s="66"/>
      <c r="JL9" s="66"/>
      <c r="JM9" s="66" t="s">
        <v>64</v>
      </c>
      <c r="JN9" s="82">
        <v>86</v>
      </c>
      <c r="JO9" s="82">
        <v>86</v>
      </c>
      <c r="JP9" s="82">
        <v>86</v>
      </c>
      <c r="JQ9" s="799">
        <v>86</v>
      </c>
      <c r="JR9" s="66"/>
      <c r="JS9" s="767" t="s">
        <v>201</v>
      </c>
      <c r="JT9" s="874">
        <v>2.34</v>
      </c>
      <c r="JU9" s="833">
        <v>2.38</v>
      </c>
      <c r="JV9" s="834">
        <v>-0.04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10581387</v>
      </c>
      <c r="LS9" s="792">
        <v>10173863</v>
      </c>
      <c r="LT9" s="820">
        <v>4.01</v>
      </c>
      <c r="LU9" s="63"/>
      <c r="LV9" s="63"/>
      <c r="LW9" s="764" t="s">
        <v>62</v>
      </c>
      <c r="LX9" s="57">
        <v>101191</v>
      </c>
      <c r="LY9" s="756">
        <v>99275</v>
      </c>
      <c r="LZ9" s="757">
        <v>1.93</v>
      </c>
      <c r="MA9" s="73"/>
      <c r="MB9" s="794" t="s">
        <v>63</v>
      </c>
      <c r="MC9" s="795">
        <v>281.54000000000002</v>
      </c>
      <c r="MD9" s="796">
        <v>269.13</v>
      </c>
      <c r="ME9" s="797">
        <v>4.6100000000000003</v>
      </c>
      <c r="MF9" s="795">
        <v>143.76</v>
      </c>
      <c r="MG9" s="796">
        <v>137.26</v>
      </c>
      <c r="MH9" s="797">
        <v>4.74</v>
      </c>
      <c r="MI9" s="795">
        <v>255.93</v>
      </c>
      <c r="MJ9" s="796">
        <v>245</v>
      </c>
      <c r="MK9" s="797">
        <v>4.46</v>
      </c>
      <c r="ML9" s="4"/>
      <c r="MM9" s="4"/>
      <c r="MN9" s="4" t="s">
        <v>64</v>
      </c>
      <c r="MO9" s="821">
        <v>86</v>
      </c>
      <c r="MP9" s="821">
        <v>86</v>
      </c>
      <c r="MQ9" s="821">
        <v>86</v>
      </c>
      <c r="MR9" s="821">
        <v>86</v>
      </c>
      <c r="MS9" s="821">
        <v>86</v>
      </c>
      <c r="MT9" s="157"/>
      <c r="MU9" s="783" t="s">
        <v>201</v>
      </c>
      <c r="MV9" s="875">
        <v>2.2799999999999998</v>
      </c>
      <c r="MW9" s="851">
        <v>2.2999999999999998</v>
      </c>
      <c r="MX9" s="823">
        <v>-0.02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2447762</v>
      </c>
      <c r="C10" s="738">
        <v>2289327</v>
      </c>
      <c r="D10" s="739">
        <v>6.92</v>
      </c>
      <c r="E10" s="63"/>
      <c r="F10" s="63"/>
      <c r="G10" s="764" t="s">
        <v>68</v>
      </c>
      <c r="H10" s="741">
        <v>234</v>
      </c>
      <c r="I10" s="742">
        <v>327</v>
      </c>
      <c r="J10" s="743">
        <v>415</v>
      </c>
      <c r="K10" s="741">
        <v>976</v>
      </c>
      <c r="L10" s="744">
        <v>942</v>
      </c>
      <c r="M10" s="745">
        <v>3.61</v>
      </c>
      <c r="N10" s="66"/>
      <c r="O10" s="794" t="s">
        <v>69</v>
      </c>
      <c r="P10" s="795">
        <v>160.37</v>
      </c>
      <c r="Q10" s="796">
        <v>151.44</v>
      </c>
      <c r="R10" s="797">
        <v>5.9</v>
      </c>
      <c r="S10" s="795">
        <v>129.09</v>
      </c>
      <c r="T10" s="796">
        <v>122.62</v>
      </c>
      <c r="U10" s="797">
        <v>5.28</v>
      </c>
      <c r="V10" s="795">
        <v>154.28</v>
      </c>
      <c r="W10" s="796">
        <v>145.85</v>
      </c>
      <c r="X10" s="797">
        <v>5.78</v>
      </c>
      <c r="Y10" s="66"/>
      <c r="Z10" s="66"/>
      <c r="AA10" s="66" t="s">
        <v>70</v>
      </c>
      <c r="AB10" s="82">
        <v>115</v>
      </c>
      <c r="AC10" s="82">
        <v>115</v>
      </c>
      <c r="AD10" s="82">
        <v>115</v>
      </c>
      <c r="AE10" s="799">
        <v>115</v>
      </c>
      <c r="AF10" s="66"/>
      <c r="AG10" s="876" t="s">
        <v>202</v>
      </c>
      <c r="AH10" s="877">
        <v>2.0299999999999998</v>
      </c>
      <c r="AI10" s="878">
        <v>2.02</v>
      </c>
      <c r="AJ10" s="879">
        <v>0.01</v>
      </c>
      <c r="AK10" s="95"/>
      <c r="AL10" s="835" t="s">
        <v>72</v>
      </c>
      <c r="AM10" s="860">
        <v>392318</v>
      </c>
      <c r="AN10" s="861">
        <v>165</v>
      </c>
      <c r="AO10" s="861">
        <v>475938</v>
      </c>
      <c r="AP10" s="862">
        <v>0</v>
      </c>
      <c r="AQ10" s="861"/>
      <c r="AR10" s="861"/>
      <c r="AS10" s="861"/>
      <c r="AT10" s="861"/>
      <c r="AU10" s="863">
        <v>868421</v>
      </c>
      <c r="AV10" s="840">
        <v>161448</v>
      </c>
      <c r="AW10" s="841">
        <v>1029869</v>
      </c>
      <c r="AX10" s="842"/>
      <c r="AY10" s="66"/>
      <c r="AZ10" s="835" t="s">
        <v>72</v>
      </c>
      <c r="BA10" s="860">
        <v>1077871</v>
      </c>
      <c r="BB10" s="861">
        <v>139</v>
      </c>
      <c r="BC10" s="864">
        <v>331931</v>
      </c>
      <c r="BD10" s="862">
        <v>0</v>
      </c>
      <c r="BE10" s="861"/>
      <c r="BF10" s="861"/>
      <c r="BG10" s="861"/>
      <c r="BH10" s="861"/>
      <c r="BI10" s="840">
        <v>1409941</v>
      </c>
      <c r="BJ10" s="840">
        <v>22273</v>
      </c>
      <c r="BK10" s="841">
        <v>1432214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2544355</v>
      </c>
      <c r="CG10" s="738">
        <v>2394576</v>
      </c>
      <c r="CH10" s="739">
        <v>6.25</v>
      </c>
      <c r="CI10" s="63"/>
      <c r="CJ10" s="63"/>
      <c r="CK10" s="764" t="s">
        <v>68</v>
      </c>
      <c r="CL10" s="741">
        <v>1614</v>
      </c>
      <c r="CM10" s="742">
        <v>1670</v>
      </c>
      <c r="CN10" s="743">
        <v>1305</v>
      </c>
      <c r="CO10" s="741">
        <v>4589</v>
      </c>
      <c r="CP10" s="744">
        <v>4144</v>
      </c>
      <c r="CQ10" s="745">
        <v>10.74</v>
      </c>
      <c r="CR10" s="66"/>
      <c r="CS10" s="794" t="s">
        <v>69</v>
      </c>
      <c r="CT10" s="795">
        <v>160.96</v>
      </c>
      <c r="CU10" s="796">
        <v>156.86000000000001</v>
      </c>
      <c r="CV10" s="797">
        <v>2.61</v>
      </c>
      <c r="CW10" s="795">
        <v>115.16</v>
      </c>
      <c r="CX10" s="796">
        <v>111.4</v>
      </c>
      <c r="CY10" s="797">
        <v>3.38</v>
      </c>
      <c r="CZ10" s="795">
        <v>152.15</v>
      </c>
      <c r="DA10" s="796">
        <v>148.29</v>
      </c>
      <c r="DB10" s="797">
        <v>2.6</v>
      </c>
      <c r="DC10" s="66"/>
      <c r="DD10" s="66"/>
      <c r="DE10" s="66" t="s">
        <v>70</v>
      </c>
      <c r="DF10" s="82">
        <v>115</v>
      </c>
      <c r="DG10" s="82">
        <v>115</v>
      </c>
      <c r="DH10" s="82">
        <v>115</v>
      </c>
      <c r="DI10" s="799">
        <v>115</v>
      </c>
      <c r="DJ10" s="66"/>
      <c r="DK10" s="876" t="s">
        <v>202</v>
      </c>
      <c r="DL10" s="877">
        <v>1.98</v>
      </c>
      <c r="DM10" s="878">
        <v>1.96</v>
      </c>
      <c r="DN10" s="879">
        <v>0.02</v>
      </c>
      <c r="DO10" s="95"/>
      <c r="DP10" s="835" t="s">
        <v>72</v>
      </c>
      <c r="DQ10" s="860">
        <v>512547</v>
      </c>
      <c r="DR10" s="861">
        <v>494</v>
      </c>
      <c r="DS10" s="861">
        <v>556091</v>
      </c>
      <c r="DT10" s="862">
        <v>0</v>
      </c>
      <c r="DU10" s="860"/>
      <c r="DV10" s="861"/>
      <c r="DW10" s="861"/>
      <c r="DX10" s="861"/>
      <c r="DY10" s="840">
        <v>1069132</v>
      </c>
      <c r="DZ10" s="840">
        <v>303637</v>
      </c>
      <c r="EA10" s="841">
        <v>1372769</v>
      </c>
      <c r="EB10" s="842"/>
      <c r="EC10" s="66"/>
      <c r="ED10" s="835" t="s">
        <v>72</v>
      </c>
      <c r="EE10" s="860">
        <v>989098</v>
      </c>
      <c r="EF10" s="861">
        <v>0</v>
      </c>
      <c r="EG10" s="864">
        <v>306209</v>
      </c>
      <c r="EH10" s="862">
        <v>0</v>
      </c>
      <c r="EI10" s="860"/>
      <c r="EJ10" s="861"/>
      <c r="EK10" s="861"/>
      <c r="EL10" s="861"/>
      <c r="EM10" s="840">
        <v>1295307</v>
      </c>
      <c r="EN10" s="840">
        <v>17521</v>
      </c>
      <c r="EO10" s="841">
        <v>1312828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1838629</v>
      </c>
      <c r="FK10" s="738">
        <v>1738996</v>
      </c>
      <c r="FL10" s="739">
        <v>5.73</v>
      </c>
      <c r="FM10" s="63"/>
      <c r="FN10" s="63"/>
      <c r="FO10" s="764" t="s">
        <v>68</v>
      </c>
      <c r="FP10" s="741">
        <v>934</v>
      </c>
      <c r="FQ10" s="742">
        <v>976</v>
      </c>
      <c r="FR10" s="743">
        <v>949</v>
      </c>
      <c r="FS10" s="741">
        <v>2859</v>
      </c>
      <c r="FT10" s="744">
        <v>2795</v>
      </c>
      <c r="FU10" s="745">
        <v>2.29</v>
      </c>
      <c r="FV10" s="66"/>
      <c r="FW10" s="794" t="s">
        <v>69</v>
      </c>
      <c r="FX10" s="795">
        <v>170.42</v>
      </c>
      <c r="FY10" s="796">
        <v>162.74</v>
      </c>
      <c r="FZ10" s="797">
        <v>4.72</v>
      </c>
      <c r="GA10" s="795">
        <v>123.95</v>
      </c>
      <c r="GB10" s="796">
        <v>118.3</v>
      </c>
      <c r="GC10" s="797">
        <v>4.78</v>
      </c>
      <c r="GD10" s="795">
        <v>162.75</v>
      </c>
      <c r="GE10" s="796">
        <v>155.69</v>
      </c>
      <c r="GF10" s="797">
        <v>4.53</v>
      </c>
      <c r="GG10" s="66"/>
      <c r="GH10" s="66"/>
      <c r="GI10" s="66" t="s">
        <v>70</v>
      </c>
      <c r="GJ10" s="82">
        <v>115</v>
      </c>
      <c r="GK10" s="82">
        <v>115</v>
      </c>
      <c r="GL10" s="82">
        <v>115</v>
      </c>
      <c r="GM10" s="799">
        <v>115</v>
      </c>
      <c r="GN10" s="66"/>
      <c r="GO10" s="876" t="s">
        <v>202</v>
      </c>
      <c r="GP10" s="877">
        <v>1.95</v>
      </c>
      <c r="GQ10" s="878">
        <v>1.93</v>
      </c>
      <c r="GR10" s="879">
        <v>0.02</v>
      </c>
      <c r="GS10" s="95"/>
      <c r="GT10" s="835" t="s">
        <v>72</v>
      </c>
      <c r="GU10" s="860">
        <v>379641</v>
      </c>
      <c r="GV10" s="861">
        <v>0</v>
      </c>
      <c r="GW10" s="861">
        <v>586396</v>
      </c>
      <c r="GX10" s="862">
        <v>0</v>
      </c>
      <c r="GY10" s="861"/>
      <c r="GZ10" s="861"/>
      <c r="HA10" s="861"/>
      <c r="HB10" s="861"/>
      <c r="HC10" s="840">
        <v>966037</v>
      </c>
      <c r="HD10" s="840">
        <v>252038</v>
      </c>
      <c r="HE10" s="841">
        <v>1218075</v>
      </c>
      <c r="HF10" s="842"/>
      <c r="HG10" s="66"/>
      <c r="HH10" s="835" t="s">
        <v>72</v>
      </c>
      <c r="HI10" s="860">
        <v>864510</v>
      </c>
      <c r="HJ10" s="861">
        <v>0</v>
      </c>
      <c r="HK10" s="864">
        <v>192068</v>
      </c>
      <c r="HL10" s="862">
        <v>0</v>
      </c>
      <c r="HM10" s="861"/>
      <c r="HN10" s="861"/>
      <c r="HO10" s="861"/>
      <c r="HP10" s="861"/>
      <c r="HQ10" s="840">
        <v>1056578</v>
      </c>
      <c r="HR10" s="840">
        <v>16651</v>
      </c>
      <c r="HS10" s="841">
        <v>1073229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2709395</v>
      </c>
      <c r="IO10" s="738">
        <v>2583266</v>
      </c>
      <c r="IP10" s="739">
        <v>4.88</v>
      </c>
      <c r="IQ10" s="63"/>
      <c r="IR10" s="63"/>
      <c r="IS10" s="764" t="s">
        <v>68</v>
      </c>
      <c r="IT10" s="741">
        <v>2289</v>
      </c>
      <c r="IU10" s="742">
        <v>3573</v>
      </c>
      <c r="IV10" s="743">
        <v>3257</v>
      </c>
      <c r="IW10" s="741">
        <v>9119</v>
      </c>
      <c r="IX10" s="744">
        <v>8723</v>
      </c>
      <c r="IY10" s="745">
        <v>4.54</v>
      </c>
      <c r="IZ10" s="66"/>
      <c r="JA10" s="794" t="s">
        <v>69</v>
      </c>
      <c r="JB10" s="795">
        <v>163.33000000000001</v>
      </c>
      <c r="JC10" s="796">
        <v>154.74</v>
      </c>
      <c r="JD10" s="797">
        <v>5.55</v>
      </c>
      <c r="JE10" s="795">
        <v>143.21</v>
      </c>
      <c r="JF10" s="796">
        <v>136.82</v>
      </c>
      <c r="JG10" s="797">
        <v>4.67</v>
      </c>
      <c r="JH10" s="795">
        <v>159.51</v>
      </c>
      <c r="JI10" s="796">
        <v>151.37</v>
      </c>
      <c r="JJ10" s="797">
        <v>5.38</v>
      </c>
      <c r="JK10" s="66"/>
      <c r="JL10" s="66"/>
      <c r="JM10" s="66" t="s">
        <v>70</v>
      </c>
      <c r="JN10" s="82">
        <v>115</v>
      </c>
      <c r="JO10" s="82">
        <v>115</v>
      </c>
      <c r="JP10" s="82">
        <v>115</v>
      </c>
      <c r="JQ10" s="799">
        <v>115</v>
      </c>
      <c r="JR10" s="66"/>
      <c r="JS10" s="876" t="s">
        <v>202</v>
      </c>
      <c r="JT10" s="877">
        <v>1.99</v>
      </c>
      <c r="JU10" s="878">
        <v>1.99</v>
      </c>
      <c r="JV10" s="879">
        <v>0</v>
      </c>
      <c r="JW10" s="95"/>
      <c r="JX10" s="835" t="s">
        <v>72</v>
      </c>
      <c r="JY10" s="860">
        <v>435998</v>
      </c>
      <c r="JZ10" s="861">
        <v>0</v>
      </c>
      <c r="KA10" s="861">
        <v>496564</v>
      </c>
      <c r="KB10" s="865">
        <v>0</v>
      </c>
      <c r="KC10" s="866"/>
      <c r="KD10" s="866"/>
      <c r="KE10" s="866"/>
      <c r="KF10" s="866"/>
      <c r="KG10" s="867">
        <v>932562</v>
      </c>
      <c r="KH10" s="840">
        <v>405372</v>
      </c>
      <c r="KI10" s="841">
        <v>1337934</v>
      </c>
      <c r="KJ10" s="842"/>
      <c r="KK10" s="66"/>
      <c r="KL10" s="835" t="s">
        <v>72</v>
      </c>
      <c r="KM10" s="860">
        <v>1010528</v>
      </c>
      <c r="KN10" s="861">
        <v>0</v>
      </c>
      <c r="KO10" s="864">
        <v>301771</v>
      </c>
      <c r="KP10" s="865">
        <v>0</v>
      </c>
      <c r="KQ10" s="866"/>
      <c r="KR10" s="866"/>
      <c r="KS10" s="866"/>
      <c r="KT10" s="866"/>
      <c r="KU10" s="867">
        <v>1312299</v>
      </c>
      <c r="KV10" s="840">
        <v>17347</v>
      </c>
      <c r="KW10" s="841">
        <v>1329646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9540141</v>
      </c>
      <c r="LS10" s="738">
        <v>9006165</v>
      </c>
      <c r="LT10" s="755">
        <v>5.93</v>
      </c>
      <c r="LU10" s="63"/>
      <c r="LV10" s="63"/>
      <c r="LW10" s="764" t="s">
        <v>68</v>
      </c>
      <c r="LX10" s="57">
        <v>17543</v>
      </c>
      <c r="LY10" s="756">
        <v>16604</v>
      </c>
      <c r="LZ10" s="757">
        <v>5.66</v>
      </c>
      <c r="MA10" s="73"/>
      <c r="MB10" s="794" t="s">
        <v>69</v>
      </c>
      <c r="MC10" s="795">
        <v>163.16999999999999</v>
      </c>
      <c r="MD10" s="796">
        <v>156.32</v>
      </c>
      <c r="ME10" s="797">
        <v>4.38</v>
      </c>
      <c r="MF10" s="795">
        <v>128.31</v>
      </c>
      <c r="MG10" s="796">
        <v>122.81</v>
      </c>
      <c r="MH10" s="797">
        <v>4.4800000000000004</v>
      </c>
      <c r="MI10" s="795">
        <v>156.69</v>
      </c>
      <c r="MJ10" s="796">
        <v>150.19</v>
      </c>
      <c r="MK10" s="797">
        <v>4.33</v>
      </c>
      <c r="ML10" s="4"/>
      <c r="MM10" s="4"/>
      <c r="MN10" s="4" t="s">
        <v>70</v>
      </c>
      <c r="MO10" s="821">
        <v>115</v>
      </c>
      <c r="MP10" s="821">
        <v>115</v>
      </c>
      <c r="MQ10" s="821">
        <v>115</v>
      </c>
      <c r="MR10" s="821">
        <v>115</v>
      </c>
      <c r="MS10" s="821">
        <v>115</v>
      </c>
      <c r="MT10" s="157"/>
      <c r="MU10" s="880" t="s">
        <v>202</v>
      </c>
      <c r="MV10" s="881">
        <v>1.99</v>
      </c>
      <c r="MW10" s="882">
        <v>1.98</v>
      </c>
      <c r="MX10" s="883">
        <v>0.01</v>
      </c>
      <c r="MY10" s="163"/>
      <c r="MZ10" s="852" t="s">
        <v>72</v>
      </c>
      <c r="NA10" s="868">
        <v>1720504</v>
      </c>
      <c r="NB10" s="869">
        <v>659</v>
      </c>
      <c r="NC10" s="869">
        <v>2114989</v>
      </c>
      <c r="ND10" s="870">
        <v>0</v>
      </c>
      <c r="NE10" s="869"/>
      <c r="NF10" s="869"/>
      <c r="NG10" s="869"/>
      <c r="NH10" s="869"/>
      <c r="NI10" s="871">
        <v>3836152</v>
      </c>
      <c r="NJ10" s="872">
        <v>1122495</v>
      </c>
      <c r="NK10" s="873">
        <v>4958647</v>
      </c>
      <c r="NL10" s="585"/>
      <c r="NM10" s="585"/>
      <c r="NN10" s="859" t="s">
        <v>72</v>
      </c>
      <c r="NO10" s="868">
        <v>3942007</v>
      </c>
      <c r="NP10" s="869">
        <v>139</v>
      </c>
      <c r="NQ10" s="869">
        <v>1131979</v>
      </c>
      <c r="NR10" s="870">
        <v>0</v>
      </c>
      <c r="NS10" s="869"/>
      <c r="NT10" s="869"/>
      <c r="NU10" s="869"/>
      <c r="NV10" s="869"/>
      <c r="NW10" s="871">
        <v>5074125</v>
      </c>
      <c r="NX10" s="872">
        <v>73792</v>
      </c>
      <c r="NY10" s="873">
        <v>5147917</v>
      </c>
    </row>
    <row r="11" spans="1:390" ht="23.25" customHeight="1" thickTop="1" thickBot="1" x14ac:dyDescent="0.3">
      <c r="A11" s="56" t="s">
        <v>56</v>
      </c>
      <c r="B11" s="57">
        <v>2227252</v>
      </c>
      <c r="C11" s="762">
        <v>2078151</v>
      </c>
      <c r="D11" s="763">
        <v>7.17</v>
      </c>
      <c r="E11" s="63"/>
      <c r="F11" s="63"/>
      <c r="G11" s="764" t="s">
        <v>73</v>
      </c>
      <c r="H11" s="741">
        <v>3753</v>
      </c>
      <c r="I11" s="742">
        <v>3547</v>
      </c>
      <c r="J11" s="743">
        <v>3865</v>
      </c>
      <c r="K11" s="741">
        <v>11165</v>
      </c>
      <c r="L11" s="744">
        <v>10500</v>
      </c>
      <c r="M11" s="745">
        <v>6.33</v>
      </c>
      <c r="N11" s="66"/>
      <c r="O11" s="794" t="s">
        <v>74</v>
      </c>
      <c r="P11" s="795">
        <v>275.94</v>
      </c>
      <c r="Q11" s="796">
        <v>262.86</v>
      </c>
      <c r="R11" s="797">
        <v>4.9800000000000004</v>
      </c>
      <c r="S11" s="795">
        <v>214.37</v>
      </c>
      <c r="T11" s="796">
        <v>204.07</v>
      </c>
      <c r="U11" s="797">
        <v>5.05</v>
      </c>
      <c r="V11" s="795">
        <v>263.95</v>
      </c>
      <c r="W11" s="796">
        <v>251.44</v>
      </c>
      <c r="X11" s="797">
        <v>4.9800000000000004</v>
      </c>
      <c r="Y11" s="66"/>
      <c r="Z11" s="66"/>
      <c r="AA11" s="66" t="s">
        <v>75</v>
      </c>
      <c r="AB11" s="82">
        <v>142</v>
      </c>
      <c r="AC11" s="82">
        <v>142</v>
      </c>
      <c r="AD11" s="82">
        <v>142</v>
      </c>
      <c r="AE11" s="799">
        <v>142</v>
      </c>
      <c r="AF11" s="66"/>
      <c r="AG11" s="92" t="s">
        <v>203</v>
      </c>
      <c r="AH11" s="66"/>
      <c r="AI11" s="66"/>
      <c r="AJ11" s="66"/>
      <c r="AK11" s="66"/>
      <c r="AL11" s="835" t="s">
        <v>77</v>
      </c>
      <c r="AM11" s="884">
        <v>0</v>
      </c>
      <c r="AN11" s="885">
        <v>0</v>
      </c>
      <c r="AO11" s="885">
        <v>12096</v>
      </c>
      <c r="AP11" s="886">
        <v>0</v>
      </c>
      <c r="AQ11" s="885"/>
      <c r="AR11" s="885"/>
      <c r="AS11" s="885"/>
      <c r="AT11" s="885"/>
      <c r="AU11" s="887">
        <v>12096</v>
      </c>
      <c r="AV11" s="840">
        <v>0</v>
      </c>
      <c r="AW11" s="841">
        <v>12096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2375</v>
      </c>
      <c r="BD11" s="886">
        <v>0</v>
      </c>
      <c r="BE11" s="885"/>
      <c r="BF11" s="885"/>
      <c r="BG11" s="885"/>
      <c r="BH11" s="885"/>
      <c r="BI11" s="889">
        <v>2375</v>
      </c>
      <c r="BJ11" s="889">
        <v>0</v>
      </c>
      <c r="BK11" s="841">
        <v>2375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2423663</v>
      </c>
      <c r="CG11" s="762">
        <v>2281526</v>
      </c>
      <c r="CH11" s="763">
        <v>6.23</v>
      </c>
      <c r="CI11" s="63"/>
      <c r="CJ11" s="63"/>
      <c r="CK11" s="764" t="s">
        <v>73</v>
      </c>
      <c r="CL11" s="741">
        <v>3898</v>
      </c>
      <c r="CM11" s="742">
        <v>4062</v>
      </c>
      <c r="CN11" s="743">
        <v>3654</v>
      </c>
      <c r="CO11" s="741">
        <v>11614</v>
      </c>
      <c r="CP11" s="744">
        <v>9530</v>
      </c>
      <c r="CQ11" s="745">
        <v>21.87</v>
      </c>
      <c r="CR11" s="66"/>
      <c r="CS11" s="794" t="s">
        <v>74</v>
      </c>
      <c r="CT11" s="795">
        <v>296.39999999999998</v>
      </c>
      <c r="CU11" s="796">
        <v>286.73</v>
      </c>
      <c r="CV11" s="797">
        <v>3.37</v>
      </c>
      <c r="CW11" s="795">
        <v>173.88</v>
      </c>
      <c r="CX11" s="796">
        <v>168.66</v>
      </c>
      <c r="CY11" s="797">
        <v>3.09</v>
      </c>
      <c r="CZ11" s="795">
        <v>272.81</v>
      </c>
      <c r="DA11" s="796">
        <v>264.47000000000003</v>
      </c>
      <c r="DB11" s="797">
        <v>3.15</v>
      </c>
      <c r="DC11" s="66"/>
      <c r="DD11" s="66"/>
      <c r="DE11" s="66" t="s">
        <v>75</v>
      </c>
      <c r="DF11" s="82">
        <v>142</v>
      </c>
      <c r="DG11" s="82">
        <v>142</v>
      </c>
      <c r="DH11" s="82">
        <v>142</v>
      </c>
      <c r="DI11" s="799">
        <v>142</v>
      </c>
      <c r="DJ11" s="66"/>
      <c r="DK11" s="92" t="s">
        <v>203</v>
      </c>
      <c r="DL11" s="66"/>
      <c r="DM11" s="66"/>
      <c r="DN11" s="66"/>
      <c r="DO11" s="66"/>
      <c r="DP11" s="835" t="s">
        <v>77</v>
      </c>
      <c r="DQ11" s="884">
        <v>0</v>
      </c>
      <c r="DR11" s="885">
        <v>0</v>
      </c>
      <c r="DS11" s="885">
        <v>9788</v>
      </c>
      <c r="DT11" s="886">
        <v>0</v>
      </c>
      <c r="DU11" s="884"/>
      <c r="DV11" s="885"/>
      <c r="DW11" s="885"/>
      <c r="DX11" s="885"/>
      <c r="DY11" s="889">
        <v>9788</v>
      </c>
      <c r="DZ11" s="840">
        <v>0</v>
      </c>
      <c r="EA11" s="841">
        <v>9788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507</v>
      </c>
      <c r="EH11" s="886">
        <v>0</v>
      </c>
      <c r="EI11" s="884"/>
      <c r="EJ11" s="885"/>
      <c r="EK11" s="885"/>
      <c r="EL11" s="885"/>
      <c r="EM11" s="889">
        <v>507</v>
      </c>
      <c r="EN11" s="889">
        <v>0</v>
      </c>
      <c r="EO11" s="841">
        <v>507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1710429</v>
      </c>
      <c r="FK11" s="762">
        <v>1615579</v>
      </c>
      <c r="FL11" s="763">
        <v>5.87</v>
      </c>
      <c r="FM11" s="63"/>
      <c r="FN11" s="63"/>
      <c r="FO11" s="764" t="s">
        <v>73</v>
      </c>
      <c r="FP11" s="741">
        <v>3143</v>
      </c>
      <c r="FQ11" s="742">
        <v>2661</v>
      </c>
      <c r="FR11" s="743">
        <v>2655</v>
      </c>
      <c r="FS11" s="741">
        <v>8459</v>
      </c>
      <c r="FT11" s="744">
        <v>8831</v>
      </c>
      <c r="FU11" s="745">
        <v>-4.21</v>
      </c>
      <c r="FV11" s="66"/>
      <c r="FW11" s="794" t="s">
        <v>74</v>
      </c>
      <c r="FX11" s="795">
        <v>239.36</v>
      </c>
      <c r="FY11" s="796">
        <v>228.01</v>
      </c>
      <c r="FZ11" s="797">
        <v>4.9800000000000004</v>
      </c>
      <c r="GA11" s="795">
        <v>135.07</v>
      </c>
      <c r="GB11" s="796">
        <v>128.68</v>
      </c>
      <c r="GC11" s="797">
        <v>4.97</v>
      </c>
      <c r="GD11" s="795">
        <v>222.15</v>
      </c>
      <c r="GE11" s="796">
        <v>212.25</v>
      </c>
      <c r="GF11" s="797">
        <v>4.66</v>
      </c>
      <c r="GG11" s="66"/>
      <c r="GH11" s="66"/>
      <c r="GI11" s="66" t="s">
        <v>75</v>
      </c>
      <c r="GJ11" s="82">
        <v>142</v>
      </c>
      <c r="GK11" s="82">
        <v>142</v>
      </c>
      <c r="GL11" s="82">
        <v>142</v>
      </c>
      <c r="GM11" s="799">
        <v>142</v>
      </c>
      <c r="GN11" s="66"/>
      <c r="GO11" s="92" t="s">
        <v>203</v>
      </c>
      <c r="GP11" s="66"/>
      <c r="GQ11" s="66"/>
      <c r="GR11" s="66"/>
      <c r="GS11" s="66"/>
      <c r="GT11" s="835" t="s">
        <v>77</v>
      </c>
      <c r="GU11" s="884">
        <v>0</v>
      </c>
      <c r="GV11" s="885">
        <v>0</v>
      </c>
      <c r="GW11" s="885">
        <v>11639</v>
      </c>
      <c r="GX11" s="886">
        <v>0</v>
      </c>
      <c r="GY11" s="885"/>
      <c r="GZ11" s="885"/>
      <c r="HA11" s="885"/>
      <c r="HB11" s="885"/>
      <c r="HC11" s="889">
        <v>11639</v>
      </c>
      <c r="HD11" s="840">
        <v>0</v>
      </c>
      <c r="HE11" s="841">
        <v>11639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474</v>
      </c>
      <c r="HL11" s="886">
        <v>0</v>
      </c>
      <c r="HM11" s="885"/>
      <c r="HN11" s="885"/>
      <c r="HO11" s="885"/>
      <c r="HP11" s="885"/>
      <c r="HQ11" s="889">
        <v>474</v>
      </c>
      <c r="HR11" s="889">
        <v>0</v>
      </c>
      <c r="HS11" s="841">
        <v>474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2525110</v>
      </c>
      <c r="IO11" s="762">
        <v>2405617</v>
      </c>
      <c r="IP11" s="763">
        <v>4.97</v>
      </c>
      <c r="IQ11" s="63"/>
      <c r="IR11" s="63"/>
      <c r="IS11" s="764" t="s">
        <v>73</v>
      </c>
      <c r="IT11" s="741">
        <v>4012</v>
      </c>
      <c r="IU11" s="742">
        <v>3831</v>
      </c>
      <c r="IV11" s="743">
        <v>3645</v>
      </c>
      <c r="IW11" s="741">
        <v>11488</v>
      </c>
      <c r="IX11" s="744">
        <v>11144</v>
      </c>
      <c r="IY11" s="745">
        <v>3.09</v>
      </c>
      <c r="IZ11" s="66"/>
      <c r="JA11" s="794" t="s">
        <v>74</v>
      </c>
      <c r="JB11" s="795">
        <v>278.88</v>
      </c>
      <c r="JC11" s="796">
        <v>266.42</v>
      </c>
      <c r="JD11" s="797">
        <v>4.68</v>
      </c>
      <c r="JE11" s="795">
        <v>219.83</v>
      </c>
      <c r="JF11" s="796">
        <v>208.29</v>
      </c>
      <c r="JG11" s="797">
        <v>5.54</v>
      </c>
      <c r="JH11" s="795">
        <v>267.67</v>
      </c>
      <c r="JI11" s="796">
        <v>255.49</v>
      </c>
      <c r="JJ11" s="797">
        <v>4.7699999999999996</v>
      </c>
      <c r="JK11" s="66"/>
      <c r="JL11" s="66"/>
      <c r="JM11" s="66" t="s">
        <v>75</v>
      </c>
      <c r="JN11" s="82">
        <v>142</v>
      </c>
      <c r="JO11" s="82">
        <v>142</v>
      </c>
      <c r="JP11" s="82">
        <v>142</v>
      </c>
      <c r="JQ11" s="799">
        <v>142</v>
      </c>
      <c r="JR11" s="66"/>
      <c r="JS11" s="92" t="s">
        <v>203</v>
      </c>
      <c r="JT11" s="66"/>
      <c r="JU11" s="66"/>
      <c r="JV11" s="66"/>
      <c r="JW11" s="66"/>
      <c r="JX11" s="835" t="s">
        <v>77</v>
      </c>
      <c r="JY11" s="884">
        <v>0</v>
      </c>
      <c r="JZ11" s="885">
        <v>0</v>
      </c>
      <c r="KA11" s="885">
        <v>5951</v>
      </c>
      <c r="KB11" s="890">
        <v>0</v>
      </c>
      <c r="KC11" s="891"/>
      <c r="KD11" s="891"/>
      <c r="KE11" s="891"/>
      <c r="KF11" s="891"/>
      <c r="KG11" s="892">
        <v>5951</v>
      </c>
      <c r="KH11" s="840">
        <v>15</v>
      </c>
      <c r="KI11" s="841">
        <v>5966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415</v>
      </c>
      <c r="KP11" s="890">
        <v>0</v>
      </c>
      <c r="KQ11" s="891"/>
      <c r="KR11" s="891"/>
      <c r="KS11" s="891"/>
      <c r="KT11" s="891"/>
      <c r="KU11" s="892">
        <v>415</v>
      </c>
      <c r="KV11" s="889">
        <v>160</v>
      </c>
      <c r="KW11" s="841">
        <v>575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8886454</v>
      </c>
      <c r="LS11" s="762">
        <v>8380873</v>
      </c>
      <c r="LT11" s="780">
        <v>6.03</v>
      </c>
      <c r="LU11" s="63"/>
      <c r="LV11" s="63"/>
      <c r="LW11" s="764" t="s">
        <v>73</v>
      </c>
      <c r="LX11" s="57">
        <v>42726</v>
      </c>
      <c r="LY11" s="756">
        <v>40005</v>
      </c>
      <c r="LZ11" s="757">
        <v>6.8</v>
      </c>
      <c r="MA11" s="73"/>
      <c r="MB11" s="794" t="s">
        <v>74</v>
      </c>
      <c r="MC11" s="795">
        <v>273.26</v>
      </c>
      <c r="MD11" s="796">
        <v>262.06</v>
      </c>
      <c r="ME11" s="797">
        <v>4.2699999999999996</v>
      </c>
      <c r="MF11" s="795">
        <v>189.61</v>
      </c>
      <c r="MG11" s="796">
        <v>181.11</v>
      </c>
      <c r="MH11" s="797">
        <v>4.6900000000000004</v>
      </c>
      <c r="MI11" s="795">
        <v>257.70999999999998</v>
      </c>
      <c r="MJ11" s="796">
        <v>247.24</v>
      </c>
      <c r="MK11" s="797">
        <v>4.2300000000000004</v>
      </c>
      <c r="ML11" s="4"/>
      <c r="MM11" s="4"/>
      <c r="MN11" s="4" t="s">
        <v>75</v>
      </c>
      <c r="MO11" s="821">
        <v>142</v>
      </c>
      <c r="MP11" s="821">
        <v>142</v>
      </c>
      <c r="MQ11" s="821">
        <v>142</v>
      </c>
      <c r="MR11" s="821">
        <v>142</v>
      </c>
      <c r="MS11" s="821">
        <v>142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39474</v>
      </c>
      <c r="ND11" s="895">
        <v>0</v>
      </c>
      <c r="NE11" s="894"/>
      <c r="NF11" s="894"/>
      <c r="NG11" s="894"/>
      <c r="NH11" s="894"/>
      <c r="NI11" s="896">
        <v>39474</v>
      </c>
      <c r="NJ11" s="897">
        <v>15</v>
      </c>
      <c r="NK11" s="898">
        <v>39489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3771</v>
      </c>
      <c r="NR11" s="895">
        <v>0</v>
      </c>
      <c r="NS11" s="894"/>
      <c r="NT11" s="894"/>
      <c r="NU11" s="894"/>
      <c r="NV11" s="894"/>
      <c r="NW11" s="896">
        <v>3771</v>
      </c>
      <c r="NX11" s="897">
        <v>160</v>
      </c>
      <c r="NY11" s="898">
        <v>3931</v>
      </c>
    </row>
    <row r="12" spans="1:390" ht="23.25" customHeight="1" thickTop="1" thickBot="1" x14ac:dyDescent="0.3">
      <c r="A12" s="59" t="s">
        <v>36</v>
      </c>
      <c r="B12" s="899">
        <v>220510</v>
      </c>
      <c r="C12" s="900">
        <v>211176</v>
      </c>
      <c r="D12" s="901">
        <v>4.42</v>
      </c>
      <c r="E12" s="63"/>
      <c r="F12" s="63"/>
      <c r="G12" s="764" t="s">
        <v>78</v>
      </c>
      <c r="H12" s="741">
        <v>5475</v>
      </c>
      <c r="I12" s="742">
        <v>6372</v>
      </c>
      <c r="J12" s="743">
        <v>5136</v>
      </c>
      <c r="K12" s="741">
        <v>16983</v>
      </c>
      <c r="L12" s="744">
        <v>14843</v>
      </c>
      <c r="M12" s="745">
        <v>14.42</v>
      </c>
      <c r="N12" s="66"/>
      <c r="O12" s="902" t="s">
        <v>79</v>
      </c>
      <c r="P12" s="795">
        <v>101.99</v>
      </c>
      <c r="Q12" s="796">
        <v>96.81</v>
      </c>
      <c r="R12" s="797">
        <v>5.35</v>
      </c>
      <c r="S12" s="795">
        <v>79.849999999999994</v>
      </c>
      <c r="T12" s="796">
        <v>75.77</v>
      </c>
      <c r="U12" s="797">
        <v>5.38</v>
      </c>
      <c r="V12" s="795">
        <v>97.68</v>
      </c>
      <c r="W12" s="796">
        <v>92.73</v>
      </c>
      <c r="X12" s="797">
        <v>5.34</v>
      </c>
      <c r="Y12" s="66"/>
      <c r="Z12" s="66"/>
      <c r="AA12" s="66" t="s">
        <v>80</v>
      </c>
      <c r="AB12" s="82">
        <v>273</v>
      </c>
      <c r="AC12" s="82">
        <v>273</v>
      </c>
      <c r="AD12" s="82">
        <v>273</v>
      </c>
      <c r="AE12" s="799">
        <v>273</v>
      </c>
      <c r="AF12" s="66"/>
      <c r="AG12" s="66"/>
      <c r="AH12" s="66"/>
      <c r="AI12" s="66"/>
      <c r="AJ12" s="66"/>
      <c r="AK12" s="66"/>
      <c r="AL12" s="903" t="s">
        <v>49</v>
      </c>
      <c r="AM12" s="904">
        <v>392318</v>
      </c>
      <c r="AN12" s="905">
        <v>165</v>
      </c>
      <c r="AO12" s="905">
        <v>488034</v>
      </c>
      <c r="AP12" s="906">
        <v>0</v>
      </c>
      <c r="AQ12" s="905"/>
      <c r="AR12" s="905"/>
      <c r="AS12" s="905"/>
      <c r="AT12" s="905"/>
      <c r="AU12" s="906">
        <v>880517</v>
      </c>
      <c r="AV12" s="905">
        <v>161448</v>
      </c>
      <c r="AW12" s="907">
        <v>1041965</v>
      </c>
      <c r="AX12" s="908"/>
      <c r="AY12" s="92"/>
      <c r="AZ12" s="903" t="s">
        <v>49</v>
      </c>
      <c r="BA12" s="904">
        <v>1077871</v>
      </c>
      <c r="BB12" s="905">
        <v>139</v>
      </c>
      <c r="BC12" s="905">
        <v>334306</v>
      </c>
      <c r="BD12" s="906">
        <v>0</v>
      </c>
      <c r="BE12" s="905"/>
      <c r="BF12" s="905"/>
      <c r="BG12" s="905"/>
      <c r="BH12" s="905"/>
      <c r="BI12" s="909">
        <v>1412316</v>
      </c>
      <c r="BJ12" s="905">
        <v>22273</v>
      </c>
      <c r="BK12" s="907">
        <v>1434589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120692</v>
      </c>
      <c r="CG12" s="900">
        <v>113050</v>
      </c>
      <c r="CH12" s="901">
        <v>6.76</v>
      </c>
      <c r="CI12" s="63"/>
      <c r="CJ12" s="63"/>
      <c r="CK12" s="764" t="s">
        <v>78</v>
      </c>
      <c r="CL12" s="741">
        <v>6283</v>
      </c>
      <c r="CM12" s="742">
        <v>6350</v>
      </c>
      <c r="CN12" s="743">
        <v>5847</v>
      </c>
      <c r="CO12" s="741">
        <v>18480</v>
      </c>
      <c r="CP12" s="744">
        <v>14998</v>
      </c>
      <c r="CQ12" s="745">
        <v>23.22</v>
      </c>
      <c r="CR12" s="66"/>
      <c r="CS12" s="902" t="s">
        <v>79</v>
      </c>
      <c r="CT12" s="795">
        <v>103.06</v>
      </c>
      <c r="CU12" s="796">
        <v>98.62</v>
      </c>
      <c r="CV12" s="797">
        <v>4.5</v>
      </c>
      <c r="CW12" s="795">
        <v>76.739999999999995</v>
      </c>
      <c r="CX12" s="796">
        <v>73.959999999999994</v>
      </c>
      <c r="CY12" s="797">
        <v>3.76</v>
      </c>
      <c r="CZ12" s="795">
        <v>97.99</v>
      </c>
      <c r="DA12" s="796">
        <v>93.97</v>
      </c>
      <c r="DB12" s="797">
        <v>4.28</v>
      </c>
      <c r="DC12" s="66"/>
      <c r="DD12" s="66"/>
      <c r="DE12" s="66" t="s">
        <v>80</v>
      </c>
      <c r="DF12" s="82">
        <v>273</v>
      </c>
      <c r="DG12" s="82">
        <v>273</v>
      </c>
      <c r="DH12" s="82">
        <v>273</v>
      </c>
      <c r="DI12" s="799">
        <v>273</v>
      </c>
      <c r="DJ12" s="66"/>
      <c r="DK12" s="66"/>
      <c r="DL12" s="66"/>
      <c r="DM12" s="66"/>
      <c r="DN12" s="66"/>
      <c r="DO12" s="66"/>
      <c r="DP12" s="903" t="s">
        <v>49</v>
      </c>
      <c r="DQ12" s="904">
        <v>512547</v>
      </c>
      <c r="DR12" s="905">
        <v>494</v>
      </c>
      <c r="DS12" s="905">
        <v>565879</v>
      </c>
      <c r="DT12" s="906">
        <v>0</v>
      </c>
      <c r="DU12" s="905"/>
      <c r="DV12" s="905"/>
      <c r="DW12" s="905"/>
      <c r="DX12" s="905"/>
      <c r="DY12" s="909">
        <v>1078920</v>
      </c>
      <c r="DZ12" s="905">
        <v>303637</v>
      </c>
      <c r="EA12" s="907">
        <v>1382557</v>
      </c>
      <c r="EB12" s="908"/>
      <c r="EC12" s="92"/>
      <c r="ED12" s="903" t="s">
        <v>49</v>
      </c>
      <c r="EE12" s="904">
        <v>989098</v>
      </c>
      <c r="EF12" s="905">
        <v>0</v>
      </c>
      <c r="EG12" s="905">
        <v>306716</v>
      </c>
      <c r="EH12" s="906">
        <v>0</v>
      </c>
      <c r="EI12" s="905"/>
      <c r="EJ12" s="905"/>
      <c r="EK12" s="905"/>
      <c r="EL12" s="905"/>
      <c r="EM12" s="909">
        <v>1295814</v>
      </c>
      <c r="EN12" s="905">
        <v>17521</v>
      </c>
      <c r="EO12" s="907">
        <v>1313335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128200</v>
      </c>
      <c r="FK12" s="900">
        <v>123417</v>
      </c>
      <c r="FL12" s="901">
        <v>3.88</v>
      </c>
      <c r="FM12" s="63"/>
      <c r="FN12" s="63"/>
      <c r="FO12" s="764" t="s">
        <v>78</v>
      </c>
      <c r="FP12" s="741">
        <v>8058</v>
      </c>
      <c r="FQ12" s="742">
        <v>6054</v>
      </c>
      <c r="FR12" s="743">
        <v>5902</v>
      </c>
      <c r="FS12" s="741">
        <v>20014</v>
      </c>
      <c r="FT12" s="744">
        <v>19630</v>
      </c>
      <c r="FU12" s="745">
        <v>1.96</v>
      </c>
      <c r="FV12" s="66"/>
      <c r="FW12" s="902" t="s">
        <v>79</v>
      </c>
      <c r="FX12" s="795">
        <v>94.56</v>
      </c>
      <c r="FY12" s="796">
        <v>90.45</v>
      </c>
      <c r="FZ12" s="797">
        <v>4.54</v>
      </c>
      <c r="GA12" s="795">
        <v>83.32</v>
      </c>
      <c r="GB12" s="796">
        <v>80.239999999999995</v>
      </c>
      <c r="GC12" s="797">
        <v>3.84</v>
      </c>
      <c r="GD12" s="795">
        <v>92.7</v>
      </c>
      <c r="GE12" s="796">
        <v>88.83</v>
      </c>
      <c r="GF12" s="797">
        <v>4.3600000000000003</v>
      </c>
      <c r="GG12" s="66"/>
      <c r="GH12" s="66"/>
      <c r="GI12" s="66" t="s">
        <v>80</v>
      </c>
      <c r="GJ12" s="82">
        <v>273</v>
      </c>
      <c r="GK12" s="82">
        <v>273</v>
      </c>
      <c r="GL12" s="82">
        <v>273</v>
      </c>
      <c r="GM12" s="799">
        <v>273</v>
      </c>
      <c r="GN12" s="66"/>
      <c r="GO12" s="66"/>
      <c r="GP12" s="66"/>
      <c r="GQ12" s="66"/>
      <c r="GR12" s="66"/>
      <c r="GS12" s="66"/>
      <c r="GT12" s="903" t="s">
        <v>49</v>
      </c>
      <c r="GU12" s="904">
        <v>379641</v>
      </c>
      <c r="GV12" s="905">
        <v>0</v>
      </c>
      <c r="GW12" s="905">
        <v>598035</v>
      </c>
      <c r="GX12" s="906">
        <v>0</v>
      </c>
      <c r="GY12" s="905"/>
      <c r="GZ12" s="905"/>
      <c r="HA12" s="905"/>
      <c r="HB12" s="905"/>
      <c r="HC12" s="909">
        <v>977676</v>
      </c>
      <c r="HD12" s="905">
        <v>252038</v>
      </c>
      <c r="HE12" s="907">
        <v>1229714</v>
      </c>
      <c r="HF12" s="908"/>
      <c r="HG12" s="92"/>
      <c r="HH12" s="903" t="s">
        <v>49</v>
      </c>
      <c r="HI12" s="904">
        <v>864510</v>
      </c>
      <c r="HJ12" s="905">
        <v>0</v>
      </c>
      <c r="HK12" s="905">
        <v>192542</v>
      </c>
      <c r="HL12" s="906">
        <v>0</v>
      </c>
      <c r="HM12" s="905"/>
      <c r="HN12" s="905"/>
      <c r="HO12" s="905"/>
      <c r="HP12" s="905"/>
      <c r="HQ12" s="909">
        <v>1057052</v>
      </c>
      <c r="HR12" s="905">
        <v>16651</v>
      </c>
      <c r="HS12" s="907">
        <v>1073703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184285</v>
      </c>
      <c r="IO12" s="900">
        <v>177649</v>
      </c>
      <c r="IP12" s="901">
        <v>3.74</v>
      </c>
      <c r="IQ12" s="63"/>
      <c r="IR12" s="63"/>
      <c r="IS12" s="764" t="s">
        <v>78</v>
      </c>
      <c r="IT12" s="741">
        <v>6211</v>
      </c>
      <c r="IU12" s="742">
        <v>6413</v>
      </c>
      <c r="IV12" s="743">
        <v>8301</v>
      </c>
      <c r="IW12" s="741">
        <v>20925</v>
      </c>
      <c r="IX12" s="744">
        <v>22074</v>
      </c>
      <c r="IY12" s="745">
        <v>-5.21</v>
      </c>
      <c r="IZ12" s="66"/>
      <c r="JA12" s="902" t="s">
        <v>79</v>
      </c>
      <c r="JB12" s="795">
        <v>148.44999999999999</v>
      </c>
      <c r="JC12" s="796">
        <v>144.97999999999999</v>
      </c>
      <c r="JD12" s="797">
        <v>2.39</v>
      </c>
      <c r="JE12" s="795">
        <v>92.59</v>
      </c>
      <c r="JF12" s="796">
        <v>92.81</v>
      </c>
      <c r="JG12" s="797">
        <v>-0.24</v>
      </c>
      <c r="JH12" s="795">
        <v>137.85</v>
      </c>
      <c r="JI12" s="796">
        <v>135.18</v>
      </c>
      <c r="JJ12" s="797">
        <v>1.98</v>
      </c>
      <c r="JK12" s="66"/>
      <c r="JL12" s="66"/>
      <c r="JM12" s="66" t="s">
        <v>80</v>
      </c>
      <c r="JN12" s="82">
        <v>273</v>
      </c>
      <c r="JO12" s="82">
        <v>273</v>
      </c>
      <c r="JP12" s="82">
        <v>273</v>
      </c>
      <c r="JQ12" s="799">
        <v>273</v>
      </c>
      <c r="JR12" s="66"/>
      <c r="JS12" s="66"/>
      <c r="JT12" s="66"/>
      <c r="JU12" s="66"/>
      <c r="JV12" s="66"/>
      <c r="JW12" s="66"/>
      <c r="JX12" s="903" t="s">
        <v>49</v>
      </c>
      <c r="JY12" s="904">
        <v>435998</v>
      </c>
      <c r="JZ12" s="905">
        <v>0</v>
      </c>
      <c r="KA12" s="905">
        <v>502515</v>
      </c>
      <c r="KB12" s="911">
        <v>0</v>
      </c>
      <c r="KC12" s="912"/>
      <c r="KD12" s="912"/>
      <c r="KE12" s="912"/>
      <c r="KF12" s="912"/>
      <c r="KG12" s="913">
        <v>938513</v>
      </c>
      <c r="KH12" s="905">
        <v>405387</v>
      </c>
      <c r="KI12" s="907">
        <v>1343900</v>
      </c>
      <c r="KJ12" s="908"/>
      <c r="KK12" s="92"/>
      <c r="KL12" s="903" t="s">
        <v>49</v>
      </c>
      <c r="KM12" s="904">
        <v>1010528</v>
      </c>
      <c r="KN12" s="905">
        <v>0</v>
      </c>
      <c r="KO12" s="905">
        <v>302186</v>
      </c>
      <c r="KP12" s="911">
        <v>0</v>
      </c>
      <c r="KQ12" s="912"/>
      <c r="KR12" s="912"/>
      <c r="KS12" s="912"/>
      <c r="KT12" s="912"/>
      <c r="KU12" s="913">
        <v>1312714</v>
      </c>
      <c r="KV12" s="905">
        <v>17507</v>
      </c>
      <c r="KW12" s="907">
        <v>1330221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653687</v>
      </c>
      <c r="LS12" s="900">
        <v>625292</v>
      </c>
      <c r="LT12" s="914">
        <v>4.54</v>
      </c>
      <c r="LU12" s="63"/>
      <c r="LV12" s="63"/>
      <c r="LW12" s="764" t="s">
        <v>78</v>
      </c>
      <c r="LX12" s="57">
        <v>76402</v>
      </c>
      <c r="LY12" s="756">
        <v>71545</v>
      </c>
      <c r="LZ12" s="757">
        <v>6.79</v>
      </c>
      <c r="MA12" s="73"/>
      <c r="MB12" s="902" t="s">
        <v>79</v>
      </c>
      <c r="MC12" s="795">
        <v>113.23</v>
      </c>
      <c r="MD12" s="796">
        <v>109.18</v>
      </c>
      <c r="ME12" s="797">
        <v>3.71</v>
      </c>
      <c r="MF12" s="795">
        <v>83.29</v>
      </c>
      <c r="MG12" s="796">
        <v>81.03</v>
      </c>
      <c r="MH12" s="797">
        <v>2.79</v>
      </c>
      <c r="MI12" s="795">
        <v>107.66</v>
      </c>
      <c r="MJ12" s="796">
        <v>104.03</v>
      </c>
      <c r="MK12" s="797">
        <v>3.49</v>
      </c>
      <c r="ML12" s="4"/>
      <c r="MM12" s="4"/>
      <c r="MN12" s="4" t="s">
        <v>80</v>
      </c>
      <c r="MO12" s="821">
        <v>273</v>
      </c>
      <c r="MP12" s="821">
        <v>273</v>
      </c>
      <c r="MQ12" s="821">
        <v>273</v>
      </c>
      <c r="MR12" s="821">
        <v>273</v>
      </c>
      <c r="MS12" s="821">
        <v>273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1720504</v>
      </c>
      <c r="NB12" s="917">
        <v>659</v>
      </c>
      <c r="NC12" s="917">
        <v>2154463</v>
      </c>
      <c r="ND12" s="918">
        <v>0</v>
      </c>
      <c r="NE12" s="917"/>
      <c r="NF12" s="917"/>
      <c r="NG12" s="917"/>
      <c r="NH12" s="917"/>
      <c r="NI12" s="919">
        <v>3875626</v>
      </c>
      <c r="NJ12" s="916">
        <v>1122510</v>
      </c>
      <c r="NK12" s="919">
        <v>4998136</v>
      </c>
      <c r="NL12" s="585"/>
      <c r="NM12" s="585"/>
      <c r="NN12" s="916" t="s">
        <v>49</v>
      </c>
      <c r="NO12" s="916">
        <v>3942007</v>
      </c>
      <c r="NP12" s="917">
        <v>139</v>
      </c>
      <c r="NQ12" s="917">
        <v>1135750</v>
      </c>
      <c r="NR12" s="918">
        <v>0</v>
      </c>
      <c r="NS12" s="917"/>
      <c r="NT12" s="917"/>
      <c r="NU12" s="917"/>
      <c r="NV12" s="917"/>
      <c r="NW12" s="919">
        <v>5077896</v>
      </c>
      <c r="NX12" s="916">
        <v>73952</v>
      </c>
      <c r="NY12" s="919">
        <v>5151848</v>
      </c>
    </row>
    <row r="13" spans="1:390" ht="23.25" customHeight="1" thickTop="1" thickBot="1" x14ac:dyDescent="0.3">
      <c r="A13" s="58" t="s">
        <v>204</v>
      </c>
      <c r="B13" s="920">
        <v>3.08</v>
      </c>
      <c r="C13" s="921">
        <v>3.03</v>
      </c>
      <c r="D13" s="739">
        <v>0.05</v>
      </c>
      <c r="E13" s="63"/>
      <c r="F13" s="63"/>
      <c r="G13" s="764" t="s">
        <v>82</v>
      </c>
      <c r="H13" s="741">
        <v>8048</v>
      </c>
      <c r="I13" s="742">
        <v>8244</v>
      </c>
      <c r="J13" s="743">
        <v>6559</v>
      </c>
      <c r="K13" s="741">
        <v>22851</v>
      </c>
      <c r="L13" s="744">
        <v>18002</v>
      </c>
      <c r="M13" s="745">
        <v>26.94</v>
      </c>
      <c r="N13" s="66"/>
      <c r="O13" s="922" t="s">
        <v>83</v>
      </c>
      <c r="P13" s="923">
        <v>2639.7699999999995</v>
      </c>
      <c r="Q13" s="924">
        <v>2478.79</v>
      </c>
      <c r="R13" s="925">
        <v>6.49</v>
      </c>
      <c r="S13" s="926">
        <v>1438.0499999999997</v>
      </c>
      <c r="T13" s="924">
        <v>1361.99</v>
      </c>
      <c r="U13" s="925">
        <v>5.58</v>
      </c>
      <c r="V13" s="926">
        <v>2405.8099999999995</v>
      </c>
      <c r="W13" s="924">
        <v>2261.9899999999998</v>
      </c>
      <c r="X13" s="925">
        <v>6.36</v>
      </c>
      <c r="Y13" s="66"/>
      <c r="Z13" s="66"/>
      <c r="AA13" s="66" t="s">
        <v>84</v>
      </c>
      <c r="AB13" s="82">
        <v>102</v>
      </c>
      <c r="AC13" s="82">
        <v>102</v>
      </c>
      <c r="AD13" s="82">
        <v>102</v>
      </c>
      <c r="AE13" s="799">
        <v>102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2.75</v>
      </c>
      <c r="CG13" s="921">
        <v>2.78</v>
      </c>
      <c r="CH13" s="739">
        <v>-0.03</v>
      </c>
      <c r="CI13" s="63"/>
      <c r="CJ13" s="63"/>
      <c r="CK13" s="764" t="s">
        <v>82</v>
      </c>
      <c r="CL13" s="741">
        <v>18097</v>
      </c>
      <c r="CM13" s="742">
        <v>16952</v>
      </c>
      <c r="CN13" s="743">
        <v>12523</v>
      </c>
      <c r="CO13" s="741">
        <v>47572</v>
      </c>
      <c r="CP13" s="744">
        <v>34776</v>
      </c>
      <c r="CQ13" s="745">
        <v>36.799999999999997</v>
      </c>
      <c r="CR13" s="66"/>
      <c r="CS13" s="922" t="s">
        <v>83</v>
      </c>
      <c r="CT13" s="923">
        <v>2825.4</v>
      </c>
      <c r="CU13" s="924">
        <v>2694.0600000000004</v>
      </c>
      <c r="CV13" s="925">
        <v>4.88</v>
      </c>
      <c r="CW13" s="926">
        <v>1526.11</v>
      </c>
      <c r="CX13" s="924">
        <v>1453.0800000000002</v>
      </c>
      <c r="CY13" s="925">
        <v>5.03</v>
      </c>
      <c r="CZ13" s="926">
        <v>2575.31</v>
      </c>
      <c r="DA13" s="924">
        <v>2460.1</v>
      </c>
      <c r="DB13" s="925">
        <v>4.68</v>
      </c>
      <c r="DC13" s="66"/>
      <c r="DD13" s="66"/>
      <c r="DE13" s="66" t="s">
        <v>84</v>
      </c>
      <c r="DF13" s="82">
        <v>102</v>
      </c>
      <c r="DG13" s="82">
        <v>102</v>
      </c>
      <c r="DH13" s="82">
        <v>102</v>
      </c>
      <c r="DI13" s="799">
        <v>102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2.54</v>
      </c>
      <c r="FK13" s="921">
        <v>2.62</v>
      </c>
      <c r="FL13" s="739">
        <v>-0.08</v>
      </c>
      <c r="FM13" s="63"/>
      <c r="FN13" s="63"/>
      <c r="FO13" s="764" t="s">
        <v>82</v>
      </c>
      <c r="FP13" s="741">
        <v>32322</v>
      </c>
      <c r="FQ13" s="742">
        <v>32619</v>
      </c>
      <c r="FR13" s="743">
        <v>30876</v>
      </c>
      <c r="FS13" s="741">
        <v>95817</v>
      </c>
      <c r="FT13" s="744">
        <v>90860</v>
      </c>
      <c r="FU13" s="745">
        <v>5.46</v>
      </c>
      <c r="FV13" s="66"/>
      <c r="FW13" s="922" t="s">
        <v>83</v>
      </c>
      <c r="FX13" s="923">
        <v>2584.6000000000004</v>
      </c>
      <c r="FY13" s="924">
        <v>2448.9899999999998</v>
      </c>
      <c r="FZ13" s="925">
        <v>5.54</v>
      </c>
      <c r="GA13" s="926">
        <v>1548.0399999999997</v>
      </c>
      <c r="GB13" s="924">
        <v>1471.77</v>
      </c>
      <c r="GC13" s="925">
        <v>5.18</v>
      </c>
      <c r="GD13" s="926">
        <v>2413.56</v>
      </c>
      <c r="GE13" s="924">
        <v>2293.9399999999996</v>
      </c>
      <c r="GF13" s="925">
        <v>5.21</v>
      </c>
      <c r="GG13" s="66"/>
      <c r="GH13" s="66"/>
      <c r="GI13" s="66" t="s">
        <v>84</v>
      </c>
      <c r="GJ13" s="82">
        <v>102</v>
      </c>
      <c r="GK13" s="82">
        <v>102</v>
      </c>
      <c r="GL13" s="82">
        <v>102</v>
      </c>
      <c r="GM13" s="799">
        <v>102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3.23</v>
      </c>
      <c r="IO13" s="921">
        <v>3.28</v>
      </c>
      <c r="IP13" s="739">
        <v>-0.05</v>
      </c>
      <c r="IQ13" s="63"/>
      <c r="IR13" s="63"/>
      <c r="IS13" s="764" t="s">
        <v>82</v>
      </c>
      <c r="IT13" s="741">
        <v>31886</v>
      </c>
      <c r="IU13" s="742">
        <v>31008</v>
      </c>
      <c r="IV13" s="743">
        <v>29380</v>
      </c>
      <c r="IW13" s="741">
        <v>92274</v>
      </c>
      <c r="IX13" s="744">
        <v>94384</v>
      </c>
      <c r="IY13" s="745">
        <v>-2.2400000000000002</v>
      </c>
      <c r="IZ13" s="66"/>
      <c r="JA13" s="922" t="s">
        <v>83</v>
      </c>
      <c r="JB13" s="923">
        <v>3148.7999999999997</v>
      </c>
      <c r="JC13" s="924">
        <v>3019.32</v>
      </c>
      <c r="JD13" s="925">
        <v>4.29</v>
      </c>
      <c r="JE13" s="926">
        <v>1576.4199999999998</v>
      </c>
      <c r="JF13" s="924">
        <v>1522.2299999999998</v>
      </c>
      <c r="JG13" s="925">
        <v>3.56</v>
      </c>
      <c r="JH13" s="926">
        <v>2850.4</v>
      </c>
      <c r="JI13" s="924">
        <v>2737.8799999999997</v>
      </c>
      <c r="JJ13" s="925">
        <v>4.1100000000000003</v>
      </c>
      <c r="JK13" s="66"/>
      <c r="JL13" s="66"/>
      <c r="JM13" s="66" t="s">
        <v>84</v>
      </c>
      <c r="JN13" s="82">
        <v>102</v>
      </c>
      <c r="JO13" s="82">
        <v>102</v>
      </c>
      <c r="JP13" s="82">
        <v>102</v>
      </c>
      <c r="JQ13" s="799">
        <v>102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2.91</v>
      </c>
      <c r="LS13" s="921">
        <v>2.94</v>
      </c>
      <c r="LT13" s="755">
        <v>-0.03</v>
      </c>
      <c r="LU13" s="63"/>
      <c r="LV13" s="63"/>
      <c r="LW13" s="764" t="s">
        <v>82</v>
      </c>
      <c r="LX13" s="57">
        <v>258514</v>
      </c>
      <c r="LY13" s="756">
        <v>238022</v>
      </c>
      <c r="LZ13" s="757">
        <v>8.61</v>
      </c>
      <c r="MA13" s="73"/>
      <c r="MB13" s="930" t="s">
        <v>83</v>
      </c>
      <c r="MC13" s="923">
        <v>2810.32</v>
      </c>
      <c r="MD13" s="931">
        <v>2677.83</v>
      </c>
      <c r="ME13" s="932">
        <v>4.95</v>
      </c>
      <c r="MF13" s="923">
        <v>1522.5499999999997</v>
      </c>
      <c r="MG13" s="931">
        <v>1453.95</v>
      </c>
      <c r="MH13" s="932">
        <v>4.72</v>
      </c>
      <c r="MI13" s="923">
        <v>2570.9299999999998</v>
      </c>
      <c r="MJ13" s="931">
        <v>2453.86</v>
      </c>
      <c r="MK13" s="932">
        <v>4.7699999999999996</v>
      </c>
      <c r="ML13" s="4"/>
      <c r="MM13" s="4"/>
      <c r="MN13" s="4" t="s">
        <v>84</v>
      </c>
      <c r="MO13" s="821">
        <v>102</v>
      </c>
      <c r="MP13" s="821">
        <v>102</v>
      </c>
      <c r="MQ13" s="821">
        <v>102</v>
      </c>
      <c r="MR13" s="821">
        <v>102</v>
      </c>
      <c r="MS13" s="821">
        <v>102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2.16</v>
      </c>
      <c r="C14" s="935">
        <v>2.13</v>
      </c>
      <c r="D14" s="763">
        <v>0.03</v>
      </c>
      <c r="E14" s="63"/>
      <c r="F14" s="63"/>
      <c r="G14" s="764" t="s">
        <v>85</v>
      </c>
      <c r="H14" s="741">
        <v>297130</v>
      </c>
      <c r="I14" s="742">
        <v>265888</v>
      </c>
      <c r="J14" s="743">
        <v>275609</v>
      </c>
      <c r="K14" s="741">
        <v>838627</v>
      </c>
      <c r="L14" s="744">
        <v>719076</v>
      </c>
      <c r="M14" s="745">
        <v>16.63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110869</v>
      </c>
      <c r="AC14" s="936">
        <v>110869</v>
      </c>
      <c r="AD14" s="936">
        <v>110869</v>
      </c>
      <c r="AE14" s="936">
        <v>110869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2.17</v>
      </c>
      <c r="CG14" s="935">
        <v>2.21</v>
      </c>
      <c r="CH14" s="763">
        <v>-0.04</v>
      </c>
      <c r="CI14" s="63"/>
      <c r="CJ14" s="63"/>
      <c r="CK14" s="764" t="s">
        <v>85</v>
      </c>
      <c r="CL14" s="741">
        <v>265708</v>
      </c>
      <c r="CM14" s="742">
        <v>278201</v>
      </c>
      <c r="CN14" s="743">
        <v>216490</v>
      </c>
      <c r="CO14" s="741">
        <v>760399</v>
      </c>
      <c r="CP14" s="744">
        <v>687312</v>
      </c>
      <c r="CQ14" s="745">
        <v>10.63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110869</v>
      </c>
      <c r="DG14" s="936">
        <v>110869</v>
      </c>
      <c r="DH14" s="936">
        <v>110869</v>
      </c>
      <c r="DI14" s="936">
        <v>110869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2.13</v>
      </c>
      <c r="FK14" s="935">
        <v>2.19</v>
      </c>
      <c r="FL14" s="763">
        <v>-0.06</v>
      </c>
      <c r="FM14" s="63"/>
      <c r="FN14" s="63"/>
      <c r="FO14" s="764" t="s">
        <v>85</v>
      </c>
      <c r="FP14" s="741">
        <v>235492</v>
      </c>
      <c r="FQ14" s="742">
        <v>242382</v>
      </c>
      <c r="FR14" s="743">
        <v>154038</v>
      </c>
      <c r="FS14" s="741">
        <v>631912</v>
      </c>
      <c r="FT14" s="744">
        <v>685004</v>
      </c>
      <c r="FU14" s="745">
        <v>-7.75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110869</v>
      </c>
      <c r="GK14" s="936">
        <v>110869</v>
      </c>
      <c r="GL14" s="936">
        <v>110869</v>
      </c>
      <c r="GM14" s="936">
        <v>110869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2.4300000000000002</v>
      </c>
      <c r="IO14" s="935">
        <v>2.46</v>
      </c>
      <c r="IP14" s="763">
        <v>-0.03</v>
      </c>
      <c r="IQ14" s="63"/>
      <c r="IR14" s="63"/>
      <c r="IS14" s="764" t="s">
        <v>85</v>
      </c>
      <c r="IT14" s="741">
        <v>179215</v>
      </c>
      <c r="IU14" s="742">
        <v>209399</v>
      </c>
      <c r="IV14" s="743">
        <v>212055</v>
      </c>
      <c r="IW14" s="741">
        <v>600669</v>
      </c>
      <c r="IX14" s="744">
        <v>590176</v>
      </c>
      <c r="IY14" s="745">
        <v>1.78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110869</v>
      </c>
      <c r="JO14" s="936">
        <v>110869</v>
      </c>
      <c r="JP14" s="936">
        <v>110869</v>
      </c>
      <c r="JQ14" s="936">
        <v>110869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2.23</v>
      </c>
      <c r="LS14" s="935">
        <v>2.25</v>
      </c>
      <c r="LT14" s="780">
        <v>-0.02</v>
      </c>
      <c r="LU14" s="63"/>
      <c r="LV14" s="63"/>
      <c r="LW14" s="764" t="s">
        <v>85</v>
      </c>
      <c r="LX14" s="57">
        <v>2831607</v>
      </c>
      <c r="LY14" s="756">
        <v>2681568</v>
      </c>
      <c r="LZ14" s="757">
        <v>5.6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110869</v>
      </c>
      <c r="MP14" s="782">
        <v>110869</v>
      </c>
      <c r="MQ14" s="782">
        <v>110869</v>
      </c>
      <c r="MR14" s="782">
        <v>110869</v>
      </c>
      <c r="MS14" s="782">
        <v>110869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4.43</v>
      </c>
      <c r="C15" s="944">
        <v>4.37</v>
      </c>
      <c r="D15" s="901">
        <v>0.06</v>
      </c>
      <c r="E15" s="63"/>
      <c r="F15" s="63"/>
      <c r="G15" s="764" t="s">
        <v>88</v>
      </c>
      <c r="H15" s="741">
        <v>18797</v>
      </c>
      <c r="I15" s="742">
        <v>17400</v>
      </c>
      <c r="J15" s="743">
        <v>17226</v>
      </c>
      <c r="K15" s="741">
        <v>53423</v>
      </c>
      <c r="L15" s="744">
        <v>45540</v>
      </c>
      <c r="M15" s="745">
        <v>17.309999999999999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/>
      <c r="Y15" s="66"/>
      <c r="Z15" s="66"/>
      <c r="AA15" s="66" t="s">
        <v>39</v>
      </c>
      <c r="AB15" s="799">
        <v>2030</v>
      </c>
      <c r="AC15" s="799">
        <v>2030</v>
      </c>
      <c r="AD15" s="799">
        <v>2030</v>
      </c>
      <c r="AE15" s="799">
        <v>2030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3.74</v>
      </c>
      <c r="CG15" s="944">
        <v>3.78</v>
      </c>
      <c r="CH15" s="901">
        <v>-0.04</v>
      </c>
      <c r="CI15" s="63"/>
      <c r="CJ15" s="63"/>
      <c r="CK15" s="764" t="s">
        <v>88</v>
      </c>
      <c r="CL15" s="741">
        <v>24583</v>
      </c>
      <c r="CM15" s="742">
        <v>14670</v>
      </c>
      <c r="CN15" s="743">
        <v>14651</v>
      </c>
      <c r="CO15" s="741">
        <v>53904</v>
      </c>
      <c r="CP15" s="744">
        <v>56638</v>
      </c>
      <c r="CQ15" s="745">
        <v>-4.83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/>
      <c r="DC15" s="66"/>
      <c r="DD15" s="66"/>
      <c r="DE15" s="66" t="s">
        <v>39</v>
      </c>
      <c r="DF15" s="799">
        <v>2030</v>
      </c>
      <c r="DG15" s="799">
        <v>2030</v>
      </c>
      <c r="DH15" s="799">
        <v>2030</v>
      </c>
      <c r="DI15" s="799">
        <v>2030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3.31</v>
      </c>
      <c r="FK15" s="944">
        <v>3.39</v>
      </c>
      <c r="FL15" s="901">
        <v>-0.08</v>
      </c>
      <c r="FM15" s="63"/>
      <c r="FN15" s="63"/>
      <c r="FO15" s="764" t="s">
        <v>88</v>
      </c>
      <c r="FP15" s="741">
        <v>27462</v>
      </c>
      <c r="FQ15" s="742">
        <v>14130</v>
      </c>
      <c r="FR15" s="743">
        <v>15305</v>
      </c>
      <c r="FS15" s="741">
        <v>56897</v>
      </c>
      <c r="FT15" s="744">
        <v>54657</v>
      </c>
      <c r="FU15" s="745">
        <v>4.0999999999999996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/>
      <c r="GG15" s="66"/>
      <c r="GH15" s="66"/>
      <c r="GI15" s="66" t="s">
        <v>39</v>
      </c>
      <c r="GJ15" s="799">
        <v>2030</v>
      </c>
      <c r="GK15" s="799">
        <v>2030</v>
      </c>
      <c r="GL15" s="799">
        <v>2030</v>
      </c>
      <c r="GM15" s="799">
        <v>2030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4.49</v>
      </c>
      <c r="IO15" s="944">
        <v>4.55</v>
      </c>
      <c r="IP15" s="901">
        <v>-0.06</v>
      </c>
      <c r="IQ15" s="63"/>
      <c r="IR15" s="63"/>
      <c r="IS15" s="764" t="s">
        <v>88</v>
      </c>
      <c r="IT15" s="741">
        <v>17549</v>
      </c>
      <c r="IU15" s="742">
        <v>23415</v>
      </c>
      <c r="IV15" s="743">
        <v>20805</v>
      </c>
      <c r="IW15" s="741">
        <v>61769</v>
      </c>
      <c r="IX15" s="744">
        <v>64844</v>
      </c>
      <c r="IY15" s="745">
        <v>-4.74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/>
      <c r="JK15" s="66"/>
      <c r="JL15" s="66"/>
      <c r="JM15" s="66" t="s">
        <v>39</v>
      </c>
      <c r="JN15" s="799">
        <v>2030</v>
      </c>
      <c r="JO15" s="799">
        <v>2030</v>
      </c>
      <c r="JP15" s="799">
        <v>2030</v>
      </c>
      <c r="JQ15" s="799">
        <v>2030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4.04</v>
      </c>
      <c r="LS15" s="944">
        <v>4.0599999999999996</v>
      </c>
      <c r="LT15" s="914">
        <v>-0.02</v>
      </c>
      <c r="LU15" s="63"/>
      <c r="LV15" s="63"/>
      <c r="LW15" s="764" t="s">
        <v>88</v>
      </c>
      <c r="LX15" s="57">
        <v>225993</v>
      </c>
      <c r="LY15" s="756">
        <v>221679</v>
      </c>
      <c r="LZ15" s="757">
        <v>1.95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2030</v>
      </c>
      <c r="MP15" s="821">
        <v>2030</v>
      </c>
      <c r="MQ15" s="821">
        <v>2030</v>
      </c>
      <c r="MR15" s="821">
        <v>2030</v>
      </c>
      <c r="MS15" s="821">
        <v>2030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29917</v>
      </c>
      <c r="I16" s="742">
        <v>27258</v>
      </c>
      <c r="J16" s="743">
        <v>23604</v>
      </c>
      <c r="K16" s="741">
        <v>80779</v>
      </c>
      <c r="L16" s="744">
        <v>91194</v>
      </c>
      <c r="M16" s="745">
        <v>-11.42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43990</v>
      </c>
      <c r="AC16" s="799">
        <v>43990</v>
      </c>
      <c r="AD16" s="799">
        <v>43990</v>
      </c>
      <c r="AE16" s="799">
        <v>43990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25439</v>
      </c>
      <c r="CM16" s="742">
        <v>26905</v>
      </c>
      <c r="CN16" s="743">
        <v>24418</v>
      </c>
      <c r="CO16" s="741">
        <v>76762</v>
      </c>
      <c r="CP16" s="744">
        <v>82153</v>
      </c>
      <c r="CQ16" s="745">
        <v>-6.56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43990</v>
      </c>
      <c r="DG16" s="799">
        <v>43990</v>
      </c>
      <c r="DH16" s="799">
        <v>43990</v>
      </c>
      <c r="DI16" s="799">
        <v>43990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21467</v>
      </c>
      <c r="FQ16" s="742">
        <v>21866</v>
      </c>
      <c r="FR16" s="743">
        <v>20340</v>
      </c>
      <c r="FS16" s="741">
        <v>63673</v>
      </c>
      <c r="FT16" s="744">
        <v>51080</v>
      </c>
      <c r="FU16" s="745">
        <v>24.65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43990</v>
      </c>
      <c r="GK16" s="799">
        <v>43990</v>
      </c>
      <c r="GL16" s="799">
        <v>43990</v>
      </c>
      <c r="GM16" s="799">
        <v>43990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27052</v>
      </c>
      <c r="IU16" s="742">
        <v>24903</v>
      </c>
      <c r="IV16" s="743">
        <v>26288</v>
      </c>
      <c r="IW16" s="741">
        <v>78243</v>
      </c>
      <c r="IX16" s="744">
        <v>82163</v>
      </c>
      <c r="IY16" s="745">
        <v>-4.7699999999999996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43990</v>
      </c>
      <c r="JO16" s="799">
        <v>43990</v>
      </c>
      <c r="JP16" s="799">
        <v>43990</v>
      </c>
      <c r="JQ16" s="799">
        <v>43990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299457</v>
      </c>
      <c r="LY16" s="756">
        <v>306590</v>
      </c>
      <c r="LZ16" s="757">
        <v>-2.33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43990</v>
      </c>
      <c r="MP16" s="821">
        <v>43990</v>
      </c>
      <c r="MQ16" s="821">
        <v>43990</v>
      </c>
      <c r="MR16" s="821">
        <v>43990</v>
      </c>
      <c r="MS16" s="821">
        <v>43990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3882.16</v>
      </c>
      <c r="C17" s="968">
        <v>3645.7899999999995</v>
      </c>
      <c r="D17" s="739">
        <v>6.48</v>
      </c>
      <c r="E17" s="75"/>
      <c r="F17" s="75"/>
      <c r="G17" s="764" t="s">
        <v>94</v>
      </c>
      <c r="H17" s="741">
        <v>72218</v>
      </c>
      <c r="I17" s="742">
        <v>42918</v>
      </c>
      <c r="J17" s="743">
        <v>63252</v>
      </c>
      <c r="K17" s="741">
        <v>178388</v>
      </c>
      <c r="L17" s="744">
        <v>194504</v>
      </c>
      <c r="M17" s="745">
        <v>-8.2899999999999991</v>
      </c>
      <c r="N17" s="66"/>
      <c r="O17" s="13" t="s">
        <v>137</v>
      </c>
      <c r="P17" s="14">
        <v>2561</v>
      </c>
      <c r="Q17" s="765">
        <v>2560</v>
      </c>
      <c r="R17" s="16" t="s">
        <v>27</v>
      </c>
      <c r="S17" s="14">
        <v>2561</v>
      </c>
      <c r="T17" s="765">
        <v>2560</v>
      </c>
      <c r="U17" s="16" t="s">
        <v>27</v>
      </c>
      <c r="V17" s="14">
        <v>2561</v>
      </c>
      <c r="W17" s="765">
        <v>2560</v>
      </c>
      <c r="X17" s="16" t="s">
        <v>27</v>
      </c>
      <c r="Y17" s="66"/>
      <c r="Z17" s="66"/>
      <c r="AA17" s="66" t="s">
        <v>59</v>
      </c>
      <c r="AB17" s="799">
        <v>64849</v>
      </c>
      <c r="AC17" s="799">
        <v>64849</v>
      </c>
      <c r="AD17" s="799">
        <v>64849</v>
      </c>
      <c r="AE17" s="799">
        <v>64849</v>
      </c>
      <c r="AF17" s="66"/>
      <c r="AG17" s="66"/>
      <c r="AH17" s="66"/>
      <c r="AI17" s="66"/>
      <c r="AJ17" s="66"/>
      <c r="AK17" s="66"/>
      <c r="AL17" s="835" t="s">
        <v>55</v>
      </c>
      <c r="AM17" s="836">
        <v>1171</v>
      </c>
      <c r="AN17" s="837">
        <v>176</v>
      </c>
      <c r="AO17" s="837">
        <v>636</v>
      </c>
      <c r="AP17" s="969">
        <v>0</v>
      </c>
      <c r="AQ17" s="837"/>
      <c r="AR17" s="837"/>
      <c r="AS17" s="837"/>
      <c r="AT17" s="837"/>
      <c r="AU17" s="844">
        <v>1983</v>
      </c>
      <c r="AV17" s="840">
        <v>305</v>
      </c>
      <c r="AW17" s="841">
        <v>2288</v>
      </c>
      <c r="AX17" s="842"/>
      <c r="AY17" s="66"/>
      <c r="AZ17" s="835" t="s">
        <v>55</v>
      </c>
      <c r="BA17" s="836">
        <v>5708</v>
      </c>
      <c r="BB17" s="837">
        <v>620</v>
      </c>
      <c r="BC17" s="843">
        <v>569</v>
      </c>
      <c r="BD17" s="838">
        <v>0</v>
      </c>
      <c r="BE17" s="837"/>
      <c r="BF17" s="837"/>
      <c r="BG17" s="837"/>
      <c r="BH17" s="837"/>
      <c r="BI17" s="844">
        <v>6897</v>
      </c>
      <c r="BJ17" s="844">
        <v>302</v>
      </c>
      <c r="BK17" s="841">
        <v>7199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4057.8999999999996</v>
      </c>
      <c r="CG17" s="968">
        <v>3800.29</v>
      </c>
      <c r="CH17" s="739">
        <v>6.78</v>
      </c>
      <c r="CI17" s="75"/>
      <c r="CJ17" s="75"/>
      <c r="CK17" s="764" t="s">
        <v>94</v>
      </c>
      <c r="CL17" s="741">
        <v>79076</v>
      </c>
      <c r="CM17" s="742">
        <v>65382</v>
      </c>
      <c r="CN17" s="743">
        <v>58431</v>
      </c>
      <c r="CO17" s="741">
        <v>202889</v>
      </c>
      <c r="CP17" s="744">
        <v>172745</v>
      </c>
      <c r="CQ17" s="745">
        <v>17.45</v>
      </c>
      <c r="CR17" s="66"/>
      <c r="CS17" s="13" t="s">
        <v>35</v>
      </c>
      <c r="CT17" s="14">
        <v>2561</v>
      </c>
      <c r="CU17" s="765">
        <v>2560</v>
      </c>
      <c r="CV17" s="16" t="s">
        <v>27</v>
      </c>
      <c r="CW17" s="14">
        <v>2561</v>
      </c>
      <c r="CX17" s="765">
        <v>2560</v>
      </c>
      <c r="CY17" s="16" t="s">
        <v>27</v>
      </c>
      <c r="CZ17" s="14">
        <v>2561</v>
      </c>
      <c r="DA17" s="765">
        <v>2560</v>
      </c>
      <c r="DB17" s="16" t="s">
        <v>27</v>
      </c>
      <c r="DC17" s="66"/>
      <c r="DD17" s="66"/>
      <c r="DE17" s="66" t="s">
        <v>59</v>
      </c>
      <c r="DF17" s="799">
        <v>64849</v>
      </c>
      <c r="DG17" s="799">
        <v>64849</v>
      </c>
      <c r="DH17" s="799">
        <v>64849</v>
      </c>
      <c r="DI17" s="799">
        <v>64849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192</v>
      </c>
      <c r="DT17" s="838">
        <v>0</v>
      </c>
      <c r="DU17" s="836"/>
      <c r="DV17" s="837"/>
      <c r="DW17" s="837"/>
      <c r="DX17" s="837"/>
      <c r="DY17" s="844">
        <v>192</v>
      </c>
      <c r="DZ17" s="840">
        <v>0</v>
      </c>
      <c r="EA17" s="841">
        <v>192</v>
      </c>
      <c r="EB17" s="842"/>
      <c r="EC17" s="66"/>
      <c r="ED17" s="835" t="s">
        <v>55</v>
      </c>
      <c r="EE17" s="836">
        <v>1211</v>
      </c>
      <c r="EF17" s="837">
        <v>0</v>
      </c>
      <c r="EG17" s="843">
        <v>425</v>
      </c>
      <c r="EH17" s="838">
        <v>0</v>
      </c>
      <c r="EI17" s="836"/>
      <c r="EJ17" s="837"/>
      <c r="EK17" s="837"/>
      <c r="EL17" s="837"/>
      <c r="EM17" s="844">
        <v>1636</v>
      </c>
      <c r="EN17" s="844">
        <v>82</v>
      </c>
      <c r="EO17" s="841">
        <v>1718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3162.6000000000004</v>
      </c>
      <c r="FK17" s="968">
        <v>2975.61</v>
      </c>
      <c r="FL17" s="739">
        <v>6.28</v>
      </c>
      <c r="FM17" s="75"/>
      <c r="FN17" s="75"/>
      <c r="FO17" s="764" t="s">
        <v>94</v>
      </c>
      <c r="FP17" s="741">
        <v>55561</v>
      </c>
      <c r="FQ17" s="742">
        <v>43553</v>
      </c>
      <c r="FR17" s="743">
        <v>32585</v>
      </c>
      <c r="FS17" s="741">
        <v>131699</v>
      </c>
      <c r="FT17" s="744">
        <v>123560</v>
      </c>
      <c r="FU17" s="745">
        <v>6.59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64849</v>
      </c>
      <c r="GK17" s="799">
        <v>64849</v>
      </c>
      <c r="GL17" s="799">
        <v>64849</v>
      </c>
      <c r="GM17" s="799">
        <v>64849</v>
      </c>
      <c r="GN17" s="66"/>
      <c r="GO17" s="66"/>
      <c r="GP17" s="66"/>
      <c r="GQ17" s="66"/>
      <c r="GR17" s="66"/>
      <c r="GS17" s="66"/>
      <c r="GT17" s="835" t="s">
        <v>55</v>
      </c>
      <c r="GU17" s="836">
        <v>311</v>
      </c>
      <c r="GV17" s="837">
        <v>0</v>
      </c>
      <c r="GW17" s="837">
        <v>438</v>
      </c>
      <c r="GX17" s="838">
        <v>0</v>
      </c>
      <c r="GY17" s="837"/>
      <c r="GZ17" s="837"/>
      <c r="HA17" s="837"/>
      <c r="HB17" s="837"/>
      <c r="HC17" s="844">
        <v>749</v>
      </c>
      <c r="HD17" s="840">
        <v>0</v>
      </c>
      <c r="HE17" s="841">
        <v>749</v>
      </c>
      <c r="HF17" s="842"/>
      <c r="HG17" s="66"/>
      <c r="HH17" s="835" t="s">
        <v>55</v>
      </c>
      <c r="HI17" s="836">
        <v>3805</v>
      </c>
      <c r="HJ17" s="837">
        <v>72</v>
      </c>
      <c r="HK17" s="843">
        <v>399</v>
      </c>
      <c r="HL17" s="838">
        <v>57</v>
      </c>
      <c r="HM17" s="837"/>
      <c r="HN17" s="837"/>
      <c r="HO17" s="837"/>
      <c r="HP17" s="837"/>
      <c r="HQ17" s="844">
        <v>4333</v>
      </c>
      <c r="HR17" s="844">
        <v>136</v>
      </c>
      <c r="HS17" s="841">
        <v>4469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4025.05</v>
      </c>
      <c r="IO17" s="968">
        <v>3876.4600000000005</v>
      </c>
      <c r="IP17" s="739">
        <v>3.83</v>
      </c>
      <c r="IQ17" s="75"/>
      <c r="IR17" s="75"/>
      <c r="IS17" s="764" t="s">
        <v>94</v>
      </c>
      <c r="IT17" s="741">
        <v>70653</v>
      </c>
      <c r="IU17" s="742">
        <v>65610</v>
      </c>
      <c r="IV17" s="743">
        <v>55491</v>
      </c>
      <c r="IW17" s="741">
        <v>191754</v>
      </c>
      <c r="IX17" s="744">
        <v>188809</v>
      </c>
      <c r="IY17" s="745">
        <v>1.56</v>
      </c>
      <c r="IZ17" s="66"/>
      <c r="JA17" s="13" t="s">
        <v>196</v>
      </c>
      <c r="JB17" s="14">
        <v>2561</v>
      </c>
      <c r="JC17" s="765">
        <v>2560</v>
      </c>
      <c r="JD17" s="16" t="s">
        <v>27</v>
      </c>
      <c r="JE17" s="14">
        <v>2561</v>
      </c>
      <c r="JF17" s="765">
        <v>2560</v>
      </c>
      <c r="JG17" s="16" t="s">
        <v>27</v>
      </c>
      <c r="JH17" s="14">
        <v>2561</v>
      </c>
      <c r="JI17" s="765">
        <v>2560</v>
      </c>
      <c r="JJ17" s="16" t="s">
        <v>27</v>
      </c>
      <c r="JK17" s="66"/>
      <c r="JL17" s="66"/>
      <c r="JM17" s="66" t="s">
        <v>59</v>
      </c>
      <c r="JN17" s="799">
        <v>64849</v>
      </c>
      <c r="JO17" s="799">
        <v>64849</v>
      </c>
      <c r="JP17" s="799">
        <v>64849</v>
      </c>
      <c r="JQ17" s="799">
        <v>64849</v>
      </c>
      <c r="JR17" s="66"/>
      <c r="JS17" s="66"/>
      <c r="JT17" s="66"/>
      <c r="JU17" s="66"/>
      <c r="JV17" s="66"/>
      <c r="JW17" s="66"/>
      <c r="JX17" s="835" t="s">
        <v>55</v>
      </c>
      <c r="JY17" s="836">
        <v>1156</v>
      </c>
      <c r="JZ17" s="837">
        <v>0</v>
      </c>
      <c r="KA17" s="837">
        <v>958</v>
      </c>
      <c r="KB17" s="847">
        <v>0</v>
      </c>
      <c r="KC17" s="848"/>
      <c r="KD17" s="848"/>
      <c r="KE17" s="848"/>
      <c r="KF17" s="848"/>
      <c r="KG17" s="849">
        <v>2114</v>
      </c>
      <c r="KH17" s="840">
        <v>232</v>
      </c>
      <c r="KI17" s="841">
        <v>2346</v>
      </c>
      <c r="KJ17" s="842"/>
      <c r="KK17" s="66"/>
      <c r="KL17" s="835" t="s">
        <v>55</v>
      </c>
      <c r="KM17" s="836">
        <v>16276</v>
      </c>
      <c r="KN17" s="837">
        <v>1324</v>
      </c>
      <c r="KO17" s="843">
        <v>2223</v>
      </c>
      <c r="KP17" s="847">
        <v>95</v>
      </c>
      <c r="KQ17" s="848"/>
      <c r="KR17" s="848"/>
      <c r="KS17" s="848"/>
      <c r="KT17" s="848"/>
      <c r="KU17" s="849">
        <v>19918</v>
      </c>
      <c r="KV17" s="844">
        <v>3127</v>
      </c>
      <c r="KW17" s="841">
        <v>23045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3821.7700000000004</v>
      </c>
      <c r="LS17" s="968">
        <v>3616.95</v>
      </c>
      <c r="LT17" s="755">
        <v>5.66</v>
      </c>
      <c r="LU17" s="63"/>
      <c r="LV17" s="63"/>
      <c r="LW17" s="764" t="s">
        <v>94</v>
      </c>
      <c r="LX17" s="57">
        <v>704730</v>
      </c>
      <c r="LY17" s="756">
        <v>679618</v>
      </c>
      <c r="LZ17" s="757">
        <v>3.7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64849</v>
      </c>
      <c r="MP17" s="821">
        <v>64849</v>
      </c>
      <c r="MQ17" s="821">
        <v>64849</v>
      </c>
      <c r="MR17" s="821">
        <v>64849</v>
      </c>
      <c r="MS17" s="821">
        <v>64849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2638</v>
      </c>
      <c r="NB17" s="854">
        <v>176</v>
      </c>
      <c r="NC17" s="854">
        <v>2224</v>
      </c>
      <c r="ND17" s="855">
        <v>0</v>
      </c>
      <c r="NE17" s="854"/>
      <c r="NF17" s="854"/>
      <c r="NG17" s="854"/>
      <c r="NH17" s="854"/>
      <c r="NI17" s="856">
        <v>5038</v>
      </c>
      <c r="NJ17" s="857">
        <v>537</v>
      </c>
      <c r="NK17" s="858">
        <v>5575</v>
      </c>
      <c r="NL17" s="585"/>
      <c r="NM17" s="585"/>
      <c r="NN17" s="859" t="s">
        <v>138</v>
      </c>
      <c r="NO17" s="853">
        <v>27000</v>
      </c>
      <c r="NP17" s="854">
        <v>2016</v>
      </c>
      <c r="NQ17" s="854">
        <v>3616</v>
      </c>
      <c r="NR17" s="855">
        <v>152</v>
      </c>
      <c r="NS17" s="854"/>
      <c r="NT17" s="854"/>
      <c r="NU17" s="854"/>
      <c r="NV17" s="854"/>
      <c r="NW17" s="856">
        <v>32784</v>
      </c>
      <c r="NX17" s="857">
        <v>3647</v>
      </c>
      <c r="NY17" s="858">
        <v>36431</v>
      </c>
    </row>
    <row r="18" spans="1:389" ht="23.25" customHeight="1" thickTop="1" x14ac:dyDescent="0.25">
      <c r="A18" s="56" t="s">
        <v>56</v>
      </c>
      <c r="B18" s="27">
        <v>2405.8099999999995</v>
      </c>
      <c r="C18" s="971">
        <v>2261.9899999999998</v>
      </c>
      <c r="D18" s="763">
        <v>6.36</v>
      </c>
      <c r="E18" s="75"/>
      <c r="F18" s="75"/>
      <c r="G18" s="764" t="s">
        <v>95</v>
      </c>
      <c r="H18" s="741">
        <v>33046</v>
      </c>
      <c r="I18" s="742">
        <v>30730</v>
      </c>
      <c r="J18" s="743">
        <v>30577</v>
      </c>
      <c r="K18" s="741">
        <v>94353</v>
      </c>
      <c r="L18" s="744">
        <v>77483</v>
      </c>
      <c r="M18" s="745">
        <v>21.77</v>
      </c>
      <c r="N18" s="66"/>
      <c r="O18" s="794" t="s">
        <v>38</v>
      </c>
      <c r="P18" s="795">
        <v>1354.21</v>
      </c>
      <c r="Q18" s="796">
        <v>1251.9100000000001</v>
      </c>
      <c r="R18" s="797">
        <v>8.17</v>
      </c>
      <c r="S18" s="795">
        <v>0</v>
      </c>
      <c r="T18" s="796">
        <v>0</v>
      </c>
      <c r="U18" s="797">
        <v>0</v>
      </c>
      <c r="V18" s="795">
        <v>1331.25</v>
      </c>
      <c r="W18" s="796">
        <v>1230.25</v>
      </c>
      <c r="X18" s="797">
        <v>8.2100000000000009</v>
      </c>
      <c r="Y18" s="66"/>
      <c r="Z18" s="66"/>
      <c r="AA18" s="66" t="s">
        <v>64</v>
      </c>
      <c r="AB18" s="799">
        <v>15235</v>
      </c>
      <c r="AC18" s="799">
        <v>15235</v>
      </c>
      <c r="AD18" s="799">
        <v>15235</v>
      </c>
      <c r="AE18" s="799">
        <v>15235</v>
      </c>
      <c r="AF18" s="66"/>
      <c r="AG18" s="66"/>
      <c r="AH18" s="66"/>
      <c r="AI18" s="66"/>
      <c r="AJ18" s="66"/>
      <c r="AK18" s="66"/>
      <c r="AL18" s="835" t="s">
        <v>61</v>
      </c>
      <c r="AM18" s="860">
        <v>3783</v>
      </c>
      <c r="AN18" s="861">
        <v>3240</v>
      </c>
      <c r="AO18" s="861">
        <v>3936</v>
      </c>
      <c r="AP18" s="972">
        <v>512</v>
      </c>
      <c r="AQ18" s="861"/>
      <c r="AR18" s="861"/>
      <c r="AS18" s="861"/>
      <c r="AT18" s="861"/>
      <c r="AU18" s="840">
        <v>11471</v>
      </c>
      <c r="AV18" s="840">
        <v>1443</v>
      </c>
      <c r="AW18" s="841">
        <v>12914</v>
      </c>
      <c r="AX18" s="842"/>
      <c r="AY18" s="66"/>
      <c r="AZ18" s="835" t="s">
        <v>61</v>
      </c>
      <c r="BA18" s="860">
        <v>2870</v>
      </c>
      <c r="BB18" s="861">
        <v>1077</v>
      </c>
      <c r="BC18" s="864">
        <v>1315</v>
      </c>
      <c r="BD18" s="862">
        <v>132</v>
      </c>
      <c r="BE18" s="861"/>
      <c r="BF18" s="861"/>
      <c r="BG18" s="861"/>
      <c r="BH18" s="861"/>
      <c r="BI18" s="840">
        <v>5394</v>
      </c>
      <c r="BJ18" s="840">
        <v>1613</v>
      </c>
      <c r="BK18" s="841">
        <v>7007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2575.31</v>
      </c>
      <c r="CG18" s="971">
        <v>2460.1</v>
      </c>
      <c r="CH18" s="763">
        <v>4.68</v>
      </c>
      <c r="CI18" s="75"/>
      <c r="CJ18" s="75"/>
      <c r="CK18" s="764" t="s">
        <v>95</v>
      </c>
      <c r="CL18" s="741">
        <v>38380</v>
      </c>
      <c r="CM18" s="742">
        <v>34968</v>
      </c>
      <c r="CN18" s="743">
        <v>32111</v>
      </c>
      <c r="CO18" s="741">
        <v>105459</v>
      </c>
      <c r="CP18" s="744">
        <v>98571</v>
      </c>
      <c r="CQ18" s="745">
        <v>6.99</v>
      </c>
      <c r="CR18" s="66"/>
      <c r="CS18" s="794" t="s">
        <v>38</v>
      </c>
      <c r="CT18" s="795">
        <v>2495.9</v>
      </c>
      <c r="CU18" s="796">
        <v>2342.5700000000002</v>
      </c>
      <c r="CV18" s="797">
        <v>6.55</v>
      </c>
      <c r="CW18" s="795">
        <v>0</v>
      </c>
      <c r="CX18" s="796">
        <v>0</v>
      </c>
      <c r="CY18" s="797">
        <v>0</v>
      </c>
      <c r="CZ18" s="795">
        <v>2466.63</v>
      </c>
      <c r="DA18" s="796">
        <v>2315.2199999999998</v>
      </c>
      <c r="DB18" s="797">
        <v>6.54</v>
      </c>
      <c r="DC18" s="66"/>
      <c r="DD18" s="66"/>
      <c r="DE18" s="66" t="s">
        <v>64</v>
      </c>
      <c r="DF18" s="799">
        <v>15235</v>
      </c>
      <c r="DG18" s="799">
        <v>15235</v>
      </c>
      <c r="DH18" s="799">
        <v>15235</v>
      </c>
      <c r="DI18" s="799">
        <v>15235</v>
      </c>
      <c r="DJ18" s="66"/>
      <c r="DK18" s="66"/>
      <c r="DL18" s="66"/>
      <c r="DM18" s="66"/>
      <c r="DN18" s="66"/>
      <c r="DO18" s="66"/>
      <c r="DP18" s="835" t="s">
        <v>61</v>
      </c>
      <c r="DQ18" s="860">
        <v>6380</v>
      </c>
      <c r="DR18" s="861">
        <v>3977</v>
      </c>
      <c r="DS18" s="861">
        <v>4279</v>
      </c>
      <c r="DT18" s="862">
        <v>782</v>
      </c>
      <c r="DU18" s="860"/>
      <c r="DV18" s="861"/>
      <c r="DW18" s="861"/>
      <c r="DX18" s="861"/>
      <c r="DY18" s="840">
        <v>15418</v>
      </c>
      <c r="DZ18" s="840">
        <v>17918</v>
      </c>
      <c r="EA18" s="841">
        <v>33336</v>
      </c>
      <c r="EB18" s="842"/>
      <c r="EC18" s="66"/>
      <c r="ED18" s="835" t="s">
        <v>61</v>
      </c>
      <c r="EE18" s="860">
        <v>2468</v>
      </c>
      <c r="EF18" s="861">
        <v>0</v>
      </c>
      <c r="EG18" s="864">
        <v>752</v>
      </c>
      <c r="EH18" s="862">
        <v>27</v>
      </c>
      <c r="EI18" s="860"/>
      <c r="EJ18" s="861"/>
      <c r="EK18" s="861"/>
      <c r="EL18" s="861"/>
      <c r="EM18" s="840">
        <v>3247</v>
      </c>
      <c r="EN18" s="840">
        <v>1569</v>
      </c>
      <c r="EO18" s="841">
        <v>4816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2413.56</v>
      </c>
      <c r="FK18" s="971">
        <v>2293.9399999999996</v>
      </c>
      <c r="FL18" s="763">
        <v>5.21</v>
      </c>
      <c r="FM18" s="75"/>
      <c r="FN18" s="75"/>
      <c r="FO18" s="764" t="s">
        <v>95</v>
      </c>
      <c r="FP18" s="741">
        <v>28412</v>
      </c>
      <c r="FQ18" s="742">
        <v>29864</v>
      </c>
      <c r="FR18" s="743">
        <v>28118</v>
      </c>
      <c r="FS18" s="741">
        <v>86394</v>
      </c>
      <c r="FT18" s="744">
        <v>75702</v>
      </c>
      <c r="FU18" s="745">
        <v>14.12</v>
      </c>
      <c r="FV18" s="66"/>
      <c r="FW18" s="794" t="s">
        <v>38</v>
      </c>
      <c r="FX18" s="795">
        <v>1096.6199999999999</v>
      </c>
      <c r="FY18" s="796">
        <v>1036.6500000000001</v>
      </c>
      <c r="FZ18" s="797">
        <v>5.78</v>
      </c>
      <c r="GA18" s="795">
        <v>0</v>
      </c>
      <c r="GB18" s="796">
        <v>0</v>
      </c>
      <c r="GC18" s="797">
        <v>0</v>
      </c>
      <c r="GD18" s="795">
        <v>1077.55</v>
      </c>
      <c r="GE18" s="796">
        <v>1019.56</v>
      </c>
      <c r="GF18" s="797">
        <v>5.69</v>
      </c>
      <c r="GG18" s="66"/>
      <c r="GH18" s="66"/>
      <c r="GI18" s="66" t="s">
        <v>64</v>
      </c>
      <c r="GJ18" s="799">
        <v>15235</v>
      </c>
      <c r="GK18" s="799">
        <v>15235</v>
      </c>
      <c r="GL18" s="799">
        <v>15235</v>
      </c>
      <c r="GM18" s="799">
        <v>15235</v>
      </c>
      <c r="GN18" s="66"/>
      <c r="GO18" s="66"/>
      <c r="GP18" s="66"/>
      <c r="GQ18" s="66"/>
      <c r="GR18" s="66"/>
      <c r="GS18" s="66"/>
      <c r="GT18" s="835" t="s">
        <v>61</v>
      </c>
      <c r="GU18" s="860">
        <v>6086</v>
      </c>
      <c r="GV18" s="861">
        <v>3872</v>
      </c>
      <c r="GW18" s="861">
        <v>3001</v>
      </c>
      <c r="GX18" s="862">
        <v>605</v>
      </c>
      <c r="GY18" s="861"/>
      <c r="GZ18" s="861"/>
      <c r="HA18" s="861"/>
      <c r="HB18" s="861"/>
      <c r="HC18" s="840">
        <v>13564</v>
      </c>
      <c r="HD18" s="840">
        <v>15489</v>
      </c>
      <c r="HE18" s="841">
        <v>29053</v>
      </c>
      <c r="HF18" s="842"/>
      <c r="HG18" s="66"/>
      <c r="HH18" s="835" t="s">
        <v>61</v>
      </c>
      <c r="HI18" s="860">
        <v>1517</v>
      </c>
      <c r="HJ18" s="861">
        <v>0</v>
      </c>
      <c r="HK18" s="864">
        <v>1100</v>
      </c>
      <c r="HL18" s="862">
        <v>58</v>
      </c>
      <c r="HM18" s="861"/>
      <c r="HN18" s="861"/>
      <c r="HO18" s="861"/>
      <c r="HP18" s="861"/>
      <c r="HQ18" s="840">
        <v>2675</v>
      </c>
      <c r="HR18" s="840">
        <v>2100</v>
      </c>
      <c r="HS18" s="841">
        <v>4775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2850.4</v>
      </c>
      <c r="IO18" s="971">
        <v>2737.8799999999997</v>
      </c>
      <c r="IP18" s="763">
        <v>4.1100000000000003</v>
      </c>
      <c r="IQ18" s="75"/>
      <c r="IR18" s="75"/>
      <c r="IS18" s="764" t="s">
        <v>95</v>
      </c>
      <c r="IT18" s="741">
        <v>35908</v>
      </c>
      <c r="IU18" s="742">
        <v>35697</v>
      </c>
      <c r="IV18" s="743">
        <v>38365</v>
      </c>
      <c r="IW18" s="741">
        <v>109970</v>
      </c>
      <c r="IX18" s="744">
        <v>103230</v>
      </c>
      <c r="IY18" s="745">
        <v>6.53</v>
      </c>
      <c r="IZ18" s="66"/>
      <c r="JA18" s="794" t="s">
        <v>38</v>
      </c>
      <c r="JB18" s="795">
        <v>1737.44</v>
      </c>
      <c r="JC18" s="796">
        <v>1679.31</v>
      </c>
      <c r="JD18" s="797">
        <v>3.46</v>
      </c>
      <c r="JE18" s="795">
        <v>0</v>
      </c>
      <c r="JF18" s="796">
        <v>0</v>
      </c>
      <c r="JG18" s="797">
        <v>0</v>
      </c>
      <c r="JH18" s="795">
        <v>1712.25</v>
      </c>
      <c r="JI18" s="796">
        <v>1655.62</v>
      </c>
      <c r="JJ18" s="797">
        <v>3.42</v>
      </c>
      <c r="JK18" s="66"/>
      <c r="JL18" s="66"/>
      <c r="JM18" s="66" t="s">
        <v>64</v>
      </c>
      <c r="JN18" s="799">
        <v>15235</v>
      </c>
      <c r="JO18" s="799">
        <v>15235</v>
      </c>
      <c r="JP18" s="799">
        <v>15235</v>
      </c>
      <c r="JQ18" s="799">
        <v>15235</v>
      </c>
      <c r="JR18" s="66"/>
      <c r="JS18" s="66"/>
      <c r="JT18" s="66"/>
      <c r="JU18" s="66"/>
      <c r="JV18" s="66"/>
      <c r="JW18" s="66"/>
      <c r="JX18" s="835" t="s">
        <v>61</v>
      </c>
      <c r="JY18" s="860">
        <v>4432</v>
      </c>
      <c r="JZ18" s="861">
        <v>1983</v>
      </c>
      <c r="KA18" s="861">
        <v>3174</v>
      </c>
      <c r="KB18" s="865">
        <v>841</v>
      </c>
      <c r="KC18" s="866"/>
      <c r="KD18" s="866"/>
      <c r="KE18" s="866"/>
      <c r="KF18" s="866"/>
      <c r="KG18" s="867">
        <v>10430</v>
      </c>
      <c r="KH18" s="840">
        <v>4603</v>
      </c>
      <c r="KI18" s="841">
        <v>15033</v>
      </c>
      <c r="KJ18" s="842"/>
      <c r="KK18" s="66"/>
      <c r="KL18" s="835" t="s">
        <v>61</v>
      </c>
      <c r="KM18" s="860">
        <v>4678</v>
      </c>
      <c r="KN18" s="861">
        <v>0</v>
      </c>
      <c r="KO18" s="864">
        <v>1578</v>
      </c>
      <c r="KP18" s="865">
        <v>24</v>
      </c>
      <c r="KQ18" s="866"/>
      <c r="KR18" s="866"/>
      <c r="KS18" s="866"/>
      <c r="KT18" s="866"/>
      <c r="KU18" s="867">
        <v>6280</v>
      </c>
      <c r="KV18" s="840">
        <v>1873</v>
      </c>
      <c r="KW18" s="841">
        <v>8153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2570.9299999999998</v>
      </c>
      <c r="LS18" s="971">
        <v>2453.86</v>
      </c>
      <c r="LT18" s="780">
        <v>4.7699999999999996</v>
      </c>
      <c r="LU18" s="63"/>
      <c r="LV18" s="63"/>
      <c r="LW18" s="764" t="s">
        <v>95</v>
      </c>
      <c r="LX18" s="57">
        <v>396176</v>
      </c>
      <c r="LY18" s="756">
        <v>354986</v>
      </c>
      <c r="LZ18" s="757">
        <v>11.6</v>
      </c>
      <c r="MA18" s="73"/>
      <c r="MB18" s="794" t="s">
        <v>38</v>
      </c>
      <c r="MC18" s="795">
        <v>1693.66</v>
      </c>
      <c r="MD18" s="796">
        <v>1595.73</v>
      </c>
      <c r="ME18" s="797">
        <v>6.14</v>
      </c>
      <c r="MF18" s="795">
        <v>0</v>
      </c>
      <c r="MG18" s="796">
        <v>0</v>
      </c>
      <c r="MH18" s="797">
        <v>0</v>
      </c>
      <c r="MI18" s="795">
        <v>1668.15</v>
      </c>
      <c r="MJ18" s="796">
        <v>1571.93</v>
      </c>
      <c r="MK18" s="797">
        <v>6.12</v>
      </c>
      <c r="ML18" s="4"/>
      <c r="MM18" s="4"/>
      <c r="MN18" s="4" t="s">
        <v>64</v>
      </c>
      <c r="MO18" s="821">
        <v>15235</v>
      </c>
      <c r="MP18" s="821">
        <v>15235</v>
      </c>
      <c r="MQ18" s="821">
        <v>15235</v>
      </c>
      <c r="MR18" s="821">
        <v>15235</v>
      </c>
      <c r="MS18" s="821">
        <v>15235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20681</v>
      </c>
      <c r="NB18" s="869">
        <v>13072</v>
      </c>
      <c r="NC18" s="869">
        <v>14390</v>
      </c>
      <c r="ND18" s="870">
        <v>2740</v>
      </c>
      <c r="NE18" s="869"/>
      <c r="NF18" s="869"/>
      <c r="NG18" s="869"/>
      <c r="NH18" s="869"/>
      <c r="NI18" s="871">
        <v>50883</v>
      </c>
      <c r="NJ18" s="872">
        <v>39453</v>
      </c>
      <c r="NK18" s="873">
        <v>90336</v>
      </c>
      <c r="NL18" s="585"/>
      <c r="NM18" s="585"/>
      <c r="NN18" s="859" t="s">
        <v>61</v>
      </c>
      <c r="NO18" s="868">
        <v>11533</v>
      </c>
      <c r="NP18" s="869">
        <v>1077</v>
      </c>
      <c r="NQ18" s="869">
        <v>4745</v>
      </c>
      <c r="NR18" s="870">
        <v>241</v>
      </c>
      <c r="NS18" s="869"/>
      <c r="NT18" s="869"/>
      <c r="NU18" s="869"/>
      <c r="NV18" s="869"/>
      <c r="NW18" s="871">
        <v>17596</v>
      </c>
      <c r="NX18" s="872">
        <v>7155</v>
      </c>
      <c r="NY18" s="873">
        <v>24751</v>
      </c>
    </row>
    <row r="19" spans="1:389" ht="23.25" customHeight="1" x14ac:dyDescent="0.25">
      <c r="A19" s="790" t="s">
        <v>36</v>
      </c>
      <c r="B19" s="973">
        <v>5180.97</v>
      </c>
      <c r="C19" s="974">
        <v>4859.5</v>
      </c>
      <c r="D19" s="793">
        <v>6.62</v>
      </c>
      <c r="E19" s="75"/>
      <c r="F19" s="75"/>
      <c r="G19" s="764" t="s">
        <v>96</v>
      </c>
      <c r="H19" s="741">
        <v>11513</v>
      </c>
      <c r="I19" s="742">
        <v>11501</v>
      </c>
      <c r="J19" s="743">
        <v>11131</v>
      </c>
      <c r="K19" s="741">
        <v>34145</v>
      </c>
      <c r="L19" s="744">
        <v>29911</v>
      </c>
      <c r="M19" s="745">
        <v>14.16</v>
      </c>
      <c r="N19" s="66"/>
      <c r="O19" s="794" t="s">
        <v>52</v>
      </c>
      <c r="P19" s="795">
        <v>1157.67</v>
      </c>
      <c r="Q19" s="796">
        <v>1077.48</v>
      </c>
      <c r="R19" s="797">
        <v>7.44</v>
      </c>
      <c r="S19" s="795">
        <v>610.54</v>
      </c>
      <c r="T19" s="796">
        <v>573.88</v>
      </c>
      <c r="U19" s="797">
        <v>6.39</v>
      </c>
      <c r="V19" s="795">
        <v>1148.4000000000001</v>
      </c>
      <c r="W19" s="796">
        <v>1068.76</v>
      </c>
      <c r="X19" s="797">
        <v>7.45</v>
      </c>
      <c r="Y19" s="66"/>
      <c r="Z19" s="66"/>
      <c r="AA19" s="66" t="s">
        <v>70</v>
      </c>
      <c r="AB19" s="799">
        <v>15125</v>
      </c>
      <c r="AC19" s="799">
        <v>15125</v>
      </c>
      <c r="AD19" s="799">
        <v>15125</v>
      </c>
      <c r="AE19" s="799">
        <v>15125</v>
      </c>
      <c r="AF19" s="66"/>
      <c r="AG19" s="66"/>
      <c r="AH19" s="66"/>
      <c r="AI19" s="66"/>
      <c r="AJ19" s="66"/>
      <c r="AK19" s="66"/>
      <c r="AL19" s="835" t="s">
        <v>66</v>
      </c>
      <c r="AM19" s="860">
        <v>367224</v>
      </c>
      <c r="AN19" s="861">
        <v>28507</v>
      </c>
      <c r="AO19" s="861">
        <v>425444</v>
      </c>
      <c r="AP19" s="972">
        <v>128486</v>
      </c>
      <c r="AQ19" s="861"/>
      <c r="AR19" s="861"/>
      <c r="AS19" s="861"/>
      <c r="AT19" s="861"/>
      <c r="AU19" s="840">
        <v>949661</v>
      </c>
      <c r="AV19" s="840">
        <v>691755</v>
      </c>
      <c r="AW19" s="841">
        <v>1641416</v>
      </c>
      <c r="AX19" s="842"/>
      <c r="AY19" s="66"/>
      <c r="AZ19" s="835" t="s">
        <v>66</v>
      </c>
      <c r="BA19" s="860">
        <v>200442</v>
      </c>
      <c r="BB19" s="861">
        <v>6393</v>
      </c>
      <c r="BC19" s="864">
        <v>83446</v>
      </c>
      <c r="BD19" s="862">
        <v>26886</v>
      </c>
      <c r="BE19" s="861"/>
      <c r="BF19" s="861"/>
      <c r="BG19" s="861"/>
      <c r="BH19" s="861"/>
      <c r="BI19" s="840">
        <v>317167</v>
      </c>
      <c r="BJ19" s="840">
        <v>55254</v>
      </c>
      <c r="BK19" s="841">
        <v>372421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5871.93</v>
      </c>
      <c r="CG19" s="974">
        <v>5475.6</v>
      </c>
      <c r="CH19" s="793">
        <v>7.24</v>
      </c>
      <c r="CI19" s="75"/>
      <c r="CJ19" s="75"/>
      <c r="CK19" s="764" t="s">
        <v>96</v>
      </c>
      <c r="CL19" s="741">
        <v>8232</v>
      </c>
      <c r="CM19" s="742">
        <v>7032</v>
      </c>
      <c r="CN19" s="743">
        <v>6413</v>
      </c>
      <c r="CO19" s="741">
        <v>21677</v>
      </c>
      <c r="CP19" s="744">
        <v>18037</v>
      </c>
      <c r="CQ19" s="745">
        <v>20.18</v>
      </c>
      <c r="CR19" s="66"/>
      <c r="CS19" s="794" t="s">
        <v>52</v>
      </c>
      <c r="CT19" s="795">
        <v>1339.77</v>
      </c>
      <c r="CU19" s="796">
        <v>1208.6400000000001</v>
      </c>
      <c r="CV19" s="797">
        <v>10.85</v>
      </c>
      <c r="CW19" s="795">
        <v>740.73</v>
      </c>
      <c r="CX19" s="796">
        <v>685.27</v>
      </c>
      <c r="CY19" s="797">
        <v>8.09</v>
      </c>
      <c r="CZ19" s="795">
        <v>1332.75</v>
      </c>
      <c r="DA19" s="796">
        <v>1202.53</v>
      </c>
      <c r="DB19" s="797">
        <v>10.83</v>
      </c>
      <c r="DC19" s="66"/>
      <c r="DD19" s="66"/>
      <c r="DE19" s="66" t="s">
        <v>70</v>
      </c>
      <c r="DF19" s="799">
        <v>15125</v>
      </c>
      <c r="DG19" s="799">
        <v>15125</v>
      </c>
      <c r="DH19" s="799">
        <v>15125</v>
      </c>
      <c r="DI19" s="799">
        <v>15125</v>
      </c>
      <c r="DJ19" s="66"/>
      <c r="DK19" s="66"/>
      <c r="DL19" s="66"/>
      <c r="DM19" s="66"/>
      <c r="DN19" s="66"/>
      <c r="DO19" s="66"/>
      <c r="DP19" s="835" t="s">
        <v>66</v>
      </c>
      <c r="DQ19" s="860">
        <v>477136</v>
      </c>
      <c r="DR19" s="861">
        <v>30395</v>
      </c>
      <c r="DS19" s="861">
        <v>456407</v>
      </c>
      <c r="DT19" s="862">
        <v>56738</v>
      </c>
      <c r="DU19" s="860"/>
      <c r="DV19" s="861"/>
      <c r="DW19" s="861"/>
      <c r="DX19" s="861"/>
      <c r="DY19" s="840">
        <v>1020676</v>
      </c>
      <c r="DZ19" s="840">
        <v>708302</v>
      </c>
      <c r="EA19" s="841">
        <v>1728978</v>
      </c>
      <c r="EB19" s="842"/>
      <c r="EC19" s="66"/>
      <c r="ED19" s="835" t="s">
        <v>66</v>
      </c>
      <c r="EE19" s="860">
        <v>138398</v>
      </c>
      <c r="EF19" s="861">
        <v>4360</v>
      </c>
      <c r="EG19" s="864">
        <v>66971</v>
      </c>
      <c r="EH19" s="862">
        <v>13178</v>
      </c>
      <c r="EI19" s="860"/>
      <c r="EJ19" s="861"/>
      <c r="EK19" s="861"/>
      <c r="EL19" s="861"/>
      <c r="EM19" s="840">
        <v>222907</v>
      </c>
      <c r="EN19" s="840">
        <v>24425</v>
      </c>
      <c r="EO19" s="841">
        <v>247332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4215.9299999999994</v>
      </c>
      <c r="FK19" s="974">
        <v>3902.8300000000004</v>
      </c>
      <c r="FL19" s="793">
        <v>8.02</v>
      </c>
      <c r="FM19" s="75"/>
      <c r="FN19" s="75"/>
      <c r="FO19" s="764" t="s">
        <v>96</v>
      </c>
      <c r="FP19" s="741">
        <v>6619</v>
      </c>
      <c r="FQ19" s="742">
        <v>7253</v>
      </c>
      <c r="FR19" s="743">
        <v>8033</v>
      </c>
      <c r="FS19" s="741">
        <v>21905</v>
      </c>
      <c r="FT19" s="744">
        <v>18679</v>
      </c>
      <c r="FU19" s="745">
        <v>17.27</v>
      </c>
      <c r="FV19" s="66"/>
      <c r="FW19" s="794" t="s">
        <v>52</v>
      </c>
      <c r="FX19" s="795">
        <v>1002.45</v>
      </c>
      <c r="FY19" s="796">
        <v>908.72</v>
      </c>
      <c r="FZ19" s="797">
        <v>10.31</v>
      </c>
      <c r="GA19" s="795">
        <v>548.44000000000005</v>
      </c>
      <c r="GB19" s="796">
        <v>513.14</v>
      </c>
      <c r="GC19" s="797">
        <v>6.88</v>
      </c>
      <c r="GD19" s="795">
        <v>994.55</v>
      </c>
      <c r="GE19" s="796">
        <v>902.2</v>
      </c>
      <c r="GF19" s="797">
        <v>10.24</v>
      </c>
      <c r="GG19" s="66"/>
      <c r="GH19" s="66"/>
      <c r="GI19" s="66" t="s">
        <v>70</v>
      </c>
      <c r="GJ19" s="799">
        <v>15125</v>
      </c>
      <c r="GK19" s="799">
        <v>15125</v>
      </c>
      <c r="GL19" s="799">
        <v>15125</v>
      </c>
      <c r="GM19" s="799">
        <v>15125</v>
      </c>
      <c r="GN19" s="66"/>
      <c r="GO19" s="66"/>
      <c r="GP19" s="66"/>
      <c r="GQ19" s="66"/>
      <c r="GR19" s="66"/>
      <c r="GS19" s="66"/>
      <c r="GT19" s="835" t="s">
        <v>66</v>
      </c>
      <c r="GU19" s="860">
        <v>393158</v>
      </c>
      <c r="GV19" s="861">
        <v>25582</v>
      </c>
      <c r="GW19" s="861">
        <v>318337</v>
      </c>
      <c r="GX19" s="862">
        <v>132856</v>
      </c>
      <c r="GY19" s="861"/>
      <c r="GZ19" s="861"/>
      <c r="HA19" s="861"/>
      <c r="HB19" s="861"/>
      <c r="HC19" s="840">
        <v>869933</v>
      </c>
      <c r="HD19" s="840">
        <v>331708</v>
      </c>
      <c r="HE19" s="841">
        <v>1201641</v>
      </c>
      <c r="HF19" s="842"/>
      <c r="HG19" s="66"/>
      <c r="HH19" s="835" t="s">
        <v>66</v>
      </c>
      <c r="HI19" s="860">
        <v>123211</v>
      </c>
      <c r="HJ19" s="861">
        <v>3279</v>
      </c>
      <c r="HK19" s="864">
        <v>74517</v>
      </c>
      <c r="HL19" s="862">
        <v>15030</v>
      </c>
      <c r="HM19" s="861"/>
      <c r="HN19" s="861"/>
      <c r="HO19" s="861"/>
      <c r="HP19" s="861"/>
      <c r="HQ19" s="840">
        <v>216037</v>
      </c>
      <c r="HR19" s="840">
        <v>18773</v>
      </c>
      <c r="HS19" s="841">
        <v>234810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5254.91</v>
      </c>
      <c r="IO19" s="974">
        <v>5033.2599999999993</v>
      </c>
      <c r="IP19" s="793">
        <v>4.4000000000000004</v>
      </c>
      <c r="IQ19" s="75"/>
      <c r="IR19" s="75"/>
      <c r="IS19" s="764" t="s">
        <v>96</v>
      </c>
      <c r="IT19" s="741">
        <v>11044</v>
      </c>
      <c r="IU19" s="742">
        <v>13181</v>
      </c>
      <c r="IV19" s="743">
        <v>13015</v>
      </c>
      <c r="IW19" s="741">
        <v>37240</v>
      </c>
      <c r="IX19" s="744">
        <v>35871</v>
      </c>
      <c r="IY19" s="745">
        <v>3.82</v>
      </c>
      <c r="IZ19" s="66"/>
      <c r="JA19" s="794" t="s">
        <v>52</v>
      </c>
      <c r="JB19" s="795">
        <v>1141.95</v>
      </c>
      <c r="JC19" s="796">
        <v>1074.8399999999999</v>
      </c>
      <c r="JD19" s="797">
        <v>6.24</v>
      </c>
      <c r="JE19" s="795">
        <v>552.13</v>
      </c>
      <c r="JF19" s="796">
        <v>527.73</v>
      </c>
      <c r="JG19" s="797">
        <v>4.62</v>
      </c>
      <c r="JH19" s="795">
        <v>1133.4000000000001</v>
      </c>
      <c r="JI19" s="796">
        <v>1067.1300000000001</v>
      </c>
      <c r="JJ19" s="797">
        <v>6.21</v>
      </c>
      <c r="JK19" s="66"/>
      <c r="JL19" s="66"/>
      <c r="JM19" s="66" t="s">
        <v>70</v>
      </c>
      <c r="JN19" s="799">
        <v>15125</v>
      </c>
      <c r="JO19" s="799">
        <v>15125</v>
      </c>
      <c r="JP19" s="799">
        <v>15125</v>
      </c>
      <c r="JQ19" s="799">
        <v>15125</v>
      </c>
      <c r="JR19" s="66"/>
      <c r="JS19" s="66"/>
      <c r="JT19" s="66"/>
      <c r="JU19" s="66"/>
      <c r="JV19" s="66"/>
      <c r="JW19" s="66"/>
      <c r="JX19" s="835" t="s">
        <v>66</v>
      </c>
      <c r="JY19" s="860">
        <v>420757</v>
      </c>
      <c r="JZ19" s="861">
        <v>31377</v>
      </c>
      <c r="KA19" s="861">
        <v>331363</v>
      </c>
      <c r="KB19" s="865">
        <v>184847</v>
      </c>
      <c r="KC19" s="866"/>
      <c r="KD19" s="866"/>
      <c r="KE19" s="866"/>
      <c r="KF19" s="866"/>
      <c r="KG19" s="867">
        <v>968344</v>
      </c>
      <c r="KH19" s="840">
        <v>542373</v>
      </c>
      <c r="KI19" s="841">
        <v>1510717</v>
      </c>
      <c r="KJ19" s="842"/>
      <c r="KK19" s="66"/>
      <c r="KL19" s="835" t="s">
        <v>66</v>
      </c>
      <c r="KM19" s="860">
        <v>110575</v>
      </c>
      <c r="KN19" s="861">
        <v>7099</v>
      </c>
      <c r="KO19" s="864">
        <v>86622</v>
      </c>
      <c r="KP19" s="865">
        <v>57667</v>
      </c>
      <c r="KQ19" s="866"/>
      <c r="KR19" s="866"/>
      <c r="KS19" s="866"/>
      <c r="KT19" s="866"/>
      <c r="KU19" s="867">
        <v>261963</v>
      </c>
      <c r="KV19" s="840">
        <v>35593</v>
      </c>
      <c r="KW19" s="841">
        <v>297556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5199.4399999999996</v>
      </c>
      <c r="LS19" s="974">
        <v>4887.24</v>
      </c>
      <c r="LT19" s="820">
        <v>6.39</v>
      </c>
      <c r="LU19" s="63"/>
      <c r="LV19" s="63"/>
      <c r="LW19" s="764" t="s">
        <v>96</v>
      </c>
      <c r="LX19" s="57">
        <v>114967</v>
      </c>
      <c r="LY19" s="756">
        <v>102498</v>
      </c>
      <c r="LZ19" s="757">
        <v>12.17</v>
      </c>
      <c r="MA19" s="73"/>
      <c r="MB19" s="794" t="s">
        <v>52</v>
      </c>
      <c r="MC19" s="795">
        <v>1169.3800000000001</v>
      </c>
      <c r="MD19" s="796">
        <v>1077.9100000000001</v>
      </c>
      <c r="ME19" s="797">
        <v>8.49</v>
      </c>
      <c r="MF19" s="795">
        <v>605.92999999999995</v>
      </c>
      <c r="MG19" s="796">
        <v>568.91999999999996</v>
      </c>
      <c r="MH19" s="797">
        <v>6.51</v>
      </c>
      <c r="MI19" s="795">
        <v>1160.9000000000001</v>
      </c>
      <c r="MJ19" s="796">
        <v>1070.32</v>
      </c>
      <c r="MK19" s="797">
        <v>8.4600000000000009</v>
      </c>
      <c r="ML19" s="4"/>
      <c r="MM19" s="4"/>
      <c r="MN19" s="4" t="s">
        <v>70</v>
      </c>
      <c r="MO19" s="821">
        <v>15125</v>
      </c>
      <c r="MP19" s="821">
        <v>15125</v>
      </c>
      <c r="MQ19" s="821">
        <v>15125</v>
      </c>
      <c r="MR19" s="821">
        <v>15125</v>
      </c>
      <c r="MS19" s="821">
        <v>15125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1658275</v>
      </c>
      <c r="NB19" s="869">
        <v>115861</v>
      </c>
      <c r="NC19" s="869">
        <v>1531551</v>
      </c>
      <c r="ND19" s="870">
        <v>502927</v>
      </c>
      <c r="NE19" s="869"/>
      <c r="NF19" s="869"/>
      <c r="NG19" s="869"/>
      <c r="NH19" s="869"/>
      <c r="NI19" s="871">
        <v>3808614</v>
      </c>
      <c r="NJ19" s="872">
        <v>2274138</v>
      </c>
      <c r="NK19" s="873">
        <v>6082752</v>
      </c>
      <c r="NL19" s="585"/>
      <c r="NM19" s="585"/>
      <c r="NN19" s="859" t="s">
        <v>66</v>
      </c>
      <c r="NO19" s="868">
        <v>572626</v>
      </c>
      <c r="NP19" s="869">
        <v>21131</v>
      </c>
      <c r="NQ19" s="869">
        <v>311556</v>
      </c>
      <c r="NR19" s="870">
        <v>112761</v>
      </c>
      <c r="NS19" s="869"/>
      <c r="NT19" s="869"/>
      <c r="NU19" s="869"/>
      <c r="NV19" s="869"/>
      <c r="NW19" s="871">
        <v>1018074</v>
      </c>
      <c r="NX19" s="872">
        <v>134045</v>
      </c>
      <c r="NY19" s="873">
        <v>1152119</v>
      </c>
    </row>
    <row r="20" spans="1:389" ht="23.25" customHeight="1" x14ac:dyDescent="0.25">
      <c r="A20" s="976" t="s">
        <v>97</v>
      </c>
      <c r="B20" s="26">
        <v>4148.7400000000007</v>
      </c>
      <c r="C20" s="968">
        <v>3894.23</v>
      </c>
      <c r="D20" s="739">
        <v>6.54</v>
      </c>
      <c r="E20" s="75"/>
      <c r="F20" s="75"/>
      <c r="G20" s="764" t="s">
        <v>98</v>
      </c>
      <c r="H20" s="741">
        <v>7219</v>
      </c>
      <c r="I20" s="742">
        <v>9063</v>
      </c>
      <c r="J20" s="743">
        <v>7093</v>
      </c>
      <c r="K20" s="741">
        <v>23375</v>
      </c>
      <c r="L20" s="744">
        <v>16583</v>
      </c>
      <c r="M20" s="745">
        <v>40.96</v>
      </c>
      <c r="N20" s="66"/>
      <c r="O20" s="794" t="s">
        <v>58</v>
      </c>
      <c r="P20" s="795">
        <v>780.1</v>
      </c>
      <c r="Q20" s="796">
        <v>739.5</v>
      </c>
      <c r="R20" s="797">
        <v>5.49</v>
      </c>
      <c r="S20" s="795">
        <v>649.49</v>
      </c>
      <c r="T20" s="796">
        <v>600.64</v>
      </c>
      <c r="U20" s="797">
        <v>8.1300000000000008</v>
      </c>
      <c r="V20" s="795">
        <v>777.89</v>
      </c>
      <c r="W20" s="796">
        <v>737.1</v>
      </c>
      <c r="X20" s="797">
        <v>5.53</v>
      </c>
      <c r="Y20" s="66"/>
      <c r="Z20" s="66"/>
      <c r="AA20" s="66" t="s">
        <v>75</v>
      </c>
      <c r="AB20" s="799">
        <v>13207</v>
      </c>
      <c r="AC20" s="799">
        <v>13207</v>
      </c>
      <c r="AD20" s="799">
        <v>13207</v>
      </c>
      <c r="AE20" s="799">
        <v>13207</v>
      </c>
      <c r="AF20" s="66"/>
      <c r="AG20" s="66"/>
      <c r="AH20" s="66"/>
      <c r="AI20" s="66"/>
      <c r="AJ20" s="66"/>
      <c r="AK20" s="66"/>
      <c r="AL20" s="835" t="s">
        <v>72</v>
      </c>
      <c r="AM20" s="860">
        <v>949913</v>
      </c>
      <c r="AN20" s="861">
        <v>60192</v>
      </c>
      <c r="AO20" s="861">
        <v>981314</v>
      </c>
      <c r="AP20" s="972">
        <v>258123</v>
      </c>
      <c r="AQ20" s="861"/>
      <c r="AR20" s="861"/>
      <c r="AS20" s="861"/>
      <c r="AT20" s="861"/>
      <c r="AU20" s="840">
        <v>2249542</v>
      </c>
      <c r="AV20" s="840">
        <v>1369470</v>
      </c>
      <c r="AW20" s="841">
        <v>3619012</v>
      </c>
      <c r="AX20" s="842"/>
      <c r="AY20" s="66"/>
      <c r="AZ20" s="835" t="s">
        <v>72</v>
      </c>
      <c r="BA20" s="860">
        <v>668535</v>
      </c>
      <c r="BB20" s="861">
        <v>17603</v>
      </c>
      <c r="BC20" s="864">
        <v>303361</v>
      </c>
      <c r="BD20" s="862">
        <v>44137</v>
      </c>
      <c r="BE20" s="861"/>
      <c r="BF20" s="861"/>
      <c r="BG20" s="861"/>
      <c r="BH20" s="861"/>
      <c r="BI20" s="840">
        <v>1033636</v>
      </c>
      <c r="BJ20" s="840">
        <v>139263</v>
      </c>
      <c r="BK20" s="841">
        <v>1172899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4371.3099999999986</v>
      </c>
      <c r="CG20" s="968">
        <v>4087.23</v>
      </c>
      <c r="CH20" s="739">
        <v>6.95</v>
      </c>
      <c r="CI20" s="75"/>
      <c r="CJ20" s="75"/>
      <c r="CK20" s="764" t="s">
        <v>98</v>
      </c>
      <c r="CL20" s="741">
        <v>6141</v>
      </c>
      <c r="CM20" s="742">
        <v>6550</v>
      </c>
      <c r="CN20" s="743">
        <v>5190</v>
      </c>
      <c r="CO20" s="741">
        <v>17881</v>
      </c>
      <c r="CP20" s="744">
        <v>14042</v>
      </c>
      <c r="CQ20" s="745">
        <v>27.34</v>
      </c>
      <c r="CR20" s="66"/>
      <c r="CS20" s="794" t="s">
        <v>58</v>
      </c>
      <c r="CT20" s="795">
        <v>725.85</v>
      </c>
      <c r="CU20" s="796">
        <v>669.46</v>
      </c>
      <c r="CV20" s="797">
        <v>8.42</v>
      </c>
      <c r="CW20" s="795">
        <v>545.52</v>
      </c>
      <c r="CX20" s="796">
        <v>508.62</v>
      </c>
      <c r="CY20" s="797">
        <v>7.25</v>
      </c>
      <c r="CZ20" s="795">
        <v>723.74</v>
      </c>
      <c r="DA20" s="796">
        <v>667.58</v>
      </c>
      <c r="DB20" s="797">
        <v>8.41</v>
      </c>
      <c r="DC20" s="66"/>
      <c r="DD20" s="66"/>
      <c r="DE20" s="66" t="s">
        <v>75</v>
      </c>
      <c r="DF20" s="799">
        <v>13207</v>
      </c>
      <c r="DG20" s="799">
        <v>13207</v>
      </c>
      <c r="DH20" s="799">
        <v>13207</v>
      </c>
      <c r="DI20" s="799">
        <v>13207</v>
      </c>
      <c r="DJ20" s="66"/>
      <c r="DK20" s="66"/>
      <c r="DL20" s="66"/>
      <c r="DM20" s="66"/>
      <c r="DN20" s="66"/>
      <c r="DO20" s="66"/>
      <c r="DP20" s="835" t="s">
        <v>72</v>
      </c>
      <c r="DQ20" s="860">
        <v>985244</v>
      </c>
      <c r="DR20" s="861">
        <v>62257</v>
      </c>
      <c r="DS20" s="861">
        <v>1214189</v>
      </c>
      <c r="DT20" s="862">
        <v>122268</v>
      </c>
      <c r="DU20" s="860"/>
      <c r="DV20" s="861"/>
      <c r="DW20" s="861"/>
      <c r="DX20" s="861"/>
      <c r="DY20" s="840">
        <v>2383958</v>
      </c>
      <c r="DZ20" s="840">
        <v>1391162</v>
      </c>
      <c r="EA20" s="841">
        <v>3775120</v>
      </c>
      <c r="EB20" s="842"/>
      <c r="EC20" s="66"/>
      <c r="ED20" s="835" t="s">
        <v>72</v>
      </c>
      <c r="EE20" s="860">
        <v>838374</v>
      </c>
      <c r="EF20" s="861">
        <v>10236</v>
      </c>
      <c r="EG20" s="864">
        <v>270205</v>
      </c>
      <c r="EH20" s="862">
        <v>34328</v>
      </c>
      <c r="EI20" s="860"/>
      <c r="EJ20" s="861"/>
      <c r="EK20" s="861"/>
      <c r="EL20" s="861"/>
      <c r="EM20" s="840">
        <v>1153143</v>
      </c>
      <c r="EN20" s="840">
        <v>76593</v>
      </c>
      <c r="EO20" s="841">
        <v>1229736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3347.67</v>
      </c>
      <c r="FK20" s="968">
        <v>3138.4900000000002</v>
      </c>
      <c r="FL20" s="739">
        <v>6.66</v>
      </c>
      <c r="FM20" s="75"/>
      <c r="FN20" s="75"/>
      <c r="FO20" s="764" t="s">
        <v>98</v>
      </c>
      <c r="FP20" s="741">
        <v>5647</v>
      </c>
      <c r="FQ20" s="742">
        <v>3433</v>
      </c>
      <c r="FR20" s="743">
        <v>5671</v>
      </c>
      <c r="FS20" s="741">
        <v>14751</v>
      </c>
      <c r="FT20" s="744">
        <v>10474</v>
      </c>
      <c r="FU20" s="745">
        <v>40.83</v>
      </c>
      <c r="FV20" s="66"/>
      <c r="FW20" s="794" t="s">
        <v>58</v>
      </c>
      <c r="FX20" s="795">
        <v>794.7</v>
      </c>
      <c r="FY20" s="796">
        <v>720.34</v>
      </c>
      <c r="FZ20" s="797">
        <v>10.32</v>
      </c>
      <c r="GA20" s="795">
        <v>528.32000000000005</v>
      </c>
      <c r="GB20" s="796">
        <v>490.05</v>
      </c>
      <c r="GC20" s="797">
        <v>7.81</v>
      </c>
      <c r="GD20" s="795">
        <v>790.06</v>
      </c>
      <c r="GE20" s="796">
        <v>716.54</v>
      </c>
      <c r="GF20" s="797">
        <v>10.26</v>
      </c>
      <c r="GG20" s="66"/>
      <c r="GH20" s="66"/>
      <c r="GI20" s="66" t="s">
        <v>75</v>
      </c>
      <c r="GJ20" s="799">
        <v>13207</v>
      </c>
      <c r="GK20" s="799">
        <v>13207</v>
      </c>
      <c r="GL20" s="799">
        <v>13207</v>
      </c>
      <c r="GM20" s="799">
        <v>13207</v>
      </c>
      <c r="GN20" s="66"/>
      <c r="GO20" s="66"/>
      <c r="GP20" s="66"/>
      <c r="GQ20" s="66"/>
      <c r="GR20" s="66"/>
      <c r="GS20" s="66"/>
      <c r="GT20" s="835" t="s">
        <v>72</v>
      </c>
      <c r="GU20" s="860">
        <v>865170</v>
      </c>
      <c r="GV20" s="861">
        <v>56296</v>
      </c>
      <c r="GW20" s="861">
        <v>907951</v>
      </c>
      <c r="GX20" s="862">
        <v>207500</v>
      </c>
      <c r="GY20" s="861"/>
      <c r="GZ20" s="861"/>
      <c r="HA20" s="861"/>
      <c r="HB20" s="861"/>
      <c r="HC20" s="840">
        <v>2036917</v>
      </c>
      <c r="HD20" s="840">
        <v>1110899</v>
      </c>
      <c r="HE20" s="841">
        <v>3147816</v>
      </c>
      <c r="HF20" s="842"/>
      <c r="HG20" s="66"/>
      <c r="HH20" s="835" t="s">
        <v>72</v>
      </c>
      <c r="HI20" s="860">
        <v>539400</v>
      </c>
      <c r="HJ20" s="861">
        <v>7132</v>
      </c>
      <c r="HK20" s="864">
        <v>272904</v>
      </c>
      <c r="HL20" s="862">
        <v>58790</v>
      </c>
      <c r="HM20" s="861"/>
      <c r="HN20" s="861"/>
      <c r="HO20" s="861"/>
      <c r="HP20" s="861"/>
      <c r="HQ20" s="840">
        <v>878226</v>
      </c>
      <c r="HR20" s="840">
        <v>89748</v>
      </c>
      <c r="HS20" s="841">
        <v>967974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4305.93</v>
      </c>
      <c r="IO20" s="968">
        <v>4139.46</v>
      </c>
      <c r="IP20" s="739">
        <v>4.0199999999999996</v>
      </c>
      <c r="IQ20" s="75"/>
      <c r="IR20" s="75"/>
      <c r="IS20" s="764" t="s">
        <v>98</v>
      </c>
      <c r="IT20" s="741">
        <v>6549</v>
      </c>
      <c r="IU20" s="742">
        <v>8034</v>
      </c>
      <c r="IV20" s="743">
        <v>8856</v>
      </c>
      <c r="IW20" s="741">
        <v>23439</v>
      </c>
      <c r="IX20" s="744">
        <v>22988</v>
      </c>
      <c r="IY20" s="745">
        <v>1.96</v>
      </c>
      <c r="IZ20" s="66"/>
      <c r="JA20" s="794" t="s">
        <v>58</v>
      </c>
      <c r="JB20" s="795">
        <v>755.25</v>
      </c>
      <c r="JC20" s="796">
        <v>720.02</v>
      </c>
      <c r="JD20" s="797">
        <v>4.8899999999999997</v>
      </c>
      <c r="JE20" s="795">
        <v>478.39</v>
      </c>
      <c r="JF20" s="796">
        <v>465.41</v>
      </c>
      <c r="JG20" s="797">
        <v>2.79</v>
      </c>
      <c r="JH20" s="795">
        <v>751.24</v>
      </c>
      <c r="JI20" s="796">
        <v>716.43</v>
      </c>
      <c r="JJ20" s="797">
        <v>4.8600000000000003</v>
      </c>
      <c r="JK20" s="66"/>
      <c r="JL20" s="66"/>
      <c r="JM20" s="66" t="s">
        <v>75</v>
      </c>
      <c r="JN20" s="799">
        <v>13207</v>
      </c>
      <c r="JO20" s="799">
        <v>13207</v>
      </c>
      <c r="JP20" s="799">
        <v>13207</v>
      </c>
      <c r="JQ20" s="799">
        <v>13207</v>
      </c>
      <c r="JR20" s="66"/>
      <c r="JS20" s="66"/>
      <c r="JT20" s="66"/>
      <c r="JU20" s="66"/>
      <c r="JV20" s="66"/>
      <c r="JW20" s="66"/>
      <c r="JX20" s="835" t="s">
        <v>72</v>
      </c>
      <c r="JY20" s="860">
        <v>958704</v>
      </c>
      <c r="JZ20" s="861">
        <v>57247</v>
      </c>
      <c r="KA20" s="861">
        <v>960179</v>
      </c>
      <c r="KB20" s="865">
        <v>372672</v>
      </c>
      <c r="KC20" s="866"/>
      <c r="KD20" s="866"/>
      <c r="KE20" s="866"/>
      <c r="KF20" s="866"/>
      <c r="KG20" s="867">
        <v>2348802</v>
      </c>
      <c r="KH20" s="840">
        <v>1571656</v>
      </c>
      <c r="KI20" s="841">
        <v>3920458</v>
      </c>
      <c r="KJ20" s="842"/>
      <c r="KK20" s="66"/>
      <c r="KL20" s="835" t="s">
        <v>72</v>
      </c>
      <c r="KM20" s="860">
        <v>667507</v>
      </c>
      <c r="KN20" s="861">
        <v>16053</v>
      </c>
      <c r="KO20" s="864">
        <v>315828</v>
      </c>
      <c r="KP20" s="865">
        <v>130106</v>
      </c>
      <c r="KQ20" s="866"/>
      <c r="KR20" s="866"/>
      <c r="KS20" s="866"/>
      <c r="KT20" s="866"/>
      <c r="KU20" s="867">
        <v>1129494</v>
      </c>
      <c r="KV20" s="840">
        <v>124790</v>
      </c>
      <c r="KW20" s="841">
        <v>1254284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4086.7400000000002</v>
      </c>
      <c r="LS20" s="968">
        <v>3861.0799999999995</v>
      </c>
      <c r="LT20" s="755">
        <v>5.84</v>
      </c>
      <c r="LU20" s="63"/>
      <c r="LV20" s="63"/>
      <c r="LW20" s="764" t="s">
        <v>98</v>
      </c>
      <c r="LX20" s="57">
        <v>79446</v>
      </c>
      <c r="LY20" s="756">
        <v>64087</v>
      </c>
      <c r="LZ20" s="757">
        <v>23.97</v>
      </c>
      <c r="MA20" s="73"/>
      <c r="MB20" s="794" t="s">
        <v>58</v>
      </c>
      <c r="MC20" s="795">
        <v>761.91</v>
      </c>
      <c r="MD20" s="796">
        <v>714.64</v>
      </c>
      <c r="ME20" s="797">
        <v>6.61</v>
      </c>
      <c r="MF20" s="795">
        <v>558.29</v>
      </c>
      <c r="MG20" s="796">
        <v>523.76</v>
      </c>
      <c r="MH20" s="797">
        <v>6.59</v>
      </c>
      <c r="MI20" s="795">
        <v>758.84</v>
      </c>
      <c r="MJ20" s="796">
        <v>711.79</v>
      </c>
      <c r="MK20" s="797">
        <v>6.61</v>
      </c>
      <c r="ML20" s="4"/>
      <c r="MM20" s="4"/>
      <c r="MN20" s="4" t="s">
        <v>75</v>
      </c>
      <c r="MO20" s="821">
        <v>13207</v>
      </c>
      <c r="MP20" s="821">
        <v>13207</v>
      </c>
      <c r="MQ20" s="821">
        <v>13207</v>
      </c>
      <c r="MR20" s="821">
        <v>13207</v>
      </c>
      <c r="MS20" s="821">
        <v>13207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3759031</v>
      </c>
      <c r="NB20" s="869">
        <v>235992</v>
      </c>
      <c r="NC20" s="869">
        <v>4063633</v>
      </c>
      <c r="ND20" s="870">
        <v>960563</v>
      </c>
      <c r="NE20" s="869"/>
      <c r="NF20" s="869"/>
      <c r="NG20" s="869"/>
      <c r="NH20" s="869"/>
      <c r="NI20" s="871">
        <v>9019219</v>
      </c>
      <c r="NJ20" s="872">
        <v>5443187</v>
      </c>
      <c r="NK20" s="873">
        <v>14462406</v>
      </c>
      <c r="NL20" s="585"/>
      <c r="NM20" s="585"/>
      <c r="NN20" s="859" t="s">
        <v>72</v>
      </c>
      <c r="NO20" s="868">
        <v>2713816</v>
      </c>
      <c r="NP20" s="869">
        <v>51024</v>
      </c>
      <c r="NQ20" s="869">
        <v>1162298</v>
      </c>
      <c r="NR20" s="870">
        <v>267361</v>
      </c>
      <c r="NS20" s="869"/>
      <c r="NT20" s="869"/>
      <c r="NU20" s="869"/>
      <c r="NV20" s="869"/>
      <c r="NW20" s="871">
        <v>4194499</v>
      </c>
      <c r="NX20" s="872">
        <v>430394</v>
      </c>
      <c r="NY20" s="873">
        <v>4624893</v>
      </c>
    </row>
    <row r="21" spans="1:389" ht="23.25" customHeight="1" thickBot="1" x14ac:dyDescent="0.3">
      <c r="A21" s="56" t="s">
        <v>56</v>
      </c>
      <c r="B21" s="27">
        <v>2639.7699999999995</v>
      </c>
      <c r="C21" s="971">
        <v>2478.79</v>
      </c>
      <c r="D21" s="763">
        <v>6.49</v>
      </c>
      <c r="E21" s="75"/>
      <c r="F21" s="75"/>
      <c r="G21" s="764" t="s">
        <v>99</v>
      </c>
      <c r="H21" s="741">
        <v>14512</v>
      </c>
      <c r="I21" s="742">
        <v>11825</v>
      </c>
      <c r="J21" s="743">
        <v>10402</v>
      </c>
      <c r="K21" s="741">
        <v>36739</v>
      </c>
      <c r="L21" s="744">
        <v>30836</v>
      </c>
      <c r="M21" s="745">
        <v>19.14</v>
      </c>
      <c r="N21" s="66"/>
      <c r="O21" s="794" t="s">
        <v>63</v>
      </c>
      <c r="P21" s="795">
        <v>1070.5999999999999</v>
      </c>
      <c r="Q21" s="796">
        <v>1023.53</v>
      </c>
      <c r="R21" s="797">
        <v>4.5999999999999996</v>
      </c>
      <c r="S21" s="795">
        <v>177.54</v>
      </c>
      <c r="T21" s="796">
        <v>167.49</v>
      </c>
      <c r="U21" s="797">
        <v>6</v>
      </c>
      <c r="V21" s="795">
        <v>1055.46</v>
      </c>
      <c r="W21" s="796">
        <v>1008.72</v>
      </c>
      <c r="X21" s="797">
        <v>4.63</v>
      </c>
      <c r="Y21" s="66"/>
      <c r="Z21" s="66"/>
      <c r="AA21" s="66" t="s">
        <v>80</v>
      </c>
      <c r="AB21" s="799">
        <v>16751</v>
      </c>
      <c r="AC21" s="799">
        <v>16751</v>
      </c>
      <c r="AD21" s="799">
        <v>16751</v>
      </c>
      <c r="AE21" s="799">
        <v>16751</v>
      </c>
      <c r="AF21" s="66"/>
      <c r="AG21" s="66"/>
      <c r="AH21" s="66"/>
      <c r="AI21" s="66"/>
      <c r="AJ21" s="66"/>
      <c r="AK21" s="66"/>
      <c r="AL21" s="835" t="s">
        <v>77</v>
      </c>
      <c r="AM21" s="884">
        <v>1113</v>
      </c>
      <c r="AN21" s="885">
        <v>1810</v>
      </c>
      <c r="AO21" s="885">
        <v>167976</v>
      </c>
      <c r="AP21" s="977">
        <v>1192</v>
      </c>
      <c r="AQ21" s="885"/>
      <c r="AR21" s="885"/>
      <c r="AS21" s="885"/>
      <c r="AT21" s="885"/>
      <c r="AU21" s="889">
        <v>172091</v>
      </c>
      <c r="AV21" s="840">
        <v>2831</v>
      </c>
      <c r="AW21" s="841">
        <v>174922</v>
      </c>
      <c r="AX21" s="842"/>
      <c r="AY21" s="66"/>
      <c r="AZ21" s="835" t="s">
        <v>77</v>
      </c>
      <c r="BA21" s="884">
        <v>27120</v>
      </c>
      <c r="BB21" s="885">
        <v>4973</v>
      </c>
      <c r="BC21" s="888">
        <v>77217</v>
      </c>
      <c r="BD21" s="886">
        <v>248</v>
      </c>
      <c r="BE21" s="885"/>
      <c r="BF21" s="885"/>
      <c r="BG21" s="885"/>
      <c r="BH21" s="885"/>
      <c r="BI21" s="889">
        <v>109558</v>
      </c>
      <c r="BJ21" s="889">
        <v>1805</v>
      </c>
      <c r="BK21" s="841">
        <v>111363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2825.4</v>
      </c>
      <c r="CG21" s="971">
        <v>2694.0600000000004</v>
      </c>
      <c r="CH21" s="763">
        <v>4.88</v>
      </c>
      <c r="CI21" s="75"/>
      <c r="CJ21" s="75"/>
      <c r="CK21" s="764" t="s">
        <v>99</v>
      </c>
      <c r="CL21" s="741">
        <v>10071</v>
      </c>
      <c r="CM21" s="742">
        <v>9358</v>
      </c>
      <c r="CN21" s="743">
        <v>8566</v>
      </c>
      <c r="CO21" s="741">
        <v>27995</v>
      </c>
      <c r="CP21" s="744">
        <v>22185</v>
      </c>
      <c r="CQ21" s="745">
        <v>26.19</v>
      </c>
      <c r="CR21" s="66"/>
      <c r="CS21" s="794" t="s">
        <v>63</v>
      </c>
      <c r="CT21" s="795">
        <v>661.94</v>
      </c>
      <c r="CU21" s="796">
        <v>631.89</v>
      </c>
      <c r="CV21" s="797">
        <v>4.76</v>
      </c>
      <c r="CW21" s="795">
        <v>250.89</v>
      </c>
      <c r="CX21" s="796">
        <v>238.21</v>
      </c>
      <c r="CY21" s="797">
        <v>5.32</v>
      </c>
      <c r="CZ21" s="795">
        <v>657.12</v>
      </c>
      <c r="DA21" s="796">
        <v>627.29999999999995</v>
      </c>
      <c r="DB21" s="797">
        <v>4.75</v>
      </c>
      <c r="DC21" s="66"/>
      <c r="DD21" s="66"/>
      <c r="DE21" s="66" t="s">
        <v>80</v>
      </c>
      <c r="DF21" s="799">
        <v>16751</v>
      </c>
      <c r="DG21" s="799">
        <v>16751</v>
      </c>
      <c r="DH21" s="799">
        <v>16751</v>
      </c>
      <c r="DI21" s="799">
        <v>16751</v>
      </c>
      <c r="DJ21" s="66"/>
      <c r="DK21" s="66"/>
      <c r="DL21" s="66"/>
      <c r="DM21" s="66"/>
      <c r="DN21" s="66"/>
      <c r="DO21" s="66"/>
      <c r="DP21" s="835" t="s">
        <v>77</v>
      </c>
      <c r="DQ21" s="884">
        <v>16629</v>
      </c>
      <c r="DR21" s="885">
        <v>4842</v>
      </c>
      <c r="DS21" s="885">
        <v>165017</v>
      </c>
      <c r="DT21" s="886">
        <v>428</v>
      </c>
      <c r="DU21" s="884"/>
      <c r="DV21" s="885"/>
      <c r="DW21" s="885"/>
      <c r="DX21" s="885"/>
      <c r="DY21" s="889">
        <v>186916</v>
      </c>
      <c r="DZ21" s="840">
        <v>2644</v>
      </c>
      <c r="EA21" s="841">
        <v>189560</v>
      </c>
      <c r="EB21" s="842"/>
      <c r="EC21" s="66"/>
      <c r="ED21" s="835" t="s">
        <v>77</v>
      </c>
      <c r="EE21" s="884">
        <v>3912</v>
      </c>
      <c r="EF21" s="885">
        <v>997</v>
      </c>
      <c r="EG21" s="888">
        <v>34350</v>
      </c>
      <c r="EH21" s="886">
        <v>382</v>
      </c>
      <c r="EI21" s="884"/>
      <c r="EJ21" s="885"/>
      <c r="EK21" s="885"/>
      <c r="EL21" s="885"/>
      <c r="EM21" s="889">
        <v>39641</v>
      </c>
      <c r="EN21" s="889">
        <v>502</v>
      </c>
      <c r="EO21" s="841">
        <v>40143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2584.6000000000004</v>
      </c>
      <c r="FK21" s="971">
        <v>2448.9899999999998</v>
      </c>
      <c r="FL21" s="763">
        <v>5.54</v>
      </c>
      <c r="FM21" s="75"/>
      <c r="FN21" s="75"/>
      <c r="FO21" s="764" t="s">
        <v>99</v>
      </c>
      <c r="FP21" s="741">
        <v>6273</v>
      </c>
      <c r="FQ21" s="742">
        <v>7071</v>
      </c>
      <c r="FR21" s="743">
        <v>7655</v>
      </c>
      <c r="FS21" s="741">
        <v>20999</v>
      </c>
      <c r="FT21" s="744">
        <v>20506</v>
      </c>
      <c r="FU21" s="745">
        <v>2.4</v>
      </c>
      <c r="FV21" s="66"/>
      <c r="FW21" s="794" t="s">
        <v>63</v>
      </c>
      <c r="FX21" s="795">
        <v>538.5</v>
      </c>
      <c r="FY21" s="796">
        <v>491.12</v>
      </c>
      <c r="FZ21" s="797">
        <v>9.65</v>
      </c>
      <c r="GA21" s="795">
        <v>193.92</v>
      </c>
      <c r="GB21" s="796">
        <v>183.36</v>
      </c>
      <c r="GC21" s="797">
        <v>5.76</v>
      </c>
      <c r="GD21" s="795">
        <v>532.51</v>
      </c>
      <c r="GE21" s="796">
        <v>486.05</v>
      </c>
      <c r="GF21" s="797">
        <v>9.56</v>
      </c>
      <c r="GG21" s="66"/>
      <c r="GH21" s="66"/>
      <c r="GI21" s="66" t="s">
        <v>80</v>
      </c>
      <c r="GJ21" s="799">
        <v>16751</v>
      </c>
      <c r="GK21" s="799">
        <v>16751</v>
      </c>
      <c r="GL21" s="799">
        <v>16751</v>
      </c>
      <c r="GM21" s="799">
        <v>16751</v>
      </c>
      <c r="GN21" s="66"/>
      <c r="GO21" s="66"/>
      <c r="GP21" s="66"/>
      <c r="GQ21" s="66"/>
      <c r="GR21" s="66"/>
      <c r="GS21" s="66"/>
      <c r="GT21" s="835" t="s">
        <v>77</v>
      </c>
      <c r="GU21" s="884">
        <v>21439</v>
      </c>
      <c r="GV21" s="885">
        <v>2998</v>
      </c>
      <c r="GW21" s="885">
        <v>140020</v>
      </c>
      <c r="GX21" s="886">
        <v>416</v>
      </c>
      <c r="GY21" s="885"/>
      <c r="GZ21" s="885"/>
      <c r="HA21" s="885"/>
      <c r="HB21" s="885"/>
      <c r="HC21" s="889">
        <v>164873</v>
      </c>
      <c r="HD21" s="840">
        <v>295</v>
      </c>
      <c r="HE21" s="841">
        <v>165168</v>
      </c>
      <c r="HF21" s="842"/>
      <c r="HG21" s="66"/>
      <c r="HH21" s="835" t="s">
        <v>77</v>
      </c>
      <c r="HI21" s="884">
        <v>4960</v>
      </c>
      <c r="HJ21" s="885">
        <v>1044</v>
      </c>
      <c r="HK21" s="888">
        <v>25415</v>
      </c>
      <c r="HL21" s="886">
        <v>0</v>
      </c>
      <c r="HM21" s="885"/>
      <c r="HN21" s="885"/>
      <c r="HO21" s="885"/>
      <c r="HP21" s="885"/>
      <c r="HQ21" s="889">
        <v>31419</v>
      </c>
      <c r="HR21" s="889">
        <v>792</v>
      </c>
      <c r="HS21" s="841">
        <v>32211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3148.7999999999997</v>
      </c>
      <c r="IO21" s="971">
        <v>3019.32</v>
      </c>
      <c r="IP21" s="763">
        <v>4.29</v>
      </c>
      <c r="IQ21" s="75"/>
      <c r="IR21" s="75"/>
      <c r="IS21" s="764" t="s">
        <v>99</v>
      </c>
      <c r="IT21" s="741">
        <v>8872</v>
      </c>
      <c r="IU21" s="742">
        <v>8547</v>
      </c>
      <c r="IV21" s="743">
        <v>9833</v>
      </c>
      <c r="IW21" s="741">
        <v>27252</v>
      </c>
      <c r="IX21" s="744">
        <v>28046</v>
      </c>
      <c r="IY21" s="745">
        <v>-2.83</v>
      </c>
      <c r="IZ21" s="66"/>
      <c r="JA21" s="794" t="s">
        <v>63</v>
      </c>
      <c r="JB21" s="795">
        <v>730.49</v>
      </c>
      <c r="JC21" s="796">
        <v>702.69</v>
      </c>
      <c r="JD21" s="797">
        <v>3.96</v>
      </c>
      <c r="JE21" s="795">
        <v>371.49</v>
      </c>
      <c r="JF21" s="796">
        <v>367.41</v>
      </c>
      <c r="JG21" s="797">
        <v>1.1100000000000001</v>
      </c>
      <c r="JH21" s="795">
        <v>725.29</v>
      </c>
      <c r="JI21" s="796">
        <v>697.96</v>
      </c>
      <c r="JJ21" s="797">
        <v>3.92</v>
      </c>
      <c r="JK21" s="66"/>
      <c r="JL21" s="66"/>
      <c r="JM21" s="66" t="s">
        <v>80</v>
      </c>
      <c r="JN21" s="799">
        <v>16751</v>
      </c>
      <c r="JO21" s="799">
        <v>16751</v>
      </c>
      <c r="JP21" s="799">
        <v>16751</v>
      </c>
      <c r="JQ21" s="799">
        <v>16751</v>
      </c>
      <c r="JR21" s="66"/>
      <c r="JS21" s="66"/>
      <c r="JT21" s="66"/>
      <c r="JU21" s="66"/>
      <c r="JV21" s="66"/>
      <c r="JW21" s="66"/>
      <c r="JX21" s="835" t="s">
        <v>77</v>
      </c>
      <c r="JY21" s="884">
        <v>18510</v>
      </c>
      <c r="JZ21" s="885">
        <v>4103</v>
      </c>
      <c r="KA21" s="885">
        <v>138988</v>
      </c>
      <c r="KB21" s="890">
        <v>6998</v>
      </c>
      <c r="KC21" s="891"/>
      <c r="KD21" s="891"/>
      <c r="KE21" s="891"/>
      <c r="KF21" s="891"/>
      <c r="KG21" s="892">
        <v>168599</v>
      </c>
      <c r="KH21" s="840">
        <v>859</v>
      </c>
      <c r="KI21" s="841">
        <v>169458</v>
      </c>
      <c r="KJ21" s="842"/>
      <c r="KK21" s="66"/>
      <c r="KL21" s="835" t="s">
        <v>77</v>
      </c>
      <c r="KM21" s="884">
        <v>6028</v>
      </c>
      <c r="KN21" s="885">
        <v>1485</v>
      </c>
      <c r="KO21" s="888">
        <v>52164</v>
      </c>
      <c r="KP21" s="890">
        <v>243</v>
      </c>
      <c r="KQ21" s="891"/>
      <c r="KR21" s="891"/>
      <c r="KS21" s="891"/>
      <c r="KT21" s="891"/>
      <c r="KU21" s="892">
        <v>59920</v>
      </c>
      <c r="KV21" s="889">
        <v>1395</v>
      </c>
      <c r="KW21" s="841">
        <v>61315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2810.32</v>
      </c>
      <c r="LS21" s="971">
        <v>2677.83</v>
      </c>
      <c r="LT21" s="780">
        <v>4.95</v>
      </c>
      <c r="LU21" s="63"/>
      <c r="LV21" s="63"/>
      <c r="LW21" s="764" t="s">
        <v>99</v>
      </c>
      <c r="LX21" s="57">
        <v>112985</v>
      </c>
      <c r="LY21" s="756">
        <v>101573</v>
      </c>
      <c r="LZ21" s="757">
        <v>11.24</v>
      </c>
      <c r="MA21" s="73"/>
      <c r="MB21" s="794" t="s">
        <v>63</v>
      </c>
      <c r="MC21" s="795">
        <v>782.91</v>
      </c>
      <c r="MD21" s="796">
        <v>742.34</v>
      </c>
      <c r="ME21" s="797">
        <v>5.47</v>
      </c>
      <c r="MF21" s="795">
        <v>248.97</v>
      </c>
      <c r="MG21" s="796">
        <v>240.21</v>
      </c>
      <c r="MH21" s="797">
        <v>3.65</v>
      </c>
      <c r="MI21" s="795">
        <v>774.87</v>
      </c>
      <c r="MJ21" s="796">
        <v>734.86</v>
      </c>
      <c r="MK21" s="797">
        <v>5.44</v>
      </c>
      <c r="ML21" s="4"/>
      <c r="MM21" s="4"/>
      <c r="MN21" s="4" t="s">
        <v>80</v>
      </c>
      <c r="MO21" s="821">
        <v>16751</v>
      </c>
      <c r="MP21" s="821">
        <v>16751</v>
      </c>
      <c r="MQ21" s="821">
        <v>16751</v>
      </c>
      <c r="MR21" s="821">
        <v>16751</v>
      </c>
      <c r="MS21" s="821">
        <v>16751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57691</v>
      </c>
      <c r="NB21" s="894">
        <v>13753</v>
      </c>
      <c r="NC21" s="894">
        <v>612001</v>
      </c>
      <c r="ND21" s="895">
        <v>9034</v>
      </c>
      <c r="NE21" s="894"/>
      <c r="NF21" s="894"/>
      <c r="NG21" s="894"/>
      <c r="NH21" s="894"/>
      <c r="NI21" s="896">
        <v>692479</v>
      </c>
      <c r="NJ21" s="897">
        <v>6629</v>
      </c>
      <c r="NK21" s="898">
        <v>699108</v>
      </c>
      <c r="NL21" s="585"/>
      <c r="NM21" s="585"/>
      <c r="NN21" s="859" t="s">
        <v>77</v>
      </c>
      <c r="NO21" s="893">
        <v>42020</v>
      </c>
      <c r="NP21" s="894">
        <v>8499</v>
      </c>
      <c r="NQ21" s="894">
        <v>189146</v>
      </c>
      <c r="NR21" s="895">
        <v>873</v>
      </c>
      <c r="NS21" s="894"/>
      <c r="NT21" s="894"/>
      <c r="NU21" s="894"/>
      <c r="NV21" s="894"/>
      <c r="NW21" s="896">
        <v>240538</v>
      </c>
      <c r="NX21" s="897">
        <v>4494</v>
      </c>
      <c r="NY21" s="898">
        <v>245032</v>
      </c>
    </row>
    <row r="22" spans="1:389" ht="23.25" customHeight="1" thickTop="1" thickBot="1" x14ac:dyDescent="0.3">
      <c r="A22" s="790" t="s">
        <v>36</v>
      </c>
      <c r="B22" s="973">
        <v>5236.2299999999996</v>
      </c>
      <c r="C22" s="974">
        <v>4912.2999999999993</v>
      </c>
      <c r="D22" s="793">
        <v>6.59</v>
      </c>
      <c r="E22" s="75"/>
      <c r="F22" s="75"/>
      <c r="G22" s="740" t="s">
        <v>100</v>
      </c>
      <c r="H22" s="741">
        <v>9262</v>
      </c>
      <c r="I22" s="742">
        <v>7356</v>
      </c>
      <c r="J22" s="743">
        <v>6104</v>
      </c>
      <c r="K22" s="741">
        <v>22722</v>
      </c>
      <c r="L22" s="744">
        <v>35746</v>
      </c>
      <c r="M22" s="745">
        <v>-36.43</v>
      </c>
      <c r="N22" s="66"/>
      <c r="O22" s="794" t="s">
        <v>69</v>
      </c>
      <c r="P22" s="795">
        <v>392.11</v>
      </c>
      <c r="Q22" s="796">
        <v>366.25</v>
      </c>
      <c r="R22" s="797">
        <v>7.06</v>
      </c>
      <c r="S22" s="795">
        <v>147.84</v>
      </c>
      <c r="T22" s="796">
        <v>141.82</v>
      </c>
      <c r="U22" s="797">
        <v>4.24</v>
      </c>
      <c r="V22" s="795">
        <v>387.97</v>
      </c>
      <c r="W22" s="796">
        <v>362.37</v>
      </c>
      <c r="X22" s="797">
        <v>7.06</v>
      </c>
      <c r="Y22" s="66"/>
      <c r="Z22" s="66"/>
      <c r="AA22" s="66" t="s">
        <v>84</v>
      </c>
      <c r="AB22" s="799">
        <v>4531</v>
      </c>
      <c r="AC22" s="799">
        <v>4531</v>
      </c>
      <c r="AD22" s="799">
        <v>4531</v>
      </c>
      <c r="AE22" s="799">
        <v>4531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1323204</v>
      </c>
      <c r="AN22" s="905">
        <v>93925</v>
      </c>
      <c r="AO22" s="905">
        <v>1579306</v>
      </c>
      <c r="AP22" s="978">
        <v>388313</v>
      </c>
      <c r="AQ22" s="905"/>
      <c r="AR22" s="905"/>
      <c r="AS22" s="905"/>
      <c r="AT22" s="905"/>
      <c r="AU22" s="909">
        <v>3384748</v>
      </c>
      <c r="AV22" s="905">
        <v>2065804</v>
      </c>
      <c r="AW22" s="907">
        <v>5450552</v>
      </c>
      <c r="AX22" s="908"/>
      <c r="AY22" s="92"/>
      <c r="AZ22" s="903" t="s">
        <v>49</v>
      </c>
      <c r="BA22" s="904">
        <v>904675</v>
      </c>
      <c r="BB22" s="905">
        <v>30666</v>
      </c>
      <c r="BC22" s="905">
        <v>465908</v>
      </c>
      <c r="BD22" s="906">
        <v>71403</v>
      </c>
      <c r="BE22" s="905"/>
      <c r="BF22" s="905"/>
      <c r="BG22" s="905"/>
      <c r="BH22" s="905"/>
      <c r="BI22" s="909">
        <v>1472652</v>
      </c>
      <c r="BJ22" s="905">
        <v>198237</v>
      </c>
      <c r="BK22" s="907">
        <v>1670889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5916.8700000000008</v>
      </c>
      <c r="CG22" s="974">
        <v>5517.1399999999994</v>
      </c>
      <c r="CH22" s="793">
        <v>7.25</v>
      </c>
      <c r="CI22" s="75"/>
      <c r="CJ22" s="75"/>
      <c r="CK22" s="740" t="s">
        <v>100</v>
      </c>
      <c r="CL22" s="741">
        <v>6130</v>
      </c>
      <c r="CM22" s="742">
        <v>5756</v>
      </c>
      <c r="CN22" s="743">
        <v>5146</v>
      </c>
      <c r="CO22" s="741">
        <v>17032</v>
      </c>
      <c r="CP22" s="744">
        <v>14860</v>
      </c>
      <c r="CQ22" s="745">
        <v>14.62</v>
      </c>
      <c r="CR22" s="66"/>
      <c r="CS22" s="794" t="s">
        <v>69</v>
      </c>
      <c r="CT22" s="795">
        <v>287.3</v>
      </c>
      <c r="CU22" s="796">
        <v>277.52</v>
      </c>
      <c r="CV22" s="797">
        <v>3.52</v>
      </c>
      <c r="CW22" s="795">
        <v>185.35</v>
      </c>
      <c r="CX22" s="796">
        <v>179.21</v>
      </c>
      <c r="CY22" s="797">
        <v>3.43</v>
      </c>
      <c r="CZ22" s="795">
        <v>286.10000000000002</v>
      </c>
      <c r="DA22" s="796">
        <v>276.37</v>
      </c>
      <c r="DB22" s="797">
        <v>3.52</v>
      </c>
      <c r="DC22" s="66"/>
      <c r="DD22" s="66"/>
      <c r="DE22" s="66" t="s">
        <v>84</v>
      </c>
      <c r="DF22" s="799">
        <v>4531</v>
      </c>
      <c r="DG22" s="799">
        <v>4531</v>
      </c>
      <c r="DH22" s="799">
        <v>4531</v>
      </c>
      <c r="DI22" s="799">
        <v>4531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1485389</v>
      </c>
      <c r="DR22" s="905">
        <v>101471</v>
      </c>
      <c r="DS22" s="905">
        <v>1840084</v>
      </c>
      <c r="DT22" s="906">
        <v>180216</v>
      </c>
      <c r="DU22" s="905"/>
      <c r="DV22" s="905"/>
      <c r="DW22" s="905"/>
      <c r="DX22" s="905"/>
      <c r="DY22" s="909">
        <v>3607160</v>
      </c>
      <c r="DZ22" s="905">
        <v>2120026</v>
      </c>
      <c r="EA22" s="907">
        <v>5727186</v>
      </c>
      <c r="EB22" s="908"/>
      <c r="EC22" s="92"/>
      <c r="ED22" s="903" t="s">
        <v>49</v>
      </c>
      <c r="EE22" s="904">
        <v>984363</v>
      </c>
      <c r="EF22" s="905">
        <v>15593</v>
      </c>
      <c r="EG22" s="905">
        <v>372703</v>
      </c>
      <c r="EH22" s="906">
        <v>47915</v>
      </c>
      <c r="EI22" s="905"/>
      <c r="EJ22" s="905"/>
      <c r="EK22" s="905"/>
      <c r="EL22" s="905"/>
      <c r="EM22" s="909">
        <v>1420574</v>
      </c>
      <c r="EN22" s="905">
        <v>103171</v>
      </c>
      <c r="EO22" s="907">
        <v>1523745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4259.57</v>
      </c>
      <c r="FK22" s="974">
        <v>3940.7700000000004</v>
      </c>
      <c r="FL22" s="793">
        <v>8.09</v>
      </c>
      <c r="FM22" s="75"/>
      <c r="FN22" s="75"/>
      <c r="FO22" s="740" t="s">
        <v>100</v>
      </c>
      <c r="FP22" s="741">
        <v>3897</v>
      </c>
      <c r="FQ22" s="742">
        <v>4050</v>
      </c>
      <c r="FR22" s="743">
        <v>3835</v>
      </c>
      <c r="FS22" s="741">
        <v>11782</v>
      </c>
      <c r="FT22" s="744">
        <v>10779</v>
      </c>
      <c r="FU22" s="745">
        <v>9.31</v>
      </c>
      <c r="FV22" s="66"/>
      <c r="FW22" s="794" t="s">
        <v>69</v>
      </c>
      <c r="FX22" s="795">
        <v>286.3</v>
      </c>
      <c r="FY22" s="796">
        <v>271.05</v>
      </c>
      <c r="FZ22" s="797">
        <v>5.63</v>
      </c>
      <c r="GA22" s="795">
        <v>118.88</v>
      </c>
      <c r="GB22" s="796">
        <v>111.33</v>
      </c>
      <c r="GC22" s="797">
        <v>6.78</v>
      </c>
      <c r="GD22" s="795">
        <v>283.39</v>
      </c>
      <c r="GE22" s="796">
        <v>268.41000000000003</v>
      </c>
      <c r="GF22" s="797">
        <v>5.58</v>
      </c>
      <c r="GG22" s="66"/>
      <c r="GH22" s="66"/>
      <c r="GI22" s="66" t="s">
        <v>84</v>
      </c>
      <c r="GJ22" s="799">
        <v>4531</v>
      </c>
      <c r="GK22" s="799">
        <v>4531</v>
      </c>
      <c r="GL22" s="799">
        <v>4531</v>
      </c>
      <c r="GM22" s="799">
        <v>4531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1286164</v>
      </c>
      <c r="GV22" s="905">
        <v>88748</v>
      </c>
      <c r="GW22" s="905">
        <v>1369747</v>
      </c>
      <c r="GX22" s="906">
        <v>341377</v>
      </c>
      <c r="GY22" s="905"/>
      <c r="GZ22" s="905"/>
      <c r="HA22" s="905"/>
      <c r="HB22" s="905"/>
      <c r="HC22" s="909">
        <v>3086036</v>
      </c>
      <c r="HD22" s="905">
        <v>1458391</v>
      </c>
      <c r="HE22" s="907">
        <v>4544427</v>
      </c>
      <c r="HF22" s="908"/>
      <c r="HG22" s="92"/>
      <c r="HH22" s="903" t="s">
        <v>49</v>
      </c>
      <c r="HI22" s="904">
        <v>672893</v>
      </c>
      <c r="HJ22" s="905">
        <v>11527</v>
      </c>
      <c r="HK22" s="905">
        <v>374335</v>
      </c>
      <c r="HL22" s="906">
        <v>73935</v>
      </c>
      <c r="HM22" s="905"/>
      <c r="HN22" s="905"/>
      <c r="HO22" s="905"/>
      <c r="HP22" s="905"/>
      <c r="HQ22" s="909">
        <v>1132690</v>
      </c>
      <c r="HR22" s="905">
        <v>111549</v>
      </c>
      <c r="HS22" s="907">
        <v>1244239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5302.0000000000009</v>
      </c>
      <c r="IO22" s="974">
        <v>5076.8199999999988</v>
      </c>
      <c r="IP22" s="793">
        <v>4.4400000000000004</v>
      </c>
      <c r="IQ22" s="75"/>
      <c r="IR22" s="75"/>
      <c r="IS22" s="740" t="s">
        <v>100</v>
      </c>
      <c r="IT22" s="741">
        <v>6144</v>
      </c>
      <c r="IU22" s="742">
        <v>4756</v>
      </c>
      <c r="IV22" s="743">
        <v>6987</v>
      </c>
      <c r="IW22" s="741">
        <v>17887</v>
      </c>
      <c r="IX22" s="744">
        <v>19896</v>
      </c>
      <c r="IY22" s="745">
        <v>-10.1</v>
      </c>
      <c r="IZ22" s="66"/>
      <c r="JA22" s="794" t="s">
        <v>69</v>
      </c>
      <c r="JB22" s="795">
        <v>252.96</v>
      </c>
      <c r="JC22" s="796">
        <v>239.4</v>
      </c>
      <c r="JD22" s="797">
        <v>5.66</v>
      </c>
      <c r="JE22" s="795">
        <v>183.3</v>
      </c>
      <c r="JF22" s="796">
        <v>175.96</v>
      </c>
      <c r="JG22" s="797">
        <v>4.17</v>
      </c>
      <c r="JH22" s="795">
        <v>251.95</v>
      </c>
      <c r="JI22" s="796">
        <v>238.5</v>
      </c>
      <c r="JJ22" s="797">
        <v>5.64</v>
      </c>
      <c r="JK22" s="66"/>
      <c r="JL22" s="66"/>
      <c r="JM22" s="66" t="s">
        <v>84</v>
      </c>
      <c r="JN22" s="799">
        <v>4531</v>
      </c>
      <c r="JO22" s="799">
        <v>4531</v>
      </c>
      <c r="JP22" s="799">
        <v>4531</v>
      </c>
      <c r="JQ22" s="799">
        <v>4531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1403559</v>
      </c>
      <c r="JZ22" s="905">
        <v>94710</v>
      </c>
      <c r="KA22" s="905">
        <v>1434662</v>
      </c>
      <c r="KB22" s="911">
        <v>565358</v>
      </c>
      <c r="KC22" s="912"/>
      <c r="KD22" s="912"/>
      <c r="KE22" s="912"/>
      <c r="KF22" s="912"/>
      <c r="KG22" s="913">
        <v>3498289</v>
      </c>
      <c r="KH22" s="905">
        <v>2119723</v>
      </c>
      <c r="KI22" s="907">
        <v>5618012</v>
      </c>
      <c r="KJ22" s="908"/>
      <c r="KK22" s="92"/>
      <c r="KL22" s="903" t="s">
        <v>49</v>
      </c>
      <c r="KM22" s="904">
        <v>805064</v>
      </c>
      <c r="KN22" s="905">
        <v>25961</v>
      </c>
      <c r="KO22" s="905">
        <v>458415</v>
      </c>
      <c r="KP22" s="911">
        <v>188135</v>
      </c>
      <c r="KQ22" s="912"/>
      <c r="KR22" s="912"/>
      <c r="KS22" s="912"/>
      <c r="KT22" s="912"/>
      <c r="KU22" s="913">
        <v>1477575</v>
      </c>
      <c r="KV22" s="905">
        <v>166778</v>
      </c>
      <c r="KW22" s="907">
        <v>1644353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5248.76</v>
      </c>
      <c r="LS22" s="974">
        <v>4932.8899999999994</v>
      </c>
      <c r="LT22" s="820">
        <v>6.4</v>
      </c>
      <c r="LU22" s="63"/>
      <c r="LV22" s="63"/>
      <c r="LW22" s="740" t="s">
        <v>100</v>
      </c>
      <c r="LX22" s="57">
        <v>69423</v>
      </c>
      <c r="LY22" s="756">
        <v>81281</v>
      </c>
      <c r="LZ22" s="757">
        <v>-14.59</v>
      </c>
      <c r="MA22" s="73"/>
      <c r="MB22" s="794" t="s">
        <v>69</v>
      </c>
      <c r="MC22" s="795">
        <v>308.23</v>
      </c>
      <c r="MD22" s="796">
        <v>290.91000000000003</v>
      </c>
      <c r="ME22" s="797">
        <v>5.95</v>
      </c>
      <c r="MF22" s="795">
        <v>159.08000000000001</v>
      </c>
      <c r="MG22" s="796">
        <v>152.26</v>
      </c>
      <c r="MH22" s="797">
        <v>4.4800000000000004</v>
      </c>
      <c r="MI22" s="795">
        <v>305.99</v>
      </c>
      <c r="MJ22" s="796">
        <v>288.83999999999997</v>
      </c>
      <c r="MK22" s="797">
        <v>5.94</v>
      </c>
      <c r="ML22" s="4"/>
      <c r="MM22" s="4"/>
      <c r="MN22" s="4" t="s">
        <v>84</v>
      </c>
      <c r="MO22" s="821">
        <v>4531</v>
      </c>
      <c r="MP22" s="821">
        <v>4531</v>
      </c>
      <c r="MQ22" s="821">
        <v>4531</v>
      </c>
      <c r="MR22" s="821">
        <v>4531</v>
      </c>
      <c r="MS22" s="821">
        <v>4531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5498316</v>
      </c>
      <c r="NB22" s="917">
        <v>378854</v>
      </c>
      <c r="NC22" s="917">
        <v>6223799</v>
      </c>
      <c r="ND22" s="918">
        <v>1475264</v>
      </c>
      <c r="NE22" s="917"/>
      <c r="NF22" s="917"/>
      <c r="NG22" s="917"/>
      <c r="NH22" s="917"/>
      <c r="NI22" s="919">
        <v>13576233</v>
      </c>
      <c r="NJ22" s="916">
        <v>7763944</v>
      </c>
      <c r="NK22" s="919">
        <v>21340177</v>
      </c>
      <c r="NL22" s="585"/>
      <c r="NM22" s="585"/>
      <c r="NN22" s="916" t="s">
        <v>49</v>
      </c>
      <c r="NO22" s="916">
        <v>3366995</v>
      </c>
      <c r="NP22" s="917">
        <v>83747</v>
      </c>
      <c r="NQ22" s="917">
        <v>1671361</v>
      </c>
      <c r="NR22" s="918">
        <v>381388</v>
      </c>
      <c r="NS22" s="917"/>
      <c r="NT22" s="917"/>
      <c r="NU22" s="917"/>
      <c r="NV22" s="917"/>
      <c r="NW22" s="919">
        <v>5503491</v>
      </c>
      <c r="NX22" s="916">
        <v>579735</v>
      </c>
      <c r="NY22" s="919">
        <v>6083226</v>
      </c>
    </row>
    <row r="23" spans="1:389" ht="23.25" customHeight="1" thickTop="1" x14ac:dyDescent="0.25">
      <c r="A23" s="58" t="s">
        <v>101</v>
      </c>
      <c r="B23" s="119">
        <v>1486.53</v>
      </c>
      <c r="C23" s="979">
        <v>1408.01</v>
      </c>
      <c r="D23" s="739">
        <v>5.58</v>
      </c>
      <c r="E23" s="75"/>
      <c r="F23" s="75"/>
      <c r="G23" s="740" t="s">
        <v>102</v>
      </c>
      <c r="H23" s="741">
        <v>18672</v>
      </c>
      <c r="I23" s="742">
        <v>17497</v>
      </c>
      <c r="J23" s="743">
        <v>18602</v>
      </c>
      <c r="K23" s="741">
        <v>54771</v>
      </c>
      <c r="L23" s="744">
        <v>40932</v>
      </c>
      <c r="M23" s="745">
        <v>33.81</v>
      </c>
      <c r="N23" s="66" t="s">
        <v>392</v>
      </c>
      <c r="O23" s="794" t="s">
        <v>74</v>
      </c>
      <c r="P23" s="795">
        <v>362.77</v>
      </c>
      <c r="Q23" s="980">
        <v>338.94</v>
      </c>
      <c r="R23" s="797">
        <v>7.03</v>
      </c>
      <c r="S23" s="795">
        <v>284.02</v>
      </c>
      <c r="T23" s="796">
        <v>274.89</v>
      </c>
      <c r="U23" s="797">
        <v>3.32</v>
      </c>
      <c r="V23" s="795">
        <v>361.44</v>
      </c>
      <c r="W23" s="796">
        <v>337.83</v>
      </c>
      <c r="X23" s="797">
        <v>6.99</v>
      </c>
      <c r="Y23" s="66"/>
      <c r="Z23" s="92" t="s">
        <v>54</v>
      </c>
      <c r="AA23" s="92"/>
      <c r="AB23" s="981">
        <v>78.040000000000006</v>
      </c>
      <c r="AC23" s="982">
        <v>78.64</v>
      </c>
      <c r="AD23" s="982">
        <v>76.47</v>
      </c>
      <c r="AE23" s="982">
        <v>77.72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1552.5500000000002</v>
      </c>
      <c r="CG23" s="979">
        <v>1476.97</v>
      </c>
      <c r="CH23" s="739">
        <v>5.12</v>
      </c>
      <c r="CI23" s="75"/>
      <c r="CJ23" s="75"/>
      <c r="CK23" s="740" t="s">
        <v>102</v>
      </c>
      <c r="CL23" s="741">
        <v>13190</v>
      </c>
      <c r="CM23" s="742">
        <v>13040</v>
      </c>
      <c r="CN23" s="743">
        <v>11318</v>
      </c>
      <c r="CO23" s="741">
        <v>37548</v>
      </c>
      <c r="CP23" s="744">
        <v>34897</v>
      </c>
      <c r="CQ23" s="745">
        <v>7.6</v>
      </c>
      <c r="CR23" s="66"/>
      <c r="CS23" s="794" t="s">
        <v>74</v>
      </c>
      <c r="CT23" s="795">
        <v>330.78</v>
      </c>
      <c r="CU23" s="980">
        <v>315.73</v>
      </c>
      <c r="CV23" s="797">
        <v>4.7699999999999996</v>
      </c>
      <c r="CW23" s="795">
        <v>263.23</v>
      </c>
      <c r="CX23" s="796">
        <v>253.6</v>
      </c>
      <c r="CY23" s="797">
        <v>3.8</v>
      </c>
      <c r="CZ23" s="795">
        <v>329.99</v>
      </c>
      <c r="DA23" s="796">
        <v>315</v>
      </c>
      <c r="DB23" s="797">
        <v>4.76</v>
      </c>
      <c r="DC23" s="66"/>
      <c r="DD23" s="92" t="s">
        <v>54</v>
      </c>
      <c r="DE23" s="92"/>
      <c r="DF23" s="981">
        <v>80.760000000000005</v>
      </c>
      <c r="DG23" s="982">
        <v>77.290000000000006</v>
      </c>
      <c r="DH23" s="982">
        <v>70.819999999999993</v>
      </c>
      <c r="DI23" s="982">
        <v>76.290000000000006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1562.12</v>
      </c>
      <c r="FK23" s="979">
        <v>1483.69</v>
      </c>
      <c r="FL23" s="739">
        <v>5.29</v>
      </c>
      <c r="FM23" s="75"/>
      <c r="FN23" s="75"/>
      <c r="FO23" s="740" t="s">
        <v>102</v>
      </c>
      <c r="FP23" s="741">
        <v>9942</v>
      </c>
      <c r="FQ23" s="742">
        <v>10534</v>
      </c>
      <c r="FR23" s="743">
        <v>10517</v>
      </c>
      <c r="FS23" s="741">
        <v>30993</v>
      </c>
      <c r="FT23" s="744">
        <v>30085</v>
      </c>
      <c r="FU23" s="745">
        <v>3.02</v>
      </c>
      <c r="FV23" s="66"/>
      <c r="FW23" s="794" t="s">
        <v>74</v>
      </c>
      <c r="FX23" s="795">
        <v>444.64</v>
      </c>
      <c r="FY23" s="980">
        <v>420.59</v>
      </c>
      <c r="FZ23" s="797">
        <v>5.72</v>
      </c>
      <c r="GA23" s="795">
        <v>259.2</v>
      </c>
      <c r="GB23" s="796">
        <v>244.54</v>
      </c>
      <c r="GC23" s="797">
        <v>5.99</v>
      </c>
      <c r="GD23" s="795">
        <v>441.42</v>
      </c>
      <c r="GE23" s="796">
        <v>417.69</v>
      </c>
      <c r="GF23" s="797">
        <v>5.68</v>
      </c>
      <c r="GG23" s="66"/>
      <c r="GH23" s="92" t="s">
        <v>54</v>
      </c>
      <c r="GI23" s="92"/>
      <c r="GJ23" s="981">
        <v>68.8</v>
      </c>
      <c r="GK23" s="982">
        <v>70.88</v>
      </c>
      <c r="GL23" s="982">
        <v>65.540000000000006</v>
      </c>
      <c r="GM23" s="982">
        <v>68.41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1608.8200000000002</v>
      </c>
      <c r="IO23" s="979">
        <v>1554.32</v>
      </c>
      <c r="IP23" s="739">
        <v>3.51</v>
      </c>
      <c r="IQ23" s="75"/>
      <c r="IR23" s="75"/>
      <c r="IS23" s="740" t="s">
        <v>102</v>
      </c>
      <c r="IT23" s="741">
        <v>13142</v>
      </c>
      <c r="IU23" s="742">
        <v>13408</v>
      </c>
      <c r="IV23" s="743">
        <v>16241</v>
      </c>
      <c r="IW23" s="741">
        <v>42791</v>
      </c>
      <c r="IX23" s="744">
        <v>44507</v>
      </c>
      <c r="IY23" s="745">
        <v>-3.86</v>
      </c>
      <c r="IZ23" s="66"/>
      <c r="JA23" s="794" t="s">
        <v>74</v>
      </c>
      <c r="JB23" s="795">
        <v>433.81</v>
      </c>
      <c r="JC23" s="980">
        <v>411.28</v>
      </c>
      <c r="JD23" s="797">
        <v>5.48</v>
      </c>
      <c r="JE23" s="795">
        <v>313.86</v>
      </c>
      <c r="JF23" s="796">
        <v>303.52</v>
      </c>
      <c r="JG23" s="797">
        <v>3.41</v>
      </c>
      <c r="JH23" s="795">
        <v>432.08</v>
      </c>
      <c r="JI23" s="796">
        <v>409.76</v>
      </c>
      <c r="JJ23" s="797">
        <v>5.45</v>
      </c>
      <c r="JK23" s="66"/>
      <c r="JL23" s="92" t="s">
        <v>54</v>
      </c>
      <c r="JM23" s="92"/>
      <c r="JN23" s="981">
        <v>67.72</v>
      </c>
      <c r="JO23" s="982">
        <v>76.03</v>
      </c>
      <c r="JP23" s="982">
        <v>78.930000000000007</v>
      </c>
      <c r="JQ23" s="982">
        <v>74.23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1553.4299999999998</v>
      </c>
      <c r="LS23" s="968">
        <v>1482.93</v>
      </c>
      <c r="LT23" s="755">
        <v>4.75</v>
      </c>
      <c r="LU23" s="63"/>
      <c r="LV23" s="63"/>
      <c r="LW23" s="740" t="s">
        <v>102</v>
      </c>
      <c r="LX23" s="57">
        <v>166103</v>
      </c>
      <c r="LY23" s="756">
        <v>150421</v>
      </c>
      <c r="LZ23" s="757">
        <v>10.43</v>
      </c>
      <c r="MA23" s="73"/>
      <c r="MB23" s="794" t="s">
        <v>74</v>
      </c>
      <c r="MC23" s="795">
        <v>389.62</v>
      </c>
      <c r="MD23" s="796">
        <v>370.15</v>
      </c>
      <c r="ME23" s="797">
        <v>5.26</v>
      </c>
      <c r="MF23" s="795">
        <v>283.73</v>
      </c>
      <c r="MG23" s="796">
        <v>273.18</v>
      </c>
      <c r="MH23" s="797">
        <v>3.86</v>
      </c>
      <c r="MI23" s="795">
        <v>388.03</v>
      </c>
      <c r="MJ23" s="796">
        <v>368.71</v>
      </c>
      <c r="MK23" s="797">
        <v>5.24</v>
      </c>
      <c r="ML23" s="4"/>
      <c r="MM23" s="781" t="s">
        <v>54</v>
      </c>
      <c r="MN23" s="781"/>
      <c r="MO23" s="985">
        <v>77.72</v>
      </c>
      <c r="MP23" s="985">
        <v>76.290000000000006</v>
      </c>
      <c r="MQ23" s="985">
        <v>68.41</v>
      </c>
      <c r="MR23" s="985">
        <v>74.23</v>
      </c>
      <c r="MS23" s="985">
        <v>74.16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1438.0499999999997</v>
      </c>
      <c r="C24" s="935">
        <v>1361.99</v>
      </c>
      <c r="D24" s="763">
        <v>5.58</v>
      </c>
      <c r="E24" s="75"/>
      <c r="F24" s="75"/>
      <c r="G24" s="764" t="s">
        <v>103</v>
      </c>
      <c r="H24" s="741">
        <v>42682</v>
      </c>
      <c r="I24" s="742">
        <v>47739</v>
      </c>
      <c r="J24" s="743">
        <v>48848</v>
      </c>
      <c r="K24" s="741">
        <v>139269</v>
      </c>
      <c r="L24" s="744">
        <v>132134</v>
      </c>
      <c r="M24" s="745">
        <v>5.4</v>
      </c>
      <c r="N24" s="66"/>
      <c r="O24" s="902" t="s">
        <v>79</v>
      </c>
      <c r="P24" s="986">
        <v>118.77</v>
      </c>
      <c r="Q24" s="796">
        <v>114.69</v>
      </c>
      <c r="R24" s="797">
        <v>3.56</v>
      </c>
      <c r="S24" s="795">
        <v>106.8</v>
      </c>
      <c r="T24" s="796">
        <v>102.05</v>
      </c>
      <c r="U24" s="797">
        <v>4.6500000000000004</v>
      </c>
      <c r="V24" s="795">
        <v>118.56</v>
      </c>
      <c r="W24" s="796">
        <v>114.47</v>
      </c>
      <c r="X24" s="797">
        <v>3.57</v>
      </c>
      <c r="Y24" s="66"/>
      <c r="Z24" s="66"/>
      <c r="AA24" s="66" t="s">
        <v>39</v>
      </c>
      <c r="AB24" s="95">
        <v>70.790000000000006</v>
      </c>
      <c r="AC24" s="95">
        <v>66.31</v>
      </c>
      <c r="AD24" s="95">
        <v>63.68</v>
      </c>
      <c r="AE24" s="95">
        <v>66.930000000000007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1526.11</v>
      </c>
      <c r="CG24" s="935">
        <v>1453.0800000000002</v>
      </c>
      <c r="CH24" s="763">
        <v>5.03</v>
      </c>
      <c r="CI24" s="75"/>
      <c r="CJ24" s="75"/>
      <c r="CK24" s="764" t="s">
        <v>103</v>
      </c>
      <c r="CL24" s="741">
        <v>47716</v>
      </c>
      <c r="CM24" s="742">
        <v>37518</v>
      </c>
      <c r="CN24" s="743">
        <v>32755</v>
      </c>
      <c r="CO24" s="741">
        <v>117989</v>
      </c>
      <c r="CP24" s="744">
        <v>107606</v>
      </c>
      <c r="CQ24" s="745">
        <v>9.65</v>
      </c>
      <c r="CR24" s="66"/>
      <c r="CS24" s="902" t="s">
        <v>79</v>
      </c>
      <c r="CT24" s="986">
        <v>75.33</v>
      </c>
      <c r="CU24" s="796">
        <v>71.33</v>
      </c>
      <c r="CV24" s="797">
        <v>5.61</v>
      </c>
      <c r="CW24" s="795">
        <v>97.6</v>
      </c>
      <c r="CX24" s="796">
        <v>94.12</v>
      </c>
      <c r="CY24" s="797">
        <v>3.7</v>
      </c>
      <c r="CZ24" s="795">
        <v>75.599999999999994</v>
      </c>
      <c r="DA24" s="796">
        <v>71.599999999999994</v>
      </c>
      <c r="DB24" s="797">
        <v>5.59</v>
      </c>
      <c r="DC24" s="66"/>
      <c r="DD24" s="66"/>
      <c r="DE24" s="66" t="s">
        <v>39</v>
      </c>
      <c r="DF24" s="95">
        <v>70.78</v>
      </c>
      <c r="DG24" s="95">
        <v>65.75</v>
      </c>
      <c r="DH24" s="95">
        <v>58.53</v>
      </c>
      <c r="DI24" s="95">
        <v>65.02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1548.0399999999997</v>
      </c>
      <c r="FK24" s="935">
        <v>1471.77</v>
      </c>
      <c r="FL24" s="763">
        <v>5.18</v>
      </c>
      <c r="FM24" s="75"/>
      <c r="FN24" s="75"/>
      <c r="FO24" s="764" t="s">
        <v>103</v>
      </c>
      <c r="FP24" s="741">
        <v>27683</v>
      </c>
      <c r="FQ24" s="742">
        <v>31996</v>
      </c>
      <c r="FR24" s="743">
        <v>33786</v>
      </c>
      <c r="FS24" s="741">
        <v>93465</v>
      </c>
      <c r="FT24" s="744">
        <v>85244</v>
      </c>
      <c r="FU24" s="745">
        <v>9.64</v>
      </c>
      <c r="FV24" s="66"/>
      <c r="FW24" s="902" t="s">
        <v>79</v>
      </c>
      <c r="FX24" s="986">
        <v>96.36</v>
      </c>
      <c r="FY24" s="796">
        <v>92.3</v>
      </c>
      <c r="FZ24" s="797">
        <v>4.4000000000000004</v>
      </c>
      <c r="GA24" s="795">
        <v>101.4</v>
      </c>
      <c r="GB24" s="796">
        <v>97.15</v>
      </c>
      <c r="GC24" s="797">
        <v>4.37</v>
      </c>
      <c r="GD24" s="795">
        <v>96.45</v>
      </c>
      <c r="GE24" s="796">
        <v>92.38</v>
      </c>
      <c r="GF24" s="797">
        <v>4.41</v>
      </c>
      <c r="GG24" s="66"/>
      <c r="GH24" s="66"/>
      <c r="GI24" s="66" t="s">
        <v>39</v>
      </c>
      <c r="GJ24" s="95">
        <v>56.12</v>
      </c>
      <c r="GK24" s="95">
        <v>58.42</v>
      </c>
      <c r="GL24" s="95">
        <v>55.13</v>
      </c>
      <c r="GM24" s="95">
        <v>56.55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1576.4199999999998</v>
      </c>
      <c r="IO24" s="935">
        <v>1522.2299999999998</v>
      </c>
      <c r="IP24" s="763">
        <v>3.56</v>
      </c>
      <c r="IQ24" s="75"/>
      <c r="IR24" s="75"/>
      <c r="IS24" s="764" t="s">
        <v>103</v>
      </c>
      <c r="IT24" s="741">
        <v>41326</v>
      </c>
      <c r="IU24" s="742">
        <v>30904</v>
      </c>
      <c r="IV24" s="743">
        <v>53253</v>
      </c>
      <c r="IW24" s="741">
        <v>125483</v>
      </c>
      <c r="IX24" s="744">
        <v>121375</v>
      </c>
      <c r="IY24" s="745">
        <v>3.38</v>
      </c>
      <c r="IZ24" s="66"/>
      <c r="JA24" s="902" t="s">
        <v>79</v>
      </c>
      <c r="JB24" s="986">
        <v>250.1</v>
      </c>
      <c r="JC24" s="796">
        <v>249.28</v>
      </c>
      <c r="JD24" s="797">
        <v>0.33</v>
      </c>
      <c r="JE24" s="795">
        <v>153.35</v>
      </c>
      <c r="JF24" s="796">
        <v>149</v>
      </c>
      <c r="JG24" s="797">
        <v>2.92</v>
      </c>
      <c r="JH24" s="795">
        <v>248.7</v>
      </c>
      <c r="JI24" s="796">
        <v>247.86</v>
      </c>
      <c r="JJ24" s="797">
        <v>0.34</v>
      </c>
      <c r="JK24" s="66"/>
      <c r="JL24" s="66"/>
      <c r="JM24" s="66" t="s">
        <v>39</v>
      </c>
      <c r="JN24" s="95">
        <v>58.1</v>
      </c>
      <c r="JO24" s="95">
        <v>61.36</v>
      </c>
      <c r="JP24" s="95">
        <v>64.459999999999994</v>
      </c>
      <c r="JQ24" s="95">
        <v>61.3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1522.5499999999997</v>
      </c>
      <c r="LS24" s="971">
        <v>1453.95</v>
      </c>
      <c r="LT24" s="780">
        <v>4.72</v>
      </c>
      <c r="LU24" s="63"/>
      <c r="LV24" s="63"/>
      <c r="LW24" s="764" t="s">
        <v>103</v>
      </c>
      <c r="LX24" s="57">
        <v>476206</v>
      </c>
      <c r="LY24" s="756">
        <v>446359</v>
      </c>
      <c r="LZ24" s="757">
        <v>6.69</v>
      </c>
      <c r="MA24" s="73"/>
      <c r="MB24" s="902" t="s">
        <v>79</v>
      </c>
      <c r="MC24" s="795">
        <v>143.05000000000001</v>
      </c>
      <c r="MD24" s="796">
        <v>141.21</v>
      </c>
      <c r="ME24" s="797">
        <v>1.3</v>
      </c>
      <c r="MF24" s="795">
        <v>117.17</v>
      </c>
      <c r="MG24" s="796">
        <v>112.99</v>
      </c>
      <c r="MH24" s="797">
        <v>3.7</v>
      </c>
      <c r="MI24" s="795">
        <v>142.66</v>
      </c>
      <c r="MJ24" s="796">
        <v>140.79</v>
      </c>
      <c r="MK24" s="797">
        <v>1.33</v>
      </c>
      <c r="ML24" s="4"/>
      <c r="MM24" s="4"/>
      <c r="MN24" s="4" t="s">
        <v>39</v>
      </c>
      <c r="MO24" s="990">
        <v>66.930000000000007</v>
      </c>
      <c r="MP24" s="990">
        <v>65.02</v>
      </c>
      <c r="MQ24" s="990">
        <v>56.55</v>
      </c>
      <c r="MR24" s="990">
        <v>61.3</v>
      </c>
      <c r="MS24" s="991">
        <v>62.45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1976.2299999999998</v>
      </c>
      <c r="C25" s="944">
        <v>1860.7699999999998</v>
      </c>
      <c r="D25" s="901">
        <v>6.2</v>
      </c>
      <c r="E25" s="75"/>
      <c r="F25" s="75"/>
      <c r="G25" s="740" t="s">
        <v>106</v>
      </c>
      <c r="H25" s="741">
        <v>15250</v>
      </c>
      <c r="I25" s="742">
        <v>13531</v>
      </c>
      <c r="J25" s="743">
        <v>12267</v>
      </c>
      <c r="K25" s="741">
        <v>41048</v>
      </c>
      <c r="L25" s="744">
        <v>30355</v>
      </c>
      <c r="M25" s="745">
        <v>35.229999999999997</v>
      </c>
      <c r="N25" s="66"/>
      <c r="O25" s="922" t="s">
        <v>83</v>
      </c>
      <c r="P25" s="923">
        <v>5236.2299999999996</v>
      </c>
      <c r="Q25" s="924">
        <v>4912.2999999999993</v>
      </c>
      <c r="R25" s="925">
        <v>6.59</v>
      </c>
      <c r="S25" s="926">
        <v>1976.2299999999998</v>
      </c>
      <c r="T25" s="924">
        <v>1860.7699999999998</v>
      </c>
      <c r="U25" s="925">
        <v>6.2</v>
      </c>
      <c r="V25" s="926">
        <v>5180.97</v>
      </c>
      <c r="W25" s="924">
        <v>4859.5</v>
      </c>
      <c r="X25" s="925">
        <v>6.62</v>
      </c>
      <c r="Y25" s="66"/>
      <c r="Z25" s="66"/>
      <c r="AA25" s="66" t="s">
        <v>53</v>
      </c>
      <c r="AB25" s="95">
        <v>78.61</v>
      </c>
      <c r="AC25" s="95">
        <v>78.040000000000006</v>
      </c>
      <c r="AD25" s="95">
        <v>73.209999999999994</v>
      </c>
      <c r="AE25" s="95">
        <v>76.62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2083.3199999999997</v>
      </c>
      <c r="CG25" s="944">
        <v>1959.0299999999997</v>
      </c>
      <c r="CH25" s="901">
        <v>6.34</v>
      </c>
      <c r="CI25" s="75"/>
      <c r="CJ25" s="75"/>
      <c r="CK25" s="740" t="s">
        <v>106</v>
      </c>
      <c r="CL25" s="741">
        <v>13541</v>
      </c>
      <c r="CM25" s="742">
        <v>9456</v>
      </c>
      <c r="CN25" s="743">
        <v>8001</v>
      </c>
      <c r="CO25" s="741">
        <v>30998</v>
      </c>
      <c r="CP25" s="744">
        <v>25519</v>
      </c>
      <c r="CQ25" s="745">
        <v>21.47</v>
      </c>
      <c r="CR25" s="66"/>
      <c r="CS25" s="922" t="s">
        <v>83</v>
      </c>
      <c r="CT25" s="923">
        <v>5916.8700000000008</v>
      </c>
      <c r="CU25" s="924">
        <v>5517.1399999999994</v>
      </c>
      <c r="CV25" s="925">
        <v>7.25</v>
      </c>
      <c r="CW25" s="926">
        <v>2083.3199999999997</v>
      </c>
      <c r="CX25" s="924">
        <v>1959.0299999999997</v>
      </c>
      <c r="CY25" s="925">
        <v>6.34</v>
      </c>
      <c r="CZ25" s="926">
        <v>5871.93</v>
      </c>
      <c r="DA25" s="924">
        <v>5475.6</v>
      </c>
      <c r="DB25" s="925">
        <v>7.24</v>
      </c>
      <c r="DC25" s="66"/>
      <c r="DD25" s="66"/>
      <c r="DE25" s="66" t="s">
        <v>53</v>
      </c>
      <c r="DF25" s="95">
        <v>78.34</v>
      </c>
      <c r="DG25" s="95">
        <v>77.53</v>
      </c>
      <c r="DH25" s="95">
        <v>70.66</v>
      </c>
      <c r="DI25" s="95">
        <v>75.510000000000005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1750.1600000000005</v>
      </c>
      <c r="FK25" s="944">
        <v>1639.5700000000002</v>
      </c>
      <c r="FL25" s="901">
        <v>6.75</v>
      </c>
      <c r="FM25" s="75"/>
      <c r="FN25" s="75"/>
      <c r="FO25" s="740" t="s">
        <v>106</v>
      </c>
      <c r="FP25" s="741">
        <v>9958</v>
      </c>
      <c r="FQ25" s="742">
        <v>9498</v>
      </c>
      <c r="FR25" s="743">
        <v>10271</v>
      </c>
      <c r="FS25" s="741">
        <v>29727</v>
      </c>
      <c r="FT25" s="744">
        <v>28344</v>
      </c>
      <c r="FU25" s="745">
        <v>4.88</v>
      </c>
      <c r="FV25" s="66"/>
      <c r="FW25" s="922" t="s">
        <v>83</v>
      </c>
      <c r="FX25" s="923">
        <v>4259.57</v>
      </c>
      <c r="FY25" s="924">
        <v>3940.7700000000004</v>
      </c>
      <c r="FZ25" s="925">
        <v>8.09</v>
      </c>
      <c r="GA25" s="926">
        <v>1750.1600000000005</v>
      </c>
      <c r="GB25" s="924">
        <v>1639.5700000000002</v>
      </c>
      <c r="GC25" s="925">
        <v>6.75</v>
      </c>
      <c r="GD25" s="926">
        <v>4215.9299999999994</v>
      </c>
      <c r="GE25" s="924">
        <v>3902.8300000000004</v>
      </c>
      <c r="GF25" s="925">
        <v>8.02</v>
      </c>
      <c r="GG25" s="66"/>
      <c r="GH25" s="66"/>
      <c r="GI25" s="66" t="s">
        <v>53</v>
      </c>
      <c r="GJ25" s="95">
        <v>68.59</v>
      </c>
      <c r="GK25" s="95">
        <v>68.790000000000006</v>
      </c>
      <c r="GL25" s="95">
        <v>64.19</v>
      </c>
      <c r="GM25" s="95">
        <v>67.19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2052.52</v>
      </c>
      <c r="IO25" s="944">
        <v>1989.0300000000002</v>
      </c>
      <c r="IP25" s="901">
        <v>3.19</v>
      </c>
      <c r="IQ25" s="75"/>
      <c r="IR25" s="75"/>
      <c r="IS25" s="740" t="s">
        <v>106</v>
      </c>
      <c r="IT25" s="741">
        <v>16645</v>
      </c>
      <c r="IU25" s="742">
        <v>12976</v>
      </c>
      <c r="IV25" s="743">
        <v>14996</v>
      </c>
      <c r="IW25" s="741">
        <v>44617</v>
      </c>
      <c r="IX25" s="744">
        <v>42414</v>
      </c>
      <c r="IY25" s="745">
        <v>5.19</v>
      </c>
      <c r="IZ25" s="66"/>
      <c r="JA25" s="922" t="s">
        <v>83</v>
      </c>
      <c r="JB25" s="923">
        <v>5302.0000000000009</v>
      </c>
      <c r="JC25" s="924">
        <v>5076.8199999999988</v>
      </c>
      <c r="JD25" s="925">
        <v>4.4400000000000004</v>
      </c>
      <c r="JE25" s="926">
        <v>2052.52</v>
      </c>
      <c r="JF25" s="924">
        <v>1989.0300000000002</v>
      </c>
      <c r="JG25" s="925">
        <v>3.19</v>
      </c>
      <c r="JH25" s="926">
        <v>5254.91</v>
      </c>
      <c r="JI25" s="924">
        <v>5033.2599999999993</v>
      </c>
      <c r="JJ25" s="925">
        <v>4.4000000000000004</v>
      </c>
      <c r="JK25" s="66"/>
      <c r="JL25" s="66"/>
      <c r="JM25" s="66" t="s">
        <v>53</v>
      </c>
      <c r="JN25" s="95">
        <v>66.31</v>
      </c>
      <c r="JO25" s="95">
        <v>72.73</v>
      </c>
      <c r="JP25" s="95">
        <v>74.459999999999994</v>
      </c>
      <c r="JQ25" s="95">
        <v>71.16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1973.1699999999998</v>
      </c>
      <c r="LS25" s="1000">
        <v>1871.32</v>
      </c>
      <c r="LT25" s="914">
        <v>5.44</v>
      </c>
      <c r="LU25" s="63"/>
      <c r="LV25" s="63"/>
      <c r="LW25" s="740" t="s">
        <v>106</v>
      </c>
      <c r="LX25" s="57">
        <v>146390</v>
      </c>
      <c r="LY25" s="756">
        <v>126632</v>
      </c>
      <c r="LZ25" s="757">
        <v>15.6</v>
      </c>
      <c r="MA25" s="73"/>
      <c r="MB25" s="930" t="s">
        <v>83</v>
      </c>
      <c r="MC25" s="923">
        <v>5248.76</v>
      </c>
      <c r="MD25" s="931">
        <v>4932.8899999999994</v>
      </c>
      <c r="ME25" s="932">
        <v>6.4</v>
      </c>
      <c r="MF25" s="923">
        <v>1973.1699999999998</v>
      </c>
      <c r="MG25" s="931">
        <v>1871.32</v>
      </c>
      <c r="MH25" s="932">
        <v>5.44</v>
      </c>
      <c r="MI25" s="923">
        <v>5199.4399999999996</v>
      </c>
      <c r="MJ25" s="931">
        <v>4887.24</v>
      </c>
      <c r="MK25" s="932">
        <v>6.39</v>
      </c>
      <c r="ML25" s="4"/>
      <c r="MM25" s="4"/>
      <c r="MN25" s="4" t="s">
        <v>53</v>
      </c>
      <c r="MO25" s="990">
        <v>76.62</v>
      </c>
      <c r="MP25" s="990">
        <v>75.510000000000005</v>
      </c>
      <c r="MQ25" s="990">
        <v>67.19</v>
      </c>
      <c r="MR25" s="990">
        <v>71.16</v>
      </c>
      <c r="MS25" s="991">
        <v>72.62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16125</v>
      </c>
      <c r="I26" s="742">
        <v>14596</v>
      </c>
      <c r="J26" s="743">
        <v>12565</v>
      </c>
      <c r="K26" s="741">
        <v>43286</v>
      </c>
      <c r="L26" s="744">
        <v>35840</v>
      </c>
      <c r="M26" s="745">
        <v>20.78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77.88</v>
      </c>
      <c r="AC26" s="95">
        <v>79.430000000000007</v>
      </c>
      <c r="AD26" s="95">
        <v>79.08</v>
      </c>
      <c r="AE26" s="95">
        <v>78.8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13666</v>
      </c>
      <c r="CM26" s="742">
        <v>12638</v>
      </c>
      <c r="CN26" s="743">
        <v>12185</v>
      </c>
      <c r="CO26" s="741">
        <v>38489</v>
      </c>
      <c r="CP26" s="744">
        <v>35137</v>
      </c>
      <c r="CQ26" s="745">
        <v>9.5399999999999991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82.71</v>
      </c>
      <c r="DG26" s="95">
        <v>77.48</v>
      </c>
      <c r="DH26" s="95">
        <v>71.31</v>
      </c>
      <c r="DI26" s="95">
        <v>77.17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7869</v>
      </c>
      <c r="FQ26" s="742">
        <v>9765</v>
      </c>
      <c r="FR26" s="743">
        <v>9137</v>
      </c>
      <c r="FS26" s="741">
        <v>26771</v>
      </c>
      <c r="FT26" s="744">
        <v>24676</v>
      </c>
      <c r="FU26" s="745">
        <v>8.49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69.349999999999994</v>
      </c>
      <c r="GK26" s="95">
        <v>72.680000000000007</v>
      </c>
      <c r="GL26" s="95">
        <v>66.78</v>
      </c>
      <c r="GM26" s="95">
        <v>69.599999999999994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14658</v>
      </c>
      <c r="IU26" s="742">
        <v>14656</v>
      </c>
      <c r="IV26" s="743">
        <v>14528</v>
      </c>
      <c r="IW26" s="741">
        <v>43842</v>
      </c>
      <c r="IX26" s="744">
        <v>39593</v>
      </c>
      <c r="IY26" s="745">
        <v>10.73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68.98</v>
      </c>
      <c r="JO26" s="95">
        <v>78.73</v>
      </c>
      <c r="JP26" s="95">
        <v>82.42</v>
      </c>
      <c r="JQ26" s="95">
        <v>76.709999999999994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/>
      <c r="LT26" s="780"/>
      <c r="LU26" s="63"/>
      <c r="LV26" s="63"/>
      <c r="LW26" s="740" t="s">
        <v>109</v>
      </c>
      <c r="LX26" s="57">
        <v>152388</v>
      </c>
      <c r="LY26" s="756">
        <v>135246</v>
      </c>
      <c r="LZ26" s="757">
        <v>12.67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78.8</v>
      </c>
      <c r="MP26" s="990">
        <v>77.17</v>
      </c>
      <c r="MQ26" s="990">
        <v>69.599999999999994</v>
      </c>
      <c r="MR26" s="990">
        <v>76.709999999999994</v>
      </c>
      <c r="MS26" s="991">
        <v>75.569999999999993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94896.66</v>
      </c>
      <c r="C27" s="979">
        <v>83525.569999999978</v>
      </c>
      <c r="D27" s="739">
        <v>13.61</v>
      </c>
      <c r="E27" s="582"/>
      <c r="F27" s="63"/>
      <c r="G27" s="740" t="s">
        <v>110</v>
      </c>
      <c r="H27" s="741">
        <v>12864</v>
      </c>
      <c r="I27" s="742">
        <v>12710</v>
      </c>
      <c r="J27" s="743">
        <v>11477</v>
      </c>
      <c r="K27" s="741">
        <v>37051</v>
      </c>
      <c r="L27" s="744">
        <v>31764</v>
      </c>
      <c r="M27" s="745">
        <v>16.64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/>
      <c r="Y27" s="66"/>
      <c r="Z27" s="66"/>
      <c r="AA27" s="66" t="s">
        <v>64</v>
      </c>
      <c r="AB27" s="95">
        <v>78.39</v>
      </c>
      <c r="AC27" s="95">
        <v>80.28</v>
      </c>
      <c r="AD27" s="95">
        <v>84.84</v>
      </c>
      <c r="AE27" s="95">
        <v>81.17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1171</v>
      </c>
      <c r="AN27" s="848">
        <v>176</v>
      </c>
      <c r="AO27" s="848">
        <v>636</v>
      </c>
      <c r="AP27" s="847">
        <v>0</v>
      </c>
      <c r="AQ27" s="848"/>
      <c r="AR27" s="848"/>
      <c r="AS27" s="848"/>
      <c r="AT27" s="1010"/>
      <c r="AU27" s="1011">
        <v>1983</v>
      </c>
      <c r="AV27" s="848">
        <v>305</v>
      </c>
      <c r="AW27" s="1012">
        <v>2288</v>
      </c>
      <c r="AX27" s="102"/>
      <c r="AY27" s="102"/>
      <c r="AZ27" s="852" t="s">
        <v>55</v>
      </c>
      <c r="BA27" s="1013">
        <v>5708</v>
      </c>
      <c r="BB27" s="1014">
        <v>620</v>
      </c>
      <c r="BC27" s="1014">
        <v>569</v>
      </c>
      <c r="BD27" s="1015">
        <v>0</v>
      </c>
      <c r="BE27" s="1014"/>
      <c r="BF27" s="1014"/>
      <c r="BG27" s="1014"/>
      <c r="BH27" s="1014"/>
      <c r="BI27" s="1016">
        <v>6897</v>
      </c>
      <c r="BJ27" s="1014">
        <v>302</v>
      </c>
      <c r="BK27" s="1017">
        <v>7199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92861.670000000013</v>
      </c>
      <c r="CG27" s="979">
        <v>82779.039999999994</v>
      </c>
      <c r="CH27" s="739">
        <v>12.18</v>
      </c>
      <c r="CI27" s="582"/>
      <c r="CJ27" s="63"/>
      <c r="CK27" s="740" t="s">
        <v>110</v>
      </c>
      <c r="CL27" s="741">
        <v>11811</v>
      </c>
      <c r="CM27" s="742">
        <v>8810</v>
      </c>
      <c r="CN27" s="743">
        <v>10683</v>
      </c>
      <c r="CO27" s="741">
        <v>31304</v>
      </c>
      <c r="CP27" s="744">
        <v>30253</v>
      </c>
      <c r="CQ27" s="745">
        <v>3.47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/>
      <c r="DC27" s="66"/>
      <c r="DD27" s="66"/>
      <c r="DE27" s="66" t="s">
        <v>64</v>
      </c>
      <c r="DF27" s="95">
        <v>91.7</v>
      </c>
      <c r="DG27" s="95">
        <v>84.3</v>
      </c>
      <c r="DH27" s="95">
        <v>75.33</v>
      </c>
      <c r="DI27" s="95">
        <v>83.78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192</v>
      </c>
      <c r="DT27" s="838">
        <v>0</v>
      </c>
      <c r="DU27" s="836"/>
      <c r="DV27" s="837"/>
      <c r="DW27" s="837"/>
      <c r="DX27" s="837"/>
      <c r="DY27" s="844">
        <v>192</v>
      </c>
      <c r="DZ27" s="848">
        <v>0</v>
      </c>
      <c r="EA27" s="1012">
        <v>192</v>
      </c>
      <c r="EB27" s="102"/>
      <c r="EC27" s="102"/>
      <c r="ED27" s="852" t="s">
        <v>55</v>
      </c>
      <c r="EE27" s="1013">
        <v>1211</v>
      </c>
      <c r="EF27" s="1014">
        <v>0</v>
      </c>
      <c r="EG27" s="1014">
        <v>425</v>
      </c>
      <c r="EH27" s="838">
        <v>0</v>
      </c>
      <c r="EI27" s="836"/>
      <c r="EJ27" s="837"/>
      <c r="EK27" s="837"/>
      <c r="EL27" s="837"/>
      <c r="EM27" s="844">
        <v>1636</v>
      </c>
      <c r="EN27" s="1014">
        <v>82</v>
      </c>
      <c r="EO27" s="1017">
        <v>1718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56096.4</v>
      </c>
      <c r="FK27" s="979">
        <v>52572.03</v>
      </c>
      <c r="FL27" s="739">
        <v>6.7</v>
      </c>
      <c r="FM27" s="582"/>
      <c r="FN27" s="63"/>
      <c r="FO27" s="740" t="s">
        <v>110</v>
      </c>
      <c r="FP27" s="741">
        <v>5322</v>
      </c>
      <c r="FQ27" s="742">
        <v>6371</v>
      </c>
      <c r="FR27" s="743">
        <v>5854</v>
      </c>
      <c r="FS27" s="741">
        <v>17547</v>
      </c>
      <c r="FT27" s="744">
        <v>15475</v>
      </c>
      <c r="FU27" s="745">
        <v>13.39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/>
      <c r="GG27" s="66"/>
      <c r="GH27" s="66"/>
      <c r="GI27" s="66" t="s">
        <v>64</v>
      </c>
      <c r="GJ27" s="95">
        <v>76.180000000000007</v>
      </c>
      <c r="GK27" s="95">
        <v>76.73</v>
      </c>
      <c r="GL27" s="95">
        <v>72.19</v>
      </c>
      <c r="GM27" s="95">
        <v>75.040000000000006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311</v>
      </c>
      <c r="GV27" s="848">
        <v>0</v>
      </c>
      <c r="GW27" s="848">
        <v>438</v>
      </c>
      <c r="GX27" s="838">
        <v>0</v>
      </c>
      <c r="GY27" s="837"/>
      <c r="GZ27" s="837"/>
      <c r="HA27" s="837"/>
      <c r="HB27" s="837"/>
      <c r="HC27" s="844">
        <v>749</v>
      </c>
      <c r="HD27" s="848">
        <v>0</v>
      </c>
      <c r="HE27" s="1012">
        <v>749</v>
      </c>
      <c r="HF27" s="102"/>
      <c r="HG27" s="102"/>
      <c r="HH27" s="852" t="s">
        <v>55</v>
      </c>
      <c r="HI27" s="1013">
        <v>3805</v>
      </c>
      <c r="HJ27" s="1014">
        <v>72</v>
      </c>
      <c r="HK27" s="1014">
        <v>399</v>
      </c>
      <c r="HL27" s="838">
        <v>57</v>
      </c>
      <c r="HM27" s="837"/>
      <c r="HN27" s="837"/>
      <c r="HO27" s="837"/>
      <c r="HP27" s="837"/>
      <c r="HQ27" s="844">
        <v>4333</v>
      </c>
      <c r="HR27" s="1014">
        <v>136</v>
      </c>
      <c r="HS27" s="1017">
        <v>4469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104714.95</v>
      </c>
      <c r="IO27" s="979">
        <v>98427.56</v>
      </c>
      <c r="IP27" s="739">
        <v>6.39</v>
      </c>
      <c r="IQ27" s="582"/>
      <c r="IR27" s="63"/>
      <c r="IS27" s="740" t="s">
        <v>110</v>
      </c>
      <c r="IT27" s="741">
        <v>11053</v>
      </c>
      <c r="IU27" s="742">
        <v>10729</v>
      </c>
      <c r="IV27" s="743">
        <v>13314</v>
      </c>
      <c r="IW27" s="741">
        <v>35096</v>
      </c>
      <c r="IX27" s="744">
        <v>34411</v>
      </c>
      <c r="IY27" s="745">
        <v>1.99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/>
      <c r="JK27" s="66"/>
      <c r="JL27" s="66"/>
      <c r="JM27" s="66" t="s">
        <v>64</v>
      </c>
      <c r="JN27" s="95">
        <v>76</v>
      </c>
      <c r="JO27" s="95">
        <v>84.68</v>
      </c>
      <c r="JP27" s="95">
        <v>87.13</v>
      </c>
      <c r="JQ27" s="95">
        <v>82.6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1156</v>
      </c>
      <c r="JZ27" s="848">
        <v>0</v>
      </c>
      <c r="KA27" s="848">
        <v>958</v>
      </c>
      <c r="KB27" s="847">
        <v>0</v>
      </c>
      <c r="KC27" s="848"/>
      <c r="KD27" s="848"/>
      <c r="KE27" s="848"/>
      <c r="KF27" s="848"/>
      <c r="KG27" s="849">
        <v>2114</v>
      </c>
      <c r="KH27" s="848">
        <v>232</v>
      </c>
      <c r="KI27" s="1012">
        <v>2346</v>
      </c>
      <c r="KJ27" s="102"/>
      <c r="KK27" s="102"/>
      <c r="KL27" s="852" t="s">
        <v>55</v>
      </c>
      <c r="KM27" s="1013">
        <v>16276</v>
      </c>
      <c r="KN27" s="1014">
        <v>1324</v>
      </c>
      <c r="KO27" s="1014">
        <v>2223</v>
      </c>
      <c r="KP27" s="847">
        <v>95</v>
      </c>
      <c r="KQ27" s="848"/>
      <c r="KR27" s="848"/>
      <c r="KS27" s="848"/>
      <c r="KT27" s="848"/>
      <c r="KU27" s="849">
        <v>19918</v>
      </c>
      <c r="KV27" s="1014">
        <v>3127</v>
      </c>
      <c r="KW27" s="1017">
        <v>23045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348569.68</v>
      </c>
      <c r="LS27" s="968">
        <v>317304.20727888</v>
      </c>
      <c r="LT27" s="755">
        <v>9.85</v>
      </c>
      <c r="LU27" s="63"/>
      <c r="LV27" s="63"/>
      <c r="LW27" s="740" t="s">
        <v>110</v>
      </c>
      <c r="LX27" s="57">
        <v>120998</v>
      </c>
      <c r="LY27" s="756">
        <v>111903</v>
      </c>
      <c r="LZ27" s="757">
        <v>8.1300000000000008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81.17</v>
      </c>
      <c r="MP27" s="990">
        <v>83.78</v>
      </c>
      <c r="MQ27" s="990">
        <v>75.040000000000006</v>
      </c>
      <c r="MR27" s="990">
        <v>82.6</v>
      </c>
      <c r="MS27" s="991">
        <v>80.650000000000006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2638</v>
      </c>
      <c r="NB27" s="854">
        <v>176</v>
      </c>
      <c r="NC27" s="854">
        <v>2224</v>
      </c>
      <c r="ND27" s="855">
        <v>0</v>
      </c>
      <c r="NE27" s="854"/>
      <c r="NF27" s="854"/>
      <c r="NG27" s="854"/>
      <c r="NH27" s="854"/>
      <c r="NI27" s="856">
        <v>5038</v>
      </c>
      <c r="NJ27" s="1018">
        <v>537</v>
      </c>
      <c r="NK27" s="858">
        <v>5575</v>
      </c>
      <c r="NL27" s="585"/>
      <c r="NM27" s="585"/>
      <c r="NN27" s="859" t="s">
        <v>138</v>
      </c>
      <c r="NO27" s="853">
        <v>27000</v>
      </c>
      <c r="NP27" s="854">
        <v>2016</v>
      </c>
      <c r="NQ27" s="854">
        <v>3616</v>
      </c>
      <c r="NR27" s="855">
        <v>152</v>
      </c>
      <c r="NS27" s="854"/>
      <c r="NT27" s="854"/>
      <c r="NU27" s="854"/>
      <c r="NV27" s="854"/>
      <c r="NW27" s="856">
        <v>32784</v>
      </c>
      <c r="NX27" s="1019">
        <v>3647</v>
      </c>
      <c r="NY27" s="858">
        <v>36431</v>
      </c>
    </row>
    <row r="28" spans="1:389" ht="23.25" customHeight="1" thickTop="1" x14ac:dyDescent="0.25">
      <c r="A28" s="56" t="s">
        <v>56</v>
      </c>
      <c r="B28" s="20">
        <v>27523.040000000001</v>
      </c>
      <c r="C28" s="935">
        <v>24214.61</v>
      </c>
      <c r="D28" s="763">
        <v>13.66</v>
      </c>
      <c r="E28" s="63"/>
      <c r="F28" s="63"/>
      <c r="G28" s="740" t="s">
        <v>112</v>
      </c>
      <c r="H28" s="741">
        <v>144562</v>
      </c>
      <c r="I28" s="742">
        <v>114704</v>
      </c>
      <c r="J28" s="743">
        <v>137585</v>
      </c>
      <c r="K28" s="741">
        <v>396851</v>
      </c>
      <c r="L28" s="744">
        <v>360862</v>
      </c>
      <c r="M28" s="745">
        <v>9.9700000000000006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86.08</v>
      </c>
      <c r="AC28" s="95">
        <v>81.569999999999993</v>
      </c>
      <c r="AD28" s="95">
        <v>81.23</v>
      </c>
      <c r="AE28" s="95">
        <v>82.96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3783</v>
      </c>
      <c r="AN28" s="866">
        <v>3240</v>
      </c>
      <c r="AO28" s="866">
        <v>3936</v>
      </c>
      <c r="AP28" s="865">
        <v>512</v>
      </c>
      <c r="AQ28" s="866"/>
      <c r="AR28" s="866"/>
      <c r="AS28" s="866"/>
      <c r="AT28" s="1021"/>
      <c r="AU28" s="1022">
        <v>11471</v>
      </c>
      <c r="AV28" s="866">
        <v>1443</v>
      </c>
      <c r="AW28" s="1012">
        <v>12914</v>
      </c>
      <c r="AX28" s="102"/>
      <c r="AY28" s="102"/>
      <c r="AZ28" s="852" t="s">
        <v>61</v>
      </c>
      <c r="BA28" s="1023">
        <v>2870</v>
      </c>
      <c r="BB28" s="1024">
        <v>1077</v>
      </c>
      <c r="BC28" s="1024">
        <v>1315</v>
      </c>
      <c r="BD28" s="1025">
        <v>132</v>
      </c>
      <c r="BE28" s="1024"/>
      <c r="BF28" s="1024"/>
      <c r="BG28" s="1024"/>
      <c r="BH28" s="1024"/>
      <c r="BI28" s="1026">
        <v>5394</v>
      </c>
      <c r="BJ28" s="1024">
        <v>1613</v>
      </c>
      <c r="BK28" s="1017">
        <v>7007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32429.670000000002</v>
      </c>
      <c r="CG28" s="935">
        <v>29770.94</v>
      </c>
      <c r="CH28" s="763">
        <v>8.93</v>
      </c>
      <c r="CI28" s="63"/>
      <c r="CJ28" s="63"/>
      <c r="CK28" s="740" t="s">
        <v>112</v>
      </c>
      <c r="CL28" s="741">
        <v>121229</v>
      </c>
      <c r="CM28" s="742">
        <v>74250</v>
      </c>
      <c r="CN28" s="743">
        <v>68688</v>
      </c>
      <c r="CO28" s="741">
        <v>264167</v>
      </c>
      <c r="CP28" s="744">
        <v>247277</v>
      </c>
      <c r="CQ28" s="745">
        <v>6.83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84.35</v>
      </c>
      <c r="DG28" s="95">
        <v>78.95</v>
      </c>
      <c r="DH28" s="95">
        <v>70.760000000000005</v>
      </c>
      <c r="DI28" s="95">
        <v>78.02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6380</v>
      </c>
      <c r="DR28" s="866">
        <v>3977</v>
      </c>
      <c r="DS28" s="866">
        <v>4279</v>
      </c>
      <c r="DT28" s="862">
        <v>782</v>
      </c>
      <c r="DU28" s="860"/>
      <c r="DV28" s="861"/>
      <c r="DW28" s="861"/>
      <c r="DX28" s="861"/>
      <c r="DY28" s="840">
        <v>15418</v>
      </c>
      <c r="DZ28" s="866">
        <v>17918</v>
      </c>
      <c r="EA28" s="1012">
        <v>33336</v>
      </c>
      <c r="EB28" s="102"/>
      <c r="EC28" s="102"/>
      <c r="ED28" s="852" t="s">
        <v>61</v>
      </c>
      <c r="EE28" s="1023">
        <v>2468</v>
      </c>
      <c r="EF28" s="1024">
        <v>0</v>
      </c>
      <c r="EG28" s="1024">
        <v>752</v>
      </c>
      <c r="EH28" s="862">
        <v>27</v>
      </c>
      <c r="EI28" s="860"/>
      <c r="EJ28" s="861"/>
      <c r="EK28" s="861"/>
      <c r="EL28" s="861"/>
      <c r="EM28" s="840">
        <v>3247</v>
      </c>
      <c r="EN28" s="1024">
        <v>1569</v>
      </c>
      <c r="EO28" s="1017">
        <v>4816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25019.41</v>
      </c>
      <c r="FK28" s="935">
        <v>23356.45</v>
      </c>
      <c r="FL28" s="763">
        <v>7.12</v>
      </c>
      <c r="FM28" s="63"/>
      <c r="FN28" s="63"/>
      <c r="FO28" s="740" t="s">
        <v>112</v>
      </c>
      <c r="FP28" s="741">
        <v>66313</v>
      </c>
      <c r="FQ28" s="742">
        <v>74015</v>
      </c>
      <c r="FR28" s="743">
        <v>64720</v>
      </c>
      <c r="FS28" s="741">
        <v>205048</v>
      </c>
      <c r="FT28" s="744">
        <v>193812</v>
      </c>
      <c r="FU28" s="745">
        <v>5.8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69.33</v>
      </c>
      <c r="GK28" s="95">
        <v>74.45</v>
      </c>
      <c r="GL28" s="95">
        <v>67.16</v>
      </c>
      <c r="GM28" s="95">
        <v>70.31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6086</v>
      </c>
      <c r="GV28" s="866">
        <v>3872</v>
      </c>
      <c r="GW28" s="866">
        <v>3001</v>
      </c>
      <c r="GX28" s="862">
        <v>605</v>
      </c>
      <c r="GY28" s="861"/>
      <c r="GZ28" s="861"/>
      <c r="HA28" s="861"/>
      <c r="HB28" s="861"/>
      <c r="HC28" s="840">
        <v>13564</v>
      </c>
      <c r="HD28" s="866">
        <v>15489</v>
      </c>
      <c r="HE28" s="1012">
        <v>29053</v>
      </c>
      <c r="HF28" s="102"/>
      <c r="HG28" s="102"/>
      <c r="HH28" s="852" t="s">
        <v>61</v>
      </c>
      <c r="HI28" s="1023">
        <v>1517</v>
      </c>
      <c r="HJ28" s="1024">
        <v>0</v>
      </c>
      <c r="HK28" s="1024">
        <v>1100</v>
      </c>
      <c r="HL28" s="862">
        <v>58</v>
      </c>
      <c r="HM28" s="861"/>
      <c r="HN28" s="861"/>
      <c r="HO28" s="861"/>
      <c r="HP28" s="861"/>
      <c r="HQ28" s="840">
        <v>2675</v>
      </c>
      <c r="HR28" s="1024">
        <v>2100</v>
      </c>
      <c r="HS28" s="1017">
        <v>4775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37929.06</v>
      </c>
      <c r="IO28" s="935">
        <v>35034.85</v>
      </c>
      <c r="IP28" s="763">
        <v>8.26</v>
      </c>
      <c r="IQ28" s="63"/>
      <c r="IR28" s="63"/>
      <c r="IS28" s="740" t="s">
        <v>112</v>
      </c>
      <c r="IT28" s="741">
        <v>89696</v>
      </c>
      <c r="IU28" s="742">
        <v>114007</v>
      </c>
      <c r="IV28" s="743">
        <v>109293</v>
      </c>
      <c r="IW28" s="741">
        <v>312996</v>
      </c>
      <c r="IX28" s="744">
        <v>303177</v>
      </c>
      <c r="IY28" s="745">
        <v>3.24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72.97</v>
      </c>
      <c r="JO28" s="95">
        <v>86.05</v>
      </c>
      <c r="JP28" s="95">
        <v>87.1</v>
      </c>
      <c r="JQ28" s="95">
        <v>82.04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4432</v>
      </c>
      <c r="JZ28" s="866">
        <v>1983</v>
      </c>
      <c r="KA28" s="866">
        <v>3174</v>
      </c>
      <c r="KB28" s="865">
        <v>841</v>
      </c>
      <c r="KC28" s="866"/>
      <c r="KD28" s="866"/>
      <c r="KE28" s="866"/>
      <c r="KF28" s="866"/>
      <c r="KG28" s="867">
        <v>10430</v>
      </c>
      <c r="KH28" s="866">
        <v>4603</v>
      </c>
      <c r="KI28" s="1012">
        <v>15033</v>
      </c>
      <c r="KJ28" s="102"/>
      <c r="KK28" s="102"/>
      <c r="KL28" s="852" t="s">
        <v>61</v>
      </c>
      <c r="KM28" s="1023">
        <v>4678</v>
      </c>
      <c r="KN28" s="1024">
        <v>0</v>
      </c>
      <c r="KO28" s="1024">
        <v>1578</v>
      </c>
      <c r="KP28" s="865">
        <v>24</v>
      </c>
      <c r="KQ28" s="866"/>
      <c r="KR28" s="866"/>
      <c r="KS28" s="866"/>
      <c r="KT28" s="866"/>
      <c r="KU28" s="867">
        <v>6280</v>
      </c>
      <c r="KV28" s="1024">
        <v>1873</v>
      </c>
      <c r="KW28" s="1017">
        <v>8153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122901.18000000001</v>
      </c>
      <c r="LS28" s="971">
        <v>112376.85727887999</v>
      </c>
      <c r="LT28" s="780">
        <v>9.3699999999999992</v>
      </c>
      <c r="LU28" s="63"/>
      <c r="LV28" s="63"/>
      <c r="LW28" s="740" t="s">
        <v>112</v>
      </c>
      <c r="LX28" s="57">
        <v>1179062</v>
      </c>
      <c r="LY28" s="756">
        <v>1105128</v>
      </c>
      <c r="LZ28" s="757">
        <v>6.69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82.96</v>
      </c>
      <c r="MP28" s="990">
        <v>78.02</v>
      </c>
      <c r="MQ28" s="990">
        <v>70.31</v>
      </c>
      <c r="MR28" s="990">
        <v>82.04</v>
      </c>
      <c r="MS28" s="991">
        <v>78.33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20681</v>
      </c>
      <c r="NB28" s="869">
        <v>13072</v>
      </c>
      <c r="NC28" s="869">
        <v>14390</v>
      </c>
      <c r="ND28" s="870">
        <v>2740</v>
      </c>
      <c r="NE28" s="869"/>
      <c r="NF28" s="869"/>
      <c r="NG28" s="869"/>
      <c r="NH28" s="869"/>
      <c r="NI28" s="871">
        <v>50883</v>
      </c>
      <c r="NJ28" s="1027">
        <v>39453</v>
      </c>
      <c r="NK28" s="873">
        <v>90336</v>
      </c>
      <c r="NL28" s="585"/>
      <c r="NM28" s="585"/>
      <c r="NN28" s="859" t="s">
        <v>61</v>
      </c>
      <c r="NO28" s="868">
        <v>11533</v>
      </c>
      <c r="NP28" s="869">
        <v>1077</v>
      </c>
      <c r="NQ28" s="869">
        <v>4745</v>
      </c>
      <c r="NR28" s="870">
        <v>241</v>
      </c>
      <c r="NS28" s="869"/>
      <c r="NT28" s="869"/>
      <c r="NU28" s="869"/>
      <c r="NV28" s="869"/>
      <c r="NW28" s="871">
        <v>17596</v>
      </c>
      <c r="NX28" s="841">
        <v>7155</v>
      </c>
      <c r="NY28" s="873">
        <v>24751</v>
      </c>
    </row>
    <row r="29" spans="1:389" ht="23.25" customHeight="1" thickBot="1" x14ac:dyDescent="0.3">
      <c r="A29" s="59" t="s">
        <v>36</v>
      </c>
      <c r="B29" s="943">
        <v>67373.62000000001</v>
      </c>
      <c r="C29" s="944">
        <v>59310.959999999985</v>
      </c>
      <c r="D29" s="901">
        <v>13.59</v>
      </c>
      <c r="E29" s="63"/>
      <c r="F29" s="63"/>
      <c r="G29" s="740" t="s">
        <v>113</v>
      </c>
      <c r="H29" s="741">
        <v>2187</v>
      </c>
      <c r="I29" s="742">
        <v>2709</v>
      </c>
      <c r="J29" s="743">
        <v>2774</v>
      </c>
      <c r="K29" s="741">
        <v>7670</v>
      </c>
      <c r="L29" s="744">
        <v>7027</v>
      </c>
      <c r="M29" s="745">
        <v>9.15</v>
      </c>
      <c r="N29" s="66"/>
      <c r="O29" s="13" t="s">
        <v>137</v>
      </c>
      <c r="P29" s="14">
        <v>2561</v>
      </c>
      <c r="Q29" s="765">
        <v>2560</v>
      </c>
      <c r="R29" s="16" t="s">
        <v>27</v>
      </c>
      <c r="S29" s="14">
        <v>2561</v>
      </c>
      <c r="T29" s="765">
        <v>2560</v>
      </c>
      <c r="U29" s="16" t="s">
        <v>27</v>
      </c>
      <c r="V29" s="14">
        <v>2561</v>
      </c>
      <c r="W29" s="765">
        <v>2560</v>
      </c>
      <c r="X29" s="16" t="s">
        <v>27</v>
      </c>
      <c r="Y29" s="66"/>
      <c r="Z29" s="66"/>
      <c r="AA29" s="66" t="s">
        <v>75</v>
      </c>
      <c r="AB29" s="95">
        <v>81.88</v>
      </c>
      <c r="AC29" s="95">
        <v>85.67</v>
      </c>
      <c r="AD29" s="95">
        <v>82.34</v>
      </c>
      <c r="AE29" s="95">
        <v>83.3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367224</v>
      </c>
      <c r="AN29" s="866">
        <v>28507</v>
      </c>
      <c r="AO29" s="866">
        <v>425444</v>
      </c>
      <c r="AP29" s="865">
        <v>128486</v>
      </c>
      <c r="AQ29" s="866"/>
      <c r="AR29" s="866"/>
      <c r="AS29" s="866"/>
      <c r="AT29" s="1021"/>
      <c r="AU29" s="1022">
        <v>949661</v>
      </c>
      <c r="AV29" s="866">
        <v>691755</v>
      </c>
      <c r="AW29" s="1012">
        <v>1641416</v>
      </c>
      <c r="AX29" s="102"/>
      <c r="AY29" s="102"/>
      <c r="AZ29" s="852" t="s">
        <v>66</v>
      </c>
      <c r="BA29" s="1023">
        <v>200442</v>
      </c>
      <c r="BB29" s="1024">
        <v>6393</v>
      </c>
      <c r="BC29" s="1024">
        <v>83446</v>
      </c>
      <c r="BD29" s="1025">
        <v>26886</v>
      </c>
      <c r="BE29" s="1024"/>
      <c r="BF29" s="1024"/>
      <c r="BG29" s="1024"/>
      <c r="BH29" s="1024"/>
      <c r="BI29" s="1026">
        <v>317167</v>
      </c>
      <c r="BJ29" s="1024">
        <v>55254</v>
      </c>
      <c r="BK29" s="1017">
        <v>372421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60432.000000000007</v>
      </c>
      <c r="CG29" s="944">
        <v>53008.1</v>
      </c>
      <c r="CH29" s="901">
        <v>14.01</v>
      </c>
      <c r="CI29" s="63"/>
      <c r="CJ29" s="63"/>
      <c r="CK29" s="740" t="s">
        <v>113</v>
      </c>
      <c r="CL29" s="741">
        <v>2457</v>
      </c>
      <c r="CM29" s="742">
        <v>1817</v>
      </c>
      <c r="CN29" s="743">
        <v>2313</v>
      </c>
      <c r="CO29" s="741">
        <v>6587</v>
      </c>
      <c r="CP29" s="744">
        <v>6411</v>
      </c>
      <c r="CQ29" s="745">
        <v>2.75</v>
      </c>
      <c r="CR29" s="66"/>
      <c r="CS29" s="13" t="s">
        <v>35</v>
      </c>
      <c r="CT29" s="14">
        <v>2561</v>
      </c>
      <c r="CU29" s="765">
        <v>2560</v>
      </c>
      <c r="CV29" s="16" t="s">
        <v>27</v>
      </c>
      <c r="CW29" s="14">
        <v>2561</v>
      </c>
      <c r="CX29" s="765">
        <v>2560</v>
      </c>
      <c r="CY29" s="16" t="s">
        <v>27</v>
      </c>
      <c r="CZ29" s="14">
        <v>2561</v>
      </c>
      <c r="DA29" s="765">
        <v>2560</v>
      </c>
      <c r="DB29" s="16" t="s">
        <v>27</v>
      </c>
      <c r="DC29" s="66"/>
      <c r="DD29" s="66"/>
      <c r="DE29" s="66" t="s">
        <v>75</v>
      </c>
      <c r="DF29" s="95">
        <v>82.49</v>
      </c>
      <c r="DG29" s="95">
        <v>77.62</v>
      </c>
      <c r="DH29" s="95">
        <v>73.569999999999993</v>
      </c>
      <c r="DI29" s="95">
        <v>77.89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477136</v>
      </c>
      <c r="DR29" s="866">
        <v>30395</v>
      </c>
      <c r="DS29" s="866">
        <v>456407</v>
      </c>
      <c r="DT29" s="862">
        <v>56738</v>
      </c>
      <c r="DU29" s="860"/>
      <c r="DV29" s="861"/>
      <c r="DW29" s="861"/>
      <c r="DX29" s="861"/>
      <c r="DY29" s="840">
        <v>1020676</v>
      </c>
      <c r="DZ29" s="866">
        <v>708302</v>
      </c>
      <c r="EA29" s="1012">
        <v>1728978</v>
      </c>
      <c r="EB29" s="102"/>
      <c r="EC29" s="102"/>
      <c r="ED29" s="852" t="s">
        <v>66</v>
      </c>
      <c r="EE29" s="1023">
        <v>138398</v>
      </c>
      <c r="EF29" s="1024">
        <v>4360</v>
      </c>
      <c r="EG29" s="1024">
        <v>66971</v>
      </c>
      <c r="EH29" s="862">
        <v>13178</v>
      </c>
      <c r="EI29" s="860"/>
      <c r="EJ29" s="861"/>
      <c r="EK29" s="861"/>
      <c r="EL29" s="861"/>
      <c r="EM29" s="840">
        <v>222907</v>
      </c>
      <c r="EN29" s="1024">
        <v>24425</v>
      </c>
      <c r="EO29" s="1017">
        <v>247332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31076.99</v>
      </c>
      <c r="FK29" s="944">
        <v>29215.58</v>
      </c>
      <c r="FL29" s="901">
        <v>6.37</v>
      </c>
      <c r="FM29" s="63"/>
      <c r="FN29" s="63"/>
      <c r="FO29" s="740" t="s">
        <v>113</v>
      </c>
      <c r="FP29" s="741">
        <v>990</v>
      </c>
      <c r="FQ29" s="742">
        <v>927</v>
      </c>
      <c r="FR29" s="743">
        <v>1147</v>
      </c>
      <c r="FS29" s="741">
        <v>3064</v>
      </c>
      <c r="FT29" s="744">
        <v>3514</v>
      </c>
      <c r="FU29" s="745">
        <v>-12.81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70.209999999999994</v>
      </c>
      <c r="GK29" s="95">
        <v>75.33</v>
      </c>
      <c r="GL29" s="95">
        <v>68.22</v>
      </c>
      <c r="GM29" s="95">
        <v>71.25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393158</v>
      </c>
      <c r="GV29" s="866">
        <v>25582</v>
      </c>
      <c r="GW29" s="866">
        <v>318337</v>
      </c>
      <c r="GX29" s="862">
        <v>132856</v>
      </c>
      <c r="GY29" s="861"/>
      <c r="GZ29" s="861"/>
      <c r="HA29" s="861"/>
      <c r="HB29" s="861"/>
      <c r="HC29" s="840">
        <v>869933</v>
      </c>
      <c r="HD29" s="866">
        <v>331708</v>
      </c>
      <c r="HE29" s="1012">
        <v>1201641</v>
      </c>
      <c r="HF29" s="102"/>
      <c r="HG29" s="102"/>
      <c r="HH29" s="852" t="s">
        <v>66</v>
      </c>
      <c r="HI29" s="1023">
        <v>123211</v>
      </c>
      <c r="HJ29" s="1024">
        <v>3279</v>
      </c>
      <c r="HK29" s="1024">
        <v>74517</v>
      </c>
      <c r="HL29" s="862">
        <v>15030</v>
      </c>
      <c r="HM29" s="861"/>
      <c r="HN29" s="861"/>
      <c r="HO29" s="861"/>
      <c r="HP29" s="861"/>
      <c r="HQ29" s="840">
        <v>216037</v>
      </c>
      <c r="HR29" s="1024">
        <v>18773</v>
      </c>
      <c r="HS29" s="1017">
        <v>234810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66785.89</v>
      </c>
      <c r="IO29" s="944">
        <v>63392.71</v>
      </c>
      <c r="IP29" s="901">
        <v>5.35</v>
      </c>
      <c r="IQ29" s="63"/>
      <c r="IR29" s="63"/>
      <c r="IS29" s="740" t="s">
        <v>113</v>
      </c>
      <c r="IT29" s="741">
        <v>4095</v>
      </c>
      <c r="IU29" s="742">
        <v>4611</v>
      </c>
      <c r="IV29" s="743">
        <v>3936</v>
      </c>
      <c r="IW29" s="741">
        <v>12642</v>
      </c>
      <c r="IX29" s="744">
        <v>12580</v>
      </c>
      <c r="IY29" s="745">
        <v>0.49</v>
      </c>
      <c r="IZ29" s="66"/>
      <c r="JA29" s="13" t="s">
        <v>196</v>
      </c>
      <c r="JB29" s="14">
        <v>2561</v>
      </c>
      <c r="JC29" s="765">
        <v>2560</v>
      </c>
      <c r="JD29" s="16" t="s">
        <v>27</v>
      </c>
      <c r="JE29" s="14">
        <v>2561</v>
      </c>
      <c r="JF29" s="765">
        <v>2560</v>
      </c>
      <c r="JG29" s="16" t="s">
        <v>27</v>
      </c>
      <c r="JH29" s="14">
        <v>2561</v>
      </c>
      <c r="JI29" s="765">
        <v>2560</v>
      </c>
      <c r="JJ29" s="16" t="s">
        <v>27</v>
      </c>
      <c r="JK29" s="66"/>
      <c r="JL29" s="66"/>
      <c r="JM29" s="66" t="s">
        <v>75</v>
      </c>
      <c r="JN29" s="95">
        <v>67.239999999999995</v>
      </c>
      <c r="JO29" s="95">
        <v>79.14</v>
      </c>
      <c r="JP29" s="95">
        <v>84.9</v>
      </c>
      <c r="JQ29" s="95">
        <v>77.09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420757</v>
      </c>
      <c r="JZ29" s="866">
        <v>31377</v>
      </c>
      <c r="KA29" s="866">
        <v>331363</v>
      </c>
      <c r="KB29" s="865">
        <v>184847</v>
      </c>
      <c r="KC29" s="866"/>
      <c r="KD29" s="866"/>
      <c r="KE29" s="866"/>
      <c r="KF29" s="866"/>
      <c r="KG29" s="867">
        <v>968344</v>
      </c>
      <c r="KH29" s="866">
        <v>542373</v>
      </c>
      <c r="KI29" s="1012">
        <v>1510717</v>
      </c>
      <c r="KJ29" s="102"/>
      <c r="KK29" s="102"/>
      <c r="KL29" s="852" t="s">
        <v>66</v>
      </c>
      <c r="KM29" s="1023">
        <v>110575</v>
      </c>
      <c r="KN29" s="1024">
        <v>7099</v>
      </c>
      <c r="KO29" s="1024">
        <v>86622</v>
      </c>
      <c r="KP29" s="865">
        <v>57667</v>
      </c>
      <c r="KQ29" s="866"/>
      <c r="KR29" s="866"/>
      <c r="KS29" s="866"/>
      <c r="KT29" s="866"/>
      <c r="KU29" s="867">
        <v>261963</v>
      </c>
      <c r="KV29" s="1024">
        <v>35593</v>
      </c>
      <c r="KW29" s="1017">
        <v>297556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225668.49999999997</v>
      </c>
      <c r="LS29" s="1000">
        <v>204927.35</v>
      </c>
      <c r="LT29" s="914">
        <v>10.119999999999999</v>
      </c>
      <c r="LU29" s="63"/>
      <c r="LV29" s="63"/>
      <c r="LW29" s="740" t="s">
        <v>113</v>
      </c>
      <c r="LX29" s="57">
        <v>29963</v>
      </c>
      <c r="LY29" s="756">
        <v>29532</v>
      </c>
      <c r="LZ29" s="757">
        <v>1.46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83.3</v>
      </c>
      <c r="MP29" s="990">
        <v>77.89</v>
      </c>
      <c r="MQ29" s="990">
        <v>71.25</v>
      </c>
      <c r="MR29" s="990">
        <v>77.09</v>
      </c>
      <c r="MS29" s="991">
        <v>77.38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1658275</v>
      </c>
      <c r="NB29" s="869">
        <v>115861</v>
      </c>
      <c r="NC29" s="869">
        <v>1531551</v>
      </c>
      <c r="ND29" s="870">
        <v>502927</v>
      </c>
      <c r="NE29" s="869"/>
      <c r="NF29" s="869"/>
      <c r="NG29" s="869"/>
      <c r="NH29" s="869"/>
      <c r="NI29" s="871">
        <v>3808614</v>
      </c>
      <c r="NJ29" s="1027">
        <v>2274138</v>
      </c>
      <c r="NK29" s="873">
        <v>6082752</v>
      </c>
      <c r="NL29" s="585"/>
      <c r="NM29" s="585"/>
      <c r="NN29" s="859" t="s">
        <v>66</v>
      </c>
      <c r="NO29" s="868">
        <v>572626</v>
      </c>
      <c r="NP29" s="869">
        <v>21131</v>
      </c>
      <c r="NQ29" s="869">
        <v>311556</v>
      </c>
      <c r="NR29" s="870">
        <v>112761</v>
      </c>
      <c r="NS29" s="869"/>
      <c r="NT29" s="869"/>
      <c r="NU29" s="869"/>
      <c r="NV29" s="869"/>
      <c r="NW29" s="871">
        <v>1018074</v>
      </c>
      <c r="NX29" s="841">
        <v>134045</v>
      </c>
      <c r="NY29" s="873">
        <v>1152119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18431</v>
      </c>
      <c r="I30" s="742">
        <v>16151</v>
      </c>
      <c r="J30" s="743">
        <v>14385</v>
      </c>
      <c r="K30" s="741">
        <v>48967</v>
      </c>
      <c r="L30" s="744">
        <v>49374</v>
      </c>
      <c r="M30" s="745">
        <v>-0.82</v>
      </c>
      <c r="N30" s="66"/>
      <c r="O30" s="794" t="s">
        <v>38</v>
      </c>
      <c r="P30" s="795">
        <v>1062.8599999999999</v>
      </c>
      <c r="Q30" s="796">
        <v>986.32</v>
      </c>
      <c r="R30" s="797">
        <v>7.76</v>
      </c>
      <c r="S30" s="795">
        <v>0</v>
      </c>
      <c r="T30" s="796">
        <v>0</v>
      </c>
      <c r="U30" s="797">
        <v>0</v>
      </c>
      <c r="V30" s="795">
        <v>956.43</v>
      </c>
      <c r="W30" s="796">
        <v>887.76</v>
      </c>
      <c r="X30" s="797">
        <v>7.74</v>
      </c>
      <c r="Y30" s="66"/>
      <c r="Z30" s="66"/>
      <c r="AA30" s="66" t="s">
        <v>80</v>
      </c>
      <c r="AB30" s="95">
        <v>71.06</v>
      </c>
      <c r="AC30" s="95">
        <v>77.41</v>
      </c>
      <c r="AD30" s="95">
        <v>75.23</v>
      </c>
      <c r="AE30" s="95">
        <v>74.56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1342231</v>
      </c>
      <c r="AN30" s="866">
        <v>60357</v>
      </c>
      <c r="AO30" s="866">
        <v>1457252</v>
      </c>
      <c r="AP30" s="865">
        <v>258123</v>
      </c>
      <c r="AQ30" s="866"/>
      <c r="AR30" s="866"/>
      <c r="AS30" s="866"/>
      <c r="AT30" s="1021"/>
      <c r="AU30" s="1022">
        <v>3117963</v>
      </c>
      <c r="AV30" s="866">
        <v>1530918</v>
      </c>
      <c r="AW30" s="1012">
        <v>4648881</v>
      </c>
      <c r="AX30" s="102"/>
      <c r="AY30" s="102"/>
      <c r="AZ30" s="852" t="s">
        <v>72</v>
      </c>
      <c r="BA30" s="1023">
        <v>1746406</v>
      </c>
      <c r="BB30" s="1024">
        <v>17742</v>
      </c>
      <c r="BC30" s="1024">
        <v>635292</v>
      </c>
      <c r="BD30" s="1025">
        <v>44137</v>
      </c>
      <c r="BE30" s="1024"/>
      <c r="BF30" s="1024"/>
      <c r="BG30" s="1024"/>
      <c r="BH30" s="1024"/>
      <c r="BI30" s="1026">
        <v>2443577</v>
      </c>
      <c r="BJ30" s="1024">
        <v>161536</v>
      </c>
      <c r="BK30" s="1017">
        <v>2605113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12872</v>
      </c>
      <c r="CM30" s="742">
        <v>11845</v>
      </c>
      <c r="CN30" s="743">
        <v>10982</v>
      </c>
      <c r="CO30" s="741">
        <v>35699</v>
      </c>
      <c r="CP30" s="744">
        <v>35451</v>
      </c>
      <c r="CQ30" s="745">
        <v>0.7</v>
      </c>
      <c r="CR30" s="66"/>
      <c r="CS30" s="794" t="s">
        <v>38</v>
      </c>
      <c r="CT30" s="795">
        <v>1576.31</v>
      </c>
      <c r="CU30" s="796">
        <v>1472.42</v>
      </c>
      <c r="CV30" s="797">
        <v>7.06</v>
      </c>
      <c r="CW30" s="795">
        <v>0</v>
      </c>
      <c r="CX30" s="796">
        <v>0</v>
      </c>
      <c r="CY30" s="797">
        <v>0</v>
      </c>
      <c r="CZ30" s="795">
        <v>1401.05</v>
      </c>
      <c r="DA30" s="796">
        <v>1310.55</v>
      </c>
      <c r="DB30" s="797">
        <v>6.91</v>
      </c>
      <c r="DC30" s="66"/>
      <c r="DD30" s="66"/>
      <c r="DE30" s="66" t="s">
        <v>80</v>
      </c>
      <c r="DF30" s="95">
        <v>77.38</v>
      </c>
      <c r="DG30" s="95">
        <v>73.8</v>
      </c>
      <c r="DH30" s="95">
        <v>68.849999999999994</v>
      </c>
      <c r="DI30" s="95">
        <v>73.349999999999994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1497791</v>
      </c>
      <c r="DR30" s="866">
        <v>62751</v>
      </c>
      <c r="DS30" s="866">
        <v>1770280</v>
      </c>
      <c r="DT30" s="862">
        <v>122268</v>
      </c>
      <c r="DU30" s="860"/>
      <c r="DV30" s="861"/>
      <c r="DW30" s="861"/>
      <c r="DX30" s="861"/>
      <c r="DY30" s="840">
        <v>3453090</v>
      </c>
      <c r="DZ30" s="866">
        <v>1694799</v>
      </c>
      <c r="EA30" s="1012">
        <v>5147889</v>
      </c>
      <c r="EB30" s="102"/>
      <c r="EC30" s="102"/>
      <c r="ED30" s="852" t="s">
        <v>72</v>
      </c>
      <c r="EE30" s="1023">
        <v>1827472</v>
      </c>
      <c r="EF30" s="1024">
        <v>10236</v>
      </c>
      <c r="EG30" s="1024">
        <v>576414</v>
      </c>
      <c r="EH30" s="862">
        <v>34328</v>
      </c>
      <c r="EI30" s="860"/>
      <c r="EJ30" s="861"/>
      <c r="EK30" s="861"/>
      <c r="EL30" s="861"/>
      <c r="EM30" s="840">
        <v>2448450</v>
      </c>
      <c r="EN30" s="1024">
        <v>94114</v>
      </c>
      <c r="EO30" s="1017">
        <v>2542564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9798</v>
      </c>
      <c r="FQ30" s="742">
        <v>8683</v>
      </c>
      <c r="FR30" s="743">
        <v>10059</v>
      </c>
      <c r="FS30" s="741">
        <v>28540</v>
      </c>
      <c r="FT30" s="744">
        <v>28612</v>
      </c>
      <c r="FU30" s="745">
        <v>-0.25</v>
      </c>
      <c r="FV30" s="66"/>
      <c r="FW30" s="794" t="s">
        <v>38</v>
      </c>
      <c r="FX30" s="795">
        <v>833.59</v>
      </c>
      <c r="FY30" s="796">
        <v>790.66</v>
      </c>
      <c r="FZ30" s="797">
        <v>5.43</v>
      </c>
      <c r="GA30" s="795">
        <v>0</v>
      </c>
      <c r="GB30" s="796">
        <v>0</v>
      </c>
      <c r="GC30" s="797">
        <v>0</v>
      </c>
      <c r="GD30" s="795">
        <v>747.19</v>
      </c>
      <c r="GE30" s="796">
        <v>712.84</v>
      </c>
      <c r="GF30" s="797">
        <v>4.82</v>
      </c>
      <c r="GG30" s="66"/>
      <c r="GH30" s="66"/>
      <c r="GI30" s="66" t="s">
        <v>80</v>
      </c>
      <c r="GJ30" s="95">
        <v>65.87</v>
      </c>
      <c r="GK30" s="95">
        <v>69.23</v>
      </c>
      <c r="GL30" s="95">
        <v>64.14</v>
      </c>
      <c r="GM30" s="95">
        <v>66.41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1244811</v>
      </c>
      <c r="GV30" s="866">
        <v>56296</v>
      </c>
      <c r="GW30" s="866">
        <v>1494347</v>
      </c>
      <c r="GX30" s="862">
        <v>207500</v>
      </c>
      <c r="GY30" s="861"/>
      <c r="GZ30" s="861"/>
      <c r="HA30" s="861"/>
      <c r="HB30" s="861"/>
      <c r="HC30" s="840">
        <v>3002954</v>
      </c>
      <c r="HD30" s="866">
        <v>1362937</v>
      </c>
      <c r="HE30" s="1012">
        <v>4365891</v>
      </c>
      <c r="HF30" s="102"/>
      <c r="HG30" s="102"/>
      <c r="HH30" s="852" t="s">
        <v>72</v>
      </c>
      <c r="HI30" s="1023">
        <v>1403910</v>
      </c>
      <c r="HJ30" s="1024">
        <v>7132</v>
      </c>
      <c r="HK30" s="1024">
        <v>464972</v>
      </c>
      <c r="HL30" s="862">
        <v>58790</v>
      </c>
      <c r="HM30" s="861"/>
      <c r="HN30" s="861"/>
      <c r="HO30" s="861"/>
      <c r="HP30" s="861"/>
      <c r="HQ30" s="840">
        <v>1934804</v>
      </c>
      <c r="HR30" s="1024">
        <v>106399</v>
      </c>
      <c r="HS30" s="1017">
        <v>2041203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11534</v>
      </c>
      <c r="IU30" s="742">
        <v>10722</v>
      </c>
      <c r="IV30" s="743">
        <v>17707</v>
      </c>
      <c r="IW30" s="741">
        <v>39963</v>
      </c>
      <c r="IX30" s="744">
        <v>36118</v>
      </c>
      <c r="IY30" s="745">
        <v>10.65</v>
      </c>
      <c r="IZ30" s="66"/>
      <c r="JA30" s="794" t="s">
        <v>38</v>
      </c>
      <c r="JB30" s="795">
        <v>1408.19</v>
      </c>
      <c r="JC30" s="796">
        <v>1357.96</v>
      </c>
      <c r="JD30" s="797">
        <v>3.7</v>
      </c>
      <c r="JE30" s="795">
        <v>0</v>
      </c>
      <c r="JF30" s="796">
        <v>0</v>
      </c>
      <c r="JG30" s="797">
        <v>0</v>
      </c>
      <c r="JH30" s="795">
        <v>1261.53</v>
      </c>
      <c r="JI30" s="796">
        <v>1219.8</v>
      </c>
      <c r="JJ30" s="797">
        <v>3.42</v>
      </c>
      <c r="JK30" s="66"/>
      <c r="JL30" s="66"/>
      <c r="JM30" s="66" t="s">
        <v>80</v>
      </c>
      <c r="JN30" s="95">
        <v>64.22</v>
      </c>
      <c r="JO30" s="95">
        <v>71.489999999999995</v>
      </c>
      <c r="JP30" s="95">
        <v>77.05</v>
      </c>
      <c r="JQ30" s="95">
        <v>70.92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1394702</v>
      </c>
      <c r="JZ30" s="866">
        <v>57247</v>
      </c>
      <c r="KA30" s="866">
        <v>1456743</v>
      </c>
      <c r="KB30" s="865">
        <v>372672</v>
      </c>
      <c r="KC30" s="866"/>
      <c r="KD30" s="866"/>
      <c r="KE30" s="866"/>
      <c r="KF30" s="866"/>
      <c r="KG30" s="867">
        <v>3281364</v>
      </c>
      <c r="KH30" s="866">
        <v>1977028</v>
      </c>
      <c r="KI30" s="1012">
        <v>5258392</v>
      </c>
      <c r="KJ30" s="102"/>
      <c r="KK30" s="102"/>
      <c r="KL30" s="852" t="s">
        <v>72</v>
      </c>
      <c r="KM30" s="1023">
        <v>1678035</v>
      </c>
      <c r="KN30" s="1024">
        <v>16053</v>
      </c>
      <c r="KO30" s="1024">
        <v>617599</v>
      </c>
      <c r="KP30" s="865">
        <v>130106</v>
      </c>
      <c r="KQ30" s="866"/>
      <c r="KR30" s="866"/>
      <c r="KS30" s="866"/>
      <c r="KT30" s="866"/>
      <c r="KU30" s="867">
        <v>2441793</v>
      </c>
      <c r="KV30" s="1024">
        <v>142137</v>
      </c>
      <c r="KW30" s="1017">
        <v>2583930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/>
      <c r="LT30" s="780"/>
      <c r="LU30" s="63"/>
      <c r="LV30" s="63"/>
      <c r="LW30" s="740" t="s">
        <v>115</v>
      </c>
      <c r="LX30" s="57">
        <v>153169</v>
      </c>
      <c r="LY30" s="756">
        <v>149555</v>
      </c>
      <c r="LZ30" s="757">
        <v>2.42</v>
      </c>
      <c r="MA30" s="73"/>
      <c r="MB30" s="794" t="s">
        <v>38</v>
      </c>
      <c r="MC30" s="795">
        <v>1243.03</v>
      </c>
      <c r="MD30" s="796">
        <v>1174.42</v>
      </c>
      <c r="ME30" s="797">
        <v>5.84</v>
      </c>
      <c r="MF30" s="795">
        <v>0</v>
      </c>
      <c r="MG30" s="796">
        <v>0</v>
      </c>
      <c r="MH30" s="797">
        <v>0</v>
      </c>
      <c r="MI30" s="795">
        <v>1113.01</v>
      </c>
      <c r="MJ30" s="796">
        <v>1053.8599999999999</v>
      </c>
      <c r="MK30" s="797">
        <v>5.61</v>
      </c>
      <c r="ML30" s="4"/>
      <c r="MM30" s="4"/>
      <c r="MN30" s="4" t="s">
        <v>80</v>
      </c>
      <c r="MO30" s="990">
        <v>74.56</v>
      </c>
      <c r="MP30" s="990">
        <v>73.349999999999994</v>
      </c>
      <c r="MQ30" s="990">
        <v>66.41</v>
      </c>
      <c r="MR30" s="990">
        <v>70.92</v>
      </c>
      <c r="MS30" s="991">
        <v>71.31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5479535</v>
      </c>
      <c r="NB30" s="869">
        <v>236651</v>
      </c>
      <c r="NC30" s="869">
        <v>6178622</v>
      </c>
      <c r="ND30" s="870">
        <v>960563</v>
      </c>
      <c r="NE30" s="869"/>
      <c r="NF30" s="869"/>
      <c r="NG30" s="869"/>
      <c r="NH30" s="869"/>
      <c r="NI30" s="871">
        <v>12855371</v>
      </c>
      <c r="NJ30" s="1027">
        <v>6565682</v>
      </c>
      <c r="NK30" s="873">
        <v>19421053</v>
      </c>
      <c r="NL30" s="585"/>
      <c r="NM30" s="585"/>
      <c r="NN30" s="859" t="s">
        <v>72</v>
      </c>
      <c r="NO30" s="868">
        <v>6655823</v>
      </c>
      <c r="NP30" s="869">
        <v>51163</v>
      </c>
      <c r="NQ30" s="869">
        <v>2294277</v>
      </c>
      <c r="NR30" s="870">
        <v>267361</v>
      </c>
      <c r="NS30" s="869"/>
      <c r="NT30" s="869"/>
      <c r="NU30" s="869"/>
      <c r="NV30" s="869"/>
      <c r="NW30" s="871">
        <v>9268624</v>
      </c>
      <c r="NX30" s="841">
        <v>504186</v>
      </c>
      <c r="NY30" s="873">
        <v>9772810</v>
      </c>
    </row>
    <row r="31" spans="1:389" ht="23.25" customHeight="1" thickBot="1" x14ac:dyDescent="0.3">
      <c r="A31" s="58" t="s">
        <v>116</v>
      </c>
      <c r="B31" s="1029">
        <v>110869</v>
      </c>
      <c r="C31" s="1030">
        <v>111282</v>
      </c>
      <c r="D31" s="739">
        <v>-0.37</v>
      </c>
      <c r="E31" s="63"/>
      <c r="F31" s="63"/>
      <c r="G31" s="740" t="s">
        <v>117</v>
      </c>
      <c r="H31" s="741">
        <v>11317</v>
      </c>
      <c r="I31" s="742">
        <v>10475</v>
      </c>
      <c r="J31" s="743">
        <v>8743</v>
      </c>
      <c r="K31" s="741">
        <v>30535</v>
      </c>
      <c r="L31" s="744">
        <v>30403</v>
      </c>
      <c r="M31" s="745">
        <v>0.43</v>
      </c>
      <c r="N31" s="66"/>
      <c r="O31" s="794" t="s">
        <v>52</v>
      </c>
      <c r="P31" s="795">
        <v>938.62</v>
      </c>
      <c r="Q31" s="796">
        <v>876.29</v>
      </c>
      <c r="R31" s="797">
        <v>7.11</v>
      </c>
      <c r="S31" s="795">
        <v>459.73</v>
      </c>
      <c r="T31" s="796">
        <v>433.17</v>
      </c>
      <c r="U31" s="797">
        <v>6.13</v>
      </c>
      <c r="V31" s="795">
        <v>890.67</v>
      </c>
      <c r="W31" s="796">
        <v>832.01</v>
      </c>
      <c r="X31" s="797">
        <v>7.05</v>
      </c>
      <c r="Y31" s="66"/>
      <c r="Z31" s="66"/>
      <c r="AA31" s="66" t="s">
        <v>84</v>
      </c>
      <c r="AB31" s="95">
        <v>62.41</v>
      </c>
      <c r="AC31" s="95">
        <v>58.73</v>
      </c>
      <c r="AD31" s="95">
        <v>57.2</v>
      </c>
      <c r="AE31" s="95">
        <v>59.45</v>
      </c>
      <c r="AF31" s="180"/>
      <c r="AG31" s="180"/>
      <c r="AH31" s="180"/>
      <c r="AI31" s="180"/>
      <c r="AJ31" s="66"/>
      <c r="AK31" s="66"/>
      <c r="AL31" s="835" t="s">
        <v>77</v>
      </c>
      <c r="AM31" s="1031">
        <v>1113</v>
      </c>
      <c r="AN31" s="891">
        <v>1810</v>
      </c>
      <c r="AO31" s="891">
        <v>180072</v>
      </c>
      <c r="AP31" s="890">
        <v>1192</v>
      </c>
      <c r="AQ31" s="891"/>
      <c r="AR31" s="891"/>
      <c r="AS31" s="891"/>
      <c r="AT31" s="1032"/>
      <c r="AU31" s="1033">
        <v>184187</v>
      </c>
      <c r="AV31" s="891">
        <v>2831</v>
      </c>
      <c r="AW31" s="1012">
        <v>187018</v>
      </c>
      <c r="AX31" s="102"/>
      <c r="AY31" s="102"/>
      <c r="AZ31" s="852" t="s">
        <v>77</v>
      </c>
      <c r="BA31" s="1034">
        <v>27120</v>
      </c>
      <c r="BB31" s="1035">
        <v>4973</v>
      </c>
      <c r="BC31" s="1035">
        <v>79592</v>
      </c>
      <c r="BD31" s="1036">
        <v>248</v>
      </c>
      <c r="BE31" s="1035"/>
      <c r="BF31" s="1035"/>
      <c r="BG31" s="1035"/>
      <c r="BH31" s="1035"/>
      <c r="BI31" s="1037">
        <v>111933</v>
      </c>
      <c r="BJ31" s="1035">
        <v>1805</v>
      </c>
      <c r="BK31" s="1017">
        <v>113738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110869</v>
      </c>
      <c r="CG31" s="1030">
        <v>111282</v>
      </c>
      <c r="CH31" s="739">
        <v>-0.37</v>
      </c>
      <c r="CI31" s="63"/>
      <c r="CJ31" s="63"/>
      <c r="CK31" s="740" t="s">
        <v>117</v>
      </c>
      <c r="CL31" s="741">
        <v>10727</v>
      </c>
      <c r="CM31" s="742">
        <v>11008</v>
      </c>
      <c r="CN31" s="743">
        <v>7514</v>
      </c>
      <c r="CO31" s="741">
        <v>29249</v>
      </c>
      <c r="CP31" s="744">
        <v>27759</v>
      </c>
      <c r="CQ31" s="745">
        <v>5.37</v>
      </c>
      <c r="CR31" s="66"/>
      <c r="CS31" s="794" t="s">
        <v>52</v>
      </c>
      <c r="CT31" s="795">
        <v>1021.91</v>
      </c>
      <c r="CU31" s="796">
        <v>932</v>
      </c>
      <c r="CV31" s="797">
        <v>9.65</v>
      </c>
      <c r="CW31" s="795">
        <v>488.35</v>
      </c>
      <c r="CX31" s="796">
        <v>459.49</v>
      </c>
      <c r="CY31" s="797">
        <v>6.28</v>
      </c>
      <c r="CZ31" s="795">
        <v>962.58</v>
      </c>
      <c r="DA31" s="796">
        <v>880.06</v>
      </c>
      <c r="DB31" s="797">
        <v>9.3800000000000008</v>
      </c>
      <c r="DC31" s="66"/>
      <c r="DD31" s="66"/>
      <c r="DE31" s="66" t="s">
        <v>84</v>
      </c>
      <c r="DF31" s="95">
        <v>67.38</v>
      </c>
      <c r="DG31" s="95">
        <v>62.84</v>
      </c>
      <c r="DH31" s="95">
        <v>62.09</v>
      </c>
      <c r="DI31" s="95">
        <v>64.099999999999994</v>
      </c>
      <c r="DJ31" s="180"/>
      <c r="DK31" s="180"/>
      <c r="DL31" s="180"/>
      <c r="DM31" s="180"/>
      <c r="DN31" s="66"/>
      <c r="DO31" s="66"/>
      <c r="DP31" s="835" t="s">
        <v>77</v>
      </c>
      <c r="DQ31" s="1031">
        <v>16629</v>
      </c>
      <c r="DR31" s="891">
        <v>4842</v>
      </c>
      <c r="DS31" s="891">
        <v>174805</v>
      </c>
      <c r="DT31" s="886">
        <v>428</v>
      </c>
      <c r="DU31" s="884"/>
      <c r="DV31" s="885"/>
      <c r="DW31" s="885"/>
      <c r="DX31" s="885"/>
      <c r="DY31" s="889">
        <v>196704</v>
      </c>
      <c r="DZ31" s="891">
        <v>2644</v>
      </c>
      <c r="EA31" s="1012">
        <v>199348</v>
      </c>
      <c r="EB31" s="102"/>
      <c r="EC31" s="102"/>
      <c r="ED31" s="852" t="s">
        <v>77</v>
      </c>
      <c r="EE31" s="1034">
        <v>3912</v>
      </c>
      <c r="EF31" s="1035">
        <v>997</v>
      </c>
      <c r="EG31" s="1035">
        <v>34857</v>
      </c>
      <c r="EH31" s="886">
        <v>382</v>
      </c>
      <c r="EI31" s="884"/>
      <c r="EJ31" s="885"/>
      <c r="EK31" s="885"/>
      <c r="EL31" s="885"/>
      <c r="EM31" s="889">
        <v>40148</v>
      </c>
      <c r="EN31" s="1035">
        <v>502</v>
      </c>
      <c r="EO31" s="1017">
        <v>40650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110869</v>
      </c>
      <c r="FK31" s="1030">
        <v>111282</v>
      </c>
      <c r="FL31" s="739">
        <v>-0.37</v>
      </c>
      <c r="FM31" s="63"/>
      <c r="FN31" s="63"/>
      <c r="FO31" s="740" t="s">
        <v>117</v>
      </c>
      <c r="FP31" s="741">
        <v>6235</v>
      </c>
      <c r="FQ31" s="742">
        <v>6678</v>
      </c>
      <c r="FR31" s="743">
        <v>6952</v>
      </c>
      <c r="FS31" s="741">
        <v>19865</v>
      </c>
      <c r="FT31" s="744">
        <v>17469</v>
      </c>
      <c r="FU31" s="745">
        <v>13.72</v>
      </c>
      <c r="FV31" s="66"/>
      <c r="FW31" s="794" t="s">
        <v>52</v>
      </c>
      <c r="FX31" s="795">
        <v>822.36</v>
      </c>
      <c r="FY31" s="796">
        <v>761.61</v>
      </c>
      <c r="FZ31" s="797">
        <v>7.98</v>
      </c>
      <c r="GA31" s="795">
        <v>499.01</v>
      </c>
      <c r="GB31" s="796">
        <v>473.54</v>
      </c>
      <c r="GC31" s="797">
        <v>5.38</v>
      </c>
      <c r="GD31" s="795">
        <v>788.84</v>
      </c>
      <c r="GE31" s="796">
        <v>733.25</v>
      </c>
      <c r="GF31" s="797">
        <v>7.58</v>
      </c>
      <c r="GG31" s="66"/>
      <c r="GH31" s="66"/>
      <c r="GI31" s="66" t="s">
        <v>84</v>
      </c>
      <c r="GJ31" s="95">
        <v>56.76</v>
      </c>
      <c r="GK31" s="95">
        <v>58.21</v>
      </c>
      <c r="GL31" s="95">
        <v>52.93</v>
      </c>
      <c r="GM31" s="95">
        <v>55.97</v>
      </c>
      <c r="GN31" s="180"/>
      <c r="GO31" s="180"/>
      <c r="GP31" s="180"/>
      <c r="GQ31" s="180"/>
      <c r="GR31" s="66"/>
      <c r="GS31" s="66"/>
      <c r="GT31" s="835" t="s">
        <v>77</v>
      </c>
      <c r="GU31" s="1031">
        <v>21439</v>
      </c>
      <c r="GV31" s="891">
        <v>2998</v>
      </c>
      <c r="GW31" s="891">
        <v>151659</v>
      </c>
      <c r="GX31" s="886">
        <v>416</v>
      </c>
      <c r="GY31" s="885"/>
      <c r="GZ31" s="885"/>
      <c r="HA31" s="885"/>
      <c r="HB31" s="885"/>
      <c r="HC31" s="889">
        <v>176512</v>
      </c>
      <c r="HD31" s="891">
        <v>295</v>
      </c>
      <c r="HE31" s="1012">
        <v>176807</v>
      </c>
      <c r="HF31" s="102"/>
      <c r="HG31" s="102"/>
      <c r="HH31" s="852" t="s">
        <v>77</v>
      </c>
      <c r="HI31" s="1034">
        <v>4960</v>
      </c>
      <c r="HJ31" s="1035">
        <v>1044</v>
      </c>
      <c r="HK31" s="1035">
        <v>25889</v>
      </c>
      <c r="HL31" s="886">
        <v>0</v>
      </c>
      <c r="HM31" s="885"/>
      <c r="HN31" s="885"/>
      <c r="HO31" s="885"/>
      <c r="HP31" s="885"/>
      <c r="HQ31" s="889">
        <v>31893</v>
      </c>
      <c r="HR31" s="1035">
        <v>792</v>
      </c>
      <c r="HS31" s="1017">
        <v>32685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110869</v>
      </c>
      <c r="IO31" s="1030">
        <v>111282</v>
      </c>
      <c r="IP31" s="739">
        <v>-0.37</v>
      </c>
      <c r="IQ31" s="63"/>
      <c r="IR31" s="63"/>
      <c r="IS31" s="740" t="s">
        <v>117</v>
      </c>
      <c r="IT31" s="741">
        <v>9003</v>
      </c>
      <c r="IU31" s="742">
        <v>9484</v>
      </c>
      <c r="IV31" s="743">
        <v>11992</v>
      </c>
      <c r="IW31" s="741">
        <v>30479</v>
      </c>
      <c r="IX31" s="744">
        <v>33120</v>
      </c>
      <c r="IY31" s="745">
        <v>-7.97</v>
      </c>
      <c r="IZ31" s="66"/>
      <c r="JA31" s="794" t="s">
        <v>52</v>
      </c>
      <c r="JB31" s="795">
        <v>966.68</v>
      </c>
      <c r="JC31" s="796">
        <v>919.6</v>
      </c>
      <c r="JD31" s="797">
        <v>5.12</v>
      </c>
      <c r="JE31" s="795">
        <v>482.51</v>
      </c>
      <c r="JF31" s="796">
        <v>467.43</v>
      </c>
      <c r="JG31" s="797">
        <v>3.23</v>
      </c>
      <c r="JH31" s="795">
        <v>916.26</v>
      </c>
      <c r="JI31" s="796">
        <v>873.6</v>
      </c>
      <c r="JJ31" s="797">
        <v>4.88</v>
      </c>
      <c r="JK31" s="66"/>
      <c r="JL31" s="66"/>
      <c r="JM31" s="66" t="s">
        <v>84</v>
      </c>
      <c r="JN31" s="95">
        <v>54.67</v>
      </c>
      <c r="JO31" s="95">
        <v>59.85</v>
      </c>
      <c r="JP31" s="95">
        <v>63.58</v>
      </c>
      <c r="JQ31" s="95">
        <v>59.36</v>
      </c>
      <c r="JR31" s="180"/>
      <c r="JS31" s="180"/>
      <c r="JT31" s="180"/>
      <c r="JU31" s="180"/>
      <c r="JV31" s="66"/>
      <c r="JW31" s="66"/>
      <c r="JX31" s="835" t="s">
        <v>77</v>
      </c>
      <c r="JY31" s="1031">
        <v>18510</v>
      </c>
      <c r="JZ31" s="891">
        <v>4103</v>
      </c>
      <c r="KA31" s="891">
        <v>144939</v>
      </c>
      <c r="KB31" s="890">
        <v>6998</v>
      </c>
      <c r="KC31" s="891"/>
      <c r="KD31" s="891"/>
      <c r="KE31" s="891"/>
      <c r="KF31" s="891"/>
      <c r="KG31" s="892">
        <v>174550</v>
      </c>
      <c r="KH31" s="891">
        <v>874</v>
      </c>
      <c r="KI31" s="1012">
        <v>175424</v>
      </c>
      <c r="KJ31" s="102"/>
      <c r="KK31" s="102"/>
      <c r="KL31" s="852" t="s">
        <v>77</v>
      </c>
      <c r="KM31" s="1034">
        <v>6028</v>
      </c>
      <c r="KN31" s="1035">
        <v>1485</v>
      </c>
      <c r="KO31" s="1035">
        <v>52579</v>
      </c>
      <c r="KP31" s="890">
        <v>243</v>
      </c>
      <c r="KQ31" s="891"/>
      <c r="KR31" s="891"/>
      <c r="KS31" s="891"/>
      <c r="KT31" s="891"/>
      <c r="KU31" s="892">
        <v>60335</v>
      </c>
      <c r="KV31" s="1035">
        <v>1555</v>
      </c>
      <c r="KW31" s="1017">
        <v>61890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110869</v>
      </c>
      <c r="LS31" s="1039">
        <v>111282</v>
      </c>
      <c r="LT31" s="755">
        <v>-0.37</v>
      </c>
      <c r="LU31" s="63"/>
      <c r="LV31" s="63"/>
      <c r="LW31" s="740" t="s">
        <v>117</v>
      </c>
      <c r="LX31" s="57">
        <v>110128</v>
      </c>
      <c r="LY31" s="756">
        <v>108751</v>
      </c>
      <c r="LZ31" s="757">
        <v>1.27</v>
      </c>
      <c r="MA31" s="73"/>
      <c r="MB31" s="794" t="s">
        <v>52</v>
      </c>
      <c r="MC31" s="795">
        <v>943.3</v>
      </c>
      <c r="MD31" s="796">
        <v>879.62</v>
      </c>
      <c r="ME31" s="797">
        <v>7.24</v>
      </c>
      <c r="MF31" s="795">
        <v>481.4</v>
      </c>
      <c r="MG31" s="796">
        <v>457.79</v>
      </c>
      <c r="MH31" s="797">
        <v>5.16</v>
      </c>
      <c r="MI31" s="795">
        <v>894.99</v>
      </c>
      <c r="MJ31" s="796">
        <v>836.31</v>
      </c>
      <c r="MK31" s="797">
        <v>7.02</v>
      </c>
      <c r="ML31" s="4"/>
      <c r="MM31" s="4"/>
      <c r="MN31" s="4" t="s">
        <v>84</v>
      </c>
      <c r="MO31" s="990">
        <v>59.45</v>
      </c>
      <c r="MP31" s="990">
        <v>64.099999999999994</v>
      </c>
      <c r="MQ31" s="990">
        <v>55.97</v>
      </c>
      <c r="MR31" s="990">
        <v>59.36</v>
      </c>
      <c r="MS31" s="991">
        <v>59.72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57691</v>
      </c>
      <c r="NB31" s="894">
        <v>13753</v>
      </c>
      <c r="NC31" s="894">
        <v>651475</v>
      </c>
      <c r="ND31" s="895">
        <v>9034</v>
      </c>
      <c r="NE31" s="894"/>
      <c r="NF31" s="894"/>
      <c r="NG31" s="894"/>
      <c r="NH31" s="894"/>
      <c r="NI31" s="896">
        <v>731953</v>
      </c>
      <c r="NJ31" s="1040">
        <v>6644</v>
      </c>
      <c r="NK31" s="898">
        <v>738597</v>
      </c>
      <c r="NL31" s="585"/>
      <c r="NM31" s="585"/>
      <c r="NN31" s="859" t="s">
        <v>77</v>
      </c>
      <c r="NO31" s="893">
        <v>42020</v>
      </c>
      <c r="NP31" s="894">
        <v>8499</v>
      </c>
      <c r="NQ31" s="894">
        <v>192917</v>
      </c>
      <c r="NR31" s="895">
        <v>873</v>
      </c>
      <c r="NS31" s="894"/>
      <c r="NT31" s="894"/>
      <c r="NU31" s="894"/>
      <c r="NV31" s="894"/>
      <c r="NW31" s="896">
        <v>244309</v>
      </c>
      <c r="NX31" s="1041">
        <v>4654</v>
      </c>
      <c r="NY31" s="898">
        <v>248963</v>
      </c>
    </row>
    <row r="32" spans="1:389" ht="23.25" customHeight="1" thickTop="1" thickBot="1" x14ac:dyDescent="0.3">
      <c r="A32" s="58" t="s">
        <v>205</v>
      </c>
      <c r="B32" s="1042">
        <v>77.72</v>
      </c>
      <c r="C32" s="1043">
        <v>73.489999999999995</v>
      </c>
      <c r="D32" s="739">
        <v>4.2300000000000004</v>
      </c>
      <c r="E32" s="584"/>
      <c r="F32" s="63"/>
      <c r="G32" s="740" t="s">
        <v>119</v>
      </c>
      <c r="H32" s="741">
        <v>38714</v>
      </c>
      <c r="I32" s="742">
        <v>32211</v>
      </c>
      <c r="J32" s="743">
        <v>28450</v>
      </c>
      <c r="K32" s="741">
        <v>99375</v>
      </c>
      <c r="L32" s="744">
        <v>121422</v>
      </c>
      <c r="M32" s="745">
        <v>-18.16</v>
      </c>
      <c r="N32" s="66"/>
      <c r="O32" s="794" t="s">
        <v>58</v>
      </c>
      <c r="P32" s="795">
        <v>670.45</v>
      </c>
      <c r="Q32" s="980">
        <v>632.29999999999995</v>
      </c>
      <c r="R32" s="797">
        <v>6.03</v>
      </c>
      <c r="S32" s="795">
        <v>458.58</v>
      </c>
      <c r="T32" s="796">
        <v>434.56</v>
      </c>
      <c r="U32" s="797">
        <v>5.53</v>
      </c>
      <c r="V32" s="795">
        <v>649.23</v>
      </c>
      <c r="W32" s="796">
        <v>612.54</v>
      </c>
      <c r="X32" s="797">
        <v>5.99</v>
      </c>
      <c r="Y32" s="66"/>
      <c r="Z32" s="92" t="s">
        <v>60</v>
      </c>
      <c r="AA32" s="92"/>
      <c r="AB32" s="936">
        <v>2291901</v>
      </c>
      <c r="AC32" s="936">
        <v>2137697</v>
      </c>
      <c r="AD32" s="936">
        <v>2260919</v>
      </c>
      <c r="AE32" s="936">
        <v>6690517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1715522</v>
      </c>
      <c r="AN32" s="912">
        <v>94090</v>
      </c>
      <c r="AO32" s="912">
        <v>2067340</v>
      </c>
      <c r="AP32" s="911">
        <v>388313</v>
      </c>
      <c r="AQ32" s="912"/>
      <c r="AR32" s="912"/>
      <c r="AS32" s="912"/>
      <c r="AT32" s="912"/>
      <c r="AU32" s="911">
        <v>4265265</v>
      </c>
      <c r="AV32" s="912">
        <v>2227252</v>
      </c>
      <c r="AW32" s="1045">
        <v>6492517</v>
      </c>
      <c r="AX32" s="102"/>
      <c r="AY32" s="102"/>
      <c r="AZ32" s="915" t="s">
        <v>49</v>
      </c>
      <c r="BA32" s="1046">
        <v>1982546</v>
      </c>
      <c r="BB32" s="1047">
        <v>30805</v>
      </c>
      <c r="BC32" s="1047">
        <v>800214</v>
      </c>
      <c r="BD32" s="1048">
        <v>71403</v>
      </c>
      <c r="BE32" s="1047"/>
      <c r="BF32" s="1047"/>
      <c r="BG32" s="1047"/>
      <c r="BH32" s="1047"/>
      <c r="BI32" s="1049">
        <v>2884968</v>
      </c>
      <c r="BJ32" s="1047">
        <v>220510</v>
      </c>
      <c r="BK32" s="1050">
        <v>3105478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76.290000000000006</v>
      </c>
      <c r="CG32" s="1043">
        <v>73.17</v>
      </c>
      <c r="CH32" s="739">
        <v>3.12</v>
      </c>
      <c r="CI32" s="584"/>
      <c r="CJ32" s="63"/>
      <c r="CK32" s="740" t="s">
        <v>119</v>
      </c>
      <c r="CL32" s="741">
        <v>45913</v>
      </c>
      <c r="CM32" s="742">
        <v>29103</v>
      </c>
      <c r="CN32" s="743">
        <v>23570</v>
      </c>
      <c r="CO32" s="741">
        <v>98586</v>
      </c>
      <c r="CP32" s="744">
        <v>107589</v>
      </c>
      <c r="CQ32" s="745">
        <v>-8.3699999999999992</v>
      </c>
      <c r="CR32" s="66"/>
      <c r="CS32" s="794" t="s">
        <v>58</v>
      </c>
      <c r="CT32" s="795">
        <v>660.18</v>
      </c>
      <c r="CU32" s="980">
        <v>617.83000000000004</v>
      </c>
      <c r="CV32" s="797">
        <v>6.85</v>
      </c>
      <c r="CW32" s="795">
        <v>536.96</v>
      </c>
      <c r="CX32" s="796">
        <v>508.59</v>
      </c>
      <c r="CY32" s="797">
        <v>5.58</v>
      </c>
      <c r="CZ32" s="795">
        <v>646.48</v>
      </c>
      <c r="DA32" s="796">
        <v>605.82000000000005</v>
      </c>
      <c r="DB32" s="797">
        <v>6.71</v>
      </c>
      <c r="DC32" s="66"/>
      <c r="DD32" s="92" t="s">
        <v>60</v>
      </c>
      <c r="DE32" s="92"/>
      <c r="DF32" s="936">
        <v>2519005</v>
      </c>
      <c r="DG32" s="936">
        <v>2460832</v>
      </c>
      <c r="DH32" s="936">
        <v>2194500</v>
      </c>
      <c r="DI32" s="936">
        <v>7174337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1997936</v>
      </c>
      <c r="DR32" s="912">
        <v>101965</v>
      </c>
      <c r="DS32" s="912">
        <v>2405963</v>
      </c>
      <c r="DT32" s="906">
        <v>180216</v>
      </c>
      <c r="DU32" s="905"/>
      <c r="DV32" s="905"/>
      <c r="DW32" s="905"/>
      <c r="DX32" s="905"/>
      <c r="DY32" s="909">
        <v>4686080</v>
      </c>
      <c r="DZ32" s="912">
        <v>2423663</v>
      </c>
      <c r="EA32" s="1045">
        <v>7109743</v>
      </c>
      <c r="EB32" s="102"/>
      <c r="EC32" s="102"/>
      <c r="ED32" s="915" t="s">
        <v>49</v>
      </c>
      <c r="EE32" s="1046">
        <v>1973461</v>
      </c>
      <c r="EF32" s="1047">
        <v>15593</v>
      </c>
      <c r="EG32" s="1047">
        <v>679419</v>
      </c>
      <c r="EH32" s="906">
        <v>47915</v>
      </c>
      <c r="EI32" s="905"/>
      <c r="EJ32" s="905"/>
      <c r="EK32" s="905"/>
      <c r="EL32" s="905"/>
      <c r="EM32" s="909">
        <v>2716388</v>
      </c>
      <c r="EN32" s="1047">
        <v>120692</v>
      </c>
      <c r="EO32" s="1050">
        <v>2837080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68.41</v>
      </c>
      <c r="FK32" s="1043">
        <v>67.739999999999995</v>
      </c>
      <c r="FL32" s="739">
        <v>0.67</v>
      </c>
      <c r="FM32" s="584"/>
      <c r="FN32" s="63"/>
      <c r="FO32" s="740" t="s">
        <v>119</v>
      </c>
      <c r="FP32" s="741">
        <v>21677</v>
      </c>
      <c r="FQ32" s="742">
        <v>26855</v>
      </c>
      <c r="FR32" s="743">
        <v>22425</v>
      </c>
      <c r="FS32" s="741">
        <v>70957</v>
      </c>
      <c r="FT32" s="744">
        <v>72348</v>
      </c>
      <c r="FU32" s="745">
        <v>-1.92</v>
      </c>
      <c r="FV32" s="66"/>
      <c r="FW32" s="794" t="s">
        <v>58</v>
      </c>
      <c r="FX32" s="795">
        <v>633.22</v>
      </c>
      <c r="FY32" s="980">
        <v>586.26</v>
      </c>
      <c r="FZ32" s="797">
        <v>8.01</v>
      </c>
      <c r="GA32" s="795">
        <v>561.78</v>
      </c>
      <c r="GB32" s="796">
        <v>531.39</v>
      </c>
      <c r="GC32" s="797">
        <v>5.72</v>
      </c>
      <c r="GD32" s="795">
        <v>625.82000000000005</v>
      </c>
      <c r="GE32" s="796">
        <v>580.86</v>
      </c>
      <c r="GF32" s="797">
        <v>7.74</v>
      </c>
      <c r="GG32" s="66"/>
      <c r="GH32" s="92" t="s">
        <v>60</v>
      </c>
      <c r="GI32" s="92"/>
      <c r="GJ32" s="936">
        <v>1975841</v>
      </c>
      <c r="GK32" s="936">
        <v>2018155</v>
      </c>
      <c r="GL32" s="936">
        <v>1844146</v>
      </c>
      <c r="GM32" s="936">
        <v>5838142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1665805</v>
      </c>
      <c r="GV32" s="912">
        <v>88748</v>
      </c>
      <c r="GW32" s="912">
        <v>1967782</v>
      </c>
      <c r="GX32" s="906">
        <v>341377</v>
      </c>
      <c r="GY32" s="905"/>
      <c r="GZ32" s="905"/>
      <c r="HA32" s="905"/>
      <c r="HB32" s="905"/>
      <c r="HC32" s="909">
        <v>4063712</v>
      </c>
      <c r="HD32" s="912">
        <v>1710429</v>
      </c>
      <c r="HE32" s="1045">
        <v>5774141</v>
      </c>
      <c r="HF32" s="102"/>
      <c r="HG32" s="102"/>
      <c r="HH32" s="915" t="s">
        <v>49</v>
      </c>
      <c r="HI32" s="1046">
        <v>1537403</v>
      </c>
      <c r="HJ32" s="1047">
        <v>11527</v>
      </c>
      <c r="HK32" s="1047">
        <v>566877</v>
      </c>
      <c r="HL32" s="906">
        <v>73935</v>
      </c>
      <c r="HM32" s="905"/>
      <c r="HN32" s="905"/>
      <c r="HO32" s="905"/>
      <c r="HP32" s="905"/>
      <c r="HQ32" s="909">
        <v>2189742</v>
      </c>
      <c r="HR32" s="1047">
        <v>128200</v>
      </c>
      <c r="HS32" s="1050">
        <v>2317942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74.23</v>
      </c>
      <c r="IO32" s="1043">
        <v>74.180000000000007</v>
      </c>
      <c r="IP32" s="739">
        <v>0.05</v>
      </c>
      <c r="IQ32" s="584"/>
      <c r="IR32" s="63"/>
      <c r="IS32" s="740" t="s">
        <v>119</v>
      </c>
      <c r="IT32" s="741">
        <v>31905</v>
      </c>
      <c r="IU32" s="742">
        <v>22629</v>
      </c>
      <c r="IV32" s="743">
        <v>28192</v>
      </c>
      <c r="IW32" s="741">
        <v>82726</v>
      </c>
      <c r="IX32" s="744">
        <v>87220</v>
      </c>
      <c r="IY32" s="745">
        <v>-5.15</v>
      </c>
      <c r="IZ32" s="66"/>
      <c r="JA32" s="794" t="s">
        <v>58</v>
      </c>
      <c r="JB32" s="795">
        <v>651.80999999999995</v>
      </c>
      <c r="JC32" s="980">
        <v>626.41</v>
      </c>
      <c r="JD32" s="797">
        <v>4.05</v>
      </c>
      <c r="JE32" s="795">
        <v>492.36</v>
      </c>
      <c r="JF32" s="796">
        <v>477.04</v>
      </c>
      <c r="JG32" s="797">
        <v>3.21</v>
      </c>
      <c r="JH32" s="795">
        <v>635.21</v>
      </c>
      <c r="JI32" s="796">
        <v>611.22</v>
      </c>
      <c r="JJ32" s="797">
        <v>3.92</v>
      </c>
      <c r="JK32" s="66"/>
      <c r="JL32" s="92" t="s">
        <v>60</v>
      </c>
      <c r="JM32" s="92"/>
      <c r="JN32" s="936">
        <v>2011315</v>
      </c>
      <c r="JO32" s="936">
        <v>2207720</v>
      </c>
      <c r="JP32" s="936">
        <v>2254563</v>
      </c>
      <c r="JQ32" s="936">
        <v>6473598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1839557</v>
      </c>
      <c r="JZ32" s="912">
        <v>94710</v>
      </c>
      <c r="KA32" s="912">
        <v>1937177</v>
      </c>
      <c r="KB32" s="911">
        <v>565358</v>
      </c>
      <c r="KC32" s="912"/>
      <c r="KD32" s="912"/>
      <c r="KE32" s="912"/>
      <c r="KF32" s="912"/>
      <c r="KG32" s="913">
        <v>4436802</v>
      </c>
      <c r="KH32" s="912">
        <v>2525110</v>
      </c>
      <c r="KI32" s="1045">
        <v>6961912</v>
      </c>
      <c r="KJ32" s="102"/>
      <c r="KK32" s="102"/>
      <c r="KL32" s="915" t="s">
        <v>49</v>
      </c>
      <c r="KM32" s="1046">
        <v>1815592</v>
      </c>
      <c r="KN32" s="1047">
        <v>25961</v>
      </c>
      <c r="KO32" s="1047">
        <v>760601</v>
      </c>
      <c r="KP32" s="911">
        <v>188135</v>
      </c>
      <c r="KQ32" s="912"/>
      <c r="KR32" s="912"/>
      <c r="KS32" s="912"/>
      <c r="KT32" s="912"/>
      <c r="KU32" s="913">
        <v>2790289</v>
      </c>
      <c r="KV32" s="1047">
        <v>184285</v>
      </c>
      <c r="KW32" s="1050">
        <v>2974574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74.16</v>
      </c>
      <c r="LS32" s="1052">
        <v>72.14</v>
      </c>
      <c r="LT32" s="755">
        <v>2.02</v>
      </c>
      <c r="LU32" s="63"/>
      <c r="LV32" s="63"/>
      <c r="LW32" s="740" t="s">
        <v>119</v>
      </c>
      <c r="LX32" s="57">
        <v>351644</v>
      </c>
      <c r="LY32" s="756">
        <v>388579</v>
      </c>
      <c r="LZ32" s="757">
        <v>-9.51</v>
      </c>
      <c r="MA32" s="73"/>
      <c r="MB32" s="794" t="s">
        <v>58</v>
      </c>
      <c r="MC32" s="795">
        <v>654.29999999999995</v>
      </c>
      <c r="MD32" s="796">
        <v>617.91</v>
      </c>
      <c r="ME32" s="797">
        <v>5.89</v>
      </c>
      <c r="MF32" s="795">
        <v>508.97</v>
      </c>
      <c r="MG32" s="796">
        <v>485.12</v>
      </c>
      <c r="MH32" s="797">
        <v>4.92</v>
      </c>
      <c r="MI32" s="795">
        <v>639.1</v>
      </c>
      <c r="MJ32" s="796">
        <v>604.28</v>
      </c>
      <c r="MK32" s="797">
        <v>5.76</v>
      </c>
      <c r="ML32" s="4"/>
      <c r="MM32" s="781" t="s">
        <v>60</v>
      </c>
      <c r="MN32" s="781"/>
      <c r="MO32" s="782">
        <v>6690517</v>
      </c>
      <c r="MP32" s="782">
        <v>7174337</v>
      </c>
      <c r="MQ32" s="782">
        <v>5838142</v>
      </c>
      <c r="MR32" s="782">
        <v>6473598</v>
      </c>
      <c r="MS32" s="782">
        <v>26176594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7218820</v>
      </c>
      <c r="NB32" s="917">
        <v>379513</v>
      </c>
      <c r="NC32" s="917">
        <v>8378262</v>
      </c>
      <c r="ND32" s="918">
        <v>1475264</v>
      </c>
      <c r="NE32" s="917"/>
      <c r="NF32" s="917"/>
      <c r="NG32" s="917"/>
      <c r="NH32" s="917"/>
      <c r="NI32" s="919">
        <v>17451859</v>
      </c>
      <c r="NJ32" s="917">
        <v>8886454</v>
      </c>
      <c r="NK32" s="919">
        <v>26338313</v>
      </c>
      <c r="NL32" s="585"/>
      <c r="NM32" s="585"/>
      <c r="NN32" s="916" t="s">
        <v>49</v>
      </c>
      <c r="NO32" s="916">
        <v>7309002</v>
      </c>
      <c r="NP32" s="917">
        <v>83886</v>
      </c>
      <c r="NQ32" s="917">
        <v>2807111</v>
      </c>
      <c r="NR32" s="918">
        <v>381388</v>
      </c>
      <c r="NS32" s="917"/>
      <c r="NT32" s="917"/>
      <c r="NU32" s="917"/>
      <c r="NV32" s="917"/>
      <c r="NW32" s="919">
        <v>10581387</v>
      </c>
      <c r="NX32" s="919">
        <v>653687</v>
      </c>
      <c r="NY32" s="919">
        <v>11235074</v>
      </c>
    </row>
    <row r="33" spans="1:389" ht="23.25" customHeight="1" thickTop="1" x14ac:dyDescent="0.25">
      <c r="A33" s="58" t="s">
        <v>120</v>
      </c>
      <c r="B33" s="1053">
        <v>6690517</v>
      </c>
      <c r="C33" s="1030">
        <v>6357535</v>
      </c>
      <c r="D33" s="739">
        <v>5.24</v>
      </c>
      <c r="E33" s="63"/>
      <c r="F33" s="63"/>
      <c r="G33" s="740" t="s">
        <v>121</v>
      </c>
      <c r="H33" s="741">
        <v>23775</v>
      </c>
      <c r="I33" s="742">
        <v>21067</v>
      </c>
      <c r="J33" s="743">
        <v>19053</v>
      </c>
      <c r="K33" s="741">
        <v>63895</v>
      </c>
      <c r="L33" s="744">
        <v>103698</v>
      </c>
      <c r="M33" s="745">
        <v>-38.380000000000003</v>
      </c>
      <c r="N33" s="66"/>
      <c r="O33" s="794" t="s">
        <v>63</v>
      </c>
      <c r="P33" s="795">
        <v>743.62</v>
      </c>
      <c r="Q33" s="796">
        <v>708.61</v>
      </c>
      <c r="R33" s="797">
        <v>4.9400000000000004</v>
      </c>
      <c r="S33" s="795">
        <v>134.52000000000001</v>
      </c>
      <c r="T33" s="796">
        <v>127.09</v>
      </c>
      <c r="U33" s="797">
        <v>5.85</v>
      </c>
      <c r="V33" s="795">
        <v>682.63</v>
      </c>
      <c r="W33" s="796">
        <v>650.5</v>
      </c>
      <c r="X33" s="797">
        <v>4.9400000000000004</v>
      </c>
      <c r="Y33" s="66"/>
      <c r="Z33" s="66"/>
      <c r="AA33" s="66" t="s">
        <v>39</v>
      </c>
      <c r="AB33" s="799">
        <v>44785</v>
      </c>
      <c r="AC33" s="799">
        <v>39286</v>
      </c>
      <c r="AD33" s="799">
        <v>40824</v>
      </c>
      <c r="AE33" s="799">
        <v>124895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7174337</v>
      </c>
      <c r="CG33" s="1030">
        <v>6757697</v>
      </c>
      <c r="CH33" s="739">
        <v>6.17</v>
      </c>
      <c r="CI33" s="63"/>
      <c r="CJ33" s="63"/>
      <c r="CK33" s="740" t="s">
        <v>121</v>
      </c>
      <c r="CL33" s="741">
        <v>23530</v>
      </c>
      <c r="CM33" s="742">
        <v>13416</v>
      </c>
      <c r="CN33" s="743">
        <v>16218</v>
      </c>
      <c r="CO33" s="741">
        <v>53164</v>
      </c>
      <c r="CP33" s="744">
        <v>50007</v>
      </c>
      <c r="CQ33" s="745">
        <v>6.31</v>
      </c>
      <c r="CR33" s="66"/>
      <c r="CS33" s="794" t="s">
        <v>63</v>
      </c>
      <c r="CT33" s="795">
        <v>485.99</v>
      </c>
      <c r="CU33" s="796">
        <v>462.39</v>
      </c>
      <c r="CV33" s="797">
        <v>5.0999999999999996</v>
      </c>
      <c r="CW33" s="795">
        <v>152.9</v>
      </c>
      <c r="CX33" s="796">
        <v>146.71</v>
      </c>
      <c r="CY33" s="797">
        <v>4.22</v>
      </c>
      <c r="CZ33" s="795">
        <v>448.95</v>
      </c>
      <c r="DA33" s="796">
        <v>427.69</v>
      </c>
      <c r="DB33" s="797">
        <v>4.97</v>
      </c>
      <c r="DC33" s="66"/>
      <c r="DD33" s="66"/>
      <c r="DE33" s="66" t="s">
        <v>39</v>
      </c>
      <c r="DF33" s="799">
        <v>42409</v>
      </c>
      <c r="DG33" s="799">
        <v>39665</v>
      </c>
      <c r="DH33" s="799">
        <v>35484</v>
      </c>
      <c r="DI33" s="799">
        <v>117558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5838142</v>
      </c>
      <c r="FK33" s="1030">
        <v>5721745</v>
      </c>
      <c r="FL33" s="739">
        <v>2.0299999999999998</v>
      </c>
      <c r="FM33" s="63"/>
      <c r="FN33" s="63"/>
      <c r="FO33" s="740" t="s">
        <v>121</v>
      </c>
      <c r="FP33" s="741">
        <v>11919</v>
      </c>
      <c r="FQ33" s="742">
        <v>14106</v>
      </c>
      <c r="FR33" s="743">
        <v>18191</v>
      </c>
      <c r="FS33" s="741">
        <v>44216</v>
      </c>
      <c r="FT33" s="744">
        <v>38840</v>
      </c>
      <c r="FU33" s="745">
        <v>13.84</v>
      </c>
      <c r="FV33" s="66"/>
      <c r="FW33" s="794" t="s">
        <v>63</v>
      </c>
      <c r="FX33" s="795">
        <v>407.03</v>
      </c>
      <c r="FY33" s="796">
        <v>378.84</v>
      </c>
      <c r="FZ33" s="797">
        <v>7.44</v>
      </c>
      <c r="GA33" s="795">
        <v>149.43</v>
      </c>
      <c r="GB33" s="796">
        <v>142.61000000000001</v>
      </c>
      <c r="GC33" s="797">
        <v>4.78</v>
      </c>
      <c r="GD33" s="795">
        <v>380.33</v>
      </c>
      <c r="GE33" s="796">
        <v>355.59</v>
      </c>
      <c r="GF33" s="797">
        <v>6.96</v>
      </c>
      <c r="GG33" s="66"/>
      <c r="GH33" s="66"/>
      <c r="GI33" s="66" t="s">
        <v>39</v>
      </c>
      <c r="GJ33" s="799">
        <v>32637</v>
      </c>
      <c r="GK33" s="799">
        <v>34843</v>
      </c>
      <c r="GL33" s="799">
        <v>32795</v>
      </c>
      <c r="GM33" s="799">
        <v>100275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6473598</v>
      </c>
      <c r="IO33" s="1030">
        <v>6337213</v>
      </c>
      <c r="IP33" s="739">
        <v>2.15</v>
      </c>
      <c r="IQ33" s="63"/>
      <c r="IR33" s="63"/>
      <c r="IS33" s="740" t="s">
        <v>121</v>
      </c>
      <c r="IT33" s="741">
        <v>19481</v>
      </c>
      <c r="IU33" s="742">
        <v>23277</v>
      </c>
      <c r="IV33" s="743">
        <v>17979</v>
      </c>
      <c r="IW33" s="741">
        <v>60737</v>
      </c>
      <c r="IX33" s="744">
        <v>52886</v>
      </c>
      <c r="IY33" s="745">
        <v>14.85</v>
      </c>
      <c r="IZ33" s="66"/>
      <c r="JA33" s="794" t="s">
        <v>63</v>
      </c>
      <c r="JB33" s="795">
        <v>502.54</v>
      </c>
      <c r="JC33" s="796">
        <v>487.62</v>
      </c>
      <c r="JD33" s="797">
        <v>3.06</v>
      </c>
      <c r="JE33" s="795">
        <v>165.06</v>
      </c>
      <c r="JF33" s="796">
        <v>158.83000000000001</v>
      </c>
      <c r="JG33" s="797">
        <v>3.92</v>
      </c>
      <c r="JH33" s="795">
        <v>467.39</v>
      </c>
      <c r="JI33" s="796">
        <v>454.17</v>
      </c>
      <c r="JJ33" s="797">
        <v>2.91</v>
      </c>
      <c r="JK33" s="66"/>
      <c r="JL33" s="66"/>
      <c r="JM33" s="66" t="s">
        <v>39</v>
      </c>
      <c r="JN33" s="799">
        <v>37857</v>
      </c>
      <c r="JO33" s="799">
        <v>40776</v>
      </c>
      <c r="JP33" s="799">
        <v>42038</v>
      </c>
      <c r="JQ33" s="799">
        <v>120671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26176594</v>
      </c>
      <c r="LS33" s="1039">
        <v>25174190</v>
      </c>
      <c r="LT33" s="755">
        <v>3.98</v>
      </c>
      <c r="LU33" s="63"/>
      <c r="LV33" s="63"/>
      <c r="LW33" s="740" t="s">
        <v>121</v>
      </c>
      <c r="LX33" s="57">
        <v>222012</v>
      </c>
      <c r="LY33" s="756">
        <v>245431</v>
      </c>
      <c r="LZ33" s="757">
        <v>-9.5399999999999991</v>
      </c>
      <c r="MA33" s="73"/>
      <c r="MB33" s="794" t="s">
        <v>63</v>
      </c>
      <c r="MC33" s="795">
        <v>543.99</v>
      </c>
      <c r="MD33" s="796">
        <v>517.42999999999995</v>
      </c>
      <c r="ME33" s="797">
        <v>5.13</v>
      </c>
      <c r="MF33" s="795">
        <v>150.97</v>
      </c>
      <c r="MG33" s="796">
        <v>144.41</v>
      </c>
      <c r="MH33" s="797">
        <v>4.54</v>
      </c>
      <c r="MI33" s="795">
        <v>502.88</v>
      </c>
      <c r="MJ33" s="796">
        <v>479.14</v>
      </c>
      <c r="MK33" s="797">
        <v>4.95</v>
      </c>
      <c r="ML33" s="4"/>
      <c r="MM33" s="4"/>
      <c r="MN33" s="4" t="s">
        <v>39</v>
      </c>
      <c r="MO33" s="821">
        <v>124895</v>
      </c>
      <c r="MP33" s="821">
        <v>117558</v>
      </c>
      <c r="MQ33" s="821">
        <v>100275</v>
      </c>
      <c r="MR33" s="821">
        <v>120671</v>
      </c>
      <c r="MS33" s="821">
        <v>463399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3876952</v>
      </c>
      <c r="C34" s="1056">
        <v>3680245</v>
      </c>
      <c r="D34" s="763">
        <v>5.34</v>
      </c>
      <c r="E34" s="63"/>
      <c r="F34" s="63"/>
      <c r="G34" s="740" t="s">
        <v>123</v>
      </c>
      <c r="H34" s="741">
        <v>6727</v>
      </c>
      <c r="I34" s="742">
        <v>6329</v>
      </c>
      <c r="J34" s="743">
        <v>6029</v>
      </c>
      <c r="K34" s="741">
        <v>19085</v>
      </c>
      <c r="L34" s="744">
        <v>19237</v>
      </c>
      <c r="M34" s="745">
        <v>-0.79</v>
      </c>
      <c r="N34" s="66"/>
      <c r="O34" s="794" t="s">
        <v>69</v>
      </c>
      <c r="P34" s="795">
        <v>295.05</v>
      </c>
      <c r="Q34" s="796">
        <v>276.39</v>
      </c>
      <c r="R34" s="797">
        <v>6.75</v>
      </c>
      <c r="S34" s="795">
        <v>130.78</v>
      </c>
      <c r="T34" s="796">
        <v>124.39</v>
      </c>
      <c r="U34" s="797">
        <v>5.14</v>
      </c>
      <c r="V34" s="795">
        <v>278.60000000000002</v>
      </c>
      <c r="W34" s="796">
        <v>261.2</v>
      </c>
      <c r="X34" s="797">
        <v>6.66</v>
      </c>
      <c r="Y34" s="66"/>
      <c r="Z34" s="66"/>
      <c r="AA34" s="66" t="s">
        <v>53</v>
      </c>
      <c r="AB34" s="799">
        <v>996724</v>
      </c>
      <c r="AC34" s="799">
        <v>946664</v>
      </c>
      <c r="AD34" s="799">
        <v>924166</v>
      </c>
      <c r="AE34" s="799">
        <v>2867554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4505864</v>
      </c>
      <c r="CG34" s="1056">
        <v>4271123</v>
      </c>
      <c r="CH34" s="763">
        <v>5.5</v>
      </c>
      <c r="CI34" s="63"/>
      <c r="CJ34" s="63"/>
      <c r="CK34" s="740" t="s">
        <v>123</v>
      </c>
      <c r="CL34" s="741">
        <v>6662</v>
      </c>
      <c r="CM34" s="742">
        <v>5267</v>
      </c>
      <c r="CN34" s="743">
        <v>5938</v>
      </c>
      <c r="CO34" s="741">
        <v>17867</v>
      </c>
      <c r="CP34" s="744">
        <v>15939</v>
      </c>
      <c r="CQ34" s="745">
        <v>12.1</v>
      </c>
      <c r="CR34" s="66"/>
      <c r="CS34" s="794" t="s">
        <v>69</v>
      </c>
      <c r="CT34" s="795">
        <v>224.14</v>
      </c>
      <c r="CU34" s="796">
        <v>216.4</v>
      </c>
      <c r="CV34" s="797">
        <v>3.58</v>
      </c>
      <c r="CW34" s="795">
        <v>118.49</v>
      </c>
      <c r="CX34" s="796">
        <v>114.6</v>
      </c>
      <c r="CY34" s="797">
        <v>3.39</v>
      </c>
      <c r="CZ34" s="795">
        <v>212.39</v>
      </c>
      <c r="DA34" s="796">
        <v>205.21</v>
      </c>
      <c r="DB34" s="797">
        <v>3.5</v>
      </c>
      <c r="DC34" s="66"/>
      <c r="DD34" s="66"/>
      <c r="DE34" s="66" t="s">
        <v>53</v>
      </c>
      <c r="DF34" s="799">
        <v>1067533</v>
      </c>
      <c r="DG34" s="799">
        <v>1077139</v>
      </c>
      <c r="DH34" s="799">
        <v>940710</v>
      </c>
      <c r="DI34" s="799">
        <v>3085382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3722335</v>
      </c>
      <c r="FK34" s="1056">
        <v>3618127</v>
      </c>
      <c r="FL34" s="763">
        <v>2.88</v>
      </c>
      <c r="FM34" s="63"/>
      <c r="FN34" s="63"/>
      <c r="FO34" s="740" t="s">
        <v>123</v>
      </c>
      <c r="FP34" s="741">
        <v>3510</v>
      </c>
      <c r="FQ34" s="742">
        <v>3313</v>
      </c>
      <c r="FR34" s="743">
        <v>3775</v>
      </c>
      <c r="FS34" s="741">
        <v>10598</v>
      </c>
      <c r="FT34" s="744">
        <v>9931</v>
      </c>
      <c r="FU34" s="745">
        <v>6.72</v>
      </c>
      <c r="FV34" s="66"/>
      <c r="FW34" s="794" t="s">
        <v>69</v>
      </c>
      <c r="FX34" s="795">
        <v>223.21</v>
      </c>
      <c r="FY34" s="796">
        <v>212.8</v>
      </c>
      <c r="FZ34" s="797">
        <v>4.8899999999999997</v>
      </c>
      <c r="GA34" s="795">
        <v>123.6</v>
      </c>
      <c r="GB34" s="796">
        <v>117.81</v>
      </c>
      <c r="GC34" s="797">
        <v>4.91</v>
      </c>
      <c r="GD34" s="795">
        <v>212.89</v>
      </c>
      <c r="GE34" s="796">
        <v>203.45</v>
      </c>
      <c r="GF34" s="797">
        <v>4.6399999999999997</v>
      </c>
      <c r="GG34" s="66"/>
      <c r="GH34" s="66"/>
      <c r="GI34" s="66" t="s">
        <v>53</v>
      </c>
      <c r="GJ34" s="799">
        <v>871912</v>
      </c>
      <c r="GK34" s="799">
        <v>863086</v>
      </c>
      <c r="GL34" s="799">
        <v>799661</v>
      </c>
      <c r="GM34" s="799">
        <v>2534659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3871444</v>
      </c>
      <c r="IO34" s="1056">
        <v>3758765</v>
      </c>
      <c r="IP34" s="763">
        <v>3</v>
      </c>
      <c r="IQ34" s="63"/>
      <c r="IR34" s="63"/>
      <c r="IS34" s="740" t="s">
        <v>123</v>
      </c>
      <c r="IT34" s="741">
        <v>7191</v>
      </c>
      <c r="IU34" s="742">
        <v>6193</v>
      </c>
      <c r="IV34" s="743">
        <v>6415</v>
      </c>
      <c r="IW34" s="741">
        <v>19799</v>
      </c>
      <c r="IX34" s="744">
        <v>19596</v>
      </c>
      <c r="IY34" s="745">
        <v>1.04</v>
      </c>
      <c r="IZ34" s="66"/>
      <c r="JA34" s="794" t="s">
        <v>69</v>
      </c>
      <c r="JB34" s="795">
        <v>211.49</v>
      </c>
      <c r="JC34" s="796">
        <v>200.83</v>
      </c>
      <c r="JD34" s="797">
        <v>5.31</v>
      </c>
      <c r="JE34" s="795">
        <v>145.94</v>
      </c>
      <c r="JF34" s="796">
        <v>139.51</v>
      </c>
      <c r="JG34" s="797">
        <v>4.6100000000000003</v>
      </c>
      <c r="JH34" s="795">
        <v>204.67</v>
      </c>
      <c r="JI34" s="796">
        <v>194.59</v>
      </c>
      <c r="JJ34" s="797">
        <v>5.18</v>
      </c>
      <c r="JK34" s="66"/>
      <c r="JL34" s="66"/>
      <c r="JM34" s="66" t="s">
        <v>53</v>
      </c>
      <c r="JN34" s="799">
        <v>847806</v>
      </c>
      <c r="JO34" s="799">
        <v>919758</v>
      </c>
      <c r="JP34" s="799">
        <v>930214</v>
      </c>
      <c r="JQ34" s="799">
        <v>2697778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15976595</v>
      </c>
      <c r="LS34" s="1058">
        <v>15328260</v>
      </c>
      <c r="LT34" s="780">
        <v>4.2300000000000004</v>
      </c>
      <c r="LU34" s="63"/>
      <c r="LV34" s="63"/>
      <c r="LW34" s="740" t="s">
        <v>123</v>
      </c>
      <c r="LX34" s="57">
        <v>67349</v>
      </c>
      <c r="LY34" s="756">
        <v>64703</v>
      </c>
      <c r="LZ34" s="757">
        <v>4.09</v>
      </c>
      <c r="MA34" s="73"/>
      <c r="MB34" s="794" t="s">
        <v>69</v>
      </c>
      <c r="MC34" s="795">
        <v>239.11</v>
      </c>
      <c r="MD34" s="796">
        <v>226.94</v>
      </c>
      <c r="ME34" s="797">
        <v>5.36</v>
      </c>
      <c r="MF34" s="795">
        <v>130.41999999999999</v>
      </c>
      <c r="MG34" s="796">
        <v>124.86</v>
      </c>
      <c r="MH34" s="797">
        <v>4.45</v>
      </c>
      <c r="MI34" s="795">
        <v>227.74</v>
      </c>
      <c r="MJ34" s="796">
        <v>216.46</v>
      </c>
      <c r="MK34" s="797">
        <v>5.21</v>
      </c>
      <c r="ML34" s="4"/>
      <c r="MM34" s="4"/>
      <c r="MN34" s="4" t="s">
        <v>53</v>
      </c>
      <c r="MO34" s="821">
        <v>2867554</v>
      </c>
      <c r="MP34" s="821">
        <v>3085382</v>
      </c>
      <c r="MQ34" s="821">
        <v>2534659</v>
      </c>
      <c r="MR34" s="821">
        <v>2697778</v>
      </c>
      <c r="MS34" s="821">
        <v>11185373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2813565</v>
      </c>
      <c r="C35" s="1060">
        <v>2677290</v>
      </c>
      <c r="D35" s="901">
        <v>5.09</v>
      </c>
      <c r="E35" s="63"/>
      <c r="F35" s="63"/>
      <c r="G35" s="740" t="s">
        <v>126</v>
      </c>
      <c r="H35" s="741">
        <v>23797</v>
      </c>
      <c r="I35" s="742">
        <v>23959</v>
      </c>
      <c r="J35" s="743">
        <v>22362</v>
      </c>
      <c r="K35" s="741">
        <v>70118</v>
      </c>
      <c r="L35" s="744">
        <v>82064</v>
      </c>
      <c r="M35" s="745">
        <v>-14.56</v>
      </c>
      <c r="N35" s="66"/>
      <c r="O35" s="794" t="s">
        <v>74</v>
      </c>
      <c r="P35" s="795">
        <v>326.39999999999998</v>
      </c>
      <c r="Q35" s="796">
        <v>307.11</v>
      </c>
      <c r="R35" s="797">
        <v>6.28</v>
      </c>
      <c r="S35" s="795">
        <v>220.64</v>
      </c>
      <c r="T35" s="796">
        <v>210.6</v>
      </c>
      <c r="U35" s="797">
        <v>4.7699999999999996</v>
      </c>
      <c r="V35" s="795">
        <v>315.81</v>
      </c>
      <c r="W35" s="796">
        <v>297.47000000000003</v>
      </c>
      <c r="X35" s="797">
        <v>6.17</v>
      </c>
      <c r="Y35" s="66"/>
      <c r="Z35" s="66"/>
      <c r="AA35" s="66" t="s">
        <v>59</v>
      </c>
      <c r="AB35" s="799">
        <v>1250392</v>
      </c>
      <c r="AC35" s="799">
        <v>1151747</v>
      </c>
      <c r="AD35" s="799">
        <v>1295929</v>
      </c>
      <c r="AE35" s="799">
        <v>3698068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2668473</v>
      </c>
      <c r="CG35" s="1060">
        <v>2486574</v>
      </c>
      <c r="CH35" s="901">
        <v>7.32</v>
      </c>
      <c r="CI35" s="63"/>
      <c r="CJ35" s="63"/>
      <c r="CK35" s="740" t="s">
        <v>126</v>
      </c>
      <c r="CL35" s="741">
        <v>17194</v>
      </c>
      <c r="CM35" s="742">
        <v>18695</v>
      </c>
      <c r="CN35" s="743">
        <v>15789</v>
      </c>
      <c r="CO35" s="741">
        <v>51678</v>
      </c>
      <c r="CP35" s="744">
        <v>51529</v>
      </c>
      <c r="CQ35" s="745">
        <v>0.28999999999999998</v>
      </c>
      <c r="CR35" s="66"/>
      <c r="CS35" s="794" t="s">
        <v>74</v>
      </c>
      <c r="CT35" s="795">
        <v>313.58999999999997</v>
      </c>
      <c r="CU35" s="796">
        <v>301.04000000000002</v>
      </c>
      <c r="CV35" s="797">
        <v>4.17</v>
      </c>
      <c r="CW35" s="795">
        <v>178.12</v>
      </c>
      <c r="CX35" s="796">
        <v>172.67</v>
      </c>
      <c r="CY35" s="797">
        <v>3.16</v>
      </c>
      <c r="CZ35" s="795">
        <v>298.52999999999997</v>
      </c>
      <c r="DA35" s="796">
        <v>286.93</v>
      </c>
      <c r="DB35" s="797">
        <v>4.04</v>
      </c>
      <c r="DC35" s="66"/>
      <c r="DD35" s="66"/>
      <c r="DE35" s="66" t="s">
        <v>59</v>
      </c>
      <c r="DF35" s="799">
        <v>1409063</v>
      </c>
      <c r="DG35" s="799">
        <v>1344028</v>
      </c>
      <c r="DH35" s="799">
        <v>1218306</v>
      </c>
      <c r="DI35" s="799">
        <v>3971397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2115807</v>
      </c>
      <c r="FK35" s="1060">
        <v>2103618</v>
      </c>
      <c r="FL35" s="901">
        <v>0.57999999999999996</v>
      </c>
      <c r="FM35" s="63"/>
      <c r="FN35" s="63"/>
      <c r="FO35" s="740" t="s">
        <v>126</v>
      </c>
      <c r="FP35" s="741">
        <v>13887</v>
      </c>
      <c r="FQ35" s="742">
        <v>14145</v>
      </c>
      <c r="FR35" s="743">
        <v>13383</v>
      </c>
      <c r="FS35" s="741">
        <v>41415</v>
      </c>
      <c r="FT35" s="744">
        <v>40429</v>
      </c>
      <c r="FU35" s="745">
        <v>2.44</v>
      </c>
      <c r="FV35" s="66"/>
      <c r="FW35" s="794" t="s">
        <v>74</v>
      </c>
      <c r="FX35" s="795">
        <v>332.88</v>
      </c>
      <c r="FY35" s="796">
        <v>317.02</v>
      </c>
      <c r="FZ35" s="797">
        <v>5</v>
      </c>
      <c r="GA35" s="795">
        <v>143.72</v>
      </c>
      <c r="GB35" s="796">
        <v>136.9</v>
      </c>
      <c r="GC35" s="797">
        <v>4.9800000000000004</v>
      </c>
      <c r="GD35" s="795">
        <v>313.27</v>
      </c>
      <c r="GE35" s="796">
        <v>299.29000000000002</v>
      </c>
      <c r="GF35" s="797">
        <v>4.67</v>
      </c>
      <c r="GG35" s="66"/>
      <c r="GH35" s="66"/>
      <c r="GI35" s="66" t="s">
        <v>59</v>
      </c>
      <c r="GJ35" s="799">
        <v>1071292</v>
      </c>
      <c r="GK35" s="799">
        <v>1120226</v>
      </c>
      <c r="GL35" s="799">
        <v>1011690</v>
      </c>
      <c r="GM35" s="799">
        <v>3203208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2602154</v>
      </c>
      <c r="IO35" s="1060">
        <v>2578448</v>
      </c>
      <c r="IP35" s="901">
        <v>0.92</v>
      </c>
      <c r="IQ35" s="63"/>
      <c r="IR35" s="63"/>
      <c r="IS35" s="740" t="s">
        <v>126</v>
      </c>
      <c r="IT35" s="741">
        <v>16502</v>
      </c>
      <c r="IU35" s="742">
        <v>16912</v>
      </c>
      <c r="IV35" s="743">
        <v>17942</v>
      </c>
      <c r="IW35" s="741">
        <v>51356</v>
      </c>
      <c r="IX35" s="744">
        <v>51895</v>
      </c>
      <c r="IY35" s="745">
        <v>-1.04</v>
      </c>
      <c r="IZ35" s="66"/>
      <c r="JA35" s="794" t="s">
        <v>74</v>
      </c>
      <c r="JB35" s="795">
        <v>362.14</v>
      </c>
      <c r="JC35" s="796">
        <v>345.28</v>
      </c>
      <c r="JD35" s="797">
        <v>4.88</v>
      </c>
      <c r="JE35" s="795">
        <v>226.22</v>
      </c>
      <c r="JF35" s="796">
        <v>214.84</v>
      </c>
      <c r="JG35" s="797">
        <v>5.3</v>
      </c>
      <c r="JH35" s="795">
        <v>347.99</v>
      </c>
      <c r="JI35" s="796">
        <v>332.01</v>
      </c>
      <c r="JJ35" s="797">
        <v>4.8099999999999996</v>
      </c>
      <c r="JK35" s="66"/>
      <c r="JL35" s="66"/>
      <c r="JM35" s="66" t="s">
        <v>59</v>
      </c>
      <c r="JN35" s="799">
        <v>1125652</v>
      </c>
      <c r="JO35" s="799">
        <v>1247186</v>
      </c>
      <c r="JP35" s="799">
        <v>1282311</v>
      </c>
      <c r="JQ35" s="799">
        <v>3655149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10199999</v>
      </c>
      <c r="LS35" s="1066">
        <v>9845930</v>
      </c>
      <c r="LT35" s="914">
        <v>3.6</v>
      </c>
      <c r="LU35" s="63"/>
      <c r="LV35" s="63"/>
      <c r="LW35" s="740" t="s">
        <v>126</v>
      </c>
      <c r="LX35" s="57">
        <v>214567</v>
      </c>
      <c r="LY35" s="756">
        <v>225917</v>
      </c>
      <c r="LZ35" s="757">
        <v>-5.0199999999999996</v>
      </c>
      <c r="MA35" s="73"/>
      <c r="MB35" s="794" t="s">
        <v>74</v>
      </c>
      <c r="MC35" s="795">
        <v>334.17</v>
      </c>
      <c r="MD35" s="796">
        <v>318.77</v>
      </c>
      <c r="ME35" s="797">
        <v>4.83</v>
      </c>
      <c r="MF35" s="795">
        <v>196.06</v>
      </c>
      <c r="MG35" s="796">
        <v>187.5</v>
      </c>
      <c r="MH35" s="797">
        <v>4.57</v>
      </c>
      <c r="MI35" s="795">
        <v>319.73</v>
      </c>
      <c r="MJ35" s="796">
        <v>305.3</v>
      </c>
      <c r="MK35" s="797">
        <v>4.7300000000000004</v>
      </c>
      <c r="ML35" s="4"/>
      <c r="MM35" s="4"/>
      <c r="MN35" s="4" t="s">
        <v>59</v>
      </c>
      <c r="MO35" s="821">
        <v>3698068</v>
      </c>
      <c r="MP35" s="821">
        <v>3971397</v>
      </c>
      <c r="MQ35" s="821">
        <v>3203208</v>
      </c>
      <c r="MR35" s="821">
        <v>3655149</v>
      </c>
      <c r="MS35" s="821">
        <v>14527822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42613</v>
      </c>
      <c r="I36" s="742">
        <v>37010</v>
      </c>
      <c r="J36" s="743">
        <v>42719</v>
      </c>
      <c r="K36" s="741">
        <v>122342</v>
      </c>
      <c r="L36" s="744">
        <v>88201</v>
      </c>
      <c r="M36" s="745">
        <v>38.71</v>
      </c>
      <c r="N36" s="66"/>
      <c r="O36" s="902" t="s">
        <v>79</v>
      </c>
      <c r="P36" s="795">
        <v>111.74</v>
      </c>
      <c r="Q36" s="796">
        <v>107.21</v>
      </c>
      <c r="R36" s="1069">
        <v>4.2300000000000004</v>
      </c>
      <c r="S36" s="795">
        <v>82.28</v>
      </c>
      <c r="T36" s="796">
        <v>78.2</v>
      </c>
      <c r="U36" s="1069">
        <v>5.22</v>
      </c>
      <c r="V36" s="795">
        <v>108.79</v>
      </c>
      <c r="W36" s="796">
        <v>104.31</v>
      </c>
      <c r="X36" s="1069">
        <v>4.29</v>
      </c>
      <c r="Y36" s="66"/>
      <c r="Z36" s="66"/>
      <c r="AA36" s="66" t="s">
        <v>64</v>
      </c>
      <c r="AB36" s="799">
        <v>261192</v>
      </c>
      <c r="AC36" s="799">
        <v>236383</v>
      </c>
      <c r="AD36" s="799">
        <v>291083</v>
      </c>
      <c r="AE36" s="799">
        <v>788658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60371</v>
      </c>
      <c r="CM36" s="742">
        <v>77410</v>
      </c>
      <c r="CN36" s="743">
        <v>53416</v>
      </c>
      <c r="CO36" s="741">
        <v>191197</v>
      </c>
      <c r="CP36" s="744">
        <v>161033</v>
      </c>
      <c r="CQ36" s="745">
        <v>18.73</v>
      </c>
      <c r="CR36" s="66"/>
      <c r="CS36" s="902" t="s">
        <v>79</v>
      </c>
      <c r="CT36" s="795">
        <v>89.19</v>
      </c>
      <c r="CU36" s="796">
        <v>85.15</v>
      </c>
      <c r="CV36" s="1069">
        <v>4.74</v>
      </c>
      <c r="CW36" s="795">
        <v>77.73</v>
      </c>
      <c r="CX36" s="796">
        <v>74.91</v>
      </c>
      <c r="CY36" s="1069">
        <v>3.76</v>
      </c>
      <c r="CZ36" s="795">
        <v>87.92</v>
      </c>
      <c r="DA36" s="796">
        <v>84.03</v>
      </c>
      <c r="DB36" s="1069">
        <v>4.63</v>
      </c>
      <c r="DC36" s="66"/>
      <c r="DD36" s="66"/>
      <c r="DE36" s="66" t="s">
        <v>64</v>
      </c>
      <c r="DF36" s="799">
        <v>327148</v>
      </c>
      <c r="DG36" s="799">
        <v>304363</v>
      </c>
      <c r="DH36" s="799">
        <v>266227</v>
      </c>
      <c r="DI36" s="799">
        <v>897738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51726</v>
      </c>
      <c r="FQ36" s="742">
        <v>46373</v>
      </c>
      <c r="FR36" s="743">
        <v>46531</v>
      </c>
      <c r="FS36" s="741">
        <v>144630</v>
      </c>
      <c r="FT36" s="744">
        <v>132977</v>
      </c>
      <c r="FU36" s="745">
        <v>8.76</v>
      </c>
      <c r="FV36" s="66"/>
      <c r="FW36" s="902" t="s">
        <v>79</v>
      </c>
      <c r="FX36" s="795">
        <v>95.38</v>
      </c>
      <c r="FY36" s="796">
        <v>91.3</v>
      </c>
      <c r="FZ36" s="1069">
        <v>4.47</v>
      </c>
      <c r="GA36" s="795">
        <v>84.58</v>
      </c>
      <c r="GB36" s="796">
        <v>81.44</v>
      </c>
      <c r="GC36" s="1069">
        <v>3.86</v>
      </c>
      <c r="GD36" s="795">
        <v>94.26</v>
      </c>
      <c r="GE36" s="796">
        <v>90.33</v>
      </c>
      <c r="GF36" s="1069">
        <v>4.3499999999999996</v>
      </c>
      <c r="GG36" s="66"/>
      <c r="GH36" s="66"/>
      <c r="GI36" s="66" t="s">
        <v>64</v>
      </c>
      <c r="GJ36" s="799">
        <v>225673</v>
      </c>
      <c r="GK36" s="799">
        <v>235212</v>
      </c>
      <c r="GL36" s="799">
        <v>208256</v>
      </c>
      <c r="GM36" s="799">
        <v>669141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53605</v>
      </c>
      <c r="IU36" s="742">
        <v>62435</v>
      </c>
      <c r="IV36" s="743">
        <v>57322</v>
      </c>
      <c r="IW36" s="741">
        <v>173362</v>
      </c>
      <c r="IX36" s="744">
        <v>159798</v>
      </c>
      <c r="IY36" s="745">
        <v>8.49</v>
      </c>
      <c r="IZ36" s="66"/>
      <c r="JA36" s="902" t="s">
        <v>79</v>
      </c>
      <c r="JB36" s="795">
        <v>203.08</v>
      </c>
      <c r="JC36" s="796">
        <v>201.76</v>
      </c>
      <c r="JD36" s="1069">
        <v>0.65</v>
      </c>
      <c r="JE36" s="795">
        <v>96.73</v>
      </c>
      <c r="JF36" s="796">
        <v>96.67</v>
      </c>
      <c r="JG36" s="1069">
        <v>0.06</v>
      </c>
      <c r="JH36" s="795">
        <v>192</v>
      </c>
      <c r="JI36" s="796">
        <v>191.07</v>
      </c>
      <c r="JJ36" s="1069">
        <v>0.49</v>
      </c>
      <c r="JK36" s="66"/>
      <c r="JL36" s="66"/>
      <c r="JM36" s="66" t="s">
        <v>64</v>
      </c>
      <c r="JN36" s="799">
        <v>268933</v>
      </c>
      <c r="JO36" s="799">
        <v>291469</v>
      </c>
      <c r="JP36" s="799">
        <v>273720</v>
      </c>
      <c r="JQ36" s="799">
        <v>834122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8.4533343983583578</v>
      </c>
      <c r="LS36" s="29">
        <v>7.8221789618155846</v>
      </c>
      <c r="LT36" s="2"/>
      <c r="LU36" s="63"/>
      <c r="LV36" s="63"/>
      <c r="LW36" s="740" t="s">
        <v>127</v>
      </c>
      <c r="LX36" s="57">
        <v>631531</v>
      </c>
      <c r="LY36" s="756">
        <v>542009</v>
      </c>
      <c r="LZ36" s="757">
        <v>16.52</v>
      </c>
      <c r="MA36" s="73"/>
      <c r="MB36" s="902" t="s">
        <v>79</v>
      </c>
      <c r="MC36" s="795">
        <v>128.84</v>
      </c>
      <c r="MD36" s="796">
        <v>125.99</v>
      </c>
      <c r="ME36" s="797">
        <v>2.2599999999999998</v>
      </c>
      <c r="MF36" s="795">
        <v>85.61</v>
      </c>
      <c r="MG36" s="796">
        <v>83.25</v>
      </c>
      <c r="MH36" s="797">
        <v>2.83</v>
      </c>
      <c r="MI36" s="795">
        <v>124.32</v>
      </c>
      <c r="MJ36" s="796">
        <v>121.6</v>
      </c>
      <c r="MK36" s="797">
        <v>2.2400000000000002</v>
      </c>
      <c r="ML36" s="4"/>
      <c r="MM36" s="4"/>
      <c r="MN36" s="4" t="s">
        <v>64</v>
      </c>
      <c r="MO36" s="821">
        <v>788658</v>
      </c>
      <c r="MP36" s="821">
        <v>897738</v>
      </c>
      <c r="MQ36" s="821">
        <v>669141</v>
      </c>
      <c r="MR36" s="821">
        <v>834122</v>
      </c>
      <c r="MS36" s="821">
        <v>3189659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14808</v>
      </c>
      <c r="I37" s="742">
        <v>11354</v>
      </c>
      <c r="J37" s="743">
        <v>10953</v>
      </c>
      <c r="K37" s="741">
        <v>37115</v>
      </c>
      <c r="L37" s="744">
        <v>41442</v>
      </c>
      <c r="M37" s="745">
        <v>-10.44</v>
      </c>
      <c r="N37" s="66"/>
      <c r="O37" s="922" t="s">
        <v>83</v>
      </c>
      <c r="P37" s="923">
        <v>4148.7400000000007</v>
      </c>
      <c r="Q37" s="924">
        <v>3894.23</v>
      </c>
      <c r="R37" s="925">
        <v>6.54</v>
      </c>
      <c r="S37" s="926">
        <v>1486.53</v>
      </c>
      <c r="T37" s="924">
        <v>1408.01</v>
      </c>
      <c r="U37" s="925">
        <v>5.58</v>
      </c>
      <c r="V37" s="926">
        <v>3882.16</v>
      </c>
      <c r="W37" s="924">
        <v>3645.7899999999995</v>
      </c>
      <c r="X37" s="925">
        <v>6.48</v>
      </c>
      <c r="Y37" s="66"/>
      <c r="Z37" s="66"/>
      <c r="AA37" s="66" t="s">
        <v>70</v>
      </c>
      <c r="AB37" s="799">
        <v>270252</v>
      </c>
      <c r="AC37" s="799">
        <v>241069</v>
      </c>
      <c r="AD37" s="799">
        <v>271339</v>
      </c>
      <c r="AE37" s="799">
        <v>782660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6879</v>
      </c>
      <c r="BB37" s="848">
        <v>796</v>
      </c>
      <c r="BC37" s="848">
        <v>1205</v>
      </c>
      <c r="BD37" s="847">
        <v>0</v>
      </c>
      <c r="BE37" s="848"/>
      <c r="BF37" s="848"/>
      <c r="BG37" s="848"/>
      <c r="BH37" s="848"/>
      <c r="BI37" s="849">
        <v>8880</v>
      </c>
      <c r="BJ37" s="1074">
        <v>607</v>
      </c>
      <c r="BK37" s="1075">
        <v>9487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13807</v>
      </c>
      <c r="CM37" s="742">
        <v>15545</v>
      </c>
      <c r="CN37" s="743">
        <v>11526</v>
      </c>
      <c r="CO37" s="741">
        <v>40878</v>
      </c>
      <c r="CP37" s="744">
        <v>46862</v>
      </c>
      <c r="CQ37" s="745">
        <v>-12.77</v>
      </c>
      <c r="CR37" s="66"/>
      <c r="CS37" s="922" t="s">
        <v>83</v>
      </c>
      <c r="CT37" s="923">
        <v>4371.3099999999986</v>
      </c>
      <c r="CU37" s="924">
        <v>4087.23</v>
      </c>
      <c r="CV37" s="925">
        <v>6.95</v>
      </c>
      <c r="CW37" s="926">
        <v>1552.5500000000002</v>
      </c>
      <c r="CX37" s="924">
        <v>1476.97</v>
      </c>
      <c r="CY37" s="925">
        <v>5.12</v>
      </c>
      <c r="CZ37" s="926">
        <v>4057.8999999999996</v>
      </c>
      <c r="DA37" s="924">
        <v>3800.29</v>
      </c>
      <c r="DB37" s="925">
        <v>6.78</v>
      </c>
      <c r="DC37" s="66"/>
      <c r="DD37" s="66"/>
      <c r="DE37" s="66" t="s">
        <v>70</v>
      </c>
      <c r="DF37" s="799">
        <v>311968</v>
      </c>
      <c r="DG37" s="799">
        <v>297273</v>
      </c>
      <c r="DH37" s="799">
        <v>259124</v>
      </c>
      <c r="DI37" s="799">
        <v>868365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1211</v>
      </c>
      <c r="EF37" s="848">
        <v>0</v>
      </c>
      <c r="EG37" s="848">
        <v>617</v>
      </c>
      <c r="EH37" s="838">
        <v>0</v>
      </c>
      <c r="EI37" s="836"/>
      <c r="EJ37" s="837"/>
      <c r="EK37" s="837"/>
      <c r="EL37" s="837"/>
      <c r="EM37" s="849">
        <v>1828</v>
      </c>
      <c r="EN37" s="1074">
        <v>82</v>
      </c>
      <c r="EO37" s="1075">
        <v>1910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9309</v>
      </c>
      <c r="FQ37" s="742">
        <v>8558</v>
      </c>
      <c r="FR37" s="743">
        <v>7767</v>
      </c>
      <c r="FS37" s="741">
        <v>25634</v>
      </c>
      <c r="FT37" s="744">
        <v>27644</v>
      </c>
      <c r="FU37" s="745">
        <v>-7.27</v>
      </c>
      <c r="FV37" s="66"/>
      <c r="FW37" s="922" t="s">
        <v>83</v>
      </c>
      <c r="FX37" s="923">
        <v>3347.67</v>
      </c>
      <c r="FY37" s="924">
        <v>3138.4900000000002</v>
      </c>
      <c r="FZ37" s="925">
        <v>6.66</v>
      </c>
      <c r="GA37" s="926">
        <v>1562.12</v>
      </c>
      <c r="GB37" s="924">
        <v>1483.69</v>
      </c>
      <c r="GC37" s="925">
        <v>5.29</v>
      </c>
      <c r="GD37" s="926">
        <v>3162.6000000000004</v>
      </c>
      <c r="GE37" s="924">
        <v>2975.61</v>
      </c>
      <c r="GF37" s="925">
        <v>6.28</v>
      </c>
      <c r="GG37" s="66"/>
      <c r="GH37" s="66"/>
      <c r="GI37" s="66" t="s">
        <v>70</v>
      </c>
      <c r="GJ37" s="799">
        <v>227975</v>
      </c>
      <c r="GK37" s="799">
        <v>246300</v>
      </c>
      <c r="GL37" s="799">
        <v>218963</v>
      </c>
      <c r="GM37" s="799">
        <v>693238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4116</v>
      </c>
      <c r="HJ37" s="848">
        <v>72</v>
      </c>
      <c r="HK37" s="848">
        <v>837</v>
      </c>
      <c r="HL37" s="838">
        <v>57</v>
      </c>
      <c r="HM37" s="837"/>
      <c r="HN37" s="837"/>
      <c r="HO37" s="837"/>
      <c r="HP37" s="837"/>
      <c r="HQ37" s="849">
        <v>5082</v>
      </c>
      <c r="HR37" s="1074">
        <v>136</v>
      </c>
      <c r="HS37" s="1075">
        <v>5218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10445</v>
      </c>
      <c r="IU37" s="742">
        <v>10722</v>
      </c>
      <c r="IV37" s="743">
        <v>12302</v>
      </c>
      <c r="IW37" s="741">
        <v>33469</v>
      </c>
      <c r="IX37" s="744">
        <v>37459</v>
      </c>
      <c r="IY37" s="745">
        <v>-10.65</v>
      </c>
      <c r="IZ37" s="66"/>
      <c r="JA37" s="922" t="s">
        <v>83</v>
      </c>
      <c r="JB37" s="923">
        <v>4305.93</v>
      </c>
      <c r="JC37" s="924">
        <v>4139.46</v>
      </c>
      <c r="JD37" s="925">
        <v>4.0199999999999996</v>
      </c>
      <c r="JE37" s="926">
        <v>1608.8200000000002</v>
      </c>
      <c r="JF37" s="924">
        <v>1554.32</v>
      </c>
      <c r="JG37" s="925">
        <v>3.51</v>
      </c>
      <c r="JH37" s="926">
        <v>4025.05</v>
      </c>
      <c r="JI37" s="924">
        <v>3876.4600000000005</v>
      </c>
      <c r="JJ37" s="925">
        <v>3.83</v>
      </c>
      <c r="JK37" s="66"/>
      <c r="JL37" s="66"/>
      <c r="JM37" s="66" t="s">
        <v>70</v>
      </c>
      <c r="JN37" s="799">
        <v>265946</v>
      </c>
      <c r="JO37" s="799">
        <v>285760</v>
      </c>
      <c r="JP37" s="799">
        <v>287269</v>
      </c>
      <c r="JQ37" s="799">
        <v>838975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17432</v>
      </c>
      <c r="KN37" s="848">
        <v>1324</v>
      </c>
      <c r="KO37" s="848">
        <v>3181</v>
      </c>
      <c r="KP37" s="847">
        <v>95</v>
      </c>
      <c r="KQ37" s="848"/>
      <c r="KR37" s="848"/>
      <c r="KS37" s="848"/>
      <c r="KT37" s="848"/>
      <c r="KU37" s="849">
        <v>22032</v>
      </c>
      <c r="KV37" s="1074">
        <v>3359</v>
      </c>
      <c r="KW37" s="1075">
        <v>25391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3.6043289977013448</v>
      </c>
      <c r="LS37" s="29">
        <v>3.2232889316476943</v>
      </c>
      <c r="LT37" s="2"/>
      <c r="LU37" s="63"/>
      <c r="LV37" s="63"/>
      <c r="LW37" s="740" t="s">
        <v>128</v>
      </c>
      <c r="LX37" s="57">
        <v>137096</v>
      </c>
      <c r="LY37" s="756">
        <v>153407</v>
      </c>
      <c r="LZ37" s="757">
        <v>-10.63</v>
      </c>
      <c r="MA37" s="73"/>
      <c r="MB37" s="930" t="s">
        <v>83</v>
      </c>
      <c r="MC37" s="923">
        <v>4086.7400000000002</v>
      </c>
      <c r="MD37" s="931">
        <v>3861.0799999999995</v>
      </c>
      <c r="ME37" s="932">
        <v>5.84</v>
      </c>
      <c r="MF37" s="923">
        <v>1553.4299999999998</v>
      </c>
      <c r="MG37" s="931">
        <v>1482.93</v>
      </c>
      <c r="MH37" s="932">
        <v>4.75</v>
      </c>
      <c r="MI37" s="923">
        <v>3821.7700000000004</v>
      </c>
      <c r="MJ37" s="931">
        <v>3616.95</v>
      </c>
      <c r="MK37" s="932">
        <v>5.66</v>
      </c>
      <c r="ML37" s="4"/>
      <c r="MM37" s="4"/>
      <c r="MN37" s="4" t="s">
        <v>70</v>
      </c>
      <c r="MO37" s="821">
        <v>782660</v>
      </c>
      <c r="MP37" s="821">
        <v>868365</v>
      </c>
      <c r="MQ37" s="821">
        <v>693238</v>
      </c>
      <c r="MR37" s="821">
        <v>838975</v>
      </c>
      <c r="MS37" s="821">
        <v>3183238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29638</v>
      </c>
      <c r="NP37" s="1077">
        <v>2192</v>
      </c>
      <c r="NQ37" s="1077">
        <v>5840</v>
      </c>
      <c r="NR37" s="855">
        <v>152</v>
      </c>
      <c r="NS37" s="854"/>
      <c r="NT37" s="854"/>
      <c r="NU37" s="854"/>
      <c r="NV37" s="854"/>
      <c r="NW37" s="856">
        <v>37822</v>
      </c>
      <c r="NX37" s="1078">
        <v>4184</v>
      </c>
      <c r="NY37" s="858">
        <v>42006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2506</v>
      </c>
      <c r="I38" s="742">
        <v>2879</v>
      </c>
      <c r="J38" s="743">
        <v>4120</v>
      </c>
      <c r="K38" s="741">
        <v>9505</v>
      </c>
      <c r="L38" s="744">
        <v>8465</v>
      </c>
      <c r="M38" s="745">
        <v>12.29</v>
      </c>
      <c r="N38" s="66"/>
      <c r="R38" s="2"/>
      <c r="U38" s="2"/>
      <c r="X38" s="2"/>
      <c r="Y38" s="66"/>
      <c r="Z38" s="66"/>
      <c r="AA38" s="66" t="s">
        <v>75</v>
      </c>
      <c r="AB38" s="799">
        <v>246306</v>
      </c>
      <c r="AC38" s="799">
        <v>225505</v>
      </c>
      <c r="AD38" s="799">
        <v>249603</v>
      </c>
      <c r="AE38" s="799">
        <v>721414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6653</v>
      </c>
      <c r="BB38" s="866">
        <v>4317</v>
      </c>
      <c r="BC38" s="866">
        <v>5251</v>
      </c>
      <c r="BD38" s="865">
        <v>644</v>
      </c>
      <c r="BE38" s="866"/>
      <c r="BF38" s="866"/>
      <c r="BG38" s="866"/>
      <c r="BH38" s="866"/>
      <c r="BI38" s="867">
        <v>16865</v>
      </c>
      <c r="BJ38" s="1079">
        <v>3056</v>
      </c>
      <c r="BK38" s="1075">
        <v>19921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2338</v>
      </c>
      <c r="CM38" s="742">
        <v>2131</v>
      </c>
      <c r="CN38" s="743">
        <v>1608</v>
      </c>
      <c r="CO38" s="741">
        <v>6077</v>
      </c>
      <c r="CP38" s="744">
        <v>6261</v>
      </c>
      <c r="CQ38" s="745">
        <v>-2.94</v>
      </c>
      <c r="CR38" s="66"/>
      <c r="CV38" s="2"/>
      <c r="CY38" s="2"/>
      <c r="DB38" s="2"/>
      <c r="DC38" s="66"/>
      <c r="DD38" s="66"/>
      <c r="DE38" s="66" t="s">
        <v>75</v>
      </c>
      <c r="DF38" s="799">
        <v>267432</v>
      </c>
      <c r="DG38" s="799">
        <v>253076</v>
      </c>
      <c r="DH38" s="799">
        <v>246367</v>
      </c>
      <c r="DI38" s="799">
        <v>766875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8848</v>
      </c>
      <c r="EF38" s="866">
        <v>3977</v>
      </c>
      <c r="EG38" s="866">
        <v>5031</v>
      </c>
      <c r="EH38" s="862">
        <v>809</v>
      </c>
      <c r="EI38" s="860"/>
      <c r="EJ38" s="861"/>
      <c r="EK38" s="861"/>
      <c r="EL38" s="861"/>
      <c r="EM38" s="867">
        <v>18665</v>
      </c>
      <c r="EN38" s="1079">
        <v>19487</v>
      </c>
      <c r="EO38" s="1075">
        <v>38152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1448</v>
      </c>
      <c r="FQ38" s="742">
        <v>1193</v>
      </c>
      <c r="FR38" s="743">
        <v>2807</v>
      </c>
      <c r="FS38" s="741">
        <v>5448</v>
      </c>
      <c r="FT38" s="744">
        <v>4754</v>
      </c>
      <c r="FU38" s="745">
        <v>14.6</v>
      </c>
      <c r="FV38" s="66"/>
      <c r="FZ38" s="2"/>
      <c r="GC38" s="2"/>
      <c r="GF38" s="2"/>
      <c r="GG38" s="66"/>
      <c r="GH38" s="66"/>
      <c r="GI38" s="66" t="s">
        <v>75</v>
      </c>
      <c r="GJ38" s="799">
        <v>217291</v>
      </c>
      <c r="GK38" s="799">
        <v>226194</v>
      </c>
      <c r="GL38" s="799">
        <v>210652</v>
      </c>
      <c r="GM38" s="799">
        <v>654137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7603</v>
      </c>
      <c r="HJ38" s="866">
        <v>3872</v>
      </c>
      <c r="HK38" s="866">
        <v>4101</v>
      </c>
      <c r="HL38" s="862">
        <v>663</v>
      </c>
      <c r="HM38" s="861"/>
      <c r="HN38" s="861"/>
      <c r="HO38" s="861"/>
      <c r="HP38" s="861"/>
      <c r="HQ38" s="867">
        <v>16239</v>
      </c>
      <c r="HR38" s="1079">
        <v>17589</v>
      </c>
      <c r="HS38" s="1075">
        <v>33828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2105</v>
      </c>
      <c r="IU38" s="742">
        <v>1552</v>
      </c>
      <c r="IV38" s="743">
        <v>2105</v>
      </c>
      <c r="IW38" s="741">
        <v>5762</v>
      </c>
      <c r="IX38" s="744">
        <v>5735</v>
      </c>
      <c r="IY38" s="745">
        <v>0.47</v>
      </c>
      <c r="IZ38" s="66"/>
      <c r="JD38" s="2"/>
      <c r="JG38" s="2"/>
      <c r="JJ38" s="2"/>
      <c r="JK38" s="66"/>
      <c r="JL38" s="66"/>
      <c r="JM38" s="66" t="s">
        <v>75</v>
      </c>
      <c r="JN38" s="799">
        <v>188186</v>
      </c>
      <c r="JO38" s="799">
        <v>231705</v>
      </c>
      <c r="JP38" s="799">
        <v>257633</v>
      </c>
      <c r="JQ38" s="799">
        <v>677524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9110</v>
      </c>
      <c r="KN38" s="866">
        <v>1983</v>
      </c>
      <c r="KO38" s="866">
        <v>4752</v>
      </c>
      <c r="KP38" s="865">
        <v>865</v>
      </c>
      <c r="KQ38" s="866"/>
      <c r="KR38" s="866"/>
      <c r="KS38" s="866"/>
      <c r="KT38" s="866"/>
      <c r="KU38" s="867">
        <v>16710</v>
      </c>
      <c r="KV38" s="1079">
        <v>6476</v>
      </c>
      <c r="KW38" s="1075">
        <v>23186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26792</v>
      </c>
      <c r="LY38" s="756">
        <v>25215</v>
      </c>
      <c r="LZ38" s="757">
        <v>6.25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721414</v>
      </c>
      <c r="MP38" s="821">
        <v>766875</v>
      </c>
      <c r="MQ38" s="821">
        <v>654137</v>
      </c>
      <c r="MR38" s="821">
        <v>677524</v>
      </c>
      <c r="MS38" s="821">
        <v>2819950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32214</v>
      </c>
      <c r="NP38" s="1081">
        <v>14149</v>
      </c>
      <c r="NQ38" s="1081">
        <v>19135</v>
      </c>
      <c r="NR38" s="870">
        <v>2981</v>
      </c>
      <c r="NS38" s="869"/>
      <c r="NT38" s="869"/>
      <c r="NU38" s="869"/>
      <c r="NV38" s="869"/>
      <c r="NW38" s="871">
        <v>68479</v>
      </c>
      <c r="NX38" s="1082">
        <v>46608</v>
      </c>
      <c r="NY38" s="873">
        <v>115087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36285</v>
      </c>
      <c r="I39" s="742">
        <v>32444</v>
      </c>
      <c r="J39" s="743">
        <v>37013</v>
      </c>
      <c r="K39" s="741">
        <v>105742</v>
      </c>
      <c r="L39" s="744">
        <v>95393</v>
      </c>
      <c r="M39" s="745">
        <v>10.85</v>
      </c>
      <c r="N39" s="66"/>
      <c r="R39" s="2"/>
      <c r="U39" s="2"/>
      <c r="X39" s="2"/>
      <c r="Y39" s="66"/>
      <c r="Z39" s="66"/>
      <c r="AA39" s="66" t="s">
        <v>80</v>
      </c>
      <c r="AB39" s="799">
        <v>370811</v>
      </c>
      <c r="AC39" s="799">
        <v>360244</v>
      </c>
      <c r="AD39" s="799">
        <v>387201</v>
      </c>
      <c r="AE39" s="799">
        <v>1118256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567666</v>
      </c>
      <c r="BB39" s="866">
        <v>34900</v>
      </c>
      <c r="BC39" s="866">
        <v>508890</v>
      </c>
      <c r="BD39" s="865">
        <v>155372</v>
      </c>
      <c r="BE39" s="866"/>
      <c r="BF39" s="866"/>
      <c r="BG39" s="866"/>
      <c r="BH39" s="866"/>
      <c r="BI39" s="867">
        <v>1266828</v>
      </c>
      <c r="BJ39" s="1079">
        <v>747009</v>
      </c>
      <c r="BK39" s="1075">
        <v>2013837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41751</v>
      </c>
      <c r="CM39" s="742">
        <v>33347</v>
      </c>
      <c r="CN39" s="743">
        <v>37197</v>
      </c>
      <c r="CO39" s="741">
        <v>112295</v>
      </c>
      <c r="CP39" s="744">
        <v>106993</v>
      </c>
      <c r="CQ39" s="745">
        <v>4.96</v>
      </c>
      <c r="CR39" s="66"/>
      <c r="CV39" s="2"/>
      <c r="CY39" s="2"/>
      <c r="DB39" s="2"/>
      <c r="DC39" s="66"/>
      <c r="DD39" s="66"/>
      <c r="DE39" s="66" t="s">
        <v>80</v>
      </c>
      <c r="DF39" s="799">
        <v>390040</v>
      </c>
      <c r="DG39" s="799">
        <v>387261</v>
      </c>
      <c r="DH39" s="799">
        <v>342202</v>
      </c>
      <c r="DI39" s="799">
        <v>1119503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615534</v>
      </c>
      <c r="EF39" s="866">
        <v>34755</v>
      </c>
      <c r="EG39" s="866">
        <v>523378</v>
      </c>
      <c r="EH39" s="862">
        <v>69916</v>
      </c>
      <c r="EI39" s="860"/>
      <c r="EJ39" s="861"/>
      <c r="EK39" s="861"/>
      <c r="EL39" s="861"/>
      <c r="EM39" s="867">
        <v>1243583</v>
      </c>
      <c r="EN39" s="1079">
        <v>732727</v>
      </c>
      <c r="EO39" s="1075">
        <v>1976310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31671</v>
      </c>
      <c r="FQ39" s="742">
        <v>26871</v>
      </c>
      <c r="FR39" s="743">
        <v>20507</v>
      </c>
      <c r="FS39" s="741">
        <v>79049</v>
      </c>
      <c r="FT39" s="744">
        <v>95730</v>
      </c>
      <c r="FU39" s="745">
        <v>-17.43</v>
      </c>
      <c r="FV39" s="66"/>
      <c r="FZ39" s="2"/>
      <c r="GC39" s="2"/>
      <c r="GF39" s="2"/>
      <c r="GG39" s="66"/>
      <c r="GH39" s="66"/>
      <c r="GI39" s="66" t="s">
        <v>80</v>
      </c>
      <c r="GJ39" s="799">
        <v>314780</v>
      </c>
      <c r="GK39" s="799">
        <v>326040</v>
      </c>
      <c r="GL39" s="799">
        <v>295481</v>
      </c>
      <c r="GM39" s="799">
        <v>936301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516369</v>
      </c>
      <c r="HJ39" s="866">
        <v>28861</v>
      </c>
      <c r="HK39" s="866">
        <v>392854</v>
      </c>
      <c r="HL39" s="862">
        <v>147886</v>
      </c>
      <c r="HM39" s="861"/>
      <c r="HN39" s="861"/>
      <c r="HO39" s="861"/>
      <c r="HP39" s="861"/>
      <c r="HQ39" s="867">
        <v>1085970</v>
      </c>
      <c r="HR39" s="1079">
        <v>350481</v>
      </c>
      <c r="HS39" s="1075">
        <v>1436451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42286</v>
      </c>
      <c r="IU39" s="742">
        <v>24660</v>
      </c>
      <c r="IV39" s="743">
        <v>37413</v>
      </c>
      <c r="IW39" s="741">
        <v>104359</v>
      </c>
      <c r="IX39" s="744">
        <v>117864</v>
      </c>
      <c r="IY39" s="745">
        <v>-11.46</v>
      </c>
      <c r="IZ39" s="66"/>
      <c r="JD39" s="2"/>
      <c r="JG39" s="2"/>
      <c r="JJ39" s="2"/>
      <c r="JK39" s="66"/>
      <c r="JL39" s="66"/>
      <c r="JM39" s="66" t="s">
        <v>80</v>
      </c>
      <c r="JN39" s="799">
        <v>310480</v>
      </c>
      <c r="JO39" s="799">
        <v>338862</v>
      </c>
      <c r="JP39" s="799">
        <v>356336</v>
      </c>
      <c r="JQ39" s="799">
        <v>1005678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531332</v>
      </c>
      <c r="KN39" s="866">
        <v>38476</v>
      </c>
      <c r="KO39" s="866">
        <v>417985</v>
      </c>
      <c r="KP39" s="865">
        <v>242514</v>
      </c>
      <c r="KQ39" s="866"/>
      <c r="KR39" s="866"/>
      <c r="KS39" s="866"/>
      <c r="KT39" s="866"/>
      <c r="KU39" s="867">
        <v>1230307</v>
      </c>
      <c r="KV39" s="1079">
        <v>577966</v>
      </c>
      <c r="KW39" s="1075">
        <v>1808273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401445</v>
      </c>
      <c r="LY39" s="756">
        <v>415980</v>
      </c>
      <c r="LZ39" s="757">
        <v>-3.49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1118256</v>
      </c>
      <c r="MP39" s="821">
        <v>1119503</v>
      </c>
      <c r="MQ39" s="821">
        <v>936301</v>
      </c>
      <c r="MR39" s="821">
        <v>1005678</v>
      </c>
      <c r="MS39" s="821">
        <v>4179738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2230901</v>
      </c>
      <c r="NP39" s="1081">
        <v>136992</v>
      </c>
      <c r="NQ39" s="1081">
        <v>1843107</v>
      </c>
      <c r="NR39" s="870">
        <v>615688</v>
      </c>
      <c r="NS39" s="869"/>
      <c r="NT39" s="869"/>
      <c r="NU39" s="869"/>
      <c r="NV39" s="869"/>
      <c r="NW39" s="871">
        <v>4826688</v>
      </c>
      <c r="NX39" s="1082">
        <v>2408183</v>
      </c>
      <c r="NY39" s="873">
        <v>7234871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6452</v>
      </c>
      <c r="I40" s="742">
        <v>5073</v>
      </c>
      <c r="J40" s="743">
        <v>3328</v>
      </c>
      <c r="K40" s="741">
        <v>14853</v>
      </c>
      <c r="L40" s="744">
        <v>10325</v>
      </c>
      <c r="M40" s="745">
        <v>43.85</v>
      </c>
      <c r="N40" s="66"/>
      <c r="R40" s="2"/>
      <c r="U40" s="2"/>
      <c r="X40" s="2"/>
      <c r="Y40" s="66"/>
      <c r="Z40" s="66"/>
      <c r="AA40" s="66" t="s">
        <v>84</v>
      </c>
      <c r="AB40" s="799">
        <v>101831</v>
      </c>
      <c r="AC40" s="799">
        <v>88546</v>
      </c>
      <c r="AD40" s="799">
        <v>96703</v>
      </c>
      <c r="AE40" s="799">
        <v>287080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3088637</v>
      </c>
      <c r="BB40" s="866">
        <v>78099</v>
      </c>
      <c r="BC40" s="866">
        <v>2092544</v>
      </c>
      <c r="BD40" s="865">
        <v>302260</v>
      </c>
      <c r="BE40" s="866"/>
      <c r="BF40" s="866"/>
      <c r="BG40" s="866"/>
      <c r="BH40" s="866"/>
      <c r="BI40" s="867">
        <v>5561540</v>
      </c>
      <c r="BJ40" s="1079">
        <v>1692454</v>
      </c>
      <c r="BK40" s="1075">
        <v>7253994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5276</v>
      </c>
      <c r="CM40" s="742">
        <v>3404</v>
      </c>
      <c r="CN40" s="743">
        <v>5023</v>
      </c>
      <c r="CO40" s="741">
        <v>13703</v>
      </c>
      <c r="CP40" s="744">
        <v>12339</v>
      </c>
      <c r="CQ40" s="745">
        <v>11.05</v>
      </c>
      <c r="CR40" s="66"/>
      <c r="CV40" s="2"/>
      <c r="CY40" s="2"/>
      <c r="DB40" s="2"/>
      <c r="DC40" s="66"/>
      <c r="DD40" s="66"/>
      <c r="DE40" s="66" t="s">
        <v>84</v>
      </c>
      <c r="DF40" s="799">
        <v>112475</v>
      </c>
      <c r="DG40" s="799">
        <v>102055</v>
      </c>
      <c r="DH40" s="799">
        <v>104386</v>
      </c>
      <c r="DI40" s="799">
        <v>318916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3325263</v>
      </c>
      <c r="EF40" s="866">
        <v>72987</v>
      </c>
      <c r="EG40" s="866">
        <v>2346694</v>
      </c>
      <c r="EH40" s="862">
        <v>156596</v>
      </c>
      <c r="EI40" s="860"/>
      <c r="EJ40" s="861"/>
      <c r="EK40" s="861"/>
      <c r="EL40" s="861"/>
      <c r="EM40" s="867">
        <v>5901540</v>
      </c>
      <c r="EN40" s="1079">
        <v>1788913</v>
      </c>
      <c r="EO40" s="1075">
        <v>7690453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4155</v>
      </c>
      <c r="FQ40" s="742">
        <v>3238</v>
      </c>
      <c r="FR40" s="743">
        <v>3304</v>
      </c>
      <c r="FS40" s="741">
        <v>10697</v>
      </c>
      <c r="FT40" s="744">
        <v>11503</v>
      </c>
      <c r="FU40" s="745">
        <v>-7.01</v>
      </c>
      <c r="FV40" s="66"/>
      <c r="FZ40" s="2"/>
      <c r="GC40" s="2"/>
      <c r="GF40" s="2"/>
      <c r="GG40" s="66"/>
      <c r="GH40" s="66"/>
      <c r="GI40" s="66" t="s">
        <v>84</v>
      </c>
      <c r="GJ40" s="799">
        <v>85573</v>
      </c>
      <c r="GK40" s="799">
        <v>86480</v>
      </c>
      <c r="GL40" s="799">
        <v>78338</v>
      </c>
      <c r="GM40" s="799">
        <v>250391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2648721</v>
      </c>
      <c r="HJ40" s="866">
        <v>63428</v>
      </c>
      <c r="HK40" s="866">
        <v>1959319</v>
      </c>
      <c r="HL40" s="862">
        <v>266290</v>
      </c>
      <c r="HM40" s="861"/>
      <c r="HN40" s="861"/>
      <c r="HO40" s="861"/>
      <c r="HP40" s="861"/>
      <c r="HQ40" s="867">
        <v>4937758</v>
      </c>
      <c r="HR40" s="1079">
        <v>1469336</v>
      </c>
      <c r="HS40" s="1075">
        <v>6407094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3514</v>
      </c>
      <c r="IU40" s="742">
        <v>5143</v>
      </c>
      <c r="IV40" s="743">
        <v>5327</v>
      </c>
      <c r="IW40" s="741">
        <v>13984</v>
      </c>
      <c r="IX40" s="744">
        <v>13988</v>
      </c>
      <c r="IY40" s="745">
        <v>-0.03</v>
      </c>
      <c r="IZ40" s="66"/>
      <c r="JD40" s="2"/>
      <c r="JG40" s="2"/>
      <c r="JJ40" s="2"/>
      <c r="JK40" s="66"/>
      <c r="JL40" s="66"/>
      <c r="JM40" s="66" t="s">
        <v>84</v>
      </c>
      <c r="JN40" s="799">
        <v>92107</v>
      </c>
      <c r="JO40" s="799">
        <v>99390</v>
      </c>
      <c r="JP40" s="799">
        <v>107353</v>
      </c>
      <c r="JQ40" s="799">
        <v>298850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3072737</v>
      </c>
      <c r="KN40" s="866">
        <v>73300</v>
      </c>
      <c r="KO40" s="866">
        <v>2074342</v>
      </c>
      <c r="KP40" s="865">
        <v>502778</v>
      </c>
      <c r="KQ40" s="866"/>
      <c r="KR40" s="866"/>
      <c r="KS40" s="866"/>
      <c r="KT40" s="866"/>
      <c r="KU40" s="867">
        <v>5723157</v>
      </c>
      <c r="KV40" s="1079">
        <v>2119165</v>
      </c>
      <c r="KW40" s="1075">
        <v>7842322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53237</v>
      </c>
      <c r="LY40" s="756">
        <v>48155</v>
      </c>
      <c r="LZ40" s="757">
        <v>10.55</v>
      </c>
      <c r="MA40" s="73"/>
      <c r="MB40" s="2"/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287080</v>
      </c>
      <c r="MP40" s="821">
        <v>318916</v>
      </c>
      <c r="MQ40" s="821">
        <v>250391</v>
      </c>
      <c r="MR40" s="821">
        <v>298850</v>
      </c>
      <c r="MS40" s="821">
        <v>1155237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12135358</v>
      </c>
      <c r="NP40" s="1081">
        <v>287814</v>
      </c>
      <c r="NQ40" s="1081">
        <v>8472899</v>
      </c>
      <c r="NR40" s="870">
        <v>1227924</v>
      </c>
      <c r="NS40" s="869"/>
      <c r="NT40" s="869"/>
      <c r="NU40" s="869"/>
      <c r="NV40" s="869"/>
      <c r="NW40" s="871">
        <v>22123995</v>
      </c>
      <c r="NX40" s="1082">
        <v>7069868</v>
      </c>
      <c r="NY40" s="873">
        <v>29193863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2551</v>
      </c>
      <c r="I41" s="742">
        <v>2054</v>
      </c>
      <c r="J41" s="743">
        <v>2616</v>
      </c>
      <c r="K41" s="741">
        <v>7221</v>
      </c>
      <c r="L41" s="744">
        <v>6076</v>
      </c>
      <c r="M41" s="745">
        <v>18.84</v>
      </c>
      <c r="N41" s="66"/>
      <c r="R41" s="2"/>
      <c r="U41" s="2"/>
      <c r="X41" s="2"/>
      <c r="Y41" s="66"/>
      <c r="Z41" s="92" t="s">
        <v>65</v>
      </c>
      <c r="AA41" s="92"/>
      <c r="AB41" s="1083">
        <v>2.36</v>
      </c>
      <c r="AC41" s="1083">
        <v>2.3199999999999998</v>
      </c>
      <c r="AD41" s="1083">
        <v>2.34</v>
      </c>
      <c r="AE41" s="1083">
        <v>2.34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28233</v>
      </c>
      <c r="BB41" s="866">
        <v>6783</v>
      </c>
      <c r="BC41" s="866">
        <v>259664</v>
      </c>
      <c r="BD41" s="865">
        <v>1440</v>
      </c>
      <c r="BE41" s="866"/>
      <c r="BF41" s="866"/>
      <c r="BG41" s="866"/>
      <c r="BH41" s="866"/>
      <c r="BI41" s="867">
        <v>296120</v>
      </c>
      <c r="BJ41" s="1084">
        <v>4636</v>
      </c>
      <c r="BK41" s="1075">
        <v>300756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2668</v>
      </c>
      <c r="CM41" s="742">
        <v>1714</v>
      </c>
      <c r="CN41" s="743">
        <v>2295</v>
      </c>
      <c r="CO41" s="741">
        <v>6677</v>
      </c>
      <c r="CP41" s="744">
        <v>7115</v>
      </c>
      <c r="CQ41" s="745">
        <v>-6.16</v>
      </c>
      <c r="CR41" s="66"/>
      <c r="CV41" s="2"/>
      <c r="CY41" s="2"/>
      <c r="DB41" s="2"/>
      <c r="DC41" s="66"/>
      <c r="DD41" s="92" t="s">
        <v>65</v>
      </c>
      <c r="DE41" s="92"/>
      <c r="DF41" s="1083">
        <v>2.13</v>
      </c>
      <c r="DG41" s="1083">
        <v>2.14</v>
      </c>
      <c r="DH41" s="1083">
        <v>2.11</v>
      </c>
      <c r="DI41" s="1083">
        <v>2.13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20541</v>
      </c>
      <c r="EF41" s="866">
        <v>5839</v>
      </c>
      <c r="EG41" s="866">
        <v>209662</v>
      </c>
      <c r="EH41" s="886">
        <v>810</v>
      </c>
      <c r="EI41" s="884"/>
      <c r="EJ41" s="885"/>
      <c r="EK41" s="885"/>
      <c r="EL41" s="885"/>
      <c r="EM41" s="867">
        <v>236852</v>
      </c>
      <c r="EN41" s="1084">
        <v>3146</v>
      </c>
      <c r="EO41" s="1075">
        <v>239998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1904</v>
      </c>
      <c r="FQ41" s="742">
        <v>2113</v>
      </c>
      <c r="FR41" s="743">
        <v>2576</v>
      </c>
      <c r="FS41" s="741">
        <v>6593</v>
      </c>
      <c r="FT41" s="744">
        <v>7266</v>
      </c>
      <c r="FU41" s="745">
        <v>-9.26</v>
      </c>
      <c r="FV41" s="66"/>
      <c r="FZ41" s="2"/>
      <c r="GC41" s="2"/>
      <c r="GF41" s="2"/>
      <c r="GG41" s="66"/>
      <c r="GH41" s="92" t="s">
        <v>65</v>
      </c>
      <c r="GI41" s="92"/>
      <c r="GJ41" s="1083">
        <v>2.34</v>
      </c>
      <c r="GK41" s="1083">
        <v>2.36</v>
      </c>
      <c r="GL41" s="1083">
        <v>2.3199999999999998</v>
      </c>
      <c r="GM41" s="1083">
        <v>2.34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26399</v>
      </c>
      <c r="HJ41" s="866">
        <v>4042</v>
      </c>
      <c r="HK41" s="866">
        <v>177548</v>
      </c>
      <c r="HL41" s="886">
        <v>416</v>
      </c>
      <c r="HM41" s="885"/>
      <c r="HN41" s="885"/>
      <c r="HO41" s="885"/>
      <c r="HP41" s="885"/>
      <c r="HQ41" s="867">
        <v>208405</v>
      </c>
      <c r="HR41" s="1084">
        <v>1087</v>
      </c>
      <c r="HS41" s="1075">
        <v>209492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2902</v>
      </c>
      <c r="IU41" s="742">
        <v>2157</v>
      </c>
      <c r="IV41" s="743">
        <v>2650</v>
      </c>
      <c r="IW41" s="741">
        <v>7709</v>
      </c>
      <c r="IX41" s="744">
        <v>7374</v>
      </c>
      <c r="IY41" s="745">
        <v>4.54</v>
      </c>
      <c r="IZ41" s="66"/>
      <c r="JD41" s="2"/>
      <c r="JG41" s="2"/>
      <c r="JJ41" s="2"/>
      <c r="JK41" s="66"/>
      <c r="JL41" s="92" t="s">
        <v>65</v>
      </c>
      <c r="JM41" s="92"/>
      <c r="JN41" s="1083">
        <v>2.35</v>
      </c>
      <c r="JO41" s="1083">
        <v>2.2999999999999998</v>
      </c>
      <c r="JP41" s="1083">
        <v>2.37</v>
      </c>
      <c r="JQ41" s="1083">
        <v>2.34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24538</v>
      </c>
      <c r="KN41" s="866">
        <v>5588</v>
      </c>
      <c r="KO41" s="866">
        <v>197518</v>
      </c>
      <c r="KP41" s="890">
        <v>7241</v>
      </c>
      <c r="KQ41" s="891"/>
      <c r="KR41" s="891"/>
      <c r="KS41" s="891"/>
      <c r="KT41" s="891"/>
      <c r="KU41" s="892">
        <v>234885</v>
      </c>
      <c r="KV41" s="1084">
        <v>2429</v>
      </c>
      <c r="KW41" s="1075">
        <v>237314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28200</v>
      </c>
      <c r="LY41" s="756">
        <v>27831</v>
      </c>
      <c r="LZ41" s="757">
        <v>1.33</v>
      </c>
      <c r="MA41" s="73"/>
      <c r="MB41" s="2"/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2.34</v>
      </c>
      <c r="MP41" s="1085">
        <v>2.13</v>
      </c>
      <c r="MQ41" s="1085">
        <v>2.34</v>
      </c>
      <c r="MR41" s="1085">
        <v>2.34</v>
      </c>
      <c r="MS41" s="1086">
        <v>2.2799999999999998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99711</v>
      </c>
      <c r="NP41" s="1088">
        <v>22252</v>
      </c>
      <c r="NQ41" s="1088">
        <v>844392</v>
      </c>
      <c r="NR41" s="895">
        <v>9907</v>
      </c>
      <c r="NS41" s="894"/>
      <c r="NT41" s="894"/>
      <c r="NU41" s="894"/>
      <c r="NV41" s="894"/>
      <c r="NW41" s="896">
        <v>976262</v>
      </c>
      <c r="NX41" s="1089">
        <v>11298</v>
      </c>
      <c r="NY41" s="873">
        <v>987560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1824</v>
      </c>
      <c r="I42" s="1091">
        <v>1619</v>
      </c>
      <c r="J42" s="1092">
        <v>1774</v>
      </c>
      <c r="K42" s="1090">
        <v>5217</v>
      </c>
      <c r="L42" s="1093">
        <v>53449</v>
      </c>
      <c r="M42" s="1094">
        <v>-90.24</v>
      </c>
      <c r="N42" s="66"/>
      <c r="R42" s="2"/>
      <c r="U42" s="2"/>
      <c r="X42" s="2"/>
      <c r="Y42" s="66"/>
      <c r="Z42" s="66"/>
      <c r="AA42" s="66" t="s">
        <v>39</v>
      </c>
      <c r="AB42" s="590">
        <v>1.99</v>
      </c>
      <c r="AC42" s="590">
        <v>1.94</v>
      </c>
      <c r="AD42" s="590">
        <v>1.98</v>
      </c>
      <c r="AE42" s="590">
        <v>1.97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3698068</v>
      </c>
      <c r="BB42" s="912">
        <v>124895</v>
      </c>
      <c r="BC42" s="912">
        <v>2867554</v>
      </c>
      <c r="BD42" s="911">
        <v>459716</v>
      </c>
      <c r="BE42" s="912"/>
      <c r="BF42" s="912"/>
      <c r="BG42" s="912"/>
      <c r="BH42" s="912"/>
      <c r="BI42" s="913">
        <v>7150233</v>
      </c>
      <c r="BJ42" s="912">
        <v>2447762</v>
      </c>
      <c r="BK42" s="1095">
        <v>9597995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21520</v>
      </c>
      <c r="CM42" s="1091">
        <v>20581</v>
      </c>
      <c r="CN42" s="1092">
        <v>19526</v>
      </c>
      <c r="CO42" s="1090">
        <v>61627</v>
      </c>
      <c r="CP42" s="1093">
        <v>87555</v>
      </c>
      <c r="CQ42" s="1094">
        <v>-29.61</v>
      </c>
      <c r="CR42" s="66"/>
      <c r="CV42" s="2"/>
      <c r="CY42" s="2"/>
      <c r="DB42" s="2"/>
      <c r="DC42" s="66"/>
      <c r="DD42" s="66"/>
      <c r="DE42" s="66" t="s">
        <v>39</v>
      </c>
      <c r="DF42" s="590">
        <v>2.04</v>
      </c>
      <c r="DG42" s="590">
        <v>2.0499999999999998</v>
      </c>
      <c r="DH42" s="590">
        <v>2.02</v>
      </c>
      <c r="DI42" s="590">
        <v>2.04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3971397</v>
      </c>
      <c r="EF42" s="912">
        <v>117558</v>
      </c>
      <c r="EG42" s="912">
        <v>3085382</v>
      </c>
      <c r="EH42" s="906">
        <v>228131</v>
      </c>
      <c r="EI42" s="905"/>
      <c r="EJ42" s="905"/>
      <c r="EK42" s="905"/>
      <c r="EL42" s="905"/>
      <c r="EM42" s="913">
        <v>7402468</v>
      </c>
      <c r="EN42" s="912">
        <v>2544355</v>
      </c>
      <c r="EO42" s="1095">
        <v>9946823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2170</v>
      </c>
      <c r="FQ42" s="1091">
        <v>3014</v>
      </c>
      <c r="FR42" s="1092">
        <v>2843</v>
      </c>
      <c r="FS42" s="1090">
        <v>8027</v>
      </c>
      <c r="FT42" s="1093">
        <v>17348</v>
      </c>
      <c r="FU42" s="1094">
        <v>-53.73</v>
      </c>
      <c r="FV42" s="66"/>
      <c r="FZ42" s="2"/>
      <c r="GC42" s="2"/>
      <c r="GF42" s="2"/>
      <c r="GG42" s="66"/>
      <c r="GH42" s="66"/>
      <c r="GI42" s="66" t="s">
        <v>39</v>
      </c>
      <c r="GJ42" s="590">
        <v>2.1</v>
      </c>
      <c r="GK42" s="590">
        <v>2.09</v>
      </c>
      <c r="GL42" s="590">
        <v>2</v>
      </c>
      <c r="GM42" s="590">
        <v>2.06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3203208</v>
      </c>
      <c r="HJ42" s="912">
        <v>100275</v>
      </c>
      <c r="HK42" s="912">
        <v>2534659</v>
      </c>
      <c r="HL42" s="906">
        <v>415312</v>
      </c>
      <c r="HM42" s="905"/>
      <c r="HN42" s="905"/>
      <c r="HO42" s="905"/>
      <c r="HP42" s="905"/>
      <c r="HQ42" s="913">
        <v>6253454</v>
      </c>
      <c r="HR42" s="912">
        <v>1838629</v>
      </c>
      <c r="HS42" s="1095">
        <v>8092083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2575</v>
      </c>
      <c r="IU42" s="1091">
        <v>2158</v>
      </c>
      <c r="IV42" s="1092">
        <v>1920</v>
      </c>
      <c r="IW42" s="1090">
        <v>6653</v>
      </c>
      <c r="IX42" s="1093">
        <v>13341</v>
      </c>
      <c r="IY42" s="1094">
        <v>-50.13</v>
      </c>
      <c r="IZ42" s="66"/>
      <c r="JD42" s="2"/>
      <c r="JG42" s="2"/>
      <c r="JJ42" s="2"/>
      <c r="JK42" s="66"/>
      <c r="JL42" s="66"/>
      <c r="JM42" s="66" t="s">
        <v>39</v>
      </c>
      <c r="JN42" s="590">
        <v>1.9</v>
      </c>
      <c r="JO42" s="590">
        <v>1.85</v>
      </c>
      <c r="JP42" s="590">
        <v>1.89</v>
      </c>
      <c r="JQ42" s="590">
        <v>1.88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3655149</v>
      </c>
      <c r="KN42" s="912">
        <v>120671</v>
      </c>
      <c r="KO42" s="912">
        <v>2697778</v>
      </c>
      <c r="KP42" s="911">
        <v>753493</v>
      </c>
      <c r="KQ42" s="912"/>
      <c r="KR42" s="912"/>
      <c r="KS42" s="912"/>
      <c r="KT42" s="912"/>
      <c r="KU42" s="913">
        <v>7227091</v>
      </c>
      <c r="KV42" s="912">
        <v>2709395</v>
      </c>
      <c r="KW42" s="1095">
        <v>9936486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81524</v>
      </c>
      <c r="LY42" s="756">
        <v>171693</v>
      </c>
      <c r="LZ42" s="757">
        <v>-52.52</v>
      </c>
      <c r="MA42" s="73"/>
      <c r="MB42" s="2"/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1.97</v>
      </c>
      <c r="MP42" s="1096">
        <v>2.04</v>
      </c>
      <c r="MQ42" s="1096">
        <v>2.06</v>
      </c>
      <c r="MR42" s="1096">
        <v>1.88</v>
      </c>
      <c r="MS42" s="1097">
        <v>1.98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14527822</v>
      </c>
      <c r="NP42" s="917">
        <v>463399</v>
      </c>
      <c r="NQ42" s="917">
        <v>11185373</v>
      </c>
      <c r="NR42" s="918">
        <v>1856652</v>
      </c>
      <c r="NS42" s="917"/>
      <c r="NT42" s="917"/>
      <c r="NU42" s="917"/>
      <c r="NV42" s="917"/>
      <c r="NW42" s="919">
        <v>28033246</v>
      </c>
      <c r="NX42" s="919">
        <v>9540141</v>
      </c>
      <c r="NY42" s="919">
        <v>37573387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2291901</v>
      </c>
      <c r="I43" s="1099">
        <v>2137697</v>
      </c>
      <c r="J43" s="1100">
        <v>2260919</v>
      </c>
      <c r="K43" s="1098">
        <v>6690517</v>
      </c>
      <c r="L43" s="1101">
        <v>6357535</v>
      </c>
      <c r="M43" s="1102">
        <v>5.24</v>
      </c>
      <c r="N43" s="92"/>
      <c r="R43" s="2"/>
      <c r="U43" s="2"/>
      <c r="X43" s="2"/>
      <c r="Y43" s="66"/>
      <c r="Z43" s="66"/>
      <c r="AA43" s="66" t="s">
        <v>53</v>
      </c>
      <c r="AB43" s="590">
        <v>2.19</v>
      </c>
      <c r="AC43" s="590">
        <v>2.11</v>
      </c>
      <c r="AD43" s="590">
        <v>2.17</v>
      </c>
      <c r="AE43" s="590">
        <v>2.16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/>
      <c r="BA43" s="116"/>
      <c r="BB43" s="116"/>
      <c r="BC43" s="116"/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2519005</v>
      </c>
      <c r="CM43" s="1099">
        <v>2460832</v>
      </c>
      <c r="CN43" s="1100">
        <v>2194500</v>
      </c>
      <c r="CO43" s="1098">
        <v>7174337</v>
      </c>
      <c r="CP43" s="1101">
        <v>6757697</v>
      </c>
      <c r="CQ43" s="1102">
        <v>6.17</v>
      </c>
      <c r="CR43" s="92"/>
      <c r="CV43" s="2"/>
      <c r="CY43" s="2"/>
      <c r="DB43" s="2"/>
      <c r="DC43" s="66"/>
      <c r="DD43" s="66"/>
      <c r="DE43" s="66" t="s">
        <v>53</v>
      </c>
      <c r="DF43" s="590">
        <v>2.0099999999999998</v>
      </c>
      <c r="DG43" s="590">
        <v>2.0299999999999998</v>
      </c>
      <c r="DH43" s="590">
        <v>2.02</v>
      </c>
      <c r="DI43" s="590">
        <v>2.02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/>
      <c r="EE43" s="116"/>
      <c r="EF43" s="116"/>
      <c r="EG43" s="116"/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1975841</v>
      </c>
      <c r="FQ43" s="1099">
        <v>2018155</v>
      </c>
      <c r="FR43" s="1100">
        <v>1844146</v>
      </c>
      <c r="FS43" s="1098">
        <v>5838142</v>
      </c>
      <c r="FT43" s="1101">
        <v>5721745</v>
      </c>
      <c r="FU43" s="1102">
        <v>2.0299999999999998</v>
      </c>
      <c r="FV43" s="92"/>
      <c r="FZ43" s="2"/>
      <c r="GC43" s="2"/>
      <c r="GF43" s="2"/>
      <c r="GG43" s="66"/>
      <c r="GH43" s="66"/>
      <c r="GI43" s="66" t="s">
        <v>53</v>
      </c>
      <c r="GJ43" s="590">
        <v>2.1800000000000002</v>
      </c>
      <c r="GK43" s="590">
        <v>2.23</v>
      </c>
      <c r="GL43" s="590">
        <v>2.16</v>
      </c>
      <c r="GM43" s="590">
        <v>2.19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/>
      <c r="HI43" s="116"/>
      <c r="HJ43" s="116"/>
      <c r="HK43" s="116"/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2011315</v>
      </c>
      <c r="IU43" s="1099">
        <v>2207720</v>
      </c>
      <c r="IV43" s="1100">
        <v>2254563</v>
      </c>
      <c r="IW43" s="1098">
        <v>6473598</v>
      </c>
      <c r="IX43" s="1101">
        <v>6337213</v>
      </c>
      <c r="IY43" s="1102">
        <v>2.15</v>
      </c>
      <c r="IZ43" s="92"/>
      <c r="JD43" s="2"/>
      <c r="JG43" s="2"/>
      <c r="JJ43" s="2"/>
      <c r="JK43" s="66"/>
      <c r="JL43" s="66"/>
      <c r="JM43" s="66" t="s">
        <v>53</v>
      </c>
      <c r="JN43" s="590">
        <v>2.2000000000000002</v>
      </c>
      <c r="JO43" s="590">
        <v>2.14</v>
      </c>
      <c r="JP43" s="590">
        <v>2.15</v>
      </c>
      <c r="JQ43" s="590">
        <v>2.16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/>
      <c r="KM43" s="116"/>
      <c r="KN43" s="116"/>
      <c r="KO43" s="116"/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26176594</v>
      </c>
      <c r="LY43" s="1104">
        <v>25174190</v>
      </c>
      <c r="LZ43" s="1105">
        <v>3.98</v>
      </c>
      <c r="MA43" s="73"/>
      <c r="MB43" s="2"/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2.16</v>
      </c>
      <c r="MP43" s="1096">
        <v>2.02</v>
      </c>
      <c r="MQ43" s="1096">
        <v>2.19</v>
      </c>
      <c r="MR43" s="1096">
        <v>2.16</v>
      </c>
      <c r="MS43" s="1097">
        <v>2.13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1283029</v>
      </c>
      <c r="I44" s="82">
        <v>1254897</v>
      </c>
      <c r="J44" s="82">
        <v>1339026</v>
      </c>
      <c r="K44" s="82">
        <v>3876952</v>
      </c>
      <c r="L44" s="1107">
        <v>3680245</v>
      </c>
      <c r="M44" s="1108">
        <v>5.34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2.5099999999999998</v>
      </c>
      <c r="AC44" s="590">
        <v>2.5099999999999998</v>
      </c>
      <c r="AD44" s="590">
        <v>2.48</v>
      </c>
      <c r="AE44" s="590">
        <v>2.5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1518931</v>
      </c>
      <c r="CM44" s="82">
        <v>1561503</v>
      </c>
      <c r="CN44" s="82">
        <v>1425430</v>
      </c>
      <c r="CO44" s="82">
        <v>4505864</v>
      </c>
      <c r="CP44" s="1107">
        <v>4271123</v>
      </c>
      <c r="CQ44" s="1108">
        <v>5.5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2.2200000000000002</v>
      </c>
      <c r="DG44" s="590">
        <v>2.23</v>
      </c>
      <c r="DH44" s="590">
        <v>2.1800000000000002</v>
      </c>
      <c r="DI44" s="590">
        <v>2.21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1226488</v>
      </c>
      <c r="FQ44" s="82">
        <v>1278678</v>
      </c>
      <c r="FR44" s="82">
        <v>1217169</v>
      </c>
      <c r="FS44" s="82">
        <v>3722335</v>
      </c>
      <c r="FT44" s="1107">
        <v>3618127</v>
      </c>
      <c r="FU44" s="1108">
        <v>2.88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2.48</v>
      </c>
      <c r="GK44" s="590">
        <v>2.46</v>
      </c>
      <c r="GL44" s="590">
        <v>2.46</v>
      </c>
      <c r="GM44" s="590">
        <v>2.4700000000000002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1177919</v>
      </c>
      <c r="IU44" s="82">
        <v>1344443</v>
      </c>
      <c r="IV44" s="82">
        <v>1349082</v>
      </c>
      <c r="IW44" s="82">
        <v>3871444</v>
      </c>
      <c r="IX44" s="1107">
        <v>3758765</v>
      </c>
      <c r="IY44" s="1108">
        <v>3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2.48</v>
      </c>
      <c r="JO44" s="590">
        <v>2.44</v>
      </c>
      <c r="JP44" s="590">
        <v>2.54</v>
      </c>
      <c r="JQ44" s="590">
        <v>2.4900000000000002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15976595</v>
      </c>
      <c r="LY44" s="1109">
        <v>15328260</v>
      </c>
      <c r="LZ44" s="1110">
        <v>4.2300000000000004</v>
      </c>
      <c r="MA44" s="78"/>
      <c r="MB44" s="2"/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2.5</v>
      </c>
      <c r="MP44" s="1096">
        <v>2.21</v>
      </c>
      <c r="MQ44" s="1096">
        <v>2.4700000000000002</v>
      </c>
      <c r="MR44" s="1096">
        <v>2.4900000000000002</v>
      </c>
      <c r="MS44" s="1097">
        <v>2.41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1008872</v>
      </c>
      <c r="I45" s="82">
        <v>882800</v>
      </c>
      <c r="J45" s="82">
        <v>921893</v>
      </c>
      <c r="K45" s="82">
        <v>2813565</v>
      </c>
      <c r="L45" s="1107">
        <v>2677290</v>
      </c>
      <c r="M45" s="1111">
        <v>5.09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2.91</v>
      </c>
      <c r="AC45" s="590">
        <v>2.97</v>
      </c>
      <c r="AD45" s="590">
        <v>2.9</v>
      </c>
      <c r="AE45" s="590">
        <v>2.93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1000074</v>
      </c>
      <c r="CM45" s="82">
        <v>899329</v>
      </c>
      <c r="CN45" s="82">
        <v>769070</v>
      </c>
      <c r="CO45" s="82">
        <v>2668473</v>
      </c>
      <c r="CP45" s="1107">
        <v>2486574</v>
      </c>
      <c r="CQ45" s="1111">
        <v>7.32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2.48</v>
      </c>
      <c r="DG45" s="590">
        <v>2.57</v>
      </c>
      <c r="DH45" s="590">
        <v>2.46</v>
      </c>
      <c r="DI45" s="590">
        <v>2.5099999999999998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749353</v>
      </c>
      <c r="FQ45" s="82">
        <v>739477</v>
      </c>
      <c r="FR45" s="82">
        <v>626977</v>
      </c>
      <c r="FS45" s="82">
        <v>2115807</v>
      </c>
      <c r="FT45" s="1107">
        <v>2103618</v>
      </c>
      <c r="FU45" s="1111">
        <v>0.57999999999999996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2.94</v>
      </c>
      <c r="GK45" s="590">
        <v>2.89</v>
      </c>
      <c r="GL45" s="590">
        <v>2.88</v>
      </c>
      <c r="GM45" s="590">
        <v>2.9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833396</v>
      </c>
      <c r="IU45" s="82">
        <v>863277</v>
      </c>
      <c r="IV45" s="82">
        <v>905481</v>
      </c>
      <c r="IW45" s="82">
        <v>2602154</v>
      </c>
      <c r="IX45" s="1107">
        <v>2578448</v>
      </c>
      <c r="IY45" s="1111">
        <v>0.92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2.65</v>
      </c>
      <c r="JO45" s="590">
        <v>2.65</v>
      </c>
      <c r="JP45" s="590">
        <v>2.99</v>
      </c>
      <c r="JQ45" s="590">
        <v>2.76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10199999</v>
      </c>
      <c r="LY45" s="1109">
        <v>9845930</v>
      </c>
      <c r="LZ45" s="1110">
        <v>3.6</v>
      </c>
      <c r="MA45" s="78"/>
      <c r="MB45" s="2"/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2.93</v>
      </c>
      <c r="MP45" s="1096">
        <v>2.5099999999999998</v>
      </c>
      <c r="MQ45" s="1096">
        <v>2.9</v>
      </c>
      <c r="MR45" s="1096">
        <v>2.76</v>
      </c>
      <c r="MS45" s="1097">
        <v>2.76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2.87</v>
      </c>
      <c r="AC46" s="590">
        <v>2.92</v>
      </c>
      <c r="AD46" s="590">
        <v>2.89</v>
      </c>
      <c r="AE46" s="590">
        <v>2.89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2.4300000000000002</v>
      </c>
      <c r="DG46" s="590">
        <v>2.42</v>
      </c>
      <c r="DH46" s="590">
        <v>2.37</v>
      </c>
      <c r="DI46" s="590">
        <v>2.41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2.83</v>
      </c>
      <c r="GK46" s="590">
        <v>2.81</v>
      </c>
      <c r="GL46" s="590">
        <v>2.8</v>
      </c>
      <c r="GM46" s="590">
        <v>2.81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2.75</v>
      </c>
      <c r="JO46" s="590">
        <v>2.8</v>
      </c>
      <c r="JP46" s="590">
        <v>2.78</v>
      </c>
      <c r="JQ46" s="590">
        <v>2.78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/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2.89</v>
      </c>
      <c r="MP46" s="1096">
        <v>2.41</v>
      </c>
      <c r="MQ46" s="1096">
        <v>2.81</v>
      </c>
      <c r="MR46" s="1096">
        <v>2.78</v>
      </c>
      <c r="MS46" s="1097">
        <v>2.71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2.73</v>
      </c>
      <c r="AC47" s="590">
        <v>2.67</v>
      </c>
      <c r="AD47" s="590">
        <v>2.63</v>
      </c>
      <c r="AE47" s="590">
        <v>2.68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2.31</v>
      </c>
      <c r="DG47" s="590">
        <v>2.2799999999999998</v>
      </c>
      <c r="DH47" s="590">
        <v>2.2200000000000002</v>
      </c>
      <c r="DI47" s="590">
        <v>2.27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2.4700000000000002</v>
      </c>
      <c r="GK47" s="590">
        <v>2.36</v>
      </c>
      <c r="GL47" s="590">
        <v>2.42</v>
      </c>
      <c r="GM47" s="590">
        <v>2.42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2.8</v>
      </c>
      <c r="JO47" s="590">
        <v>2.76</v>
      </c>
      <c r="JP47" s="590">
        <v>2.66</v>
      </c>
      <c r="JQ47" s="590">
        <v>2.73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/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2.68</v>
      </c>
      <c r="MP47" s="1096">
        <v>2.27</v>
      </c>
      <c r="MQ47" s="1096">
        <v>2.42</v>
      </c>
      <c r="MR47" s="1096">
        <v>2.73</v>
      </c>
      <c r="MS47" s="1097">
        <v>2.52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2.0499999999999998</v>
      </c>
      <c r="AC48" s="590">
        <v>2.0499999999999998</v>
      </c>
      <c r="AD48" s="590">
        <v>1.98</v>
      </c>
      <c r="AE48" s="590">
        <v>2.02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1.95</v>
      </c>
      <c r="DG48" s="590">
        <v>1.92</v>
      </c>
      <c r="DH48" s="590">
        <v>1.99</v>
      </c>
      <c r="DI48" s="590">
        <v>1.95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2.09</v>
      </c>
      <c r="GK48" s="590">
        <v>2.12</v>
      </c>
      <c r="GL48" s="590">
        <v>2.11</v>
      </c>
      <c r="GM48" s="590">
        <v>2.1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2.16</v>
      </c>
      <c r="JO48" s="590">
        <v>1.98</v>
      </c>
      <c r="JP48" s="590">
        <v>2.1800000000000002</v>
      </c>
      <c r="JQ48" s="590">
        <v>2.11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2.02</v>
      </c>
      <c r="MP48" s="1096">
        <v>1.95</v>
      </c>
      <c r="MQ48" s="1096">
        <v>2.1</v>
      </c>
      <c r="MR48" s="1096">
        <v>2.11</v>
      </c>
      <c r="MS48" s="1097">
        <v>2.04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1.69</v>
      </c>
      <c r="AC49" s="590">
        <v>1.67</v>
      </c>
      <c r="AD49" s="590">
        <v>1.63</v>
      </c>
      <c r="AE49" s="590">
        <v>1.66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1.6</v>
      </c>
      <c r="DG49" s="590">
        <v>1.71</v>
      </c>
      <c r="DH49" s="590">
        <v>1.6</v>
      </c>
      <c r="DI49" s="590">
        <v>1.63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1.82</v>
      </c>
      <c r="GK49" s="590">
        <v>1.85</v>
      </c>
      <c r="GL49" s="590">
        <v>1.81</v>
      </c>
      <c r="GM49" s="590">
        <v>1.83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1.64</v>
      </c>
      <c r="JO49" s="590">
        <v>1.61</v>
      </c>
      <c r="JP49" s="590">
        <v>1.61</v>
      </c>
      <c r="JQ49" s="590">
        <v>1.62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1.66</v>
      </c>
      <c r="MP49" s="1096">
        <v>1.63</v>
      </c>
      <c r="MQ49" s="1096">
        <v>1.83</v>
      </c>
      <c r="MR49" s="1096">
        <v>1.62</v>
      </c>
      <c r="MS49" s="1097">
        <v>1.68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2.02</v>
      </c>
      <c r="AC50" s="1083">
        <v>2.04</v>
      </c>
      <c r="AD50" s="1083">
        <v>2.02</v>
      </c>
      <c r="AE50" s="1083">
        <v>2.0299999999999998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1.99</v>
      </c>
      <c r="DG50" s="1083">
        <v>1.98</v>
      </c>
      <c r="DH50" s="1083">
        <v>1.97</v>
      </c>
      <c r="DI50" s="1083">
        <v>1.98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1.95</v>
      </c>
      <c r="GK50" s="1083">
        <v>1.96</v>
      </c>
      <c r="GL50" s="1083">
        <v>1.95</v>
      </c>
      <c r="GM50" s="1083">
        <v>1.95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2.02</v>
      </c>
      <c r="JO50" s="1083">
        <v>2</v>
      </c>
      <c r="JP50" s="1083">
        <v>1.96</v>
      </c>
      <c r="JQ50" s="1083">
        <v>1.99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2.0299999999999998</v>
      </c>
      <c r="MP50" s="1085">
        <v>1.98</v>
      </c>
      <c r="MQ50" s="1085">
        <v>1.95</v>
      </c>
      <c r="MR50" s="1085">
        <v>1.99</v>
      </c>
      <c r="MS50" s="1085">
        <v>1.99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2.0099999999999998</v>
      </c>
      <c r="AC51" s="590">
        <v>2.0299999999999998</v>
      </c>
      <c r="AD51" s="590">
        <v>2.02</v>
      </c>
      <c r="AE51" s="590">
        <v>2.02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</v>
      </c>
      <c r="DG51" s="590">
        <v>1.96</v>
      </c>
      <c r="DH51" s="590">
        <v>1.99</v>
      </c>
      <c r="DI51" s="590">
        <v>1.98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1.94</v>
      </c>
      <c r="GK51" s="590">
        <v>1.97</v>
      </c>
      <c r="GL51" s="590">
        <v>1.96</v>
      </c>
      <c r="GM51" s="590">
        <v>1.96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1.95</v>
      </c>
      <c r="JO51" s="590">
        <v>2.02</v>
      </c>
      <c r="JP51" s="590">
        <v>1.94</v>
      </c>
      <c r="JQ51" s="590">
        <v>1.97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2.02</v>
      </c>
      <c r="MP51" s="1096">
        <v>1.98</v>
      </c>
      <c r="MQ51" s="1096">
        <v>1.96</v>
      </c>
      <c r="MR51" s="1096">
        <v>1.97</v>
      </c>
      <c r="MS51" s="1097">
        <v>1.98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2.04</v>
      </c>
      <c r="AC52" s="590">
        <v>2.08</v>
      </c>
      <c r="AD52" s="590">
        <v>2.0099999999999998</v>
      </c>
      <c r="AE52" s="590">
        <v>2.0499999999999998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2.06</v>
      </c>
      <c r="DG52" s="590">
        <v>2.0699999999999998</v>
      </c>
      <c r="DH52" s="590">
        <v>2.02</v>
      </c>
      <c r="DI52" s="590">
        <v>2.0499999999999998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2.02</v>
      </c>
      <c r="GK52" s="590">
        <v>2.0499999999999998</v>
      </c>
      <c r="GL52" s="590">
        <v>2.0099999999999998</v>
      </c>
      <c r="GM52" s="590">
        <v>2.0299999999999998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2.0499999999999998</v>
      </c>
      <c r="JO52" s="590">
        <v>2.0299999999999998</v>
      </c>
      <c r="JP52" s="590">
        <v>1.97</v>
      </c>
      <c r="JQ52" s="590">
        <v>2.02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2.0499999999999998</v>
      </c>
      <c r="MP52" s="1096">
        <v>2.0499999999999998</v>
      </c>
      <c r="MQ52" s="1096">
        <v>2.0299999999999998</v>
      </c>
      <c r="MR52" s="1096">
        <v>2.02</v>
      </c>
      <c r="MS52" s="1097">
        <v>2.04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2.0099999999999998</v>
      </c>
      <c r="AC53" s="590">
        <v>2.0099999999999998</v>
      </c>
      <c r="AD53" s="590">
        <v>2.02</v>
      </c>
      <c r="AE53" s="590">
        <v>2.0099999999999998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1.93</v>
      </c>
      <c r="DG53" s="590">
        <v>1.91</v>
      </c>
      <c r="DH53" s="590">
        <v>1.92</v>
      </c>
      <c r="DI53" s="590">
        <v>1.92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1.89</v>
      </c>
      <c r="GK53" s="590">
        <v>1.89</v>
      </c>
      <c r="GL53" s="590">
        <v>1.91</v>
      </c>
      <c r="GM53" s="590">
        <v>1.9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2.0099999999999998</v>
      </c>
      <c r="JO53" s="590">
        <v>1.97</v>
      </c>
      <c r="JP53" s="590">
        <v>1.95</v>
      </c>
      <c r="JQ53" s="590">
        <v>1.98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2.0099999999999998</v>
      </c>
      <c r="MP53" s="1096">
        <v>1.92</v>
      </c>
      <c r="MQ53" s="1096">
        <v>1.9</v>
      </c>
      <c r="MR53" s="1096">
        <v>1.98</v>
      </c>
      <c r="MS53" s="1097">
        <v>1.95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2.0499999999999998</v>
      </c>
      <c r="AC54" s="590">
        <v>2.04</v>
      </c>
      <c r="AD54" s="590">
        <v>2.11</v>
      </c>
      <c r="AE54" s="590">
        <v>2.0699999999999998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1.92</v>
      </c>
      <c r="DG54" s="590">
        <v>1.95</v>
      </c>
      <c r="DH54" s="590">
        <v>1.9</v>
      </c>
      <c r="DI54" s="590">
        <v>1.93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1.83</v>
      </c>
      <c r="GK54" s="590">
        <v>1.87</v>
      </c>
      <c r="GL54" s="590">
        <v>1.82</v>
      </c>
      <c r="GM54" s="590">
        <v>1.84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1.95</v>
      </c>
      <c r="JO54" s="590">
        <v>1.95</v>
      </c>
      <c r="JP54" s="590">
        <v>1.97</v>
      </c>
      <c r="JQ54" s="590">
        <v>1.96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2.0699999999999998</v>
      </c>
      <c r="MP54" s="1096">
        <v>1.93</v>
      </c>
      <c r="MQ54" s="1096">
        <v>1.84</v>
      </c>
      <c r="MR54" s="1096">
        <v>1.96</v>
      </c>
      <c r="MS54" s="1097">
        <v>1.95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1.92</v>
      </c>
      <c r="AC55" s="590">
        <v>2.04</v>
      </c>
      <c r="AD55" s="590">
        <v>2.06</v>
      </c>
      <c r="AE55" s="590">
        <v>2.0099999999999998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1.97</v>
      </c>
      <c r="DG55" s="590">
        <v>1.91</v>
      </c>
      <c r="DH55" s="590">
        <v>1.94</v>
      </c>
      <c r="DI55" s="590">
        <v>1.94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1.96</v>
      </c>
      <c r="GK55" s="590">
        <v>1.98</v>
      </c>
      <c r="GL55" s="590">
        <v>1.99</v>
      </c>
      <c r="GM55" s="590">
        <v>1.98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2.14</v>
      </c>
      <c r="JO55" s="590">
        <v>2.0499999999999998</v>
      </c>
      <c r="JP55" s="590">
        <v>1.96</v>
      </c>
      <c r="JQ55" s="590">
        <v>2.0499999999999998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2.0099999999999998</v>
      </c>
      <c r="MP55" s="1096">
        <v>1.94</v>
      </c>
      <c r="MQ55" s="1096">
        <v>1.98</v>
      </c>
      <c r="MR55" s="1096">
        <v>2.0499999999999998</v>
      </c>
      <c r="MS55" s="1097">
        <v>2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2.0099999999999998</v>
      </c>
      <c r="AC56" s="590">
        <v>1.9</v>
      </c>
      <c r="AD56" s="590">
        <v>1.94</v>
      </c>
      <c r="AE56" s="590">
        <v>1.95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1.89</v>
      </c>
      <c r="DG56" s="590">
        <v>1.82</v>
      </c>
      <c r="DH56" s="590">
        <v>1.87</v>
      </c>
      <c r="DI56" s="590">
        <v>1.86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1.85</v>
      </c>
      <c r="GK56" s="590">
        <v>1.77</v>
      </c>
      <c r="GL56" s="590">
        <v>1.89</v>
      </c>
      <c r="GM56" s="590">
        <v>1.83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1.92</v>
      </c>
      <c r="JO56" s="590">
        <v>2.0299999999999998</v>
      </c>
      <c r="JP56" s="590">
        <v>1.94</v>
      </c>
      <c r="JQ56" s="590">
        <v>1.96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1.95</v>
      </c>
      <c r="MP56" s="1096">
        <v>1.86</v>
      </c>
      <c r="MQ56" s="1096">
        <v>1.83</v>
      </c>
      <c r="MR56" s="1096">
        <v>1.96</v>
      </c>
      <c r="MS56" s="1097">
        <v>1.9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2.06</v>
      </c>
      <c r="AC57" s="590">
        <v>2.04</v>
      </c>
      <c r="AD57" s="590">
        <v>1.96</v>
      </c>
      <c r="AE57" s="590">
        <v>2.02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1.94</v>
      </c>
      <c r="DG57" s="590">
        <v>1.93</v>
      </c>
      <c r="DH57" s="590">
        <v>1.97</v>
      </c>
      <c r="DI57" s="590">
        <v>1.94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1.91</v>
      </c>
      <c r="GK57" s="590">
        <v>1.92</v>
      </c>
      <c r="GL57" s="590">
        <v>1.91</v>
      </c>
      <c r="GM57" s="590">
        <v>1.91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2.0099999999999998</v>
      </c>
      <c r="JO57" s="590">
        <v>1.86</v>
      </c>
      <c r="JP57" s="590">
        <v>1.94</v>
      </c>
      <c r="JQ57" s="590">
        <v>1.94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2.02</v>
      </c>
      <c r="MP57" s="1096">
        <v>1.94</v>
      </c>
      <c r="MQ57" s="1096">
        <v>1.91</v>
      </c>
      <c r="MR57" s="1096">
        <v>1.94</v>
      </c>
      <c r="MS57" s="1097">
        <v>1.95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1.96</v>
      </c>
      <c r="AC58" s="590">
        <v>1.99</v>
      </c>
      <c r="AD58" s="590">
        <v>1.97</v>
      </c>
      <c r="AE58" s="590">
        <v>1.97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1.93</v>
      </c>
      <c r="DG58" s="590">
        <v>1.97</v>
      </c>
      <c r="DH58" s="590">
        <v>1.98</v>
      </c>
      <c r="DI58" s="590">
        <v>1.96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1.94</v>
      </c>
      <c r="GK58" s="590">
        <v>1.94</v>
      </c>
      <c r="GL58" s="590">
        <v>1.97</v>
      </c>
      <c r="GM58" s="590">
        <v>1.95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1.95</v>
      </c>
      <c r="JO58" s="590">
        <v>1.97</v>
      </c>
      <c r="JP58" s="590">
        <v>1.93</v>
      </c>
      <c r="JQ58" s="590">
        <v>1.95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1.97</v>
      </c>
      <c r="MP58" s="1096">
        <v>1.96</v>
      </c>
      <c r="MQ58" s="1096">
        <v>1.95</v>
      </c>
      <c r="MR58" s="1096">
        <v>1.95</v>
      </c>
      <c r="MS58" s="1097">
        <v>1.96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  <row r="111" spans="260:271" ht="23.25" customHeight="1" x14ac:dyDescent="0.25"/>
    <row r="112" spans="260:271" ht="23.25" customHeight="1" x14ac:dyDescent="0.25"/>
    <row r="113" ht="23.25" customHeight="1" x14ac:dyDescent="0.25"/>
    <row r="114" ht="23.25" customHeight="1" x14ac:dyDescent="0.25"/>
    <row r="115" ht="23.25" customHeight="1" x14ac:dyDescent="0.25"/>
    <row r="116" ht="23.25" customHeight="1" x14ac:dyDescent="0.25"/>
    <row r="117" ht="23.25" customHeight="1" x14ac:dyDescent="0.25"/>
    <row r="118" ht="23.25" customHeight="1" x14ac:dyDescent="0.25"/>
    <row r="119" ht="23.25" customHeight="1" x14ac:dyDescent="0.25"/>
    <row r="120" ht="23.25" customHeight="1" x14ac:dyDescent="0.25"/>
    <row r="121" ht="23.25" customHeight="1" x14ac:dyDescent="0.25"/>
    <row r="122" ht="23.25" customHeight="1" x14ac:dyDescent="0.25"/>
    <row r="123" ht="23.25" customHeight="1" x14ac:dyDescent="0.25"/>
    <row r="124" ht="23.25" customHeight="1" x14ac:dyDescent="0.25"/>
    <row r="125" ht="23.25" customHeight="1" x14ac:dyDescent="0.25"/>
    <row r="126" ht="23.25" customHeight="1" x14ac:dyDescent="0.25"/>
    <row r="127" ht="23.25" customHeight="1" x14ac:dyDescent="0.25"/>
    <row r="128" ht="23.25" customHeight="1" x14ac:dyDescent="0.25"/>
    <row r="129" ht="23.25" customHeight="1" x14ac:dyDescent="0.25"/>
    <row r="130" ht="23.25" customHeight="1" x14ac:dyDescent="0.25"/>
    <row r="131" ht="23.25" customHeight="1" x14ac:dyDescent="0.25"/>
    <row r="132" ht="23.25" customHeight="1" x14ac:dyDescent="0.25"/>
    <row r="133" ht="23.25" customHeight="1" x14ac:dyDescent="0.25"/>
    <row r="134" ht="23.25" customHeight="1" x14ac:dyDescent="0.25"/>
    <row r="135" ht="23.25" customHeight="1" x14ac:dyDescent="0.25"/>
    <row r="136" ht="23.25" customHeight="1" x14ac:dyDescent="0.25"/>
    <row r="137" ht="23.25" customHeight="1" x14ac:dyDescent="0.25"/>
    <row r="138" ht="23.25" customHeight="1" x14ac:dyDescent="0.25"/>
    <row r="139" ht="23.25" customHeight="1" x14ac:dyDescent="0.25"/>
    <row r="140" ht="23.25" customHeight="1" x14ac:dyDescent="0.25"/>
    <row r="141" ht="23.25" customHeight="1" x14ac:dyDescent="0.25"/>
    <row r="142" ht="23.25" customHeight="1" x14ac:dyDescent="0.25"/>
    <row r="143" ht="23.25" customHeight="1" x14ac:dyDescent="0.25"/>
    <row r="144" ht="23.25" customHeight="1" x14ac:dyDescent="0.25"/>
    <row r="145" ht="23.25" customHeight="1" x14ac:dyDescent="0.25"/>
    <row r="146" ht="23.25" customHeight="1" x14ac:dyDescent="0.25"/>
    <row r="147" ht="23.25" customHeight="1" x14ac:dyDescent="0.25"/>
    <row r="148" ht="23.25" customHeight="1" x14ac:dyDescent="0.25"/>
    <row r="149" ht="23.25" customHeight="1" x14ac:dyDescent="0.25"/>
    <row r="150" ht="23.25" customHeight="1" x14ac:dyDescent="0.25"/>
    <row r="151" ht="23.25" customHeight="1" x14ac:dyDescent="0.25"/>
    <row r="152" ht="23.25" customHeight="1" x14ac:dyDescent="0.25"/>
    <row r="153" ht="23.25" customHeight="1" x14ac:dyDescent="0.25"/>
    <row r="154" ht="23.25" customHeight="1" x14ac:dyDescent="0.25"/>
    <row r="155" ht="23.25" customHeight="1" x14ac:dyDescent="0.25"/>
    <row r="156" ht="23.25" customHeight="1" x14ac:dyDescent="0.25"/>
    <row r="157" ht="23.25" customHeight="1" x14ac:dyDescent="0.25"/>
    <row r="158" ht="23.25" customHeight="1" x14ac:dyDescent="0.25"/>
    <row r="159" ht="23.25" customHeight="1" x14ac:dyDescent="0.25"/>
    <row r="160" ht="23.25" customHeight="1" x14ac:dyDescent="0.25"/>
    <row r="161" ht="23.25" customHeight="1" x14ac:dyDescent="0.25"/>
    <row r="162" ht="23.25" customHeight="1" x14ac:dyDescent="0.25"/>
    <row r="163" ht="23.25" customHeight="1" x14ac:dyDescent="0.25"/>
    <row r="164" ht="23.25" customHeight="1" x14ac:dyDescent="0.25"/>
    <row r="165" ht="23.25" customHeight="1" x14ac:dyDescent="0.25"/>
    <row r="166" ht="23.25" customHeight="1" x14ac:dyDescent="0.25"/>
    <row r="167" ht="23.25" customHeight="1" x14ac:dyDescent="0.25"/>
    <row r="168" ht="23.25" customHeight="1" x14ac:dyDescent="0.25"/>
    <row r="169" ht="23.25" customHeight="1" x14ac:dyDescent="0.25"/>
    <row r="170" ht="23.25" customHeight="1" x14ac:dyDescent="0.25"/>
    <row r="171" ht="23.25" customHeight="1" x14ac:dyDescent="0.25"/>
    <row r="172" ht="23.25" customHeight="1" x14ac:dyDescent="0.25"/>
    <row r="173" ht="23.25" customHeight="1" x14ac:dyDescent="0.25"/>
    <row r="174" ht="23.25" customHeight="1" x14ac:dyDescent="0.25"/>
    <row r="175" ht="23.25" customHeight="1" x14ac:dyDescent="0.25"/>
    <row r="176" ht="23.25" customHeight="1" x14ac:dyDescent="0.25"/>
    <row r="177" ht="23.25" customHeight="1" x14ac:dyDescent="0.25"/>
    <row r="178" ht="23.25" customHeight="1" x14ac:dyDescent="0.25"/>
    <row r="179" ht="23.25" customHeight="1" x14ac:dyDescent="0.25"/>
    <row r="180" ht="23.25" customHeight="1" x14ac:dyDescent="0.25"/>
    <row r="181" ht="23.25" customHeight="1" x14ac:dyDescent="0.25"/>
    <row r="182" ht="23.25" customHeight="1" x14ac:dyDescent="0.25"/>
    <row r="183" ht="23.25" customHeight="1" x14ac:dyDescent="0.25"/>
    <row r="184" ht="23.25" customHeight="1" x14ac:dyDescent="0.25"/>
    <row r="185" ht="23.25" customHeight="1" x14ac:dyDescent="0.25"/>
    <row r="186" ht="23.25" customHeight="1" x14ac:dyDescent="0.25"/>
    <row r="187" ht="23.25" customHeight="1" x14ac:dyDescent="0.25"/>
    <row r="188" ht="23.25" customHeight="1" x14ac:dyDescent="0.25"/>
    <row r="189" ht="23.25" customHeight="1" x14ac:dyDescent="0.25"/>
    <row r="190" ht="23.25" customHeight="1" x14ac:dyDescent="0.25"/>
    <row r="191" ht="23.25" customHeight="1" x14ac:dyDescent="0.25"/>
    <row r="192" ht="23.25" customHeight="1" x14ac:dyDescent="0.25"/>
    <row r="193" ht="23.25" customHeight="1" x14ac:dyDescent="0.25"/>
    <row r="194" ht="23.25" customHeight="1" x14ac:dyDescent="0.25"/>
    <row r="195" ht="23.25" customHeight="1" x14ac:dyDescent="0.25"/>
    <row r="196" ht="23.25" customHeight="1" x14ac:dyDescent="0.25"/>
    <row r="197" ht="23.25" customHeight="1" x14ac:dyDescent="0.25"/>
    <row r="198" ht="23.25" customHeight="1" x14ac:dyDescent="0.25"/>
    <row r="199" ht="23.25" customHeight="1" x14ac:dyDescent="0.25"/>
    <row r="200" ht="23.25" customHeight="1" x14ac:dyDescent="0.25"/>
    <row r="201" ht="23.25" customHeight="1" x14ac:dyDescent="0.25"/>
    <row r="202" ht="23.25" customHeight="1" x14ac:dyDescent="0.25"/>
    <row r="203" ht="23.25" customHeight="1" x14ac:dyDescent="0.25"/>
    <row r="204" ht="23.25" customHeight="1" x14ac:dyDescent="0.25"/>
    <row r="205" ht="23.25" customHeight="1" x14ac:dyDescent="0.25"/>
    <row r="206" ht="23.25" customHeight="1" x14ac:dyDescent="0.25"/>
    <row r="207" ht="23.25" customHeight="1" x14ac:dyDescent="0.25"/>
    <row r="208" ht="23.25" customHeight="1" x14ac:dyDescent="0.25"/>
    <row r="209" ht="23.25" customHeight="1" x14ac:dyDescent="0.25"/>
    <row r="210" ht="23.25" customHeight="1" x14ac:dyDescent="0.25"/>
    <row r="211" ht="23.25" customHeight="1" x14ac:dyDescent="0.25"/>
    <row r="212" ht="23.25" customHeight="1" x14ac:dyDescent="0.25"/>
    <row r="213" ht="23.25" customHeight="1" x14ac:dyDescent="0.25"/>
    <row r="214" ht="23.25" customHeight="1" x14ac:dyDescent="0.25"/>
    <row r="215" ht="23.25" customHeight="1" x14ac:dyDescent="0.25"/>
    <row r="216" ht="23.25" customHeight="1" x14ac:dyDescent="0.25"/>
    <row r="217" ht="23.25" customHeight="1" x14ac:dyDescent="0.25"/>
    <row r="218" ht="23.25" customHeight="1" x14ac:dyDescent="0.25"/>
    <row r="219" ht="23.25" customHeight="1" x14ac:dyDescent="0.25"/>
    <row r="220" ht="23.25" customHeight="1" x14ac:dyDescent="0.25"/>
    <row r="221" ht="23.25" customHeight="1" x14ac:dyDescent="0.25"/>
    <row r="222" ht="23.25" customHeight="1" x14ac:dyDescent="0.25"/>
    <row r="223" ht="23.25" customHeight="1" x14ac:dyDescent="0.25"/>
    <row r="224" ht="23.25" customHeight="1" x14ac:dyDescent="0.25"/>
    <row r="225" ht="23.25" customHeight="1" x14ac:dyDescent="0.25"/>
    <row r="226" ht="23.25" customHeight="1" x14ac:dyDescent="0.25"/>
    <row r="227" ht="23.25" customHeight="1" x14ac:dyDescent="0.25"/>
    <row r="228" ht="23.25" customHeight="1" x14ac:dyDescent="0.25"/>
    <row r="229" ht="23.25" customHeight="1" x14ac:dyDescent="0.25"/>
    <row r="230" ht="23.25" customHeight="1" x14ac:dyDescent="0.25"/>
    <row r="231" ht="23.25" customHeight="1" x14ac:dyDescent="0.25"/>
    <row r="232" ht="23.25" customHeight="1" x14ac:dyDescent="0.25"/>
    <row r="233" ht="23.25" customHeight="1" x14ac:dyDescent="0.25"/>
    <row r="234" ht="23.25" customHeight="1" x14ac:dyDescent="0.25"/>
    <row r="235" ht="23.25" customHeight="1" x14ac:dyDescent="0.25"/>
    <row r="236" ht="23.25" customHeight="1" x14ac:dyDescent="0.25"/>
    <row r="237" ht="23.25" customHeight="1" x14ac:dyDescent="0.25"/>
    <row r="238" ht="23.25" customHeight="1" x14ac:dyDescent="0.25"/>
    <row r="239" ht="23.25" customHeight="1" x14ac:dyDescent="0.25"/>
    <row r="240" ht="23.25" customHeight="1" x14ac:dyDescent="0.25"/>
    <row r="241" ht="23.25" customHeight="1" x14ac:dyDescent="0.25"/>
    <row r="242" ht="23.25" customHeight="1" x14ac:dyDescent="0.25"/>
    <row r="243" ht="23.25" customHeight="1" x14ac:dyDescent="0.25"/>
    <row r="244" ht="23.25" customHeight="1" x14ac:dyDescent="0.25"/>
    <row r="245" ht="23.25" customHeight="1" x14ac:dyDescent="0.25"/>
    <row r="246" ht="23.25" customHeight="1" x14ac:dyDescent="0.25"/>
    <row r="247" ht="23.25" customHeight="1" x14ac:dyDescent="0.25"/>
    <row r="248" ht="23.25" customHeight="1" x14ac:dyDescent="0.25"/>
    <row r="249" ht="23.25" customHeight="1" x14ac:dyDescent="0.25"/>
    <row r="250" ht="23.25" customHeight="1" x14ac:dyDescent="0.25"/>
    <row r="251" ht="23.25" customHeight="1" x14ac:dyDescent="0.25"/>
    <row r="252" ht="23.25" customHeight="1" x14ac:dyDescent="0.25"/>
    <row r="253" ht="23.25" customHeight="1" x14ac:dyDescent="0.25"/>
    <row r="254" ht="23.25" customHeight="1" x14ac:dyDescent="0.25"/>
    <row r="255" ht="23.25" customHeight="1" x14ac:dyDescent="0.25"/>
    <row r="256" ht="23.25" customHeight="1" x14ac:dyDescent="0.25"/>
    <row r="257" ht="23.25" customHeight="1" x14ac:dyDescent="0.25"/>
    <row r="258" ht="23.25" customHeight="1" x14ac:dyDescent="0.25"/>
    <row r="259" ht="23.25" customHeight="1" x14ac:dyDescent="0.25"/>
    <row r="260" ht="23.25" customHeight="1" x14ac:dyDescent="0.25"/>
    <row r="261" ht="23.25" customHeight="1" x14ac:dyDescent="0.25"/>
    <row r="262" ht="23.25" customHeight="1" x14ac:dyDescent="0.25"/>
    <row r="263" ht="23.25" customHeight="1" x14ac:dyDescent="0.25"/>
    <row r="264" ht="23.25" customHeight="1" x14ac:dyDescent="0.25"/>
    <row r="265" ht="23.25" customHeight="1" x14ac:dyDescent="0.25"/>
    <row r="266" ht="23.25" customHeight="1" x14ac:dyDescent="0.25"/>
    <row r="267" ht="23.25" customHeight="1" x14ac:dyDescent="0.25"/>
    <row r="268" ht="23.25" customHeight="1" x14ac:dyDescent="0.25"/>
    <row r="269" ht="23.25" customHeight="1" x14ac:dyDescent="0.25"/>
    <row r="270" ht="23.25" customHeight="1" x14ac:dyDescent="0.25"/>
    <row r="271" ht="23.25" customHeight="1" x14ac:dyDescent="0.25"/>
    <row r="272" ht="23.25" customHeight="1" x14ac:dyDescent="0.25"/>
    <row r="273" ht="23.25" customHeight="1" x14ac:dyDescent="0.25"/>
    <row r="274" ht="23.25" customHeight="1" x14ac:dyDescent="0.25"/>
    <row r="275" ht="23.25" customHeight="1" x14ac:dyDescent="0.25"/>
    <row r="276" ht="23.25" customHeight="1" x14ac:dyDescent="0.25"/>
    <row r="277" ht="23.25" customHeight="1" x14ac:dyDescent="0.25"/>
    <row r="278" ht="23.25" customHeight="1" x14ac:dyDescent="0.25"/>
    <row r="279" ht="23.25" customHeight="1" x14ac:dyDescent="0.25"/>
    <row r="280" ht="23.25" customHeight="1" x14ac:dyDescent="0.25"/>
    <row r="281" ht="23.25" customHeight="1" x14ac:dyDescent="0.25"/>
    <row r="282" ht="23.25" customHeight="1" x14ac:dyDescent="0.25"/>
    <row r="283" ht="23.25" customHeight="1" x14ac:dyDescent="0.25"/>
    <row r="284" ht="23.25" customHeight="1" x14ac:dyDescent="0.25"/>
    <row r="285" ht="23.25" customHeight="1" x14ac:dyDescent="0.25"/>
    <row r="286" ht="23.25" customHeight="1" x14ac:dyDescent="0.25"/>
    <row r="287" ht="23.25" customHeight="1" x14ac:dyDescent="0.25"/>
    <row r="288" ht="23.25" customHeight="1" x14ac:dyDescent="0.25"/>
    <row r="289" ht="23.25" customHeight="1" x14ac:dyDescent="0.25"/>
    <row r="290" ht="23.25" customHeight="1" x14ac:dyDescent="0.25"/>
    <row r="291" ht="23.25" customHeight="1" x14ac:dyDescent="0.25"/>
    <row r="292" ht="23.25" customHeight="1" x14ac:dyDescent="0.25"/>
    <row r="293" ht="23.25" customHeight="1" x14ac:dyDescent="0.25"/>
    <row r="294" ht="23.25" customHeight="1" x14ac:dyDescent="0.25"/>
    <row r="295" ht="23.25" customHeight="1" x14ac:dyDescent="0.25"/>
    <row r="296" ht="23.25" customHeight="1" x14ac:dyDescent="0.25"/>
    <row r="297" ht="23.25" customHeight="1" x14ac:dyDescent="0.25"/>
    <row r="298" ht="23.25" customHeight="1" x14ac:dyDescent="0.25"/>
    <row r="299" ht="23.25" customHeight="1" x14ac:dyDescent="0.25"/>
    <row r="300" ht="23.25" customHeight="1" x14ac:dyDescent="0.25"/>
    <row r="301" ht="23.25" customHeight="1" x14ac:dyDescent="0.25"/>
    <row r="302" ht="23.25" customHeight="1" x14ac:dyDescent="0.25"/>
    <row r="303" ht="23.25" customHeight="1" x14ac:dyDescent="0.25"/>
    <row r="304" ht="23.25" customHeight="1" x14ac:dyDescent="0.25"/>
    <row r="305" ht="23.25" customHeight="1" x14ac:dyDescent="0.25"/>
    <row r="306" ht="23.25" customHeight="1" x14ac:dyDescent="0.25"/>
    <row r="307" ht="23.25" customHeight="1" x14ac:dyDescent="0.25"/>
    <row r="308" ht="23.25" customHeight="1" x14ac:dyDescent="0.25"/>
    <row r="309" ht="23.25" customHeight="1" x14ac:dyDescent="0.25"/>
    <row r="310" ht="23.25" customHeight="1" x14ac:dyDescent="0.25"/>
    <row r="311" ht="23.25" customHeight="1" x14ac:dyDescent="0.25"/>
    <row r="312" ht="23.25" customHeight="1" x14ac:dyDescent="0.25"/>
    <row r="313" ht="23.25" customHeight="1" x14ac:dyDescent="0.25"/>
    <row r="314" ht="23.25" customHeight="1" x14ac:dyDescent="0.25"/>
    <row r="315" ht="23.25" customHeight="1" x14ac:dyDescent="0.25"/>
    <row r="316" ht="23.25" customHeight="1" x14ac:dyDescent="0.25"/>
    <row r="317" ht="23.25" customHeight="1" x14ac:dyDescent="0.25"/>
    <row r="318" ht="23.25" customHeight="1" x14ac:dyDescent="0.25"/>
    <row r="319" ht="23.25" customHeight="1" x14ac:dyDescent="0.25"/>
    <row r="320" ht="23.25" customHeight="1" x14ac:dyDescent="0.25"/>
    <row r="321" ht="23.25" customHeight="1" x14ac:dyDescent="0.25"/>
    <row r="322" ht="23.25" customHeight="1" x14ac:dyDescent="0.25"/>
    <row r="323" ht="23.25" customHeight="1" x14ac:dyDescent="0.25"/>
    <row r="324" ht="23.25" customHeight="1" x14ac:dyDescent="0.25"/>
    <row r="325" ht="23.25" customHeight="1" x14ac:dyDescent="0.25"/>
    <row r="326" ht="23.25" customHeight="1" x14ac:dyDescent="0.25"/>
    <row r="327" ht="23.25" customHeight="1" x14ac:dyDescent="0.25"/>
    <row r="328" ht="23.25" customHeight="1" x14ac:dyDescent="0.25"/>
    <row r="329" ht="23.25" customHeight="1" x14ac:dyDescent="0.25"/>
    <row r="330" ht="23.25" customHeight="1" x14ac:dyDescent="0.25"/>
    <row r="331" ht="23.25" customHeight="1" x14ac:dyDescent="0.25"/>
    <row r="332" ht="23.25" customHeight="1" x14ac:dyDescent="0.25"/>
    <row r="333" ht="23.25" customHeight="1" x14ac:dyDescent="0.25"/>
    <row r="334" ht="23.25" customHeight="1" x14ac:dyDescent="0.25"/>
    <row r="335" ht="23.25" customHeight="1" x14ac:dyDescent="0.25"/>
    <row r="336" ht="23.25" customHeight="1" x14ac:dyDescent="0.25"/>
    <row r="337" ht="23.25" customHeight="1" x14ac:dyDescent="0.25"/>
    <row r="338" ht="23.25" customHeight="1" x14ac:dyDescent="0.25"/>
    <row r="339" ht="23.25" customHeight="1" x14ac:dyDescent="0.25"/>
    <row r="340" ht="23.25" customHeight="1" x14ac:dyDescent="0.25"/>
    <row r="341" ht="23.25" customHeight="1" x14ac:dyDescent="0.25"/>
    <row r="342" ht="23.25" customHeight="1" x14ac:dyDescent="0.25"/>
    <row r="343" ht="23.25" customHeight="1" x14ac:dyDescent="0.25"/>
    <row r="344" ht="23.25" customHeight="1" x14ac:dyDescent="0.25"/>
    <row r="345" ht="23.25" customHeight="1" x14ac:dyDescent="0.25"/>
    <row r="346" ht="23.25" customHeight="1" x14ac:dyDescent="0.25"/>
    <row r="347" ht="23.25" customHeight="1" x14ac:dyDescent="0.25"/>
    <row r="348" ht="23.25" customHeight="1" x14ac:dyDescent="0.25"/>
    <row r="349" ht="23.25" customHeight="1" x14ac:dyDescent="0.25"/>
    <row r="350" ht="23.25" customHeight="1" x14ac:dyDescent="0.25"/>
    <row r="351" ht="23.25" customHeight="1" x14ac:dyDescent="0.25"/>
    <row r="352" ht="23.25" customHeight="1" x14ac:dyDescent="0.25"/>
    <row r="353" ht="23.25" customHeight="1" x14ac:dyDescent="0.25"/>
    <row r="354" ht="23.25" customHeight="1" x14ac:dyDescent="0.25"/>
    <row r="355" ht="23.25" customHeight="1" x14ac:dyDescent="0.25"/>
    <row r="356" ht="23.25" customHeight="1" x14ac:dyDescent="0.25"/>
    <row r="357" ht="23.25" customHeight="1" x14ac:dyDescent="0.25"/>
    <row r="358" ht="23.25" customHeight="1" x14ac:dyDescent="0.25"/>
    <row r="359" ht="23.25" customHeight="1" x14ac:dyDescent="0.25"/>
    <row r="360" ht="23.25" customHeight="1" x14ac:dyDescent="0.25"/>
    <row r="361" ht="23.25" customHeight="1" x14ac:dyDescent="0.25"/>
    <row r="362" ht="23.25" customHeight="1" x14ac:dyDescent="0.25"/>
    <row r="363" ht="23.25" customHeight="1" x14ac:dyDescent="0.25"/>
    <row r="364" ht="23.25" customHeight="1" x14ac:dyDescent="0.25"/>
    <row r="365" ht="23.25" customHeight="1" x14ac:dyDescent="0.25"/>
    <row r="366" ht="23.25" customHeight="1" x14ac:dyDescent="0.25"/>
    <row r="367" ht="23.25" customHeight="1" x14ac:dyDescent="0.25"/>
    <row r="368" ht="23.25" customHeight="1" x14ac:dyDescent="0.25"/>
    <row r="369" ht="23.25" customHeight="1" x14ac:dyDescent="0.25"/>
    <row r="370" ht="23.25" customHeight="1" x14ac:dyDescent="0.25"/>
    <row r="371" ht="23.25" customHeight="1" x14ac:dyDescent="0.25"/>
    <row r="372" ht="23.25" customHeight="1" x14ac:dyDescent="0.25"/>
    <row r="373" ht="23.25" customHeight="1" x14ac:dyDescent="0.25"/>
    <row r="374" ht="23.25" customHeight="1" x14ac:dyDescent="0.25"/>
    <row r="375" ht="23.25" customHeight="1" x14ac:dyDescent="0.25"/>
    <row r="376" ht="23.25" customHeight="1" x14ac:dyDescent="0.25"/>
    <row r="377" ht="23.25" customHeight="1" x14ac:dyDescent="0.25"/>
    <row r="378" ht="23.25" customHeight="1" x14ac:dyDescent="0.25"/>
    <row r="379" ht="23.25" customHeight="1" x14ac:dyDescent="0.25"/>
    <row r="380" ht="23.25" customHeight="1" x14ac:dyDescent="0.25"/>
    <row r="381" ht="23.25" customHeight="1" x14ac:dyDescent="0.25"/>
    <row r="382" ht="23.25" customHeight="1" x14ac:dyDescent="0.25"/>
    <row r="383" ht="23.25" customHeight="1" x14ac:dyDescent="0.25"/>
    <row r="384" ht="23.25" customHeight="1" x14ac:dyDescent="0.25"/>
    <row r="385" ht="23.25" customHeight="1" x14ac:dyDescent="0.25"/>
    <row r="386" ht="23.25" customHeight="1" x14ac:dyDescent="0.25"/>
    <row r="387" ht="23.25" customHeight="1" x14ac:dyDescent="0.25"/>
    <row r="388" ht="23.25" customHeight="1" x14ac:dyDescent="0.25"/>
    <row r="389" ht="23.25" customHeight="1" x14ac:dyDescent="0.25"/>
    <row r="390" ht="23.25" customHeight="1" x14ac:dyDescent="0.25"/>
    <row r="391" ht="23.25" customHeight="1" x14ac:dyDescent="0.25"/>
    <row r="392" ht="23.25" customHeight="1" x14ac:dyDescent="0.25"/>
    <row r="393" ht="23.25" customHeight="1" x14ac:dyDescent="0.25"/>
    <row r="394" ht="23.25" customHeight="1" x14ac:dyDescent="0.25"/>
    <row r="395" ht="23.25" customHeight="1" x14ac:dyDescent="0.25"/>
    <row r="396" ht="23.25" customHeight="1" x14ac:dyDescent="0.25"/>
    <row r="397" ht="23.25" customHeight="1" x14ac:dyDescent="0.25"/>
    <row r="398" ht="23.25" customHeight="1" x14ac:dyDescent="0.25"/>
    <row r="399" ht="23.25" customHeight="1" x14ac:dyDescent="0.25"/>
    <row r="400" ht="23.25" customHeight="1" x14ac:dyDescent="0.25"/>
    <row r="401" ht="23.25" customHeight="1" x14ac:dyDescent="0.25"/>
    <row r="402" ht="23.25" customHeight="1" x14ac:dyDescent="0.25"/>
    <row r="403" ht="23.25" customHeight="1" x14ac:dyDescent="0.25"/>
    <row r="404" ht="23.25" customHeight="1" x14ac:dyDescent="0.25"/>
    <row r="405" ht="23.25" customHeight="1" x14ac:dyDescent="0.25"/>
    <row r="406" ht="23.25" customHeight="1" x14ac:dyDescent="0.25"/>
    <row r="407" ht="23.25" customHeight="1" x14ac:dyDescent="0.25"/>
    <row r="408" ht="23.25" customHeight="1" x14ac:dyDescent="0.25"/>
    <row r="409" ht="23.25" customHeight="1" x14ac:dyDescent="0.25"/>
    <row r="410" ht="23.25" customHeight="1" x14ac:dyDescent="0.25"/>
    <row r="411" ht="23.25" customHeight="1" x14ac:dyDescent="0.25"/>
    <row r="412" ht="23.25" customHeight="1" x14ac:dyDescent="0.25"/>
    <row r="413" ht="23.25" customHeight="1" x14ac:dyDescent="0.25"/>
    <row r="414" ht="23.25" customHeight="1" x14ac:dyDescent="0.25"/>
    <row r="415" ht="23.25" customHeight="1" x14ac:dyDescent="0.25"/>
    <row r="416" ht="23.25" customHeight="1" x14ac:dyDescent="0.25"/>
    <row r="417" ht="23.25" customHeight="1" x14ac:dyDescent="0.25"/>
    <row r="418" ht="23.25" customHeight="1" x14ac:dyDescent="0.25"/>
    <row r="419" ht="23.25" customHeight="1" x14ac:dyDescent="0.25"/>
    <row r="420" ht="23.25" customHeight="1" x14ac:dyDescent="0.25"/>
    <row r="421" ht="23.25" customHeight="1" x14ac:dyDescent="0.25"/>
    <row r="422" ht="23.25" customHeight="1" x14ac:dyDescent="0.25"/>
    <row r="423" ht="23.25" customHeight="1" x14ac:dyDescent="0.25"/>
    <row r="424" ht="23.25" customHeight="1" x14ac:dyDescent="0.25"/>
    <row r="425" ht="23.25" customHeight="1" x14ac:dyDescent="0.25"/>
    <row r="426" ht="23.25" customHeight="1" x14ac:dyDescent="0.25"/>
    <row r="427" ht="23.25" customHeight="1" x14ac:dyDescent="0.25"/>
    <row r="428" ht="23.25" customHeight="1" x14ac:dyDescent="0.25"/>
    <row r="429" ht="23.25" customHeight="1" x14ac:dyDescent="0.25"/>
    <row r="430" ht="23.25" customHeight="1" x14ac:dyDescent="0.25"/>
    <row r="431" ht="23.25" customHeight="1" x14ac:dyDescent="0.25"/>
    <row r="432" ht="23.25" customHeight="1" x14ac:dyDescent="0.25"/>
    <row r="433" ht="23.25" customHeight="1" x14ac:dyDescent="0.25"/>
    <row r="434" ht="23.25" customHeight="1" x14ac:dyDescent="0.25"/>
    <row r="435" ht="23.25" customHeight="1" x14ac:dyDescent="0.25"/>
    <row r="436" ht="23.25" customHeight="1" x14ac:dyDescent="0.25"/>
    <row r="437" ht="23.25" customHeight="1" x14ac:dyDescent="0.25"/>
    <row r="438" ht="23.25" customHeight="1" x14ac:dyDescent="0.25"/>
    <row r="439" ht="23.25" customHeight="1" x14ac:dyDescent="0.25"/>
    <row r="440" ht="23.25" customHeight="1" x14ac:dyDescent="0.25"/>
    <row r="441" ht="23.25" customHeight="1" x14ac:dyDescent="0.25"/>
    <row r="442" ht="23.25" customHeight="1" x14ac:dyDescent="0.25"/>
    <row r="443" ht="23.25" customHeight="1" x14ac:dyDescent="0.25"/>
    <row r="444" ht="23.25" customHeight="1" x14ac:dyDescent="0.25"/>
    <row r="445" ht="23.25" customHeight="1" x14ac:dyDescent="0.25"/>
    <row r="446" ht="23.25" customHeight="1" x14ac:dyDescent="0.25"/>
    <row r="447" ht="23.25" customHeight="1" x14ac:dyDescent="0.25"/>
    <row r="448" ht="23.25" customHeight="1" x14ac:dyDescent="0.25"/>
    <row r="449" ht="23.25" customHeight="1" x14ac:dyDescent="0.25"/>
    <row r="450" ht="23.25" customHeight="1" x14ac:dyDescent="0.25"/>
    <row r="451" ht="23.25" customHeight="1" x14ac:dyDescent="0.25"/>
    <row r="452" ht="23.25" customHeight="1" x14ac:dyDescent="0.25"/>
    <row r="453" ht="23.25" customHeight="1" x14ac:dyDescent="0.25"/>
    <row r="454" ht="23.25" customHeight="1" x14ac:dyDescent="0.25"/>
    <row r="455" ht="23.25" customHeight="1" x14ac:dyDescent="0.25"/>
    <row r="456" ht="23.25" customHeight="1" x14ac:dyDescent="0.25"/>
    <row r="457" ht="23.25" customHeight="1" x14ac:dyDescent="0.25"/>
    <row r="458" ht="23.25" customHeight="1" x14ac:dyDescent="0.25"/>
    <row r="459" ht="23.25" customHeight="1" x14ac:dyDescent="0.25"/>
    <row r="460" ht="23.25" customHeight="1" x14ac:dyDescent="0.25"/>
    <row r="461" ht="23.25" customHeight="1" x14ac:dyDescent="0.25"/>
    <row r="462" ht="23.25" customHeight="1" x14ac:dyDescent="0.25"/>
    <row r="463" ht="23.25" customHeight="1" x14ac:dyDescent="0.25"/>
    <row r="464" ht="23.25" customHeight="1" x14ac:dyDescent="0.25"/>
    <row r="465" ht="23.25" customHeight="1" x14ac:dyDescent="0.25"/>
    <row r="466" ht="23.25" customHeight="1" x14ac:dyDescent="0.25"/>
    <row r="467" ht="23.25" customHeight="1" x14ac:dyDescent="0.25"/>
    <row r="468" ht="23.25" customHeight="1" x14ac:dyDescent="0.25"/>
    <row r="469" ht="23.25" customHeight="1" x14ac:dyDescent="0.25"/>
    <row r="470" ht="23.25" customHeight="1" x14ac:dyDescent="0.25"/>
    <row r="471" ht="23.25" customHeight="1" x14ac:dyDescent="0.25"/>
    <row r="472" ht="23.25" customHeight="1" x14ac:dyDescent="0.25"/>
    <row r="473" ht="23.25" customHeight="1" x14ac:dyDescent="0.25"/>
    <row r="474" ht="23.25" customHeight="1" x14ac:dyDescent="0.25"/>
    <row r="475" ht="23.25" customHeight="1" x14ac:dyDescent="0.25"/>
    <row r="476" ht="23.25" customHeight="1" x14ac:dyDescent="0.25"/>
    <row r="477" ht="23.25" customHeight="1" x14ac:dyDescent="0.25"/>
    <row r="478" ht="23.25" customHeight="1" x14ac:dyDescent="0.25"/>
    <row r="479" ht="23.25" customHeight="1" x14ac:dyDescent="0.25"/>
    <row r="480" ht="23.25" customHeight="1" x14ac:dyDescent="0.25"/>
    <row r="481" ht="23.25" customHeight="1" x14ac:dyDescent="0.25"/>
    <row r="482" ht="23.25" customHeight="1" x14ac:dyDescent="0.25"/>
    <row r="483" ht="23.25" customHeight="1" x14ac:dyDescent="0.25"/>
    <row r="484" ht="23.25" customHeight="1" x14ac:dyDescent="0.25"/>
    <row r="485" ht="23.25" customHeight="1" x14ac:dyDescent="0.25"/>
    <row r="486" ht="23.25" customHeight="1" x14ac:dyDescent="0.25"/>
    <row r="487" ht="23.25" customHeight="1" x14ac:dyDescent="0.25"/>
    <row r="488" ht="23.25" customHeight="1" x14ac:dyDescent="0.25"/>
    <row r="489" ht="23.25" customHeight="1" x14ac:dyDescent="0.25"/>
    <row r="490" ht="23.25" customHeight="1" x14ac:dyDescent="0.25"/>
    <row r="491" ht="23.25" customHeight="1" x14ac:dyDescent="0.25"/>
    <row r="492" ht="23.25" customHeight="1" x14ac:dyDescent="0.25"/>
    <row r="493" ht="23.25" customHeight="1" x14ac:dyDescent="0.25"/>
    <row r="494" ht="23.25" customHeight="1" x14ac:dyDescent="0.25"/>
    <row r="495" ht="23.25" customHeight="1" x14ac:dyDescent="0.25"/>
    <row r="496" ht="23.25" customHeight="1" x14ac:dyDescent="0.25"/>
    <row r="497" ht="23.25" customHeight="1" x14ac:dyDescent="0.25"/>
    <row r="498" ht="23.25" customHeight="1" x14ac:dyDescent="0.25"/>
    <row r="499" ht="23.25" customHeight="1" x14ac:dyDescent="0.25"/>
    <row r="500" ht="23.25" customHeight="1" x14ac:dyDescent="0.25"/>
    <row r="501" ht="23.25" customHeight="1" x14ac:dyDescent="0.25"/>
    <row r="502" ht="23.25" customHeight="1" x14ac:dyDescent="0.25"/>
    <row r="503" ht="23.25" customHeight="1" x14ac:dyDescent="0.25"/>
    <row r="504" ht="23.25" customHeight="1" x14ac:dyDescent="0.25"/>
    <row r="505" ht="23.25" customHeight="1" x14ac:dyDescent="0.25"/>
    <row r="506" ht="23.25" customHeight="1" x14ac:dyDescent="0.25"/>
    <row r="507" ht="23.25" customHeight="1" x14ac:dyDescent="0.25"/>
    <row r="508" ht="23.25" customHeight="1" x14ac:dyDescent="0.25"/>
    <row r="509" ht="23.25" customHeight="1" x14ac:dyDescent="0.25"/>
    <row r="510" ht="23.25" customHeight="1" x14ac:dyDescent="0.25"/>
    <row r="511" ht="23.25" customHeight="1" x14ac:dyDescent="0.25"/>
    <row r="512" ht="23.25" customHeight="1" x14ac:dyDescent="0.25"/>
    <row r="513" ht="23.25" customHeight="1" x14ac:dyDescent="0.25"/>
    <row r="514" ht="23.25" customHeight="1" x14ac:dyDescent="0.25"/>
    <row r="515" ht="23.25" customHeight="1" x14ac:dyDescent="0.25"/>
    <row r="516" ht="23.25" customHeight="1" x14ac:dyDescent="0.25"/>
    <row r="517" ht="23.25" customHeight="1" x14ac:dyDescent="0.25"/>
    <row r="518" ht="23.25" customHeight="1" x14ac:dyDescent="0.25"/>
    <row r="519" ht="23.25" customHeight="1" x14ac:dyDescent="0.25"/>
    <row r="520" ht="23.25" customHeight="1" x14ac:dyDescent="0.25"/>
    <row r="521" ht="23.25" customHeight="1" x14ac:dyDescent="0.25"/>
    <row r="522" ht="23.25" customHeight="1" x14ac:dyDescent="0.25"/>
    <row r="523" ht="23.25" customHeight="1" x14ac:dyDescent="0.25"/>
    <row r="524" ht="23.25" customHeight="1" x14ac:dyDescent="0.25"/>
    <row r="525" ht="23.25" customHeight="1" x14ac:dyDescent="0.25"/>
    <row r="526" ht="23.25" customHeight="1" x14ac:dyDescent="0.25"/>
    <row r="527" ht="23.25" customHeight="1" x14ac:dyDescent="0.25"/>
    <row r="528" ht="23.25" customHeight="1" x14ac:dyDescent="0.25"/>
    <row r="529" ht="23.25" customHeight="1" x14ac:dyDescent="0.25"/>
    <row r="530" ht="23.25" customHeight="1" x14ac:dyDescent="0.25"/>
    <row r="531" ht="23.25" customHeight="1" x14ac:dyDescent="0.25"/>
    <row r="532" ht="23.25" customHeight="1" x14ac:dyDescent="0.25"/>
    <row r="533" ht="23.25" customHeight="1" x14ac:dyDescent="0.25"/>
    <row r="534" ht="23.25" customHeight="1" x14ac:dyDescent="0.25"/>
    <row r="535" ht="23.25" customHeight="1" x14ac:dyDescent="0.25"/>
    <row r="536" ht="23.25" customHeight="1" x14ac:dyDescent="0.25"/>
    <row r="537" ht="23.25" customHeight="1" x14ac:dyDescent="0.25"/>
    <row r="538" ht="23.25" customHeight="1" x14ac:dyDescent="0.25"/>
    <row r="539" ht="23.25" customHeight="1" x14ac:dyDescent="0.25"/>
    <row r="540" ht="23.25" customHeight="1" x14ac:dyDescent="0.25"/>
    <row r="541" ht="23.25" customHeight="1" x14ac:dyDescent="0.25"/>
    <row r="542" ht="23.25" customHeight="1" x14ac:dyDescent="0.25"/>
    <row r="543" ht="23.25" customHeight="1" x14ac:dyDescent="0.25"/>
    <row r="544" ht="23.25" customHeight="1" x14ac:dyDescent="0.25"/>
    <row r="545" ht="23.25" customHeight="1" x14ac:dyDescent="0.25"/>
    <row r="546" ht="23.25" customHeight="1" x14ac:dyDescent="0.25"/>
    <row r="547" ht="23.25" customHeight="1" x14ac:dyDescent="0.25"/>
    <row r="548" ht="23.25" customHeight="1" x14ac:dyDescent="0.25"/>
    <row r="549" ht="23.25" customHeight="1" x14ac:dyDescent="0.25"/>
    <row r="550" ht="23.25" customHeight="1" x14ac:dyDescent="0.25"/>
    <row r="551" ht="23.25" customHeight="1" x14ac:dyDescent="0.25"/>
    <row r="552" ht="23.25" customHeight="1" x14ac:dyDescent="0.25"/>
    <row r="553" ht="23.25" customHeight="1" x14ac:dyDescent="0.25"/>
    <row r="554" ht="23.25" customHeight="1" x14ac:dyDescent="0.25"/>
    <row r="555" ht="23.25" customHeight="1" x14ac:dyDescent="0.25"/>
    <row r="556" ht="23.25" customHeight="1" x14ac:dyDescent="0.25"/>
    <row r="557" ht="23.25" customHeight="1" x14ac:dyDescent="0.25"/>
    <row r="558" ht="23.25" customHeight="1" x14ac:dyDescent="0.25"/>
    <row r="559" ht="23.25" customHeight="1" x14ac:dyDescent="0.25"/>
    <row r="560" ht="23.25" customHeight="1" x14ac:dyDescent="0.25"/>
    <row r="561" ht="23.25" customHeight="1" x14ac:dyDescent="0.25"/>
    <row r="562" ht="23.25" customHeight="1" x14ac:dyDescent="0.25"/>
    <row r="563" ht="23.25" customHeight="1" x14ac:dyDescent="0.25"/>
    <row r="564" ht="23.25" customHeight="1" x14ac:dyDescent="0.25"/>
    <row r="565" ht="23.25" customHeight="1" x14ac:dyDescent="0.25"/>
    <row r="566" ht="23.25" customHeight="1" x14ac:dyDescent="0.25"/>
    <row r="567" ht="23.25" customHeight="1" x14ac:dyDescent="0.25"/>
    <row r="568" ht="23.25" customHeight="1" x14ac:dyDescent="0.25"/>
    <row r="569" ht="23.25" customHeight="1" x14ac:dyDescent="0.25"/>
    <row r="570" ht="23.25" customHeight="1" x14ac:dyDescent="0.25"/>
    <row r="571" ht="23.25" customHeight="1" x14ac:dyDescent="0.25"/>
    <row r="572" ht="23.25" customHeight="1" x14ac:dyDescent="0.25"/>
    <row r="573" ht="23.25" customHeight="1" x14ac:dyDescent="0.25"/>
    <row r="574" ht="23.25" customHeight="1" x14ac:dyDescent="0.25"/>
    <row r="575" ht="23.25" customHeight="1" x14ac:dyDescent="0.25"/>
    <row r="576" ht="23.25" customHeight="1" x14ac:dyDescent="0.25"/>
    <row r="577" ht="23.25" customHeight="1" x14ac:dyDescent="0.25"/>
    <row r="578" ht="23.25" customHeight="1" x14ac:dyDescent="0.25"/>
    <row r="579" ht="23.25" customHeight="1" x14ac:dyDescent="0.25"/>
    <row r="580" ht="23.25" customHeight="1" x14ac:dyDescent="0.25"/>
    <row r="581" ht="23.25" customHeight="1" x14ac:dyDescent="0.25"/>
    <row r="582" ht="23.25" customHeight="1" x14ac:dyDescent="0.25"/>
    <row r="583" ht="23.25" customHeight="1" x14ac:dyDescent="0.25"/>
    <row r="584" ht="23.25" customHeight="1" x14ac:dyDescent="0.25"/>
    <row r="585" ht="23.25" customHeight="1" x14ac:dyDescent="0.25"/>
    <row r="586" ht="23.25" customHeight="1" x14ac:dyDescent="0.25"/>
    <row r="587" ht="23.25" customHeight="1" x14ac:dyDescent="0.25"/>
    <row r="588" ht="23.25" customHeight="1" x14ac:dyDescent="0.25"/>
    <row r="589" ht="23.25" customHeight="1" x14ac:dyDescent="0.25"/>
    <row r="590" ht="23.25" customHeight="1" x14ac:dyDescent="0.25"/>
    <row r="591" ht="23.25" customHeight="1" x14ac:dyDescent="0.25"/>
    <row r="592" ht="23.25" customHeight="1" x14ac:dyDescent="0.25"/>
    <row r="593" ht="23.25" customHeight="1" x14ac:dyDescent="0.25"/>
    <row r="594" ht="23.25" customHeight="1" x14ac:dyDescent="0.25"/>
    <row r="595" ht="23.25" customHeight="1" x14ac:dyDescent="0.25"/>
    <row r="596" ht="23.25" customHeight="1" x14ac:dyDescent="0.25"/>
    <row r="597" ht="23.25" customHeight="1" x14ac:dyDescent="0.25"/>
    <row r="598" ht="23.25" customHeight="1" x14ac:dyDescent="0.25"/>
    <row r="599" ht="23.25" customHeight="1" x14ac:dyDescent="0.25"/>
    <row r="600" ht="23.25" customHeight="1" x14ac:dyDescent="0.25"/>
    <row r="601" ht="23.25" customHeight="1" x14ac:dyDescent="0.25"/>
    <row r="602" ht="23.25" customHeight="1" x14ac:dyDescent="0.25"/>
    <row r="603" ht="23.25" customHeight="1" x14ac:dyDescent="0.25"/>
    <row r="604" ht="23.25" customHeight="1" x14ac:dyDescent="0.25"/>
    <row r="605" ht="23.25" customHeight="1" x14ac:dyDescent="0.25"/>
    <row r="606" ht="23.25" customHeight="1" x14ac:dyDescent="0.25"/>
    <row r="607" ht="23.25" customHeight="1" x14ac:dyDescent="0.25"/>
    <row r="608" ht="23.25" customHeight="1" x14ac:dyDescent="0.25"/>
    <row r="609" ht="23.25" customHeight="1" x14ac:dyDescent="0.25"/>
    <row r="610" ht="23.25" customHeight="1" x14ac:dyDescent="0.25"/>
    <row r="611" ht="23.25" customHeight="1" x14ac:dyDescent="0.25"/>
    <row r="612" ht="23.25" customHeight="1" x14ac:dyDescent="0.25"/>
    <row r="613" ht="23.25" customHeight="1" x14ac:dyDescent="0.25"/>
    <row r="614" ht="23.25" customHeight="1" x14ac:dyDescent="0.25"/>
    <row r="615" ht="23.25" customHeight="1" x14ac:dyDescent="0.25"/>
    <row r="616" ht="23.25" customHeight="1" x14ac:dyDescent="0.25"/>
    <row r="617" ht="23.25" customHeight="1" x14ac:dyDescent="0.25"/>
    <row r="618" ht="23.25" customHeight="1" x14ac:dyDescent="0.25"/>
    <row r="619" ht="23.25" customHeight="1" x14ac:dyDescent="0.25"/>
    <row r="620" ht="23.25" customHeight="1" x14ac:dyDescent="0.25"/>
    <row r="621" ht="23.25" customHeight="1" x14ac:dyDescent="0.25"/>
    <row r="622" ht="23.25" customHeight="1" x14ac:dyDescent="0.25"/>
    <row r="623" ht="23.25" customHeight="1" x14ac:dyDescent="0.25"/>
    <row r="624" ht="23.25" customHeight="1" x14ac:dyDescent="0.25"/>
    <row r="625" ht="23.25" customHeight="1" x14ac:dyDescent="0.25"/>
    <row r="626" ht="23.25" customHeight="1" x14ac:dyDescent="0.25"/>
    <row r="627" ht="23.25" customHeight="1" x14ac:dyDescent="0.25"/>
    <row r="628" ht="23.25" customHeight="1" x14ac:dyDescent="0.25"/>
    <row r="629" ht="23.25" customHeight="1" x14ac:dyDescent="0.25"/>
    <row r="630" ht="23.25" customHeight="1" x14ac:dyDescent="0.25"/>
    <row r="631" ht="23.25" customHeight="1" x14ac:dyDescent="0.25"/>
    <row r="632" ht="23.25" customHeight="1" x14ac:dyDescent="0.25"/>
    <row r="633" ht="23.25" customHeight="1" x14ac:dyDescent="0.25"/>
    <row r="634" ht="23.25" customHeight="1" x14ac:dyDescent="0.25"/>
    <row r="635" ht="23.25" customHeight="1" x14ac:dyDescent="0.25"/>
    <row r="636" ht="23.25" customHeight="1" x14ac:dyDescent="0.25"/>
    <row r="637" ht="23.25" customHeight="1" x14ac:dyDescent="0.25"/>
    <row r="638" ht="23.25" customHeight="1" x14ac:dyDescent="0.25"/>
    <row r="639" ht="23.25" customHeight="1" x14ac:dyDescent="0.25"/>
    <row r="640" ht="23.25" customHeight="1" x14ac:dyDescent="0.25"/>
    <row r="641" ht="23.25" customHeight="1" x14ac:dyDescent="0.25"/>
    <row r="642" ht="23.25" customHeight="1" x14ac:dyDescent="0.25"/>
    <row r="643" ht="23.25" customHeight="1" x14ac:dyDescent="0.25"/>
    <row r="644" ht="23.25" customHeight="1" x14ac:dyDescent="0.25"/>
    <row r="645" ht="23.25" customHeight="1" x14ac:dyDescent="0.25"/>
    <row r="646" ht="23.25" customHeight="1" x14ac:dyDescent="0.25"/>
    <row r="647" ht="23.25" customHeight="1" x14ac:dyDescent="0.25"/>
    <row r="648" ht="23.25" customHeight="1" x14ac:dyDescent="0.25"/>
    <row r="649" ht="23.25" customHeight="1" x14ac:dyDescent="0.25"/>
    <row r="650" ht="23.25" customHeight="1" x14ac:dyDescent="0.25"/>
    <row r="651" ht="23.25" customHeight="1" x14ac:dyDescent="0.25"/>
    <row r="652" ht="23.25" customHeight="1" x14ac:dyDescent="0.25"/>
    <row r="653" ht="23.25" customHeight="1" x14ac:dyDescent="0.25"/>
    <row r="654" ht="23.25" customHeight="1" x14ac:dyDescent="0.25"/>
    <row r="655" ht="23.25" customHeight="1" x14ac:dyDescent="0.25"/>
    <row r="656" ht="23.25" customHeight="1" x14ac:dyDescent="0.25"/>
    <row r="657" ht="23.25" customHeight="1" x14ac:dyDescent="0.25"/>
    <row r="658" ht="23.25" customHeight="1" x14ac:dyDescent="0.25"/>
    <row r="659" ht="23.25" customHeight="1" x14ac:dyDescent="0.25"/>
    <row r="660" ht="23.25" customHeight="1" x14ac:dyDescent="0.25"/>
    <row r="661" ht="23.25" customHeight="1" x14ac:dyDescent="0.25"/>
    <row r="662" ht="23.25" customHeight="1" x14ac:dyDescent="0.25"/>
    <row r="663" ht="23.25" customHeight="1" x14ac:dyDescent="0.25"/>
    <row r="664" ht="23.25" customHeight="1" x14ac:dyDescent="0.25"/>
    <row r="665" ht="23.25" customHeight="1" x14ac:dyDescent="0.25"/>
    <row r="666" ht="23.25" customHeight="1" x14ac:dyDescent="0.25"/>
    <row r="667" ht="23.25" customHeight="1" x14ac:dyDescent="0.25"/>
    <row r="668" ht="23.25" customHeight="1" x14ac:dyDescent="0.25"/>
    <row r="669" ht="23.25" customHeight="1" x14ac:dyDescent="0.25"/>
    <row r="670" ht="23.25" customHeight="1" x14ac:dyDescent="0.25"/>
    <row r="671" ht="23.25" customHeight="1" x14ac:dyDescent="0.25"/>
    <row r="672" ht="23.25" customHeight="1" x14ac:dyDescent="0.25"/>
    <row r="673" ht="23.25" customHeight="1" x14ac:dyDescent="0.25"/>
    <row r="674" ht="23.25" customHeight="1" x14ac:dyDescent="0.25"/>
    <row r="675" ht="23.25" customHeight="1" x14ac:dyDescent="0.25"/>
    <row r="676" ht="23.25" customHeight="1" x14ac:dyDescent="0.25"/>
    <row r="677" ht="23.25" customHeight="1" x14ac:dyDescent="0.25"/>
    <row r="678" ht="23.25" customHeight="1" x14ac:dyDescent="0.25"/>
    <row r="679" ht="23.25" customHeight="1" x14ac:dyDescent="0.25"/>
    <row r="680" ht="23.25" customHeight="1" x14ac:dyDescent="0.25"/>
    <row r="681" ht="23.25" customHeight="1" x14ac:dyDescent="0.25"/>
    <row r="682" ht="23.25" customHeight="1" x14ac:dyDescent="0.25"/>
    <row r="683" ht="23.25" customHeight="1" x14ac:dyDescent="0.25"/>
    <row r="684" ht="23.25" customHeight="1" x14ac:dyDescent="0.25"/>
    <row r="685" ht="23.25" customHeight="1" x14ac:dyDescent="0.25"/>
    <row r="686" ht="23.25" customHeight="1" x14ac:dyDescent="0.25"/>
    <row r="687" ht="23.25" customHeight="1" x14ac:dyDescent="0.25"/>
    <row r="688" ht="23.25" customHeight="1" x14ac:dyDescent="0.25"/>
    <row r="689" ht="23.25" customHeight="1" x14ac:dyDescent="0.25"/>
    <row r="690" ht="23.25" customHeight="1" x14ac:dyDescent="0.25"/>
    <row r="691" ht="23.25" customHeight="1" x14ac:dyDescent="0.25"/>
    <row r="692" ht="23.25" customHeight="1" x14ac:dyDescent="0.25"/>
    <row r="693" ht="23.25" customHeight="1" x14ac:dyDescent="0.25"/>
    <row r="694" ht="23.25" customHeight="1" x14ac:dyDescent="0.25"/>
    <row r="695" ht="23.25" customHeight="1" x14ac:dyDescent="0.25"/>
    <row r="696" ht="23.25" customHeight="1" x14ac:dyDescent="0.25"/>
    <row r="697" ht="23.25" customHeight="1" x14ac:dyDescent="0.25"/>
    <row r="698" ht="23.25" customHeight="1" x14ac:dyDescent="0.25"/>
    <row r="699" ht="23.25" customHeight="1" x14ac:dyDescent="0.25"/>
    <row r="700" ht="23.25" customHeight="1" x14ac:dyDescent="0.25"/>
    <row r="701" ht="23.25" customHeight="1" x14ac:dyDescent="0.25"/>
    <row r="702" ht="23.25" customHeight="1" x14ac:dyDescent="0.25"/>
    <row r="703" ht="23.25" customHeight="1" x14ac:dyDescent="0.25"/>
    <row r="704" ht="23.25" customHeight="1" x14ac:dyDescent="0.25"/>
    <row r="705" ht="23.25" customHeight="1" x14ac:dyDescent="0.25"/>
    <row r="706" ht="23.25" customHeight="1" x14ac:dyDescent="0.25"/>
    <row r="707" ht="23.25" customHeight="1" x14ac:dyDescent="0.25"/>
    <row r="708" ht="23.25" customHeight="1" x14ac:dyDescent="0.25"/>
    <row r="709" ht="23.25" customHeight="1" x14ac:dyDescent="0.25"/>
    <row r="710" ht="23.25" customHeight="1" x14ac:dyDescent="0.25"/>
    <row r="711" ht="23.25" customHeight="1" x14ac:dyDescent="0.25"/>
    <row r="712" ht="23.25" customHeight="1" x14ac:dyDescent="0.25"/>
    <row r="713" ht="23.25" customHeight="1" x14ac:dyDescent="0.25"/>
    <row r="714" ht="23.25" customHeight="1" x14ac:dyDescent="0.25"/>
    <row r="715" ht="23.25" customHeight="1" x14ac:dyDescent="0.25"/>
    <row r="716" ht="23.25" customHeight="1" x14ac:dyDescent="0.25"/>
    <row r="717" ht="23.25" customHeight="1" x14ac:dyDescent="0.25"/>
    <row r="718" ht="23.25" customHeight="1" x14ac:dyDescent="0.25"/>
    <row r="719" ht="23.25" customHeight="1" x14ac:dyDescent="0.25"/>
    <row r="720" ht="23.25" customHeight="1" x14ac:dyDescent="0.25"/>
    <row r="721" ht="23.25" customHeight="1" x14ac:dyDescent="0.25"/>
    <row r="722" ht="23.25" customHeight="1" x14ac:dyDescent="0.25"/>
    <row r="723" ht="23.25" customHeight="1" x14ac:dyDescent="0.25"/>
    <row r="724" ht="23.25" customHeight="1" x14ac:dyDescent="0.25"/>
    <row r="725" ht="23.25" customHeight="1" x14ac:dyDescent="0.25"/>
    <row r="726" ht="23.25" customHeight="1" x14ac:dyDescent="0.25"/>
    <row r="727" ht="23.25" customHeight="1" x14ac:dyDescent="0.25"/>
    <row r="728" ht="23.25" customHeight="1" x14ac:dyDescent="0.25"/>
    <row r="729" ht="23.25" customHeight="1" x14ac:dyDescent="0.25"/>
    <row r="730" ht="23.25" customHeight="1" x14ac:dyDescent="0.25"/>
    <row r="731" ht="23.25" customHeight="1" x14ac:dyDescent="0.25"/>
    <row r="732" ht="23.25" customHeight="1" x14ac:dyDescent="0.25"/>
    <row r="733" ht="23.25" customHeight="1" x14ac:dyDescent="0.25"/>
    <row r="734" ht="23.25" customHeight="1" x14ac:dyDescent="0.25"/>
    <row r="735" ht="23.25" customHeight="1" x14ac:dyDescent="0.25"/>
    <row r="736" ht="23.25" customHeight="1" x14ac:dyDescent="0.25"/>
    <row r="737" ht="23.25" customHeight="1" x14ac:dyDescent="0.25"/>
    <row r="738" ht="23.25" customHeight="1" x14ac:dyDescent="0.25"/>
    <row r="739" ht="23.25" customHeight="1" x14ac:dyDescent="0.25"/>
    <row r="740" ht="23.25" customHeight="1" x14ac:dyDescent="0.25"/>
    <row r="741" ht="23.25" customHeight="1" x14ac:dyDescent="0.25"/>
    <row r="742" ht="23.25" customHeight="1" x14ac:dyDescent="0.25"/>
    <row r="743" ht="23.25" customHeight="1" x14ac:dyDescent="0.25"/>
    <row r="744" ht="23.25" customHeight="1" x14ac:dyDescent="0.25"/>
    <row r="745" ht="23.25" customHeight="1" x14ac:dyDescent="0.25"/>
    <row r="746" ht="23.25" customHeight="1" x14ac:dyDescent="0.25"/>
    <row r="747" ht="23.25" customHeight="1" x14ac:dyDescent="0.25"/>
    <row r="748" ht="23.25" customHeight="1" x14ac:dyDescent="0.25"/>
    <row r="749" ht="23.25" customHeight="1" x14ac:dyDescent="0.25"/>
    <row r="750" ht="23.25" customHeight="1" x14ac:dyDescent="0.25"/>
    <row r="751" ht="23.25" customHeight="1" x14ac:dyDescent="0.25"/>
    <row r="752" ht="23.25" customHeight="1" x14ac:dyDescent="0.25"/>
    <row r="753" ht="23.25" customHeight="1" x14ac:dyDescent="0.25"/>
    <row r="754" ht="23.25" customHeight="1" x14ac:dyDescent="0.25"/>
    <row r="755" ht="23.25" customHeight="1" x14ac:dyDescent="0.25"/>
    <row r="756" ht="23.25" customHeight="1" x14ac:dyDescent="0.25"/>
    <row r="757" ht="23.25" customHeight="1" x14ac:dyDescent="0.25"/>
    <row r="758" ht="23.25" customHeight="1" x14ac:dyDescent="0.25"/>
    <row r="759" ht="23.25" customHeight="1" x14ac:dyDescent="0.25"/>
    <row r="760" ht="23.25" customHeight="1" x14ac:dyDescent="0.25"/>
    <row r="761" ht="23.25" customHeight="1" x14ac:dyDescent="0.25"/>
    <row r="762" ht="23.25" customHeight="1" x14ac:dyDescent="0.25"/>
    <row r="763" ht="23.25" customHeight="1" x14ac:dyDescent="0.25"/>
    <row r="764" ht="23.25" customHeight="1" x14ac:dyDescent="0.25"/>
    <row r="765" ht="23.25" customHeight="1" x14ac:dyDescent="0.25"/>
    <row r="766" ht="23.25" customHeight="1" x14ac:dyDescent="0.25"/>
    <row r="767" ht="23.25" customHeight="1" x14ac:dyDescent="0.25"/>
    <row r="768" ht="23.25" customHeight="1" x14ac:dyDescent="0.25"/>
    <row r="769" ht="23.25" customHeight="1" x14ac:dyDescent="0.25"/>
    <row r="770" ht="23.25" customHeight="1" x14ac:dyDescent="0.25"/>
    <row r="771" ht="23.25" customHeight="1" x14ac:dyDescent="0.25"/>
    <row r="772" ht="23.25" customHeight="1" x14ac:dyDescent="0.25"/>
    <row r="773" ht="23.25" customHeight="1" x14ac:dyDescent="0.25"/>
    <row r="774" ht="23.25" customHeight="1" x14ac:dyDescent="0.25"/>
    <row r="775" ht="23.25" customHeight="1" x14ac:dyDescent="0.25"/>
    <row r="776" ht="23.25" customHeight="1" x14ac:dyDescent="0.25"/>
    <row r="777" ht="23.25" customHeight="1" x14ac:dyDescent="0.25"/>
    <row r="778" ht="23.25" customHeight="1" x14ac:dyDescent="0.25"/>
    <row r="779" ht="23.25" customHeight="1" x14ac:dyDescent="0.25"/>
    <row r="780" ht="23.25" customHeight="1" x14ac:dyDescent="0.25"/>
    <row r="781" ht="23.25" customHeight="1" x14ac:dyDescent="0.25"/>
    <row r="782" ht="23.25" customHeight="1" x14ac:dyDescent="0.25"/>
    <row r="783" ht="23.25" customHeight="1" x14ac:dyDescent="0.25"/>
    <row r="784" ht="23.25" customHeight="1" x14ac:dyDescent="0.25"/>
    <row r="785" ht="23.25" customHeight="1" x14ac:dyDescent="0.25"/>
    <row r="786" ht="23.25" customHeight="1" x14ac:dyDescent="0.25"/>
    <row r="787" ht="23.25" customHeight="1" x14ac:dyDescent="0.25"/>
    <row r="788" ht="23.25" customHeight="1" x14ac:dyDescent="0.25"/>
    <row r="789" ht="23.25" customHeight="1" x14ac:dyDescent="0.25"/>
    <row r="790" ht="23.25" customHeight="1" x14ac:dyDescent="0.25"/>
    <row r="791" ht="23.25" customHeight="1" x14ac:dyDescent="0.25"/>
    <row r="792" ht="23.25" customHeight="1" x14ac:dyDescent="0.25"/>
    <row r="793" ht="23.25" customHeight="1" x14ac:dyDescent="0.25"/>
    <row r="794" ht="23.25" customHeight="1" x14ac:dyDescent="0.25"/>
    <row r="795" ht="23.25" customHeight="1" x14ac:dyDescent="0.25"/>
    <row r="796" ht="23.25" customHeight="1" x14ac:dyDescent="0.25"/>
    <row r="797" ht="23.25" customHeight="1" x14ac:dyDescent="0.25"/>
    <row r="798" ht="23.25" customHeight="1" x14ac:dyDescent="0.25"/>
    <row r="799" ht="23.25" customHeight="1" x14ac:dyDescent="0.25"/>
    <row r="800" ht="23.25" customHeight="1" x14ac:dyDescent="0.25"/>
    <row r="801" ht="23.25" customHeight="1" x14ac:dyDescent="0.25"/>
    <row r="802" ht="23.25" customHeight="1" x14ac:dyDescent="0.25"/>
    <row r="803" ht="23.25" customHeight="1" x14ac:dyDescent="0.25"/>
    <row r="804" ht="23.25" customHeight="1" x14ac:dyDescent="0.25"/>
    <row r="805" ht="23.25" customHeight="1" x14ac:dyDescent="0.25"/>
    <row r="806" ht="23.25" customHeight="1" x14ac:dyDescent="0.25"/>
    <row r="807" ht="23.25" customHeight="1" x14ac:dyDescent="0.25"/>
    <row r="808" ht="23.25" customHeight="1" x14ac:dyDescent="0.25"/>
    <row r="809" ht="23.25" customHeight="1" x14ac:dyDescent="0.25"/>
    <row r="810" ht="23.25" customHeight="1" x14ac:dyDescent="0.25"/>
    <row r="811" ht="23.25" customHeight="1" x14ac:dyDescent="0.25"/>
    <row r="812" ht="23.25" customHeight="1" x14ac:dyDescent="0.25"/>
    <row r="813" ht="23.25" customHeight="1" x14ac:dyDescent="0.25"/>
    <row r="814" ht="23.25" customHeight="1" x14ac:dyDescent="0.25"/>
    <row r="815" ht="23.25" customHeight="1" x14ac:dyDescent="0.25"/>
    <row r="816" ht="23.25" customHeight="1" x14ac:dyDescent="0.25"/>
    <row r="817" ht="23.25" customHeight="1" x14ac:dyDescent="0.25"/>
    <row r="818" ht="23.25" customHeight="1" x14ac:dyDescent="0.25"/>
    <row r="819" ht="23.25" customHeight="1" x14ac:dyDescent="0.25"/>
    <row r="820" ht="23.25" customHeight="1" x14ac:dyDescent="0.25"/>
    <row r="821" ht="23.25" customHeight="1" x14ac:dyDescent="0.25"/>
    <row r="822" ht="23.25" customHeight="1" x14ac:dyDescent="0.25"/>
    <row r="823" ht="23.25" customHeight="1" x14ac:dyDescent="0.25"/>
    <row r="824" ht="23.25" customHeight="1" x14ac:dyDescent="0.25"/>
    <row r="825" ht="23.25" customHeight="1" x14ac:dyDescent="0.25"/>
    <row r="826" ht="23.25" customHeight="1" x14ac:dyDescent="0.25"/>
    <row r="827" ht="23.25" customHeight="1" x14ac:dyDescent="0.25"/>
    <row r="828" ht="23.25" customHeight="1" x14ac:dyDescent="0.25"/>
    <row r="829" ht="23.25" customHeight="1" x14ac:dyDescent="0.25"/>
    <row r="830" ht="23.25" customHeight="1" x14ac:dyDescent="0.25"/>
    <row r="831" ht="23.25" customHeight="1" x14ac:dyDescent="0.25"/>
    <row r="832" ht="23.25" customHeight="1" x14ac:dyDescent="0.25"/>
    <row r="833" ht="23.25" customHeight="1" x14ac:dyDescent="0.25"/>
    <row r="834" ht="23.25" customHeight="1" x14ac:dyDescent="0.25"/>
    <row r="835" ht="23.25" customHeight="1" x14ac:dyDescent="0.25"/>
    <row r="836" ht="23.25" customHeight="1" x14ac:dyDescent="0.25"/>
    <row r="837" ht="23.25" customHeight="1" x14ac:dyDescent="0.25"/>
    <row r="838" ht="23.25" customHeight="1" x14ac:dyDescent="0.25"/>
    <row r="839" ht="23.25" customHeight="1" x14ac:dyDescent="0.25"/>
    <row r="840" ht="23.25" customHeight="1" x14ac:dyDescent="0.25"/>
    <row r="841" ht="23.25" customHeight="1" x14ac:dyDescent="0.25"/>
    <row r="842" ht="23.25" customHeight="1" x14ac:dyDescent="0.25"/>
    <row r="843" ht="23.25" customHeight="1" x14ac:dyDescent="0.25"/>
    <row r="844" ht="23.25" customHeight="1" x14ac:dyDescent="0.25"/>
    <row r="845" ht="23.25" customHeight="1" x14ac:dyDescent="0.25"/>
    <row r="846" ht="23.25" customHeight="1" x14ac:dyDescent="0.25"/>
    <row r="847" ht="23.25" customHeight="1" x14ac:dyDescent="0.25"/>
    <row r="848" ht="23.25" customHeight="1" x14ac:dyDescent="0.25"/>
    <row r="849" ht="23.25" customHeight="1" x14ac:dyDescent="0.25"/>
    <row r="850" ht="23.25" customHeight="1" x14ac:dyDescent="0.25"/>
    <row r="851" ht="23.25" customHeight="1" x14ac:dyDescent="0.25"/>
    <row r="852" ht="23.25" customHeight="1" x14ac:dyDescent="0.25"/>
    <row r="853" ht="23.25" customHeight="1" x14ac:dyDescent="0.25"/>
    <row r="854" ht="23.25" customHeight="1" x14ac:dyDescent="0.25"/>
    <row r="855" ht="23.25" customHeight="1" x14ac:dyDescent="0.25"/>
    <row r="856" ht="23.25" customHeight="1" x14ac:dyDescent="0.25"/>
    <row r="857" ht="23.25" customHeight="1" x14ac:dyDescent="0.25"/>
    <row r="858" ht="23.25" customHeight="1" x14ac:dyDescent="0.25"/>
    <row r="859" ht="23.25" customHeight="1" x14ac:dyDescent="0.25"/>
    <row r="860" ht="23.25" customHeight="1" x14ac:dyDescent="0.25"/>
    <row r="861" ht="23.25" customHeight="1" x14ac:dyDescent="0.25"/>
    <row r="862" ht="23.25" customHeight="1" x14ac:dyDescent="0.25"/>
    <row r="863" ht="23.25" customHeight="1" x14ac:dyDescent="0.25"/>
    <row r="864" ht="23.25" customHeight="1" x14ac:dyDescent="0.25"/>
    <row r="865" ht="23.25" customHeight="1" x14ac:dyDescent="0.25"/>
    <row r="866" ht="23.25" customHeight="1" x14ac:dyDescent="0.25"/>
    <row r="867" ht="23.25" customHeight="1" x14ac:dyDescent="0.25"/>
    <row r="868" ht="23.25" customHeight="1" x14ac:dyDescent="0.25"/>
    <row r="869" ht="23.25" customHeight="1" x14ac:dyDescent="0.25"/>
    <row r="870" ht="23.25" customHeight="1" x14ac:dyDescent="0.25"/>
    <row r="871" ht="23.25" customHeight="1" x14ac:dyDescent="0.25"/>
    <row r="872" ht="23.25" customHeight="1" x14ac:dyDescent="0.25"/>
    <row r="873" ht="23.25" customHeight="1" x14ac:dyDescent="0.25"/>
    <row r="874" ht="23.25" customHeight="1" x14ac:dyDescent="0.25"/>
    <row r="875" ht="23.25" customHeight="1" x14ac:dyDescent="0.25"/>
    <row r="876" ht="23.25" customHeight="1" x14ac:dyDescent="0.25"/>
    <row r="877" ht="23.25" customHeight="1" x14ac:dyDescent="0.25"/>
    <row r="878" ht="23.25" customHeight="1" x14ac:dyDescent="0.25"/>
    <row r="879" ht="23.25" customHeight="1" x14ac:dyDescent="0.25"/>
    <row r="880" ht="23.25" customHeight="1" x14ac:dyDescent="0.25"/>
    <row r="881" ht="23.25" customHeight="1" x14ac:dyDescent="0.25"/>
    <row r="882" ht="23.25" customHeight="1" x14ac:dyDescent="0.25"/>
    <row r="883" ht="23.25" customHeight="1" x14ac:dyDescent="0.25"/>
    <row r="884" ht="23.25" customHeight="1" x14ac:dyDescent="0.25"/>
    <row r="885" ht="23.25" customHeight="1" x14ac:dyDescent="0.25"/>
    <row r="886" ht="23.25" customHeight="1" x14ac:dyDescent="0.25"/>
    <row r="887" ht="23.25" customHeight="1" x14ac:dyDescent="0.25"/>
    <row r="888" ht="23.25" customHeight="1" x14ac:dyDescent="0.25"/>
    <row r="889" ht="23.25" customHeight="1" x14ac:dyDescent="0.25"/>
    <row r="890" ht="23.25" customHeight="1" x14ac:dyDescent="0.25"/>
    <row r="891" ht="23.25" customHeight="1" x14ac:dyDescent="0.25"/>
    <row r="892" ht="23.25" customHeight="1" x14ac:dyDescent="0.25"/>
    <row r="893" ht="23.25" customHeight="1" x14ac:dyDescent="0.25"/>
    <row r="894" ht="23.25" customHeight="1" x14ac:dyDescent="0.25"/>
    <row r="895" ht="23.25" customHeight="1" x14ac:dyDescent="0.25"/>
    <row r="896" ht="23.25" customHeight="1" x14ac:dyDescent="0.25"/>
    <row r="897" ht="23.25" customHeight="1" x14ac:dyDescent="0.25"/>
    <row r="898" ht="23.25" customHeight="1" x14ac:dyDescent="0.25"/>
    <row r="899" ht="23.25" customHeight="1" x14ac:dyDescent="0.25"/>
    <row r="900" ht="23.25" customHeight="1" x14ac:dyDescent="0.25"/>
    <row r="901" ht="23.25" customHeight="1" x14ac:dyDescent="0.25"/>
    <row r="902" ht="23.25" customHeight="1" x14ac:dyDescent="0.25"/>
    <row r="903" ht="23.25" customHeight="1" x14ac:dyDescent="0.25"/>
    <row r="904" ht="23.25" customHeight="1" x14ac:dyDescent="0.25"/>
    <row r="905" ht="23.25" customHeight="1" x14ac:dyDescent="0.25"/>
    <row r="906" ht="23.25" customHeight="1" x14ac:dyDescent="0.25"/>
    <row r="907" ht="23.25" customHeight="1" x14ac:dyDescent="0.25"/>
    <row r="908" ht="23.25" customHeight="1" x14ac:dyDescent="0.25"/>
    <row r="909" ht="23.25" customHeight="1" x14ac:dyDescent="0.25"/>
    <row r="910" ht="23.25" customHeight="1" x14ac:dyDescent="0.25"/>
    <row r="911" ht="23.25" customHeight="1" x14ac:dyDescent="0.25"/>
    <row r="912" ht="23.25" customHeight="1" x14ac:dyDescent="0.25"/>
    <row r="913" ht="23.25" customHeight="1" x14ac:dyDescent="0.25"/>
    <row r="914" ht="23.25" customHeight="1" x14ac:dyDescent="0.25"/>
    <row r="915" ht="23.25" customHeight="1" x14ac:dyDescent="0.25"/>
    <row r="916" ht="23.25" customHeight="1" x14ac:dyDescent="0.25"/>
    <row r="917" ht="23.25" customHeight="1" x14ac:dyDescent="0.25"/>
    <row r="918" ht="23.25" customHeight="1" x14ac:dyDescent="0.25"/>
    <row r="919" ht="23.25" customHeight="1" x14ac:dyDescent="0.25"/>
    <row r="920" ht="23.25" customHeight="1" x14ac:dyDescent="0.25"/>
    <row r="921" ht="23.25" customHeight="1" x14ac:dyDescent="0.25"/>
    <row r="922" ht="23.25" customHeight="1" x14ac:dyDescent="0.25"/>
    <row r="923" ht="23.25" customHeight="1" x14ac:dyDescent="0.25"/>
    <row r="924" ht="23.25" customHeight="1" x14ac:dyDescent="0.25"/>
    <row r="925" ht="23.25" customHeight="1" x14ac:dyDescent="0.25"/>
    <row r="926" ht="23.25" customHeight="1" x14ac:dyDescent="0.25"/>
    <row r="927" ht="23.25" customHeight="1" x14ac:dyDescent="0.25"/>
    <row r="928" ht="23.25" customHeight="1" x14ac:dyDescent="0.25"/>
    <row r="929" ht="23.25" customHeight="1" x14ac:dyDescent="0.25"/>
    <row r="930" ht="23.25" customHeight="1" x14ac:dyDescent="0.25"/>
    <row r="931" ht="23.25" customHeight="1" x14ac:dyDescent="0.25"/>
    <row r="932" ht="23.25" customHeight="1" x14ac:dyDescent="0.25"/>
    <row r="933" ht="23.25" customHeight="1" x14ac:dyDescent="0.25"/>
    <row r="934" ht="23.25" customHeight="1" x14ac:dyDescent="0.25"/>
    <row r="935" ht="23.25" customHeight="1" x14ac:dyDescent="0.25"/>
    <row r="936" ht="23.25" customHeight="1" x14ac:dyDescent="0.25"/>
    <row r="937" ht="23.25" customHeight="1" x14ac:dyDescent="0.25"/>
    <row r="938" ht="23.25" customHeight="1" x14ac:dyDescent="0.25"/>
    <row r="939" ht="23.25" customHeight="1" x14ac:dyDescent="0.25"/>
    <row r="940" ht="23.25" customHeight="1" x14ac:dyDescent="0.25"/>
    <row r="941" ht="23.25" customHeight="1" x14ac:dyDescent="0.25"/>
    <row r="942" ht="23.25" customHeight="1" x14ac:dyDescent="0.25"/>
    <row r="943" ht="23.25" customHeight="1" x14ac:dyDescent="0.25"/>
    <row r="944" ht="23.25" customHeight="1" x14ac:dyDescent="0.25"/>
    <row r="945" ht="23.25" customHeight="1" x14ac:dyDescent="0.25"/>
    <row r="946" ht="23.25" customHeight="1" x14ac:dyDescent="0.25"/>
    <row r="947" ht="23.25" customHeight="1" x14ac:dyDescent="0.25"/>
    <row r="948" ht="23.25" customHeight="1" x14ac:dyDescent="0.25"/>
    <row r="949" ht="23.25" customHeight="1" x14ac:dyDescent="0.25"/>
    <row r="950" ht="23.25" customHeight="1" x14ac:dyDescent="0.25"/>
    <row r="951" ht="23.25" customHeight="1" x14ac:dyDescent="0.25"/>
    <row r="952" ht="23.25" customHeight="1" x14ac:dyDescent="0.25"/>
    <row r="953" ht="23.25" customHeight="1" x14ac:dyDescent="0.25"/>
    <row r="954" ht="23.25" customHeight="1" x14ac:dyDescent="0.25"/>
    <row r="955" ht="23.25" customHeight="1" x14ac:dyDescent="0.25"/>
    <row r="956" ht="23.25" customHeight="1" x14ac:dyDescent="0.25"/>
    <row r="957" ht="23.25" customHeight="1" x14ac:dyDescent="0.25"/>
    <row r="958" ht="23.25" customHeight="1" x14ac:dyDescent="0.25"/>
    <row r="959" ht="23.25" customHeight="1" x14ac:dyDescent="0.25"/>
    <row r="960" ht="23.25" customHeight="1" x14ac:dyDescent="0.25"/>
    <row r="961" ht="23.25" customHeight="1" x14ac:dyDescent="0.25"/>
    <row r="962" ht="23.25" customHeight="1" x14ac:dyDescent="0.25"/>
    <row r="963" ht="23.25" customHeight="1" x14ac:dyDescent="0.25"/>
    <row r="964" ht="23.25" customHeight="1" x14ac:dyDescent="0.25"/>
    <row r="965" ht="23.25" customHeight="1" x14ac:dyDescent="0.25"/>
    <row r="966" ht="23.25" customHeight="1" x14ac:dyDescent="0.25"/>
    <row r="967" ht="23.25" customHeight="1" x14ac:dyDescent="0.25"/>
    <row r="968" ht="23.25" customHeight="1" x14ac:dyDescent="0.25"/>
    <row r="969" ht="23.25" customHeight="1" x14ac:dyDescent="0.25"/>
    <row r="970" ht="23.25" customHeight="1" x14ac:dyDescent="0.25"/>
    <row r="971" ht="23.25" customHeight="1" x14ac:dyDescent="0.25"/>
    <row r="972" ht="23.25" customHeight="1" x14ac:dyDescent="0.25"/>
    <row r="973" ht="23.25" customHeight="1" x14ac:dyDescent="0.25"/>
    <row r="974" ht="23.25" customHeight="1" x14ac:dyDescent="0.25"/>
    <row r="975" ht="23.25" customHeight="1" x14ac:dyDescent="0.25"/>
    <row r="976" ht="23.25" customHeight="1" x14ac:dyDescent="0.25"/>
    <row r="977" ht="23.25" customHeight="1" x14ac:dyDescent="0.25"/>
    <row r="978" ht="23.25" customHeight="1" x14ac:dyDescent="0.25"/>
    <row r="979" ht="23.25" customHeight="1" x14ac:dyDescent="0.25"/>
    <row r="980" ht="23.25" customHeight="1" x14ac:dyDescent="0.25"/>
    <row r="981" ht="23.25" customHeight="1" x14ac:dyDescent="0.25"/>
    <row r="982" ht="23.25" customHeight="1" x14ac:dyDescent="0.25"/>
    <row r="983" ht="23.25" customHeight="1" x14ac:dyDescent="0.25"/>
    <row r="984" ht="23.25" customHeight="1" x14ac:dyDescent="0.25"/>
    <row r="985" ht="23.25" customHeight="1" x14ac:dyDescent="0.25"/>
    <row r="986" ht="23.25" customHeight="1" x14ac:dyDescent="0.25"/>
    <row r="987" ht="23.25" customHeight="1" x14ac:dyDescent="0.25"/>
    <row r="988" ht="23.25" customHeight="1" x14ac:dyDescent="0.25"/>
    <row r="989" ht="23.25" customHeight="1" x14ac:dyDescent="0.25"/>
    <row r="990" ht="23.25" customHeight="1" x14ac:dyDescent="0.25"/>
    <row r="991" ht="23.25" customHeight="1" x14ac:dyDescent="0.25"/>
    <row r="992" ht="23.25" customHeight="1" x14ac:dyDescent="0.25"/>
    <row r="993" ht="23.25" customHeight="1" x14ac:dyDescent="0.25"/>
    <row r="994" ht="23.25" customHeight="1" x14ac:dyDescent="0.25"/>
    <row r="995" ht="23.25" customHeight="1" x14ac:dyDescent="0.25"/>
    <row r="996" ht="23.25" customHeight="1" x14ac:dyDescent="0.25"/>
  </sheetData>
  <mergeCells count="150">
    <mergeCell ref="DD1:DI1"/>
    <mergeCell ref="DK1:DN1"/>
    <mergeCell ref="DP1:EA1"/>
    <mergeCell ref="ED1:EO1"/>
    <mergeCell ref="MB1:MK1"/>
    <mergeCell ref="MM1:MS1"/>
    <mergeCell ref="GO2:GR2"/>
    <mergeCell ref="GT2:HE2"/>
    <mergeCell ref="HH2:HS2"/>
    <mergeCell ref="HY2:IA2"/>
    <mergeCell ref="IF2:IG2"/>
    <mergeCell ref="JA2:JJ2"/>
    <mergeCell ref="JL2:JQ2"/>
    <mergeCell ref="JS2:JV2"/>
    <mergeCell ref="JX2:KI2"/>
    <mergeCell ref="IS1:IY1"/>
    <mergeCell ref="GO1:GR1"/>
    <mergeCell ref="GT1:HE1"/>
    <mergeCell ref="IN2:IP2"/>
    <mergeCell ref="IT2:IV2"/>
    <mergeCell ref="IW2:IX2"/>
    <mergeCell ref="HH1:HS1"/>
    <mergeCell ref="LQ1:LT1"/>
    <mergeCell ref="KL1:KW1"/>
    <mergeCell ref="LW1:LZ1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G1:M1"/>
    <mergeCell ref="O1:X1"/>
    <mergeCell ref="Z1:AE1"/>
    <mergeCell ref="FJ2:FL2"/>
    <mergeCell ref="FP2:FR2"/>
    <mergeCell ref="FW2:GF2"/>
    <mergeCell ref="GH2:GM2"/>
    <mergeCell ref="AG1:AJ1"/>
    <mergeCell ref="AL1:AW1"/>
    <mergeCell ref="AZ1:BK1"/>
    <mergeCell ref="CK1:CQ1"/>
    <mergeCell ref="FB2:FC2"/>
    <mergeCell ref="BX2:BY2"/>
    <mergeCell ref="CO2:CP2"/>
    <mergeCell ref="CS2:DB2"/>
    <mergeCell ref="DD2:DI2"/>
    <mergeCell ref="CF2:CH2"/>
    <mergeCell ref="CL2:CN2"/>
    <mergeCell ref="DK2:DN2"/>
    <mergeCell ref="DP2:EA2"/>
    <mergeCell ref="FS2:FT2"/>
    <mergeCell ref="FO1:FU1"/>
    <mergeCell ref="FW1:GF1"/>
    <mergeCell ref="CS1:DB1"/>
    <mergeCell ref="MU3:MX3"/>
    <mergeCell ref="MZ3:NK3"/>
    <mergeCell ref="NN3:NY3"/>
    <mergeCell ref="V4:X4"/>
    <mergeCell ref="JA1:JJ1"/>
    <mergeCell ref="JL1:JQ1"/>
    <mergeCell ref="JS1:JV1"/>
    <mergeCell ref="JX1:KI1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MU1:MX1"/>
    <mergeCell ref="MZ1:NK1"/>
    <mergeCell ref="NN1:NY1"/>
    <mergeCell ref="ED2:EO2"/>
    <mergeCell ref="EU2:EW2"/>
    <mergeCell ref="GH1:GM1"/>
    <mergeCell ref="JY5:KG5"/>
    <mergeCell ref="KM5:KU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AM5:AU5"/>
    <mergeCell ref="BA5:BI5"/>
    <mergeCell ref="CZ4:DB4"/>
    <mergeCell ref="GD4:GF4"/>
    <mergeCell ref="JH4:JJ4"/>
    <mergeCell ref="V28:X28"/>
    <mergeCell ref="BA35:BI35"/>
    <mergeCell ref="EE35:EM35"/>
    <mergeCell ref="HI35:HQ35"/>
    <mergeCell ref="KM35:KU3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AM15:AU15"/>
    <mergeCell ref="BA15:BI15"/>
    <mergeCell ref="DQ15:DY15"/>
    <mergeCell ref="EE15:EM15"/>
    <mergeCell ref="GU15:HC15"/>
    <mergeCell ref="HI15:HQ15"/>
    <mergeCell ref="AM33:AP34"/>
    <mergeCell ref="AM35:AP35"/>
    <mergeCell ref="NA15:NI15"/>
    <mergeCell ref="CZ16:DB16"/>
    <mergeCell ref="CZ28:DB28"/>
    <mergeCell ref="NA5:NI5"/>
    <mergeCell ref="NA25:NI25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JY15:KG15"/>
    <mergeCell ref="KM15:KU15"/>
    <mergeCell ref="DQ5:DY5"/>
    <mergeCell ref="EE5:EM5"/>
    <mergeCell ref="GU5:HC5"/>
    <mergeCell ref="GD16:GF16"/>
    <mergeCell ref="JH16:JJ16"/>
    <mergeCell ref="GD28:GF28"/>
    <mergeCell ref="JH28:JJ28"/>
    <mergeCell ref="HI5:HQ5"/>
  </mergeCells>
  <pageMargins left="0" right="0" top="0" bottom="0" header="0" footer="0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F25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159</v>
      </c>
      <c r="B1" s="250"/>
      <c r="C1" s="250"/>
      <c r="D1" s="250"/>
      <c r="E1" s="540"/>
      <c r="F1" s="540"/>
      <c r="G1" s="717" t="s">
        <v>160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159</v>
      </c>
      <c r="AA1" s="610"/>
      <c r="AB1" s="610"/>
      <c r="AC1" s="610"/>
      <c r="AD1" s="610"/>
      <c r="AE1" s="610"/>
      <c r="AF1" s="540"/>
      <c r="AG1" s="611" t="s">
        <v>159</v>
      </c>
      <c r="AH1" s="611"/>
      <c r="AI1" s="611"/>
      <c r="AJ1" s="611"/>
      <c r="AK1" s="540"/>
      <c r="AL1" s="612" t="s">
        <v>159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159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159</v>
      </c>
      <c r="CF1" s="250"/>
      <c r="CG1" s="250"/>
      <c r="CH1" s="250"/>
      <c r="CI1" s="540"/>
      <c r="CJ1" s="540"/>
      <c r="CK1" s="717" t="s">
        <v>160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159</v>
      </c>
      <c r="DE1" s="610"/>
      <c r="DF1" s="610"/>
      <c r="DG1" s="610"/>
      <c r="DH1" s="610"/>
      <c r="DI1" s="610"/>
      <c r="DJ1" s="540"/>
      <c r="DK1" s="611" t="s">
        <v>161</v>
      </c>
      <c r="DL1" s="611"/>
      <c r="DM1" s="611"/>
      <c r="DN1" s="611"/>
      <c r="DO1" s="540"/>
      <c r="DP1" s="612" t="s">
        <v>159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159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159</v>
      </c>
      <c r="FJ1" s="250"/>
      <c r="FK1" s="250"/>
      <c r="FL1" s="250"/>
      <c r="FM1" s="540"/>
      <c r="FN1" s="540"/>
      <c r="FO1" s="717" t="s">
        <v>160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159</v>
      </c>
      <c r="GI1" s="610"/>
      <c r="GJ1" s="610"/>
      <c r="GK1" s="610"/>
      <c r="GL1" s="610"/>
      <c r="GM1" s="610"/>
      <c r="GN1" s="540"/>
      <c r="GO1" s="611" t="s">
        <v>161</v>
      </c>
      <c r="GP1" s="611"/>
      <c r="GQ1" s="611"/>
      <c r="GR1" s="611"/>
      <c r="GS1" s="540"/>
      <c r="GT1" s="612" t="s">
        <v>159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159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159</v>
      </c>
      <c r="IN1" s="250"/>
      <c r="IO1" s="250"/>
      <c r="IP1" s="250"/>
      <c r="IQ1" s="540"/>
      <c r="IR1" s="540"/>
      <c r="IS1" s="717" t="s">
        <v>160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159</v>
      </c>
      <c r="JM1" s="610"/>
      <c r="JN1" s="610"/>
      <c r="JO1" s="610"/>
      <c r="JP1" s="610"/>
      <c r="JQ1" s="610"/>
      <c r="JR1" s="540"/>
      <c r="JS1" s="611" t="s">
        <v>161</v>
      </c>
      <c r="JT1" s="611"/>
      <c r="JU1" s="611"/>
      <c r="JV1" s="611"/>
      <c r="JW1" s="540"/>
      <c r="JX1" s="612" t="s">
        <v>159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159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603" t="s">
        <v>159</v>
      </c>
      <c r="LR1" s="369"/>
      <c r="LS1" s="369"/>
      <c r="LT1" s="369"/>
      <c r="LU1" s="546"/>
      <c r="LV1" s="540"/>
      <c r="LW1" s="620" t="s">
        <v>160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159</v>
      </c>
      <c r="MN1" s="619"/>
      <c r="MO1" s="619"/>
      <c r="MP1" s="619"/>
      <c r="MQ1" s="619"/>
      <c r="MR1" s="619"/>
      <c r="MS1" s="619"/>
      <c r="MT1" s="548"/>
      <c r="MU1" s="611" t="s">
        <v>161</v>
      </c>
      <c r="MV1" s="611"/>
      <c r="MW1" s="611"/>
      <c r="MX1" s="611"/>
      <c r="MY1" s="549"/>
      <c r="MZ1" s="617" t="s">
        <v>159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159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257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257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257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257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257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641534</v>
      </c>
      <c r="C4" s="738">
        <v>616809</v>
      </c>
      <c r="D4" s="739">
        <v>4.01</v>
      </c>
      <c r="E4" s="63"/>
      <c r="F4" s="63"/>
      <c r="G4" s="740" t="s">
        <v>20</v>
      </c>
      <c r="H4" s="741">
        <v>79940</v>
      </c>
      <c r="I4" s="742">
        <v>76184</v>
      </c>
      <c r="J4" s="743">
        <v>66488</v>
      </c>
      <c r="K4" s="741">
        <v>222612</v>
      </c>
      <c r="L4" s="744">
        <v>215203</v>
      </c>
      <c r="M4" s="745">
        <v>3.44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746864</v>
      </c>
      <c r="CG4" s="738">
        <v>706362</v>
      </c>
      <c r="CH4" s="739">
        <v>5.73</v>
      </c>
      <c r="CI4" s="63"/>
      <c r="CJ4" s="63"/>
      <c r="CK4" s="740" t="s">
        <v>20</v>
      </c>
      <c r="CL4" s="741">
        <v>112301</v>
      </c>
      <c r="CM4" s="742">
        <v>100332</v>
      </c>
      <c r="CN4" s="743">
        <v>85805</v>
      </c>
      <c r="CO4" s="741">
        <v>298438</v>
      </c>
      <c r="CP4" s="744">
        <v>280015</v>
      </c>
      <c r="CQ4" s="745">
        <v>6.58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558051</v>
      </c>
      <c r="FK4" s="738">
        <v>539220</v>
      </c>
      <c r="FL4" s="739">
        <v>3.49</v>
      </c>
      <c r="FM4" s="63"/>
      <c r="FN4" s="63"/>
      <c r="FO4" s="740" t="s">
        <v>20</v>
      </c>
      <c r="FP4" s="741">
        <v>72498</v>
      </c>
      <c r="FQ4" s="742">
        <v>80676</v>
      </c>
      <c r="FR4" s="743">
        <v>75043</v>
      </c>
      <c r="FS4" s="741">
        <v>228217</v>
      </c>
      <c r="FT4" s="744">
        <v>220680</v>
      </c>
      <c r="FU4" s="745">
        <v>3.42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899890</v>
      </c>
      <c r="IO4" s="738">
        <v>860101</v>
      </c>
      <c r="IP4" s="739">
        <v>4.63</v>
      </c>
      <c r="IQ4" s="63"/>
      <c r="IR4" s="63"/>
      <c r="IS4" s="740" t="s">
        <v>20</v>
      </c>
      <c r="IT4" s="741">
        <v>66595</v>
      </c>
      <c r="IU4" s="742">
        <v>66495</v>
      </c>
      <c r="IV4" s="743">
        <v>76919</v>
      </c>
      <c r="IW4" s="741">
        <v>210009</v>
      </c>
      <c r="IX4" s="744">
        <v>205438</v>
      </c>
      <c r="IY4" s="745">
        <v>2.23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2846339</v>
      </c>
      <c r="LS4" s="738">
        <v>2722492</v>
      </c>
      <c r="LT4" s="755">
        <v>4.55</v>
      </c>
      <c r="LU4" s="63"/>
      <c r="LV4" s="63"/>
      <c r="LW4" s="740" t="s">
        <v>20</v>
      </c>
      <c r="LX4" s="57">
        <v>959276</v>
      </c>
      <c r="LY4" s="756">
        <v>921336</v>
      </c>
      <c r="LZ4" s="757">
        <v>4.12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603588</v>
      </c>
      <c r="C5" s="762">
        <v>580590</v>
      </c>
      <c r="D5" s="763">
        <v>3.96</v>
      </c>
      <c r="E5" s="63"/>
      <c r="F5" s="63"/>
      <c r="G5" s="764" t="s">
        <v>29</v>
      </c>
      <c r="H5" s="741">
        <v>0</v>
      </c>
      <c r="I5" s="742">
        <v>0</v>
      </c>
      <c r="J5" s="743">
        <v>0</v>
      </c>
      <c r="K5" s="741">
        <v>0</v>
      </c>
      <c r="L5" s="744">
        <v>0</v>
      </c>
      <c r="M5" s="745">
        <v>0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79</v>
      </c>
      <c r="AC5" s="766">
        <v>79</v>
      </c>
      <c r="AD5" s="766">
        <v>79</v>
      </c>
      <c r="AE5" s="766">
        <v>79</v>
      </c>
      <c r="AF5" s="66"/>
      <c r="AG5" s="767" t="s">
        <v>32</v>
      </c>
      <c r="AH5" s="768">
        <v>79</v>
      </c>
      <c r="AI5" s="769">
        <v>80</v>
      </c>
      <c r="AJ5" s="770">
        <v>-1.25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720427</v>
      </c>
      <c r="CG5" s="762">
        <v>681572</v>
      </c>
      <c r="CH5" s="763">
        <v>5.7</v>
      </c>
      <c r="CI5" s="63"/>
      <c r="CJ5" s="63"/>
      <c r="CK5" s="764" t="s">
        <v>29</v>
      </c>
      <c r="CL5" s="741">
        <v>0</v>
      </c>
      <c r="CM5" s="742">
        <v>0</v>
      </c>
      <c r="CN5" s="743">
        <v>0</v>
      </c>
      <c r="CO5" s="741">
        <v>0</v>
      </c>
      <c r="CP5" s="744">
        <v>0</v>
      </c>
      <c r="CQ5" s="745">
        <v>0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79</v>
      </c>
      <c r="DG5" s="766">
        <v>79</v>
      </c>
      <c r="DH5" s="766">
        <v>79</v>
      </c>
      <c r="DI5" s="766">
        <v>79</v>
      </c>
      <c r="DJ5" s="66"/>
      <c r="DK5" s="767" t="s">
        <v>32</v>
      </c>
      <c r="DL5" s="768">
        <v>79</v>
      </c>
      <c r="DM5" s="769">
        <v>80</v>
      </c>
      <c r="DN5" s="770">
        <v>-1.25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524902</v>
      </c>
      <c r="FK5" s="762">
        <v>506288</v>
      </c>
      <c r="FL5" s="763">
        <v>3.68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79</v>
      </c>
      <c r="GK5" s="766">
        <v>79</v>
      </c>
      <c r="GL5" s="766">
        <v>79</v>
      </c>
      <c r="GM5" s="766">
        <v>79</v>
      </c>
      <c r="GN5" s="66"/>
      <c r="GO5" s="767" t="s">
        <v>32</v>
      </c>
      <c r="GP5" s="768">
        <v>79</v>
      </c>
      <c r="GQ5" s="769">
        <v>80</v>
      </c>
      <c r="GR5" s="770">
        <v>-1.25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858809</v>
      </c>
      <c r="IO5" s="762">
        <v>819061</v>
      </c>
      <c r="IP5" s="763">
        <v>4.8499999999999996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79</v>
      </c>
      <c r="JO5" s="766">
        <v>79</v>
      </c>
      <c r="JP5" s="766">
        <v>79</v>
      </c>
      <c r="JQ5" s="766">
        <v>79</v>
      </c>
      <c r="JR5" s="66"/>
      <c r="JS5" s="767" t="s">
        <v>32</v>
      </c>
      <c r="JT5" s="768">
        <v>79</v>
      </c>
      <c r="JU5" s="769">
        <v>80</v>
      </c>
      <c r="JV5" s="770">
        <v>-1.25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2707726</v>
      </c>
      <c r="LS5" s="762">
        <v>2587511</v>
      </c>
      <c r="LT5" s="780">
        <v>4.6500000000000004</v>
      </c>
      <c r="LU5" s="63"/>
      <c r="LV5" s="63"/>
      <c r="LW5" s="764" t="s">
        <v>29</v>
      </c>
      <c r="LX5" s="57">
        <v>0</v>
      </c>
      <c r="LY5" s="756">
        <v>0</v>
      </c>
      <c r="LZ5" s="757">
        <v>0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79</v>
      </c>
      <c r="MP5" s="782">
        <v>79</v>
      </c>
      <c r="MQ5" s="782">
        <v>79</v>
      </c>
      <c r="MR5" s="782">
        <v>79</v>
      </c>
      <c r="MS5" s="782">
        <v>79</v>
      </c>
      <c r="MT5" s="157"/>
      <c r="MU5" s="783" t="s">
        <v>32</v>
      </c>
      <c r="MV5" s="784">
        <v>79</v>
      </c>
      <c r="MW5" s="785">
        <v>80</v>
      </c>
      <c r="MX5" s="786">
        <v>-1.25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37946</v>
      </c>
      <c r="C6" s="792">
        <v>36219</v>
      </c>
      <c r="D6" s="793">
        <v>4.7699999999999996</v>
      </c>
      <c r="E6" s="63"/>
      <c r="F6" s="63"/>
      <c r="G6" s="764" t="s">
        <v>37</v>
      </c>
      <c r="H6" s="741">
        <v>8</v>
      </c>
      <c r="I6" s="742">
        <v>2</v>
      </c>
      <c r="J6" s="743">
        <v>7</v>
      </c>
      <c r="K6" s="741">
        <v>17</v>
      </c>
      <c r="L6" s="744">
        <v>11</v>
      </c>
      <c r="M6" s="745">
        <v>54.55</v>
      </c>
      <c r="N6" s="66"/>
      <c r="O6" s="794" t="s">
        <v>38</v>
      </c>
      <c r="P6" s="795">
        <v>738.93</v>
      </c>
      <c r="Q6" s="796">
        <v>697.63</v>
      </c>
      <c r="R6" s="797">
        <v>5.92</v>
      </c>
      <c r="S6" s="795">
        <v>0</v>
      </c>
      <c r="T6" s="796">
        <v>0</v>
      </c>
      <c r="U6" s="797">
        <v>0</v>
      </c>
      <c r="V6" s="795">
        <v>533.62</v>
      </c>
      <c r="W6" s="796">
        <v>495.07</v>
      </c>
      <c r="X6" s="797">
        <v>7.79</v>
      </c>
      <c r="Y6" s="66"/>
      <c r="Z6" s="66"/>
      <c r="AA6" s="66" t="s">
        <v>39</v>
      </c>
      <c r="AB6" s="798">
        <v>17</v>
      </c>
      <c r="AC6" s="82">
        <v>17</v>
      </c>
      <c r="AD6" s="82">
        <v>17</v>
      </c>
      <c r="AE6" s="799">
        <v>17</v>
      </c>
      <c r="AF6" s="66"/>
      <c r="AG6" s="767" t="s">
        <v>40</v>
      </c>
      <c r="AH6" s="800">
        <v>3643</v>
      </c>
      <c r="AI6" s="801">
        <v>3649</v>
      </c>
      <c r="AJ6" s="770">
        <v>-0.16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26437</v>
      </c>
      <c r="CG6" s="792">
        <v>24790</v>
      </c>
      <c r="CH6" s="793">
        <v>6.64</v>
      </c>
      <c r="CI6" s="63"/>
      <c r="CJ6" s="63"/>
      <c r="CK6" s="764" t="s">
        <v>37</v>
      </c>
      <c r="CL6" s="741">
        <v>13</v>
      </c>
      <c r="CM6" s="742">
        <v>7</v>
      </c>
      <c r="CN6" s="743">
        <v>9</v>
      </c>
      <c r="CO6" s="741">
        <v>29</v>
      </c>
      <c r="CP6" s="744">
        <v>24</v>
      </c>
      <c r="CQ6" s="745">
        <v>20.83</v>
      </c>
      <c r="CR6" s="66"/>
      <c r="CS6" s="794" t="s">
        <v>38</v>
      </c>
      <c r="CT6" s="795">
        <v>569.34</v>
      </c>
      <c r="CU6" s="796">
        <v>532.30999999999995</v>
      </c>
      <c r="CV6" s="797">
        <v>6.96</v>
      </c>
      <c r="CW6" s="795">
        <v>0</v>
      </c>
      <c r="CX6" s="796">
        <v>0</v>
      </c>
      <c r="CY6" s="797">
        <v>0</v>
      </c>
      <c r="CZ6" s="795">
        <v>354.72</v>
      </c>
      <c r="DA6" s="796">
        <v>329.57</v>
      </c>
      <c r="DB6" s="797">
        <v>7.63</v>
      </c>
      <c r="DC6" s="66"/>
      <c r="DD6" s="66"/>
      <c r="DE6" s="66" t="s">
        <v>39</v>
      </c>
      <c r="DF6" s="798">
        <v>17</v>
      </c>
      <c r="DG6" s="82">
        <v>17</v>
      </c>
      <c r="DH6" s="82">
        <v>17</v>
      </c>
      <c r="DI6" s="799">
        <v>17</v>
      </c>
      <c r="DJ6" s="66"/>
      <c r="DK6" s="767" t="s">
        <v>40</v>
      </c>
      <c r="DL6" s="800">
        <v>3643</v>
      </c>
      <c r="DM6" s="801">
        <v>3649</v>
      </c>
      <c r="DN6" s="770">
        <v>-0.16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33149</v>
      </c>
      <c r="FK6" s="792">
        <v>32932</v>
      </c>
      <c r="FL6" s="793">
        <v>0.66</v>
      </c>
      <c r="FM6" s="63"/>
      <c r="FN6" s="63"/>
      <c r="FO6" s="764" t="s">
        <v>37</v>
      </c>
      <c r="FP6" s="741">
        <v>16</v>
      </c>
      <c r="FQ6" s="742">
        <v>8</v>
      </c>
      <c r="FR6" s="743">
        <v>18</v>
      </c>
      <c r="FS6" s="741">
        <v>42</v>
      </c>
      <c r="FT6" s="744">
        <v>48</v>
      </c>
      <c r="FU6" s="745">
        <v>-12.5</v>
      </c>
      <c r="FV6" s="66"/>
      <c r="FW6" s="794" t="s">
        <v>38</v>
      </c>
      <c r="FX6" s="795">
        <v>513.05999999999995</v>
      </c>
      <c r="FY6" s="796">
        <v>480.85</v>
      </c>
      <c r="FZ6" s="797">
        <v>6.7</v>
      </c>
      <c r="GA6" s="795">
        <v>0</v>
      </c>
      <c r="GB6" s="796">
        <v>0</v>
      </c>
      <c r="GC6" s="797">
        <v>0</v>
      </c>
      <c r="GD6" s="795">
        <v>344.01</v>
      </c>
      <c r="GE6" s="796">
        <v>329.13</v>
      </c>
      <c r="GF6" s="797">
        <v>4.5199999999999996</v>
      </c>
      <c r="GG6" s="66"/>
      <c r="GH6" s="66"/>
      <c r="GI6" s="66" t="s">
        <v>39</v>
      </c>
      <c r="GJ6" s="798">
        <v>17</v>
      </c>
      <c r="GK6" s="82">
        <v>17</v>
      </c>
      <c r="GL6" s="82">
        <v>17</v>
      </c>
      <c r="GM6" s="799">
        <v>17</v>
      </c>
      <c r="GN6" s="66"/>
      <c r="GO6" s="767" t="s">
        <v>40</v>
      </c>
      <c r="GP6" s="800">
        <v>3643</v>
      </c>
      <c r="GQ6" s="801">
        <v>3649</v>
      </c>
      <c r="GR6" s="770">
        <v>-0.16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41081</v>
      </c>
      <c r="IO6" s="792">
        <v>41040</v>
      </c>
      <c r="IP6" s="793">
        <v>0.1</v>
      </c>
      <c r="IQ6" s="63"/>
      <c r="IR6" s="63"/>
      <c r="IS6" s="764" t="s">
        <v>37</v>
      </c>
      <c r="IT6" s="741">
        <v>46</v>
      </c>
      <c r="IU6" s="742">
        <v>65</v>
      </c>
      <c r="IV6" s="743">
        <v>51</v>
      </c>
      <c r="IW6" s="741">
        <v>162</v>
      </c>
      <c r="IX6" s="744">
        <v>128</v>
      </c>
      <c r="IY6" s="745">
        <v>26.56</v>
      </c>
      <c r="IZ6" s="66"/>
      <c r="JA6" s="794" t="s">
        <v>38</v>
      </c>
      <c r="JB6" s="795">
        <v>1127.32</v>
      </c>
      <c r="JC6" s="796">
        <v>1081.46</v>
      </c>
      <c r="JD6" s="797">
        <v>4.24</v>
      </c>
      <c r="JE6" s="795">
        <v>0</v>
      </c>
      <c r="JF6" s="796">
        <v>0</v>
      </c>
      <c r="JG6" s="797">
        <v>0</v>
      </c>
      <c r="JH6" s="795">
        <v>587.74</v>
      </c>
      <c r="JI6" s="796">
        <v>574.34</v>
      </c>
      <c r="JJ6" s="797">
        <v>7.63</v>
      </c>
      <c r="JK6" s="66"/>
      <c r="JL6" s="66"/>
      <c r="JM6" s="66" t="s">
        <v>39</v>
      </c>
      <c r="JN6" s="798">
        <v>17</v>
      </c>
      <c r="JO6" s="82">
        <v>17</v>
      </c>
      <c r="JP6" s="82">
        <v>17</v>
      </c>
      <c r="JQ6" s="799">
        <v>17</v>
      </c>
      <c r="JR6" s="66"/>
      <c r="JS6" s="767" t="s">
        <v>40</v>
      </c>
      <c r="JT6" s="800">
        <v>3643</v>
      </c>
      <c r="JU6" s="801">
        <v>3649</v>
      </c>
      <c r="JV6" s="770">
        <v>-0.16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138613</v>
      </c>
      <c r="LS6" s="792">
        <v>134981</v>
      </c>
      <c r="LT6" s="820">
        <v>2.69</v>
      </c>
      <c r="LU6" s="63"/>
      <c r="LV6" s="63"/>
      <c r="LW6" s="764" t="s">
        <v>37</v>
      </c>
      <c r="LX6" s="57">
        <v>250</v>
      </c>
      <c r="LY6" s="756">
        <v>211</v>
      </c>
      <c r="LZ6" s="757">
        <v>18.48</v>
      </c>
      <c r="MA6" s="73"/>
      <c r="MB6" s="794" t="s">
        <v>38</v>
      </c>
      <c r="MC6" s="795">
        <v>746.79</v>
      </c>
      <c r="MD6" s="796">
        <v>709.45</v>
      </c>
      <c r="ME6" s="797">
        <v>5.26</v>
      </c>
      <c r="MF6" s="795">
        <v>0</v>
      </c>
      <c r="MG6" s="796">
        <v>0</v>
      </c>
      <c r="MH6" s="797">
        <v>0</v>
      </c>
      <c r="MI6" s="795">
        <v>468</v>
      </c>
      <c r="MJ6" s="796">
        <v>444.98</v>
      </c>
      <c r="MK6" s="797">
        <v>5.17</v>
      </c>
      <c r="ML6" s="4"/>
      <c r="MM6" s="4"/>
      <c r="MN6" s="4" t="s">
        <v>39</v>
      </c>
      <c r="MO6" s="821">
        <v>17</v>
      </c>
      <c r="MP6" s="821">
        <v>17</v>
      </c>
      <c r="MQ6" s="821">
        <v>17</v>
      </c>
      <c r="MR6" s="821">
        <v>17</v>
      </c>
      <c r="MS6" s="821">
        <v>17</v>
      </c>
      <c r="MT6" s="157"/>
      <c r="MU6" s="783" t="s">
        <v>40</v>
      </c>
      <c r="MV6" s="822">
        <v>3643</v>
      </c>
      <c r="MW6" s="785">
        <v>3649</v>
      </c>
      <c r="MX6" s="823">
        <v>-0.16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336868</v>
      </c>
      <c r="C7" s="738">
        <v>324702</v>
      </c>
      <c r="D7" s="739">
        <v>3.75</v>
      </c>
      <c r="E7" s="63"/>
      <c r="F7" s="63"/>
      <c r="G7" s="764" t="s">
        <v>51</v>
      </c>
      <c r="H7" s="741">
        <v>4</v>
      </c>
      <c r="I7" s="742">
        <v>11</v>
      </c>
      <c r="J7" s="743">
        <v>35</v>
      </c>
      <c r="K7" s="741">
        <v>50</v>
      </c>
      <c r="L7" s="744">
        <v>45</v>
      </c>
      <c r="M7" s="745">
        <v>11.11</v>
      </c>
      <c r="N7" s="66"/>
      <c r="O7" s="794" t="s">
        <v>52</v>
      </c>
      <c r="P7" s="795">
        <v>550.70000000000005</v>
      </c>
      <c r="Q7" s="796">
        <v>522.88</v>
      </c>
      <c r="R7" s="797">
        <v>5.32</v>
      </c>
      <c r="S7" s="795">
        <v>416.12</v>
      </c>
      <c r="T7" s="796">
        <v>395.14</v>
      </c>
      <c r="U7" s="797">
        <v>5.31</v>
      </c>
      <c r="V7" s="795">
        <v>513.30999999999995</v>
      </c>
      <c r="W7" s="796">
        <v>485.79</v>
      </c>
      <c r="X7" s="797">
        <v>5.66</v>
      </c>
      <c r="Y7" s="66"/>
      <c r="Z7" s="66"/>
      <c r="AA7" s="66" t="s">
        <v>53</v>
      </c>
      <c r="AB7" s="82">
        <v>38</v>
      </c>
      <c r="AC7" s="82">
        <v>38</v>
      </c>
      <c r="AD7" s="82">
        <v>38</v>
      </c>
      <c r="AE7" s="799">
        <v>38</v>
      </c>
      <c r="AF7" s="66"/>
      <c r="AG7" s="767" t="s">
        <v>200</v>
      </c>
      <c r="AH7" s="832">
        <v>79.08</v>
      </c>
      <c r="AI7" s="833">
        <v>74.84</v>
      </c>
      <c r="AJ7" s="834">
        <v>4.24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348255</v>
      </c>
      <c r="CG7" s="738">
        <v>329020</v>
      </c>
      <c r="CH7" s="739">
        <v>5.85</v>
      </c>
      <c r="CI7" s="63"/>
      <c r="CJ7" s="63"/>
      <c r="CK7" s="764" t="s">
        <v>51</v>
      </c>
      <c r="CL7" s="741">
        <v>56</v>
      </c>
      <c r="CM7" s="742">
        <v>19</v>
      </c>
      <c r="CN7" s="743">
        <v>32</v>
      </c>
      <c r="CO7" s="741">
        <v>107</v>
      </c>
      <c r="CP7" s="744">
        <v>104</v>
      </c>
      <c r="CQ7" s="745">
        <v>2.88</v>
      </c>
      <c r="CR7" s="66"/>
      <c r="CS7" s="794" t="s">
        <v>52</v>
      </c>
      <c r="CT7" s="795">
        <v>427.04</v>
      </c>
      <c r="CU7" s="796">
        <v>394.91</v>
      </c>
      <c r="CV7" s="797">
        <v>8.14</v>
      </c>
      <c r="CW7" s="795">
        <v>371.47</v>
      </c>
      <c r="CX7" s="796">
        <v>349.63</v>
      </c>
      <c r="CY7" s="797">
        <v>6.25</v>
      </c>
      <c r="CZ7" s="795">
        <v>406.09</v>
      </c>
      <c r="DA7" s="796">
        <v>377.67</v>
      </c>
      <c r="DB7" s="797">
        <v>7.53</v>
      </c>
      <c r="DC7" s="66"/>
      <c r="DD7" s="66"/>
      <c r="DE7" s="66" t="s">
        <v>53</v>
      </c>
      <c r="DF7" s="82">
        <v>38</v>
      </c>
      <c r="DG7" s="82">
        <v>38</v>
      </c>
      <c r="DH7" s="82">
        <v>38</v>
      </c>
      <c r="DI7" s="799">
        <v>38</v>
      </c>
      <c r="DJ7" s="66"/>
      <c r="DK7" s="767" t="s">
        <v>200</v>
      </c>
      <c r="DL7" s="832">
        <v>78.3</v>
      </c>
      <c r="DM7" s="833">
        <v>75.760000000000005</v>
      </c>
      <c r="DN7" s="834">
        <v>2.54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283854</v>
      </c>
      <c r="FK7" s="738">
        <v>278379</v>
      </c>
      <c r="FL7" s="739">
        <v>1.97</v>
      </c>
      <c r="FM7" s="63"/>
      <c r="FN7" s="63"/>
      <c r="FO7" s="764" t="s">
        <v>51</v>
      </c>
      <c r="FP7" s="741">
        <v>52</v>
      </c>
      <c r="FQ7" s="742">
        <v>38</v>
      </c>
      <c r="FR7" s="743">
        <v>64</v>
      </c>
      <c r="FS7" s="741">
        <v>154</v>
      </c>
      <c r="FT7" s="744">
        <v>168</v>
      </c>
      <c r="FU7" s="745">
        <v>-8.33</v>
      </c>
      <c r="FV7" s="66"/>
      <c r="FW7" s="794" t="s">
        <v>52</v>
      </c>
      <c r="FX7" s="795">
        <v>464.93</v>
      </c>
      <c r="FY7" s="796">
        <v>440.02</v>
      </c>
      <c r="FZ7" s="797">
        <v>5.66</v>
      </c>
      <c r="GA7" s="795">
        <v>598.67999999999995</v>
      </c>
      <c r="GB7" s="796">
        <v>565.79999999999995</v>
      </c>
      <c r="GC7" s="797">
        <v>5.81</v>
      </c>
      <c r="GD7" s="795">
        <v>509</v>
      </c>
      <c r="GE7" s="796">
        <v>479.71</v>
      </c>
      <c r="GF7" s="797">
        <v>6.11</v>
      </c>
      <c r="GG7" s="66"/>
      <c r="GH7" s="66"/>
      <c r="GI7" s="66" t="s">
        <v>53</v>
      </c>
      <c r="GJ7" s="82">
        <v>38</v>
      </c>
      <c r="GK7" s="82">
        <v>38</v>
      </c>
      <c r="GL7" s="82">
        <v>38</v>
      </c>
      <c r="GM7" s="799">
        <v>38</v>
      </c>
      <c r="GN7" s="66"/>
      <c r="GO7" s="767" t="s">
        <v>200</v>
      </c>
      <c r="GP7" s="832">
        <v>66.63</v>
      </c>
      <c r="GQ7" s="833">
        <v>65.52</v>
      </c>
      <c r="GR7" s="834">
        <v>1.1100000000000001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292865</v>
      </c>
      <c r="IO7" s="738">
        <v>285867</v>
      </c>
      <c r="IP7" s="739">
        <v>2.4500000000000002</v>
      </c>
      <c r="IQ7" s="63"/>
      <c r="IR7" s="63"/>
      <c r="IS7" s="764" t="s">
        <v>51</v>
      </c>
      <c r="IT7" s="741">
        <v>132</v>
      </c>
      <c r="IU7" s="742">
        <v>165</v>
      </c>
      <c r="IV7" s="743">
        <v>134</v>
      </c>
      <c r="IW7" s="741">
        <v>431</v>
      </c>
      <c r="IX7" s="744">
        <v>397</v>
      </c>
      <c r="IY7" s="745">
        <v>8.56</v>
      </c>
      <c r="IZ7" s="66"/>
      <c r="JA7" s="794" t="s">
        <v>52</v>
      </c>
      <c r="JB7" s="795">
        <v>847.82</v>
      </c>
      <c r="JC7" s="796">
        <v>806.06</v>
      </c>
      <c r="JD7" s="797">
        <v>5.18</v>
      </c>
      <c r="JE7" s="795">
        <v>496.1</v>
      </c>
      <c r="JF7" s="796">
        <v>488.09</v>
      </c>
      <c r="JG7" s="797">
        <v>1.64</v>
      </c>
      <c r="JH7" s="795">
        <v>679.48</v>
      </c>
      <c r="JI7" s="796">
        <v>656.96</v>
      </c>
      <c r="JJ7" s="797">
        <v>7.53</v>
      </c>
      <c r="JK7" s="66"/>
      <c r="JL7" s="66"/>
      <c r="JM7" s="66" t="s">
        <v>53</v>
      </c>
      <c r="JN7" s="82">
        <v>38</v>
      </c>
      <c r="JO7" s="82">
        <v>38</v>
      </c>
      <c r="JP7" s="82">
        <v>38</v>
      </c>
      <c r="JQ7" s="799">
        <v>38</v>
      </c>
      <c r="JR7" s="66"/>
      <c r="JS7" s="767" t="s">
        <v>200</v>
      </c>
      <c r="JT7" s="832">
        <v>72.430000000000007</v>
      </c>
      <c r="JU7" s="833">
        <v>71.319999999999993</v>
      </c>
      <c r="JV7" s="834">
        <v>1.1100000000000001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1261842</v>
      </c>
      <c r="LS7" s="738">
        <v>1217968</v>
      </c>
      <c r="LT7" s="755">
        <v>3.6</v>
      </c>
      <c r="LU7" s="63"/>
      <c r="LV7" s="63"/>
      <c r="LW7" s="764" t="s">
        <v>51</v>
      </c>
      <c r="LX7" s="57">
        <v>742</v>
      </c>
      <c r="LY7" s="756">
        <v>714</v>
      </c>
      <c r="LZ7" s="757">
        <v>3.92</v>
      </c>
      <c r="MA7" s="73"/>
      <c r="MB7" s="794" t="s">
        <v>52</v>
      </c>
      <c r="MC7" s="795">
        <v>576.47</v>
      </c>
      <c r="MD7" s="796">
        <v>547.32000000000005</v>
      </c>
      <c r="ME7" s="797">
        <v>5.33</v>
      </c>
      <c r="MF7" s="795">
        <v>467.16</v>
      </c>
      <c r="MG7" s="796">
        <v>448.84</v>
      </c>
      <c r="MH7" s="797">
        <v>4.08</v>
      </c>
      <c r="MI7" s="795">
        <v>535.66</v>
      </c>
      <c r="MJ7" s="796">
        <v>510.61</v>
      </c>
      <c r="MK7" s="797">
        <v>4.91</v>
      </c>
      <c r="ML7" s="4"/>
      <c r="MM7" s="4"/>
      <c r="MN7" s="4" t="s">
        <v>53</v>
      </c>
      <c r="MO7" s="821">
        <v>38</v>
      </c>
      <c r="MP7" s="821">
        <v>38</v>
      </c>
      <c r="MQ7" s="821">
        <v>38</v>
      </c>
      <c r="MR7" s="821">
        <v>38</v>
      </c>
      <c r="MS7" s="821">
        <v>38</v>
      </c>
      <c r="MT7" s="157"/>
      <c r="MU7" s="783" t="s">
        <v>200</v>
      </c>
      <c r="MV7" s="850">
        <v>74.11</v>
      </c>
      <c r="MW7" s="851">
        <v>71.86</v>
      </c>
      <c r="MX7" s="823">
        <v>2.25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309192</v>
      </c>
      <c r="C8" s="762">
        <v>298232</v>
      </c>
      <c r="D8" s="763">
        <v>3.67</v>
      </c>
      <c r="E8" s="63"/>
      <c r="F8" s="63"/>
      <c r="G8" s="764" t="s">
        <v>57</v>
      </c>
      <c r="H8" s="741">
        <v>84</v>
      </c>
      <c r="I8" s="742">
        <v>28</v>
      </c>
      <c r="J8" s="743">
        <v>21</v>
      </c>
      <c r="K8" s="741">
        <v>133</v>
      </c>
      <c r="L8" s="744">
        <v>59</v>
      </c>
      <c r="M8" s="745">
        <v>125.42</v>
      </c>
      <c r="N8" s="66"/>
      <c r="O8" s="794" t="s">
        <v>58</v>
      </c>
      <c r="P8" s="795">
        <v>461.96</v>
      </c>
      <c r="Q8" s="796">
        <v>424.88</v>
      </c>
      <c r="R8" s="797">
        <v>8.73</v>
      </c>
      <c r="S8" s="795">
        <v>387.19</v>
      </c>
      <c r="T8" s="796">
        <v>363.84</v>
      </c>
      <c r="U8" s="797">
        <v>6.42</v>
      </c>
      <c r="V8" s="795">
        <v>441.19</v>
      </c>
      <c r="W8" s="796">
        <v>407.16</v>
      </c>
      <c r="X8" s="797">
        <v>8.36</v>
      </c>
      <c r="Y8" s="66"/>
      <c r="Z8" s="66"/>
      <c r="AA8" s="66" t="s">
        <v>59</v>
      </c>
      <c r="AB8" s="82">
        <v>24</v>
      </c>
      <c r="AC8" s="82">
        <v>24</v>
      </c>
      <c r="AD8" s="82">
        <v>24</v>
      </c>
      <c r="AE8" s="799">
        <v>24</v>
      </c>
      <c r="AF8" s="66"/>
      <c r="AG8" s="767" t="s">
        <v>60</v>
      </c>
      <c r="AH8" s="768">
        <v>249216</v>
      </c>
      <c r="AI8" s="769">
        <v>240790</v>
      </c>
      <c r="AJ8" s="770">
        <v>3.5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325421</v>
      </c>
      <c r="CG8" s="762">
        <v>307653</v>
      </c>
      <c r="CH8" s="763">
        <v>5.78</v>
      </c>
      <c r="CI8" s="63"/>
      <c r="CJ8" s="63"/>
      <c r="CK8" s="764" t="s">
        <v>57</v>
      </c>
      <c r="CL8" s="741">
        <v>21</v>
      </c>
      <c r="CM8" s="742">
        <v>0</v>
      </c>
      <c r="CN8" s="743">
        <v>18</v>
      </c>
      <c r="CO8" s="741">
        <v>39</v>
      </c>
      <c r="CP8" s="744">
        <v>47</v>
      </c>
      <c r="CQ8" s="745">
        <v>-17.02</v>
      </c>
      <c r="CR8" s="66"/>
      <c r="CS8" s="794" t="s">
        <v>58</v>
      </c>
      <c r="CT8" s="795">
        <v>434.55</v>
      </c>
      <c r="CU8" s="796">
        <v>417.27</v>
      </c>
      <c r="CV8" s="797">
        <v>4.1399999999999997</v>
      </c>
      <c r="CW8" s="795">
        <v>395.21</v>
      </c>
      <c r="CX8" s="796">
        <v>374.35</v>
      </c>
      <c r="CY8" s="797">
        <v>5.57</v>
      </c>
      <c r="CZ8" s="795">
        <v>419.72</v>
      </c>
      <c r="DA8" s="796">
        <v>400.92</v>
      </c>
      <c r="DB8" s="797">
        <v>4.6900000000000004</v>
      </c>
      <c r="DC8" s="66"/>
      <c r="DD8" s="66"/>
      <c r="DE8" s="66" t="s">
        <v>59</v>
      </c>
      <c r="DF8" s="82">
        <v>24</v>
      </c>
      <c r="DG8" s="82">
        <v>24</v>
      </c>
      <c r="DH8" s="82">
        <v>24</v>
      </c>
      <c r="DI8" s="799">
        <v>24</v>
      </c>
      <c r="DJ8" s="66"/>
      <c r="DK8" s="767" t="s">
        <v>60</v>
      </c>
      <c r="DL8" s="768">
        <v>315710</v>
      </c>
      <c r="DM8" s="769">
        <v>295770</v>
      </c>
      <c r="DN8" s="770">
        <v>6.74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255304</v>
      </c>
      <c r="FK8" s="762">
        <v>249983</v>
      </c>
      <c r="FL8" s="763">
        <v>2.13</v>
      </c>
      <c r="FM8" s="63"/>
      <c r="FN8" s="63"/>
      <c r="FO8" s="764" t="s">
        <v>57</v>
      </c>
      <c r="FP8" s="741">
        <v>48</v>
      </c>
      <c r="FQ8" s="742">
        <v>114</v>
      </c>
      <c r="FR8" s="743">
        <v>72</v>
      </c>
      <c r="FS8" s="741">
        <v>234</v>
      </c>
      <c r="FT8" s="744">
        <v>245</v>
      </c>
      <c r="FU8" s="745">
        <v>-4.49</v>
      </c>
      <c r="FV8" s="66"/>
      <c r="FW8" s="794" t="s">
        <v>58</v>
      </c>
      <c r="FX8" s="795">
        <v>519.73</v>
      </c>
      <c r="FY8" s="796">
        <v>490.3</v>
      </c>
      <c r="FZ8" s="797">
        <v>6</v>
      </c>
      <c r="GA8" s="795">
        <v>499.83</v>
      </c>
      <c r="GB8" s="796">
        <v>462.19</v>
      </c>
      <c r="GC8" s="797">
        <v>8.14</v>
      </c>
      <c r="GD8" s="795">
        <v>513.16999999999996</v>
      </c>
      <c r="GE8" s="796">
        <v>481.43</v>
      </c>
      <c r="GF8" s="797">
        <v>6.59</v>
      </c>
      <c r="GG8" s="66"/>
      <c r="GH8" s="66"/>
      <c r="GI8" s="66" t="s">
        <v>59</v>
      </c>
      <c r="GJ8" s="82">
        <v>24</v>
      </c>
      <c r="GK8" s="82">
        <v>24</v>
      </c>
      <c r="GL8" s="82">
        <v>24</v>
      </c>
      <c r="GM8" s="799">
        <v>24</v>
      </c>
      <c r="GN8" s="66"/>
      <c r="GO8" s="767" t="s">
        <v>60</v>
      </c>
      <c r="GP8" s="768">
        <v>256699</v>
      </c>
      <c r="GQ8" s="769">
        <v>249011</v>
      </c>
      <c r="GR8" s="770">
        <v>3.09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258299</v>
      </c>
      <c r="IO8" s="762">
        <v>251206</v>
      </c>
      <c r="IP8" s="763">
        <v>2.82</v>
      </c>
      <c r="IQ8" s="63"/>
      <c r="IR8" s="63"/>
      <c r="IS8" s="764" t="s">
        <v>57</v>
      </c>
      <c r="IT8" s="741">
        <v>81</v>
      </c>
      <c r="IU8" s="742">
        <v>82</v>
      </c>
      <c r="IV8" s="743">
        <v>154</v>
      </c>
      <c r="IW8" s="741">
        <v>317</v>
      </c>
      <c r="IX8" s="744">
        <v>278</v>
      </c>
      <c r="IY8" s="745">
        <v>14.03</v>
      </c>
      <c r="IZ8" s="66"/>
      <c r="JA8" s="794" t="s">
        <v>58</v>
      </c>
      <c r="JB8" s="795">
        <v>638.17999999999995</v>
      </c>
      <c r="JC8" s="796">
        <v>624.14</v>
      </c>
      <c r="JD8" s="797">
        <v>2.25</v>
      </c>
      <c r="JE8" s="795">
        <v>455.2</v>
      </c>
      <c r="JF8" s="796">
        <v>442.19</v>
      </c>
      <c r="JG8" s="797">
        <v>2.94</v>
      </c>
      <c r="JH8" s="795">
        <v>550.6</v>
      </c>
      <c r="JI8" s="796">
        <v>538.82000000000005</v>
      </c>
      <c r="JJ8" s="797">
        <v>4.6900000000000004</v>
      </c>
      <c r="JK8" s="66"/>
      <c r="JL8" s="66"/>
      <c r="JM8" s="66" t="s">
        <v>59</v>
      </c>
      <c r="JN8" s="82">
        <v>24</v>
      </c>
      <c r="JO8" s="82">
        <v>24</v>
      </c>
      <c r="JP8" s="82">
        <v>24</v>
      </c>
      <c r="JQ8" s="799">
        <v>24</v>
      </c>
      <c r="JR8" s="66"/>
      <c r="JS8" s="767" t="s">
        <v>60</v>
      </c>
      <c r="JT8" s="768">
        <v>244283</v>
      </c>
      <c r="JU8" s="769">
        <v>239958</v>
      </c>
      <c r="JV8" s="770">
        <v>1.8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1148216</v>
      </c>
      <c r="LS8" s="762">
        <v>1107074</v>
      </c>
      <c r="LT8" s="780">
        <v>3.72</v>
      </c>
      <c r="LU8" s="63"/>
      <c r="LV8" s="63"/>
      <c r="LW8" s="764" t="s">
        <v>57</v>
      </c>
      <c r="LX8" s="57">
        <v>723</v>
      </c>
      <c r="LY8" s="756">
        <v>629</v>
      </c>
      <c r="LZ8" s="757">
        <v>14.94</v>
      </c>
      <c r="MA8" s="73"/>
      <c r="MB8" s="794" t="s">
        <v>58</v>
      </c>
      <c r="MC8" s="795">
        <v>511.61</v>
      </c>
      <c r="MD8" s="796">
        <v>489.93</v>
      </c>
      <c r="ME8" s="797">
        <v>4.43</v>
      </c>
      <c r="MF8" s="795">
        <v>434.88</v>
      </c>
      <c r="MG8" s="796">
        <v>413.57</v>
      </c>
      <c r="MH8" s="797">
        <v>5.15</v>
      </c>
      <c r="MI8" s="795">
        <v>482.97</v>
      </c>
      <c r="MJ8" s="796">
        <v>461.46</v>
      </c>
      <c r="MK8" s="797">
        <v>4.66</v>
      </c>
      <c r="ML8" s="4"/>
      <c r="MM8" s="4"/>
      <c r="MN8" s="4" t="s">
        <v>59</v>
      </c>
      <c r="MO8" s="821">
        <v>24</v>
      </c>
      <c r="MP8" s="821">
        <v>24</v>
      </c>
      <c r="MQ8" s="821">
        <v>24</v>
      </c>
      <c r="MR8" s="821">
        <v>24</v>
      </c>
      <c r="MS8" s="821">
        <v>24</v>
      </c>
      <c r="MT8" s="157"/>
      <c r="MU8" s="783" t="s">
        <v>60</v>
      </c>
      <c r="MV8" s="784">
        <v>1065908</v>
      </c>
      <c r="MW8" s="785">
        <v>1025529</v>
      </c>
      <c r="MX8" s="823">
        <v>3.94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27676</v>
      </c>
      <c r="C9" s="792">
        <v>26470</v>
      </c>
      <c r="D9" s="793">
        <v>4.5599999999999996</v>
      </c>
      <c r="E9" s="63"/>
      <c r="F9" s="63"/>
      <c r="G9" s="764" t="s">
        <v>62</v>
      </c>
      <c r="H9" s="741">
        <v>34</v>
      </c>
      <c r="I9" s="742">
        <v>143</v>
      </c>
      <c r="J9" s="743">
        <v>298</v>
      </c>
      <c r="K9" s="741">
        <v>475</v>
      </c>
      <c r="L9" s="744">
        <v>825</v>
      </c>
      <c r="M9" s="745">
        <v>-42.42</v>
      </c>
      <c r="N9" s="66"/>
      <c r="O9" s="794" t="s">
        <v>63</v>
      </c>
      <c r="P9" s="795">
        <v>192.2</v>
      </c>
      <c r="Q9" s="796">
        <v>180.83</v>
      </c>
      <c r="R9" s="797">
        <v>6.29</v>
      </c>
      <c r="S9" s="795">
        <v>132.82</v>
      </c>
      <c r="T9" s="796">
        <v>126.03</v>
      </c>
      <c r="U9" s="797">
        <v>5.39</v>
      </c>
      <c r="V9" s="795">
        <v>175.7</v>
      </c>
      <c r="W9" s="796">
        <v>164.92</v>
      </c>
      <c r="X9" s="797">
        <v>6.54</v>
      </c>
      <c r="Y9" s="66"/>
      <c r="Z9" s="66"/>
      <c r="AA9" s="66" t="s">
        <v>64</v>
      </c>
      <c r="AB9" s="82">
        <v>1</v>
      </c>
      <c r="AC9" s="82">
        <v>1</v>
      </c>
      <c r="AD9" s="82">
        <v>1</v>
      </c>
      <c r="AE9" s="799">
        <v>1</v>
      </c>
      <c r="AF9" s="66"/>
      <c r="AG9" s="767" t="s">
        <v>201</v>
      </c>
      <c r="AH9" s="874">
        <v>1.97</v>
      </c>
      <c r="AI9" s="833">
        <v>2</v>
      </c>
      <c r="AJ9" s="834">
        <v>-0.03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22834</v>
      </c>
      <c r="CG9" s="792">
        <v>21367</v>
      </c>
      <c r="CH9" s="793">
        <v>6.87</v>
      </c>
      <c r="CI9" s="63"/>
      <c r="CJ9" s="63"/>
      <c r="CK9" s="764" t="s">
        <v>62</v>
      </c>
      <c r="CL9" s="741">
        <v>39</v>
      </c>
      <c r="CM9" s="742">
        <v>46</v>
      </c>
      <c r="CN9" s="743">
        <v>73</v>
      </c>
      <c r="CO9" s="741">
        <v>158</v>
      </c>
      <c r="CP9" s="744">
        <v>140</v>
      </c>
      <c r="CQ9" s="745">
        <v>12.86</v>
      </c>
      <c r="CR9" s="66"/>
      <c r="CS9" s="794" t="s">
        <v>63</v>
      </c>
      <c r="CT9" s="795">
        <v>242.9</v>
      </c>
      <c r="CU9" s="796">
        <v>235.38</v>
      </c>
      <c r="CV9" s="797">
        <v>3.19</v>
      </c>
      <c r="CW9" s="795">
        <v>137.29</v>
      </c>
      <c r="CX9" s="796">
        <v>130.93</v>
      </c>
      <c r="CY9" s="797">
        <v>4.8600000000000003</v>
      </c>
      <c r="CZ9" s="795">
        <v>203.09</v>
      </c>
      <c r="DA9" s="796">
        <v>195.6</v>
      </c>
      <c r="DB9" s="797">
        <v>3.83</v>
      </c>
      <c r="DC9" s="66"/>
      <c r="DD9" s="66"/>
      <c r="DE9" s="66" t="s">
        <v>64</v>
      </c>
      <c r="DF9" s="82">
        <v>1</v>
      </c>
      <c r="DG9" s="82">
        <v>1</v>
      </c>
      <c r="DH9" s="82">
        <v>1</v>
      </c>
      <c r="DI9" s="799">
        <v>1</v>
      </c>
      <c r="DJ9" s="66"/>
      <c r="DK9" s="767" t="s">
        <v>201</v>
      </c>
      <c r="DL9" s="874">
        <v>1.7</v>
      </c>
      <c r="DM9" s="833">
        <v>1.74</v>
      </c>
      <c r="DN9" s="834">
        <v>-0.04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28550</v>
      </c>
      <c r="FK9" s="792">
        <v>28396</v>
      </c>
      <c r="FL9" s="793">
        <v>0.54</v>
      </c>
      <c r="FM9" s="63"/>
      <c r="FN9" s="63"/>
      <c r="FO9" s="764" t="s">
        <v>62</v>
      </c>
      <c r="FP9" s="741">
        <v>79</v>
      </c>
      <c r="FQ9" s="742">
        <v>86</v>
      </c>
      <c r="FR9" s="743">
        <v>37</v>
      </c>
      <c r="FS9" s="741">
        <v>202</v>
      </c>
      <c r="FT9" s="744">
        <v>277</v>
      </c>
      <c r="FU9" s="745">
        <v>-27.08</v>
      </c>
      <c r="FV9" s="66"/>
      <c r="FW9" s="794" t="s">
        <v>63</v>
      </c>
      <c r="FX9" s="795">
        <v>276.61</v>
      </c>
      <c r="FY9" s="796">
        <v>256.42</v>
      </c>
      <c r="FZ9" s="797">
        <v>7.87</v>
      </c>
      <c r="GA9" s="795">
        <v>114.84</v>
      </c>
      <c r="GB9" s="796">
        <v>109.21</v>
      </c>
      <c r="GC9" s="797">
        <v>5.16</v>
      </c>
      <c r="GD9" s="795">
        <v>223.31</v>
      </c>
      <c r="GE9" s="796">
        <v>209.97</v>
      </c>
      <c r="GF9" s="797">
        <v>6.35</v>
      </c>
      <c r="GG9" s="66"/>
      <c r="GH9" s="66"/>
      <c r="GI9" s="66" t="s">
        <v>64</v>
      </c>
      <c r="GJ9" s="82">
        <v>1</v>
      </c>
      <c r="GK9" s="82">
        <v>1</v>
      </c>
      <c r="GL9" s="82">
        <v>1</v>
      </c>
      <c r="GM9" s="799">
        <v>1</v>
      </c>
      <c r="GN9" s="66"/>
      <c r="GO9" s="767" t="s">
        <v>201</v>
      </c>
      <c r="GP9" s="874">
        <v>1.76</v>
      </c>
      <c r="GQ9" s="833">
        <v>1.75</v>
      </c>
      <c r="GR9" s="834">
        <v>0.01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34566</v>
      </c>
      <c r="IO9" s="792">
        <v>34661</v>
      </c>
      <c r="IP9" s="793">
        <v>-0.27</v>
      </c>
      <c r="IQ9" s="63"/>
      <c r="IR9" s="63"/>
      <c r="IS9" s="764" t="s">
        <v>62</v>
      </c>
      <c r="IT9" s="741">
        <v>101</v>
      </c>
      <c r="IU9" s="742">
        <v>112</v>
      </c>
      <c r="IV9" s="743">
        <v>132</v>
      </c>
      <c r="IW9" s="741">
        <v>345</v>
      </c>
      <c r="IX9" s="744">
        <v>345</v>
      </c>
      <c r="IY9" s="745">
        <v>0</v>
      </c>
      <c r="IZ9" s="66"/>
      <c r="JA9" s="794" t="s">
        <v>63</v>
      </c>
      <c r="JB9" s="795">
        <v>258.75</v>
      </c>
      <c r="JC9" s="796">
        <v>247.39</v>
      </c>
      <c r="JD9" s="797">
        <v>4.59</v>
      </c>
      <c r="JE9" s="795">
        <v>200.2</v>
      </c>
      <c r="JF9" s="796">
        <v>191.08</v>
      </c>
      <c r="JG9" s="797">
        <v>4.7699999999999996</v>
      </c>
      <c r="JH9" s="795">
        <v>230.73</v>
      </c>
      <c r="JI9" s="796">
        <v>220.99</v>
      </c>
      <c r="JJ9" s="797">
        <v>3.83</v>
      </c>
      <c r="JK9" s="66"/>
      <c r="JL9" s="66"/>
      <c r="JM9" s="66" t="s">
        <v>64</v>
      </c>
      <c r="JN9" s="82">
        <v>1</v>
      </c>
      <c r="JO9" s="82">
        <v>1</v>
      </c>
      <c r="JP9" s="82">
        <v>1</v>
      </c>
      <c r="JQ9" s="799">
        <v>1</v>
      </c>
      <c r="JR9" s="66"/>
      <c r="JS9" s="767" t="s">
        <v>201</v>
      </c>
      <c r="JT9" s="874">
        <v>1.88</v>
      </c>
      <c r="JU9" s="833">
        <v>1.89</v>
      </c>
      <c r="JV9" s="834">
        <v>-0.01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113626</v>
      </c>
      <c r="LS9" s="792">
        <v>110894</v>
      </c>
      <c r="LT9" s="820">
        <v>2.46</v>
      </c>
      <c r="LU9" s="63"/>
      <c r="LV9" s="63"/>
      <c r="LW9" s="764" t="s">
        <v>62</v>
      </c>
      <c r="LX9" s="57">
        <v>1180</v>
      </c>
      <c r="LY9" s="756">
        <v>1587</v>
      </c>
      <c r="LZ9" s="757">
        <v>-25.65</v>
      </c>
      <c r="MA9" s="73"/>
      <c r="MB9" s="794" t="s">
        <v>63</v>
      </c>
      <c r="MC9" s="795">
        <v>239.34</v>
      </c>
      <c r="MD9" s="796">
        <v>228.57</v>
      </c>
      <c r="ME9" s="797">
        <v>4.71</v>
      </c>
      <c r="MF9" s="795">
        <v>156.79</v>
      </c>
      <c r="MG9" s="796">
        <v>149.31</v>
      </c>
      <c r="MH9" s="797">
        <v>5.01</v>
      </c>
      <c r="MI9" s="795">
        <v>208.52</v>
      </c>
      <c r="MJ9" s="796">
        <v>199.03</v>
      </c>
      <c r="MK9" s="797">
        <v>4.7699999999999996</v>
      </c>
      <c r="ML9" s="4"/>
      <c r="MM9" s="4"/>
      <c r="MN9" s="4" t="s">
        <v>64</v>
      </c>
      <c r="MO9" s="821">
        <v>1</v>
      </c>
      <c r="MP9" s="821">
        <v>1</v>
      </c>
      <c r="MQ9" s="821">
        <v>1</v>
      </c>
      <c r="MR9" s="821">
        <v>1</v>
      </c>
      <c r="MS9" s="821">
        <v>1</v>
      </c>
      <c r="MT9" s="157"/>
      <c r="MU9" s="783" t="s">
        <v>201</v>
      </c>
      <c r="MV9" s="875">
        <v>1.81</v>
      </c>
      <c r="MW9" s="851">
        <v>1.83</v>
      </c>
      <c r="MX9" s="823">
        <v>-0.02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304666</v>
      </c>
      <c r="C10" s="738">
        <v>292107</v>
      </c>
      <c r="D10" s="739">
        <v>4.3</v>
      </c>
      <c r="E10" s="63"/>
      <c r="F10" s="63"/>
      <c r="G10" s="764" t="s">
        <v>68</v>
      </c>
      <c r="H10" s="741">
        <v>8</v>
      </c>
      <c r="I10" s="742">
        <v>0</v>
      </c>
      <c r="J10" s="743">
        <v>8</v>
      </c>
      <c r="K10" s="741">
        <v>16</v>
      </c>
      <c r="L10" s="744">
        <v>11</v>
      </c>
      <c r="M10" s="745">
        <v>45.45</v>
      </c>
      <c r="N10" s="66"/>
      <c r="O10" s="794" t="s">
        <v>69</v>
      </c>
      <c r="P10" s="795">
        <v>199.06</v>
      </c>
      <c r="Q10" s="796">
        <v>190.04</v>
      </c>
      <c r="R10" s="797">
        <v>4.75</v>
      </c>
      <c r="S10" s="795">
        <v>148.69999999999999</v>
      </c>
      <c r="T10" s="796">
        <v>142.61000000000001</v>
      </c>
      <c r="U10" s="797">
        <v>4.2699999999999996</v>
      </c>
      <c r="V10" s="795">
        <v>185.07</v>
      </c>
      <c r="W10" s="796">
        <v>176.27</v>
      </c>
      <c r="X10" s="797">
        <v>4.99</v>
      </c>
      <c r="Y10" s="66"/>
      <c r="Z10" s="66"/>
      <c r="AA10" s="66" t="s">
        <v>70</v>
      </c>
      <c r="AB10" s="82">
        <v>5</v>
      </c>
      <c r="AC10" s="82">
        <v>5</v>
      </c>
      <c r="AD10" s="82">
        <v>5</v>
      </c>
      <c r="AE10" s="799">
        <v>5</v>
      </c>
      <c r="AF10" s="66"/>
      <c r="AG10" s="876" t="s">
        <v>202</v>
      </c>
      <c r="AH10" s="877">
        <v>1.9</v>
      </c>
      <c r="AI10" s="878">
        <v>1.96</v>
      </c>
      <c r="AJ10" s="879">
        <v>-0.06</v>
      </c>
      <c r="AK10" s="95"/>
      <c r="AL10" s="835" t="s">
        <v>72</v>
      </c>
      <c r="AM10" s="860">
        <v>2812</v>
      </c>
      <c r="AN10" s="861">
        <v>165</v>
      </c>
      <c r="AO10" s="861">
        <v>1399</v>
      </c>
      <c r="AP10" s="862">
        <v>0</v>
      </c>
      <c r="AQ10" s="861"/>
      <c r="AR10" s="861"/>
      <c r="AS10" s="861"/>
      <c r="AT10" s="861"/>
      <c r="AU10" s="863">
        <v>4376</v>
      </c>
      <c r="AV10" s="840">
        <v>972</v>
      </c>
      <c r="AW10" s="841">
        <v>5348</v>
      </c>
      <c r="AX10" s="842"/>
      <c r="AY10" s="66"/>
      <c r="AZ10" s="835" t="s">
        <v>72</v>
      </c>
      <c r="BA10" s="860">
        <v>90</v>
      </c>
      <c r="BB10" s="861">
        <v>139</v>
      </c>
      <c r="BC10" s="864">
        <v>574</v>
      </c>
      <c r="BD10" s="862">
        <v>0</v>
      </c>
      <c r="BE10" s="861"/>
      <c r="BF10" s="861"/>
      <c r="BG10" s="861"/>
      <c r="BH10" s="861"/>
      <c r="BI10" s="840">
        <v>803</v>
      </c>
      <c r="BJ10" s="840">
        <v>522</v>
      </c>
      <c r="BK10" s="841">
        <v>1325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398609</v>
      </c>
      <c r="CG10" s="738">
        <v>377342</v>
      </c>
      <c r="CH10" s="739">
        <v>5.64</v>
      </c>
      <c r="CI10" s="63"/>
      <c r="CJ10" s="63"/>
      <c r="CK10" s="764" t="s">
        <v>68</v>
      </c>
      <c r="CL10" s="741">
        <v>0</v>
      </c>
      <c r="CM10" s="742">
        <v>0</v>
      </c>
      <c r="CN10" s="743">
        <v>6</v>
      </c>
      <c r="CO10" s="741">
        <v>6</v>
      </c>
      <c r="CP10" s="744">
        <v>5</v>
      </c>
      <c r="CQ10" s="745">
        <v>20</v>
      </c>
      <c r="CR10" s="66"/>
      <c r="CS10" s="794" t="s">
        <v>69</v>
      </c>
      <c r="CT10" s="795">
        <v>156.83000000000001</v>
      </c>
      <c r="CU10" s="796">
        <v>151.07</v>
      </c>
      <c r="CV10" s="797">
        <v>3.81</v>
      </c>
      <c r="CW10" s="795">
        <v>108.99</v>
      </c>
      <c r="CX10" s="796">
        <v>103.62</v>
      </c>
      <c r="CY10" s="797">
        <v>5.18</v>
      </c>
      <c r="CZ10" s="795">
        <v>138.79</v>
      </c>
      <c r="DA10" s="796">
        <v>133</v>
      </c>
      <c r="DB10" s="797">
        <v>4.3499999999999996</v>
      </c>
      <c r="DC10" s="66"/>
      <c r="DD10" s="66"/>
      <c r="DE10" s="66" t="s">
        <v>70</v>
      </c>
      <c r="DF10" s="82">
        <v>5</v>
      </c>
      <c r="DG10" s="82">
        <v>5</v>
      </c>
      <c r="DH10" s="82">
        <v>5</v>
      </c>
      <c r="DI10" s="799">
        <v>5</v>
      </c>
      <c r="DJ10" s="66"/>
      <c r="DK10" s="876" t="s">
        <v>202</v>
      </c>
      <c r="DL10" s="877">
        <v>2.0299999999999998</v>
      </c>
      <c r="DM10" s="878">
        <v>2.0099999999999998</v>
      </c>
      <c r="DN10" s="879">
        <v>0.02</v>
      </c>
      <c r="DO10" s="95"/>
      <c r="DP10" s="835" t="s">
        <v>72</v>
      </c>
      <c r="DQ10" s="860">
        <v>1915</v>
      </c>
      <c r="DR10" s="861">
        <v>494</v>
      </c>
      <c r="DS10" s="861">
        <v>5253</v>
      </c>
      <c r="DT10" s="862">
        <v>0</v>
      </c>
      <c r="DU10" s="860"/>
      <c r="DV10" s="861"/>
      <c r="DW10" s="861"/>
      <c r="DX10" s="861"/>
      <c r="DY10" s="840">
        <v>7662</v>
      </c>
      <c r="DZ10" s="840">
        <v>24184</v>
      </c>
      <c r="EA10" s="841">
        <v>31846</v>
      </c>
      <c r="EB10" s="842"/>
      <c r="EC10" s="66"/>
      <c r="ED10" s="835" t="s">
        <v>72</v>
      </c>
      <c r="EE10" s="860">
        <v>1256</v>
      </c>
      <c r="EF10" s="861">
        <v>0</v>
      </c>
      <c r="EG10" s="864">
        <v>983</v>
      </c>
      <c r="EH10" s="862">
        <v>0</v>
      </c>
      <c r="EI10" s="860"/>
      <c r="EJ10" s="861"/>
      <c r="EK10" s="861"/>
      <c r="EL10" s="861"/>
      <c r="EM10" s="840">
        <v>2239</v>
      </c>
      <c r="EN10" s="840">
        <v>512</v>
      </c>
      <c r="EO10" s="841">
        <v>2751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274197</v>
      </c>
      <c r="FK10" s="738">
        <v>260841</v>
      </c>
      <c r="FL10" s="739">
        <v>5.12</v>
      </c>
      <c r="FM10" s="63"/>
      <c r="FN10" s="63"/>
      <c r="FO10" s="764" t="s">
        <v>68</v>
      </c>
      <c r="FP10" s="741">
        <v>5</v>
      </c>
      <c r="FQ10" s="742">
        <v>0</v>
      </c>
      <c r="FR10" s="743">
        <v>0</v>
      </c>
      <c r="FS10" s="741">
        <v>5</v>
      </c>
      <c r="FT10" s="744">
        <v>0</v>
      </c>
      <c r="FU10" s="745">
        <v>0</v>
      </c>
      <c r="FV10" s="66"/>
      <c r="FW10" s="794" t="s">
        <v>69</v>
      </c>
      <c r="FX10" s="795">
        <v>192.31</v>
      </c>
      <c r="FY10" s="796">
        <v>184.21</v>
      </c>
      <c r="FZ10" s="797">
        <v>4.4000000000000004</v>
      </c>
      <c r="GA10" s="795">
        <v>109.56</v>
      </c>
      <c r="GB10" s="796">
        <v>101.18</v>
      </c>
      <c r="GC10" s="797">
        <v>8.2799999999999994</v>
      </c>
      <c r="GD10" s="795">
        <v>165.04</v>
      </c>
      <c r="GE10" s="796">
        <v>158.01</v>
      </c>
      <c r="GF10" s="797">
        <v>4.45</v>
      </c>
      <c r="GG10" s="66"/>
      <c r="GH10" s="66"/>
      <c r="GI10" s="66" t="s">
        <v>70</v>
      </c>
      <c r="GJ10" s="82">
        <v>5</v>
      </c>
      <c r="GK10" s="82">
        <v>5</v>
      </c>
      <c r="GL10" s="82">
        <v>5</v>
      </c>
      <c r="GM10" s="799">
        <v>5</v>
      </c>
      <c r="GN10" s="66"/>
      <c r="GO10" s="876" t="s">
        <v>202</v>
      </c>
      <c r="GP10" s="877">
        <v>2.0099999999999998</v>
      </c>
      <c r="GQ10" s="878">
        <v>1.97</v>
      </c>
      <c r="GR10" s="879">
        <v>0.04</v>
      </c>
      <c r="GS10" s="95"/>
      <c r="GT10" s="835" t="s">
        <v>72</v>
      </c>
      <c r="GU10" s="860">
        <v>5141</v>
      </c>
      <c r="GV10" s="861">
        <v>0</v>
      </c>
      <c r="GW10" s="861">
        <v>25478</v>
      </c>
      <c r="GX10" s="862">
        <v>0</v>
      </c>
      <c r="GY10" s="861"/>
      <c r="GZ10" s="861"/>
      <c r="HA10" s="861"/>
      <c r="HB10" s="861"/>
      <c r="HC10" s="840">
        <v>30619</v>
      </c>
      <c r="HD10" s="840">
        <v>3827</v>
      </c>
      <c r="HE10" s="841">
        <v>34446</v>
      </c>
      <c r="HF10" s="842"/>
      <c r="HG10" s="66"/>
      <c r="HH10" s="835" t="s">
        <v>72</v>
      </c>
      <c r="HI10" s="860">
        <v>139</v>
      </c>
      <c r="HJ10" s="861">
        <v>0</v>
      </c>
      <c r="HK10" s="864">
        <v>4424</v>
      </c>
      <c r="HL10" s="862">
        <v>0</v>
      </c>
      <c r="HM10" s="861"/>
      <c r="HN10" s="861"/>
      <c r="HO10" s="861"/>
      <c r="HP10" s="861"/>
      <c r="HQ10" s="840">
        <v>4563</v>
      </c>
      <c r="HR10" s="840">
        <v>2086</v>
      </c>
      <c r="HS10" s="841">
        <v>6649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607025</v>
      </c>
      <c r="IO10" s="738">
        <v>574234</v>
      </c>
      <c r="IP10" s="739">
        <v>5.71</v>
      </c>
      <c r="IQ10" s="63"/>
      <c r="IR10" s="63"/>
      <c r="IS10" s="764" t="s">
        <v>68</v>
      </c>
      <c r="IT10" s="741">
        <v>0</v>
      </c>
      <c r="IU10" s="742">
        <v>0</v>
      </c>
      <c r="IV10" s="743">
        <v>9</v>
      </c>
      <c r="IW10" s="741">
        <v>9</v>
      </c>
      <c r="IX10" s="744">
        <v>0</v>
      </c>
      <c r="IY10" s="745">
        <v>0</v>
      </c>
      <c r="IZ10" s="66"/>
      <c r="JA10" s="794" t="s">
        <v>69</v>
      </c>
      <c r="JB10" s="795">
        <v>210.36</v>
      </c>
      <c r="JC10" s="796">
        <v>197.52</v>
      </c>
      <c r="JD10" s="797">
        <v>6.5</v>
      </c>
      <c r="JE10" s="795">
        <v>184.09</v>
      </c>
      <c r="JF10" s="796">
        <v>175.24</v>
      </c>
      <c r="JG10" s="797">
        <v>5.05</v>
      </c>
      <c r="JH10" s="795">
        <v>197.79</v>
      </c>
      <c r="JI10" s="796">
        <v>187.07</v>
      </c>
      <c r="JJ10" s="797">
        <v>4.3499999999999996</v>
      </c>
      <c r="JK10" s="66"/>
      <c r="JL10" s="66"/>
      <c r="JM10" s="66" t="s">
        <v>70</v>
      </c>
      <c r="JN10" s="82">
        <v>5</v>
      </c>
      <c r="JO10" s="82">
        <v>5</v>
      </c>
      <c r="JP10" s="82">
        <v>5</v>
      </c>
      <c r="JQ10" s="799">
        <v>5</v>
      </c>
      <c r="JR10" s="66"/>
      <c r="JS10" s="876" t="s">
        <v>202</v>
      </c>
      <c r="JT10" s="877">
        <v>1.88</v>
      </c>
      <c r="JU10" s="878">
        <v>1.88</v>
      </c>
      <c r="JV10" s="879">
        <v>0</v>
      </c>
      <c r="JW10" s="95"/>
      <c r="JX10" s="835" t="s">
        <v>72</v>
      </c>
      <c r="JY10" s="860">
        <v>3133</v>
      </c>
      <c r="JZ10" s="861">
        <v>0</v>
      </c>
      <c r="KA10" s="861">
        <v>8036</v>
      </c>
      <c r="KB10" s="865">
        <v>0</v>
      </c>
      <c r="KC10" s="866"/>
      <c r="KD10" s="866"/>
      <c r="KE10" s="866"/>
      <c r="KF10" s="866"/>
      <c r="KG10" s="867">
        <v>11169</v>
      </c>
      <c r="KH10" s="840">
        <v>8377</v>
      </c>
      <c r="KI10" s="841">
        <v>19546</v>
      </c>
      <c r="KJ10" s="842"/>
      <c r="KK10" s="66"/>
      <c r="KL10" s="835" t="s">
        <v>72</v>
      </c>
      <c r="KM10" s="860">
        <v>1641</v>
      </c>
      <c r="KN10" s="861">
        <v>0</v>
      </c>
      <c r="KO10" s="864">
        <v>2064</v>
      </c>
      <c r="KP10" s="865">
        <v>0</v>
      </c>
      <c r="KQ10" s="866"/>
      <c r="KR10" s="866"/>
      <c r="KS10" s="866"/>
      <c r="KT10" s="866"/>
      <c r="KU10" s="867">
        <v>3705</v>
      </c>
      <c r="KV10" s="840">
        <v>2011</v>
      </c>
      <c r="KW10" s="841">
        <v>5716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1584497</v>
      </c>
      <c r="LS10" s="738">
        <v>1504524</v>
      </c>
      <c r="LT10" s="755">
        <v>5.32</v>
      </c>
      <c r="LU10" s="63"/>
      <c r="LV10" s="63"/>
      <c r="LW10" s="764" t="s">
        <v>68</v>
      </c>
      <c r="LX10" s="57">
        <v>36</v>
      </c>
      <c r="LY10" s="756">
        <v>16</v>
      </c>
      <c r="LZ10" s="757">
        <v>125</v>
      </c>
      <c r="MA10" s="73"/>
      <c r="MB10" s="794" t="s">
        <v>69</v>
      </c>
      <c r="MC10" s="795">
        <v>190.09</v>
      </c>
      <c r="MD10" s="796">
        <v>181.54</v>
      </c>
      <c r="ME10" s="797">
        <v>4.71</v>
      </c>
      <c r="MF10" s="795">
        <v>145.51</v>
      </c>
      <c r="MG10" s="796">
        <v>138.11000000000001</v>
      </c>
      <c r="MH10" s="797">
        <v>5.36</v>
      </c>
      <c r="MI10" s="795">
        <v>173.44</v>
      </c>
      <c r="MJ10" s="796">
        <v>165.35</v>
      </c>
      <c r="MK10" s="797">
        <v>4.8899999999999997</v>
      </c>
      <c r="ML10" s="4"/>
      <c r="MM10" s="4"/>
      <c r="MN10" s="4" t="s">
        <v>70</v>
      </c>
      <c r="MO10" s="821">
        <v>5</v>
      </c>
      <c r="MP10" s="821">
        <v>5</v>
      </c>
      <c r="MQ10" s="821">
        <v>5</v>
      </c>
      <c r="MR10" s="821">
        <v>5</v>
      </c>
      <c r="MS10" s="821">
        <v>5</v>
      </c>
      <c r="MT10" s="157"/>
      <c r="MU10" s="880" t="s">
        <v>202</v>
      </c>
      <c r="MV10" s="881">
        <v>1.96</v>
      </c>
      <c r="MW10" s="882">
        <v>1.96</v>
      </c>
      <c r="MX10" s="883">
        <v>0</v>
      </c>
      <c r="MY10" s="163"/>
      <c r="MZ10" s="852" t="s">
        <v>72</v>
      </c>
      <c r="NA10" s="868">
        <v>13001</v>
      </c>
      <c r="NB10" s="869">
        <v>659</v>
      </c>
      <c r="NC10" s="869">
        <v>40166</v>
      </c>
      <c r="ND10" s="870">
        <v>0</v>
      </c>
      <c r="NE10" s="869"/>
      <c r="NF10" s="869"/>
      <c r="NG10" s="869"/>
      <c r="NH10" s="869"/>
      <c r="NI10" s="871">
        <v>53826</v>
      </c>
      <c r="NJ10" s="872">
        <v>37360</v>
      </c>
      <c r="NK10" s="873">
        <v>91186</v>
      </c>
      <c r="NL10" s="585"/>
      <c r="NM10" s="585"/>
      <c r="NN10" s="859" t="s">
        <v>72</v>
      </c>
      <c r="NO10" s="868">
        <v>3126</v>
      </c>
      <c r="NP10" s="869">
        <v>139</v>
      </c>
      <c r="NQ10" s="869">
        <v>8045</v>
      </c>
      <c r="NR10" s="870">
        <v>0</v>
      </c>
      <c r="NS10" s="869"/>
      <c r="NT10" s="869"/>
      <c r="NU10" s="869"/>
      <c r="NV10" s="869"/>
      <c r="NW10" s="871">
        <v>11310</v>
      </c>
      <c r="NX10" s="872">
        <v>5131</v>
      </c>
      <c r="NY10" s="873">
        <v>16441</v>
      </c>
    </row>
    <row r="11" spans="1:390" ht="23.25" customHeight="1" thickTop="1" thickBot="1" x14ac:dyDescent="0.3">
      <c r="A11" s="56" t="s">
        <v>56</v>
      </c>
      <c r="B11" s="57">
        <v>294396</v>
      </c>
      <c r="C11" s="762">
        <v>282358</v>
      </c>
      <c r="D11" s="763">
        <v>4.26</v>
      </c>
      <c r="E11" s="63"/>
      <c r="F11" s="63"/>
      <c r="G11" s="764" t="s">
        <v>73</v>
      </c>
      <c r="H11" s="741">
        <v>8</v>
      </c>
      <c r="I11" s="742">
        <v>132</v>
      </c>
      <c r="J11" s="743">
        <v>100</v>
      </c>
      <c r="K11" s="741">
        <v>240</v>
      </c>
      <c r="L11" s="744">
        <v>287</v>
      </c>
      <c r="M11" s="745">
        <v>-16.38</v>
      </c>
      <c r="N11" s="66"/>
      <c r="O11" s="794" t="s">
        <v>74</v>
      </c>
      <c r="P11" s="795">
        <v>220.82</v>
      </c>
      <c r="Q11" s="796">
        <v>216.62</v>
      </c>
      <c r="R11" s="797">
        <v>1.94</v>
      </c>
      <c r="S11" s="795">
        <v>162.18</v>
      </c>
      <c r="T11" s="796">
        <v>151.83000000000001</v>
      </c>
      <c r="U11" s="797">
        <v>6.82</v>
      </c>
      <c r="V11" s="795">
        <v>204.53</v>
      </c>
      <c r="W11" s="796">
        <v>197.81</v>
      </c>
      <c r="X11" s="797">
        <v>3.4</v>
      </c>
      <c r="Y11" s="66"/>
      <c r="Z11" s="66"/>
      <c r="AA11" s="66" t="s">
        <v>75</v>
      </c>
      <c r="AB11" s="82">
        <v>10</v>
      </c>
      <c r="AC11" s="82">
        <v>10</v>
      </c>
      <c r="AD11" s="82">
        <v>10</v>
      </c>
      <c r="AE11" s="799">
        <v>10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395006</v>
      </c>
      <c r="CG11" s="762">
        <v>373919</v>
      </c>
      <c r="CH11" s="763">
        <v>5.64</v>
      </c>
      <c r="CI11" s="63"/>
      <c r="CJ11" s="63"/>
      <c r="CK11" s="764" t="s">
        <v>73</v>
      </c>
      <c r="CL11" s="741">
        <v>86</v>
      </c>
      <c r="CM11" s="742">
        <v>58</v>
      </c>
      <c r="CN11" s="743">
        <v>81</v>
      </c>
      <c r="CO11" s="741">
        <v>225</v>
      </c>
      <c r="CP11" s="744">
        <v>295</v>
      </c>
      <c r="CQ11" s="745">
        <v>-23.73</v>
      </c>
      <c r="CR11" s="66"/>
      <c r="CS11" s="794" t="s">
        <v>74</v>
      </c>
      <c r="CT11" s="795">
        <v>207.98</v>
      </c>
      <c r="CU11" s="796">
        <v>201.42</v>
      </c>
      <c r="CV11" s="797">
        <v>3.26</v>
      </c>
      <c r="CW11" s="795">
        <v>84.23</v>
      </c>
      <c r="CX11" s="796">
        <v>82.94</v>
      </c>
      <c r="CY11" s="797">
        <v>1.56</v>
      </c>
      <c r="CZ11" s="795">
        <v>161.33000000000001</v>
      </c>
      <c r="DA11" s="796">
        <v>156.29</v>
      </c>
      <c r="DB11" s="797">
        <v>3.22</v>
      </c>
      <c r="DC11" s="66"/>
      <c r="DD11" s="66"/>
      <c r="DE11" s="66" t="s">
        <v>75</v>
      </c>
      <c r="DF11" s="82">
        <v>10</v>
      </c>
      <c r="DG11" s="82">
        <v>10</v>
      </c>
      <c r="DH11" s="82">
        <v>10</v>
      </c>
      <c r="DI11" s="799">
        <v>10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269598</v>
      </c>
      <c r="FK11" s="762">
        <v>256305</v>
      </c>
      <c r="FL11" s="763">
        <v>5.19</v>
      </c>
      <c r="FM11" s="63"/>
      <c r="FN11" s="63"/>
      <c r="FO11" s="764" t="s">
        <v>73</v>
      </c>
      <c r="FP11" s="741">
        <v>154</v>
      </c>
      <c r="FQ11" s="742">
        <v>154</v>
      </c>
      <c r="FR11" s="743">
        <v>154</v>
      </c>
      <c r="FS11" s="741">
        <v>462</v>
      </c>
      <c r="FT11" s="744">
        <v>569</v>
      </c>
      <c r="FU11" s="745">
        <v>-18.8</v>
      </c>
      <c r="FV11" s="66"/>
      <c r="FW11" s="794" t="s">
        <v>74</v>
      </c>
      <c r="FX11" s="795">
        <v>74.38</v>
      </c>
      <c r="FY11" s="796">
        <v>70.23</v>
      </c>
      <c r="FZ11" s="797">
        <v>5.91</v>
      </c>
      <c r="GA11" s="795">
        <v>51.74</v>
      </c>
      <c r="GB11" s="796">
        <v>48.45</v>
      </c>
      <c r="GC11" s="797">
        <v>6.79</v>
      </c>
      <c r="GD11" s="795">
        <v>66.92</v>
      </c>
      <c r="GE11" s="796">
        <v>63.36</v>
      </c>
      <c r="GF11" s="797">
        <v>5.62</v>
      </c>
      <c r="GG11" s="66"/>
      <c r="GH11" s="66"/>
      <c r="GI11" s="66" t="s">
        <v>75</v>
      </c>
      <c r="GJ11" s="82">
        <v>10</v>
      </c>
      <c r="GK11" s="82">
        <v>10</v>
      </c>
      <c r="GL11" s="82">
        <v>10</v>
      </c>
      <c r="GM11" s="799">
        <v>10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600510</v>
      </c>
      <c r="IO11" s="762">
        <v>567855</v>
      </c>
      <c r="IP11" s="763">
        <v>5.75</v>
      </c>
      <c r="IQ11" s="63"/>
      <c r="IR11" s="63"/>
      <c r="IS11" s="764" t="s">
        <v>73</v>
      </c>
      <c r="IT11" s="741">
        <v>141</v>
      </c>
      <c r="IU11" s="742">
        <v>101</v>
      </c>
      <c r="IV11" s="743">
        <v>113</v>
      </c>
      <c r="IW11" s="741">
        <v>355</v>
      </c>
      <c r="IX11" s="744">
        <v>357</v>
      </c>
      <c r="IY11" s="745">
        <v>-0.56000000000000005</v>
      </c>
      <c r="IZ11" s="66"/>
      <c r="JA11" s="794" t="s">
        <v>74</v>
      </c>
      <c r="JB11" s="795">
        <v>253.02</v>
      </c>
      <c r="JC11" s="796">
        <v>243.69</v>
      </c>
      <c r="JD11" s="797">
        <v>3.83</v>
      </c>
      <c r="JE11" s="795">
        <v>228</v>
      </c>
      <c r="JF11" s="796">
        <v>214.43</v>
      </c>
      <c r="JG11" s="797">
        <v>6.33</v>
      </c>
      <c r="JH11" s="795">
        <v>241.04</v>
      </c>
      <c r="JI11" s="796">
        <v>229.97</v>
      </c>
      <c r="JJ11" s="797">
        <v>3.22</v>
      </c>
      <c r="JK11" s="66"/>
      <c r="JL11" s="66"/>
      <c r="JM11" s="66" t="s">
        <v>75</v>
      </c>
      <c r="JN11" s="82">
        <v>10</v>
      </c>
      <c r="JO11" s="82">
        <v>10</v>
      </c>
      <c r="JP11" s="82">
        <v>10</v>
      </c>
      <c r="JQ11" s="799">
        <v>10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1559510</v>
      </c>
      <c r="LS11" s="762">
        <v>1480437</v>
      </c>
      <c r="LT11" s="780">
        <v>5.34</v>
      </c>
      <c r="LU11" s="63"/>
      <c r="LV11" s="63"/>
      <c r="LW11" s="764" t="s">
        <v>73</v>
      </c>
      <c r="LX11" s="57">
        <v>1282</v>
      </c>
      <c r="LY11" s="756">
        <v>1508</v>
      </c>
      <c r="LZ11" s="757">
        <v>-14.99</v>
      </c>
      <c r="MA11" s="73"/>
      <c r="MB11" s="794" t="s">
        <v>74</v>
      </c>
      <c r="MC11" s="795">
        <v>195.14</v>
      </c>
      <c r="MD11" s="796">
        <v>187.73</v>
      </c>
      <c r="ME11" s="797">
        <v>3.95</v>
      </c>
      <c r="MF11" s="795">
        <v>148.69</v>
      </c>
      <c r="MG11" s="796">
        <v>140.55000000000001</v>
      </c>
      <c r="MH11" s="797">
        <v>5.79</v>
      </c>
      <c r="MI11" s="795">
        <v>177.8</v>
      </c>
      <c r="MJ11" s="796">
        <v>170.14</v>
      </c>
      <c r="MK11" s="797">
        <v>4.5</v>
      </c>
      <c r="ML11" s="4"/>
      <c r="MM11" s="4"/>
      <c r="MN11" s="4" t="s">
        <v>75</v>
      </c>
      <c r="MO11" s="821">
        <v>10</v>
      </c>
      <c r="MP11" s="821">
        <v>10</v>
      </c>
      <c r="MQ11" s="821">
        <v>10</v>
      </c>
      <c r="MR11" s="821">
        <v>10</v>
      </c>
      <c r="MS11" s="821">
        <v>10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10270</v>
      </c>
      <c r="C12" s="900">
        <v>9749</v>
      </c>
      <c r="D12" s="901">
        <v>5.34</v>
      </c>
      <c r="E12" s="63"/>
      <c r="F12" s="63"/>
      <c r="G12" s="764" t="s">
        <v>78</v>
      </c>
      <c r="H12" s="741">
        <v>13</v>
      </c>
      <c r="I12" s="742">
        <v>498</v>
      </c>
      <c r="J12" s="743">
        <v>243</v>
      </c>
      <c r="K12" s="741">
        <v>754</v>
      </c>
      <c r="L12" s="744">
        <v>1187</v>
      </c>
      <c r="M12" s="745">
        <v>-36.479999999999997</v>
      </c>
      <c r="N12" s="66"/>
      <c r="O12" s="902" t="s">
        <v>79</v>
      </c>
      <c r="P12" s="795">
        <v>70.14</v>
      </c>
      <c r="Q12" s="796">
        <v>68.42</v>
      </c>
      <c r="R12" s="797">
        <v>2.5099999999999998</v>
      </c>
      <c r="S12" s="795">
        <v>35.19</v>
      </c>
      <c r="T12" s="796">
        <v>34.15</v>
      </c>
      <c r="U12" s="797">
        <v>3.05</v>
      </c>
      <c r="V12" s="795">
        <v>60.43</v>
      </c>
      <c r="W12" s="796">
        <v>58.47</v>
      </c>
      <c r="X12" s="797">
        <v>3.35</v>
      </c>
      <c r="Y12" s="66"/>
      <c r="Z12" s="66"/>
      <c r="AA12" s="66" t="s">
        <v>80</v>
      </c>
      <c r="AB12" s="82">
        <v>6</v>
      </c>
      <c r="AC12" s="82">
        <v>6</v>
      </c>
      <c r="AD12" s="82">
        <v>6</v>
      </c>
      <c r="AE12" s="799">
        <v>6</v>
      </c>
      <c r="AF12" s="66"/>
      <c r="AG12" s="66"/>
      <c r="AH12" s="66"/>
      <c r="AI12" s="66"/>
      <c r="AJ12" s="66"/>
      <c r="AK12" s="66"/>
      <c r="AL12" s="903" t="s">
        <v>49</v>
      </c>
      <c r="AM12" s="904">
        <v>2812</v>
      </c>
      <c r="AN12" s="905">
        <v>165</v>
      </c>
      <c r="AO12" s="905">
        <v>1399</v>
      </c>
      <c r="AP12" s="906">
        <v>0</v>
      </c>
      <c r="AQ12" s="905"/>
      <c r="AR12" s="905"/>
      <c r="AS12" s="905"/>
      <c r="AT12" s="905"/>
      <c r="AU12" s="906">
        <v>4376</v>
      </c>
      <c r="AV12" s="905">
        <v>972</v>
      </c>
      <c r="AW12" s="907">
        <v>5348</v>
      </c>
      <c r="AX12" s="908"/>
      <c r="AY12" s="92"/>
      <c r="AZ12" s="903" t="s">
        <v>49</v>
      </c>
      <c r="BA12" s="904">
        <v>90</v>
      </c>
      <c r="BB12" s="905">
        <v>139</v>
      </c>
      <c r="BC12" s="905">
        <v>574</v>
      </c>
      <c r="BD12" s="906">
        <v>0</v>
      </c>
      <c r="BE12" s="905"/>
      <c r="BF12" s="905"/>
      <c r="BG12" s="905"/>
      <c r="BH12" s="905"/>
      <c r="BI12" s="909">
        <v>803</v>
      </c>
      <c r="BJ12" s="905">
        <v>522</v>
      </c>
      <c r="BK12" s="907">
        <v>1325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3603</v>
      </c>
      <c r="CG12" s="900">
        <v>3423</v>
      </c>
      <c r="CH12" s="901">
        <v>5.26</v>
      </c>
      <c r="CI12" s="63"/>
      <c r="CJ12" s="63"/>
      <c r="CK12" s="764" t="s">
        <v>78</v>
      </c>
      <c r="CL12" s="741">
        <v>45</v>
      </c>
      <c r="CM12" s="742">
        <v>94</v>
      </c>
      <c r="CN12" s="743">
        <v>67</v>
      </c>
      <c r="CO12" s="741">
        <v>206</v>
      </c>
      <c r="CP12" s="744">
        <v>189</v>
      </c>
      <c r="CQ12" s="745">
        <v>8.99</v>
      </c>
      <c r="CR12" s="66"/>
      <c r="CS12" s="902" t="s">
        <v>79</v>
      </c>
      <c r="CT12" s="795">
        <v>149.52000000000001</v>
      </c>
      <c r="CU12" s="796">
        <v>143.54</v>
      </c>
      <c r="CV12" s="797">
        <v>4.17</v>
      </c>
      <c r="CW12" s="795">
        <v>69.5</v>
      </c>
      <c r="CX12" s="796">
        <v>67.7</v>
      </c>
      <c r="CY12" s="797">
        <v>2.66</v>
      </c>
      <c r="CZ12" s="795">
        <v>119.36</v>
      </c>
      <c r="DA12" s="796">
        <v>114.65</v>
      </c>
      <c r="DB12" s="797">
        <v>4.1100000000000003</v>
      </c>
      <c r="DC12" s="66"/>
      <c r="DD12" s="66"/>
      <c r="DE12" s="66" t="s">
        <v>80</v>
      </c>
      <c r="DF12" s="82">
        <v>6</v>
      </c>
      <c r="DG12" s="82">
        <v>6</v>
      </c>
      <c r="DH12" s="82">
        <v>6</v>
      </c>
      <c r="DI12" s="799">
        <v>6</v>
      </c>
      <c r="DJ12" s="66"/>
      <c r="DK12" s="66"/>
      <c r="DL12" s="66"/>
      <c r="DM12" s="66"/>
      <c r="DN12" s="66"/>
      <c r="DO12" s="66"/>
      <c r="DP12" s="903" t="s">
        <v>49</v>
      </c>
      <c r="DQ12" s="904">
        <v>1915</v>
      </c>
      <c r="DR12" s="905">
        <v>494</v>
      </c>
      <c r="DS12" s="905">
        <v>5253</v>
      </c>
      <c r="DT12" s="906">
        <v>0</v>
      </c>
      <c r="DU12" s="905"/>
      <c r="DV12" s="905"/>
      <c r="DW12" s="905"/>
      <c r="DX12" s="905"/>
      <c r="DY12" s="909">
        <v>7662</v>
      </c>
      <c r="DZ12" s="905">
        <v>24184</v>
      </c>
      <c r="EA12" s="907">
        <v>31846</v>
      </c>
      <c r="EB12" s="908"/>
      <c r="EC12" s="92"/>
      <c r="ED12" s="903" t="s">
        <v>49</v>
      </c>
      <c r="EE12" s="904">
        <v>1256</v>
      </c>
      <c r="EF12" s="905">
        <v>0</v>
      </c>
      <c r="EG12" s="905">
        <v>983</v>
      </c>
      <c r="EH12" s="906">
        <v>0</v>
      </c>
      <c r="EI12" s="905"/>
      <c r="EJ12" s="905"/>
      <c r="EK12" s="905"/>
      <c r="EL12" s="905"/>
      <c r="EM12" s="909">
        <v>2239</v>
      </c>
      <c r="EN12" s="905">
        <v>512</v>
      </c>
      <c r="EO12" s="907">
        <v>2751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4599</v>
      </c>
      <c r="FK12" s="900">
        <v>4536</v>
      </c>
      <c r="FL12" s="901">
        <v>1.39</v>
      </c>
      <c r="FM12" s="63"/>
      <c r="FN12" s="63"/>
      <c r="FO12" s="764" t="s">
        <v>78</v>
      </c>
      <c r="FP12" s="741">
        <v>305</v>
      </c>
      <c r="FQ12" s="742">
        <v>237</v>
      </c>
      <c r="FR12" s="743">
        <v>212</v>
      </c>
      <c r="FS12" s="741">
        <v>754</v>
      </c>
      <c r="FT12" s="744">
        <v>876</v>
      </c>
      <c r="FU12" s="745">
        <v>-13.93</v>
      </c>
      <c r="FV12" s="66"/>
      <c r="FW12" s="902" t="s">
        <v>79</v>
      </c>
      <c r="FX12" s="795">
        <v>148.46</v>
      </c>
      <c r="FY12" s="796">
        <v>141.97</v>
      </c>
      <c r="FZ12" s="797">
        <v>4.57</v>
      </c>
      <c r="GA12" s="795">
        <v>80.44</v>
      </c>
      <c r="GB12" s="796">
        <v>76.11</v>
      </c>
      <c r="GC12" s="797">
        <v>5.69</v>
      </c>
      <c r="GD12" s="795">
        <v>126.05</v>
      </c>
      <c r="GE12" s="796">
        <v>121.19</v>
      </c>
      <c r="GF12" s="797">
        <v>4.01</v>
      </c>
      <c r="GG12" s="66"/>
      <c r="GH12" s="66"/>
      <c r="GI12" s="66" t="s">
        <v>80</v>
      </c>
      <c r="GJ12" s="82">
        <v>6</v>
      </c>
      <c r="GK12" s="82">
        <v>6</v>
      </c>
      <c r="GL12" s="82">
        <v>6</v>
      </c>
      <c r="GM12" s="799">
        <v>6</v>
      </c>
      <c r="GN12" s="66"/>
      <c r="GO12" s="66"/>
      <c r="GP12" s="66"/>
      <c r="GQ12" s="66"/>
      <c r="GR12" s="66"/>
      <c r="GS12" s="66"/>
      <c r="GT12" s="903" t="s">
        <v>49</v>
      </c>
      <c r="GU12" s="904">
        <v>5141</v>
      </c>
      <c r="GV12" s="905">
        <v>0</v>
      </c>
      <c r="GW12" s="905">
        <v>25478</v>
      </c>
      <c r="GX12" s="906">
        <v>0</v>
      </c>
      <c r="GY12" s="905"/>
      <c r="GZ12" s="905"/>
      <c r="HA12" s="905"/>
      <c r="HB12" s="905"/>
      <c r="HC12" s="909">
        <v>30619</v>
      </c>
      <c r="HD12" s="905">
        <v>3827</v>
      </c>
      <c r="HE12" s="907">
        <v>34446</v>
      </c>
      <c r="HF12" s="908"/>
      <c r="HG12" s="92"/>
      <c r="HH12" s="903" t="s">
        <v>49</v>
      </c>
      <c r="HI12" s="904">
        <v>139</v>
      </c>
      <c r="HJ12" s="905">
        <v>0</v>
      </c>
      <c r="HK12" s="905">
        <v>4424</v>
      </c>
      <c r="HL12" s="906">
        <v>0</v>
      </c>
      <c r="HM12" s="905"/>
      <c r="HN12" s="905"/>
      <c r="HO12" s="905"/>
      <c r="HP12" s="905"/>
      <c r="HQ12" s="909">
        <v>4563</v>
      </c>
      <c r="HR12" s="905">
        <v>2086</v>
      </c>
      <c r="HS12" s="907">
        <v>6649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6515</v>
      </c>
      <c r="IO12" s="900">
        <v>6379</v>
      </c>
      <c r="IP12" s="901">
        <v>2.13</v>
      </c>
      <c r="IQ12" s="63"/>
      <c r="IR12" s="63"/>
      <c r="IS12" s="764" t="s">
        <v>78</v>
      </c>
      <c r="IT12" s="741">
        <v>274</v>
      </c>
      <c r="IU12" s="742">
        <v>213</v>
      </c>
      <c r="IV12" s="743">
        <v>295</v>
      </c>
      <c r="IW12" s="741">
        <v>782</v>
      </c>
      <c r="IX12" s="744">
        <v>725</v>
      </c>
      <c r="IY12" s="745">
        <v>7.86</v>
      </c>
      <c r="IZ12" s="66"/>
      <c r="JA12" s="902" t="s">
        <v>79</v>
      </c>
      <c r="JB12" s="795">
        <v>121.92</v>
      </c>
      <c r="JC12" s="796">
        <v>121.27</v>
      </c>
      <c r="JD12" s="797">
        <v>0.54</v>
      </c>
      <c r="JE12" s="795">
        <v>101.7</v>
      </c>
      <c r="JF12" s="796">
        <v>103.45</v>
      </c>
      <c r="JG12" s="797">
        <v>-1.69</v>
      </c>
      <c r="JH12" s="795">
        <v>112.24</v>
      </c>
      <c r="JI12" s="796">
        <v>112.91</v>
      </c>
      <c r="JJ12" s="797">
        <v>4.1100000000000003</v>
      </c>
      <c r="JK12" s="66"/>
      <c r="JL12" s="66"/>
      <c r="JM12" s="66" t="s">
        <v>80</v>
      </c>
      <c r="JN12" s="82">
        <v>6</v>
      </c>
      <c r="JO12" s="82">
        <v>6</v>
      </c>
      <c r="JP12" s="82">
        <v>6</v>
      </c>
      <c r="JQ12" s="799">
        <v>6</v>
      </c>
      <c r="JR12" s="66"/>
      <c r="JS12" s="66"/>
      <c r="JT12" s="66"/>
      <c r="JU12" s="66"/>
      <c r="JV12" s="66"/>
      <c r="JW12" s="66"/>
      <c r="JX12" s="903" t="s">
        <v>49</v>
      </c>
      <c r="JY12" s="904">
        <v>3133</v>
      </c>
      <c r="JZ12" s="905">
        <v>0</v>
      </c>
      <c r="KA12" s="905">
        <v>8036</v>
      </c>
      <c r="KB12" s="911">
        <v>0</v>
      </c>
      <c r="KC12" s="912"/>
      <c r="KD12" s="912"/>
      <c r="KE12" s="912"/>
      <c r="KF12" s="912"/>
      <c r="KG12" s="913">
        <v>11169</v>
      </c>
      <c r="KH12" s="905">
        <v>8377</v>
      </c>
      <c r="KI12" s="907">
        <v>19546</v>
      </c>
      <c r="KJ12" s="908"/>
      <c r="KK12" s="92"/>
      <c r="KL12" s="903" t="s">
        <v>49</v>
      </c>
      <c r="KM12" s="904">
        <v>1641</v>
      </c>
      <c r="KN12" s="905">
        <v>0</v>
      </c>
      <c r="KO12" s="905">
        <v>2064</v>
      </c>
      <c r="KP12" s="911">
        <v>0</v>
      </c>
      <c r="KQ12" s="912"/>
      <c r="KR12" s="912"/>
      <c r="KS12" s="912"/>
      <c r="KT12" s="912"/>
      <c r="KU12" s="913">
        <v>3705</v>
      </c>
      <c r="KV12" s="905">
        <v>2011</v>
      </c>
      <c r="KW12" s="907">
        <v>5716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24987</v>
      </c>
      <c r="LS12" s="900">
        <v>24087</v>
      </c>
      <c r="LT12" s="914">
        <v>3.74</v>
      </c>
      <c r="LU12" s="63"/>
      <c r="LV12" s="63"/>
      <c r="LW12" s="764" t="s">
        <v>78</v>
      </c>
      <c r="LX12" s="57">
        <v>2496</v>
      </c>
      <c r="LY12" s="756">
        <v>2977</v>
      </c>
      <c r="LZ12" s="757">
        <v>-16.16</v>
      </c>
      <c r="MA12" s="73"/>
      <c r="MB12" s="902" t="s">
        <v>79</v>
      </c>
      <c r="MC12" s="795">
        <v>119.38</v>
      </c>
      <c r="MD12" s="796">
        <v>116.97</v>
      </c>
      <c r="ME12" s="797">
        <v>2.06</v>
      </c>
      <c r="MF12" s="795">
        <v>77.31</v>
      </c>
      <c r="MG12" s="796">
        <v>76.459999999999994</v>
      </c>
      <c r="MH12" s="797">
        <v>1.1100000000000001</v>
      </c>
      <c r="MI12" s="795">
        <v>103.68</v>
      </c>
      <c r="MJ12" s="796">
        <v>101.87</v>
      </c>
      <c r="MK12" s="797">
        <v>1.78</v>
      </c>
      <c r="ML12" s="4"/>
      <c r="MM12" s="4"/>
      <c r="MN12" s="4" t="s">
        <v>80</v>
      </c>
      <c r="MO12" s="821">
        <v>6</v>
      </c>
      <c r="MP12" s="821">
        <v>6</v>
      </c>
      <c r="MQ12" s="821">
        <v>6</v>
      </c>
      <c r="MR12" s="821">
        <v>6</v>
      </c>
      <c r="MS12" s="821">
        <v>6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13001</v>
      </c>
      <c r="NB12" s="917">
        <v>659</v>
      </c>
      <c r="NC12" s="917">
        <v>40166</v>
      </c>
      <c r="ND12" s="918">
        <v>0</v>
      </c>
      <c r="NE12" s="917"/>
      <c r="NF12" s="917"/>
      <c r="NG12" s="917"/>
      <c r="NH12" s="917"/>
      <c r="NI12" s="919">
        <v>53826</v>
      </c>
      <c r="NJ12" s="916">
        <v>37360</v>
      </c>
      <c r="NK12" s="919">
        <v>91186</v>
      </c>
      <c r="NL12" s="585"/>
      <c r="NM12" s="585"/>
      <c r="NN12" s="916" t="s">
        <v>49</v>
      </c>
      <c r="NO12" s="916">
        <v>3126</v>
      </c>
      <c r="NP12" s="917">
        <v>139</v>
      </c>
      <c r="NQ12" s="917">
        <v>8045</v>
      </c>
      <c r="NR12" s="918">
        <v>0</v>
      </c>
      <c r="NS12" s="917"/>
      <c r="NT12" s="917"/>
      <c r="NU12" s="917"/>
      <c r="NV12" s="917"/>
      <c r="NW12" s="919">
        <v>11310</v>
      </c>
      <c r="NX12" s="916">
        <v>5131</v>
      </c>
      <c r="NY12" s="919">
        <v>16441</v>
      </c>
    </row>
    <row r="13" spans="1:390" ht="23.25" customHeight="1" thickTop="1" thickBot="1" x14ac:dyDescent="0.3">
      <c r="A13" s="58" t="s">
        <v>204</v>
      </c>
      <c r="B13" s="920">
        <v>2.5299999999999998</v>
      </c>
      <c r="C13" s="921">
        <v>2.38</v>
      </c>
      <c r="D13" s="739">
        <v>0.15</v>
      </c>
      <c r="E13" s="63"/>
      <c r="F13" s="63"/>
      <c r="G13" s="764" t="s">
        <v>82</v>
      </c>
      <c r="H13" s="741">
        <v>7</v>
      </c>
      <c r="I13" s="742">
        <v>5</v>
      </c>
      <c r="J13" s="743">
        <v>11</v>
      </c>
      <c r="K13" s="741">
        <v>23</v>
      </c>
      <c r="L13" s="744">
        <v>29</v>
      </c>
      <c r="M13" s="745">
        <v>-20.69</v>
      </c>
      <c r="N13" s="66"/>
      <c r="O13" s="922" t="s">
        <v>83</v>
      </c>
      <c r="P13" s="923">
        <v>2433.8100000000004</v>
      </c>
      <c r="Q13" s="924">
        <v>2301.2999999999997</v>
      </c>
      <c r="R13" s="925">
        <v>5.76</v>
      </c>
      <c r="S13" s="926">
        <v>1282.2</v>
      </c>
      <c r="T13" s="924">
        <v>1213.5999999999999</v>
      </c>
      <c r="U13" s="925">
        <v>5.65</v>
      </c>
      <c r="V13" s="926">
        <v>2113.85</v>
      </c>
      <c r="W13" s="924">
        <v>1985.49</v>
      </c>
      <c r="X13" s="925">
        <v>6.46</v>
      </c>
      <c r="Y13" s="66"/>
      <c r="Z13" s="66"/>
      <c r="AA13" s="66" t="s">
        <v>84</v>
      </c>
      <c r="AB13" s="82">
        <v>2</v>
      </c>
      <c r="AC13" s="82">
        <v>2</v>
      </c>
      <c r="AD13" s="82">
        <v>2</v>
      </c>
      <c r="AE13" s="799">
        <v>2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2.08</v>
      </c>
      <c r="CG13" s="921">
        <v>2.0499999999999998</v>
      </c>
      <c r="CH13" s="739">
        <v>0.03</v>
      </c>
      <c r="CI13" s="63"/>
      <c r="CJ13" s="63"/>
      <c r="CK13" s="764" t="s">
        <v>82</v>
      </c>
      <c r="CL13" s="741">
        <v>52</v>
      </c>
      <c r="CM13" s="742">
        <v>76</v>
      </c>
      <c r="CN13" s="743">
        <v>89</v>
      </c>
      <c r="CO13" s="741">
        <v>217</v>
      </c>
      <c r="CP13" s="744">
        <v>180</v>
      </c>
      <c r="CQ13" s="745">
        <v>20.56</v>
      </c>
      <c r="CR13" s="66"/>
      <c r="CS13" s="922" t="s">
        <v>83</v>
      </c>
      <c r="CT13" s="923">
        <v>2188.1600000000003</v>
      </c>
      <c r="CU13" s="924">
        <v>2075.9</v>
      </c>
      <c r="CV13" s="925">
        <v>5.41</v>
      </c>
      <c r="CW13" s="926">
        <v>1166.69</v>
      </c>
      <c r="CX13" s="924">
        <v>1109.17</v>
      </c>
      <c r="CY13" s="925">
        <v>5.19</v>
      </c>
      <c r="CZ13" s="926">
        <v>1803.0999999999997</v>
      </c>
      <c r="DA13" s="924">
        <v>1707.7</v>
      </c>
      <c r="DB13" s="925">
        <v>5.59</v>
      </c>
      <c r="DC13" s="66"/>
      <c r="DD13" s="66"/>
      <c r="DE13" s="66" t="s">
        <v>84</v>
      </c>
      <c r="DF13" s="82">
        <v>2</v>
      </c>
      <c r="DG13" s="82">
        <v>2</v>
      </c>
      <c r="DH13" s="82">
        <v>2</v>
      </c>
      <c r="DI13" s="799">
        <v>2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2.23</v>
      </c>
      <c r="FK13" s="921">
        <v>2.29</v>
      </c>
      <c r="FL13" s="739">
        <v>-0.06</v>
      </c>
      <c r="FM13" s="63"/>
      <c r="FN13" s="63"/>
      <c r="FO13" s="764" t="s">
        <v>82</v>
      </c>
      <c r="FP13" s="741">
        <v>13</v>
      </c>
      <c r="FQ13" s="742">
        <v>12</v>
      </c>
      <c r="FR13" s="743">
        <v>10</v>
      </c>
      <c r="FS13" s="741">
        <v>35</v>
      </c>
      <c r="FT13" s="744">
        <v>38</v>
      </c>
      <c r="FU13" s="745">
        <v>-7.89</v>
      </c>
      <c r="FV13" s="66"/>
      <c r="FW13" s="922" t="s">
        <v>83</v>
      </c>
      <c r="FX13" s="923">
        <v>2189.48</v>
      </c>
      <c r="FY13" s="924">
        <v>2064</v>
      </c>
      <c r="FZ13" s="925">
        <v>6.08</v>
      </c>
      <c r="GA13" s="926">
        <v>1455.09</v>
      </c>
      <c r="GB13" s="924">
        <v>1362.94</v>
      </c>
      <c r="GC13" s="925">
        <v>6.76</v>
      </c>
      <c r="GD13" s="926">
        <v>1947.4999999999998</v>
      </c>
      <c r="GE13" s="924">
        <v>1842.8</v>
      </c>
      <c r="GF13" s="925">
        <v>5.68</v>
      </c>
      <c r="GG13" s="66"/>
      <c r="GH13" s="66"/>
      <c r="GI13" s="66" t="s">
        <v>84</v>
      </c>
      <c r="GJ13" s="82">
        <v>2</v>
      </c>
      <c r="GK13" s="82">
        <v>2</v>
      </c>
      <c r="GL13" s="82">
        <v>2</v>
      </c>
      <c r="GM13" s="799">
        <v>2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2.6</v>
      </c>
      <c r="IO13" s="921">
        <v>2.63</v>
      </c>
      <c r="IP13" s="739">
        <v>-0.03</v>
      </c>
      <c r="IQ13" s="63"/>
      <c r="IR13" s="63"/>
      <c r="IS13" s="764" t="s">
        <v>82</v>
      </c>
      <c r="IT13" s="741">
        <v>61</v>
      </c>
      <c r="IU13" s="742">
        <v>91</v>
      </c>
      <c r="IV13" s="743">
        <v>94</v>
      </c>
      <c r="IW13" s="741">
        <v>246</v>
      </c>
      <c r="IX13" s="744">
        <v>256</v>
      </c>
      <c r="IY13" s="745">
        <v>-3.91</v>
      </c>
      <c r="IZ13" s="66"/>
      <c r="JA13" s="922" t="s">
        <v>83</v>
      </c>
      <c r="JB13" s="923">
        <v>3457.37</v>
      </c>
      <c r="JC13" s="924">
        <v>3321.5299999999997</v>
      </c>
      <c r="JD13" s="925">
        <v>4.09</v>
      </c>
      <c r="JE13" s="926">
        <v>1665.29</v>
      </c>
      <c r="JF13" s="924">
        <v>1614.48</v>
      </c>
      <c r="JG13" s="925">
        <v>3.15</v>
      </c>
      <c r="JH13" s="926">
        <v>2599.62</v>
      </c>
      <c r="JI13" s="924">
        <v>2521.06</v>
      </c>
      <c r="JJ13" s="925">
        <v>5.59</v>
      </c>
      <c r="JK13" s="66"/>
      <c r="JL13" s="66"/>
      <c r="JM13" s="66" t="s">
        <v>84</v>
      </c>
      <c r="JN13" s="82">
        <v>2</v>
      </c>
      <c r="JO13" s="82">
        <v>2</v>
      </c>
      <c r="JP13" s="82">
        <v>2</v>
      </c>
      <c r="JQ13" s="799">
        <v>2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2.36</v>
      </c>
      <c r="LS13" s="921">
        <v>2.33</v>
      </c>
      <c r="LT13" s="755">
        <v>0.03</v>
      </c>
      <c r="LU13" s="63"/>
      <c r="LV13" s="63"/>
      <c r="LW13" s="764" t="s">
        <v>82</v>
      </c>
      <c r="LX13" s="57">
        <v>521</v>
      </c>
      <c r="LY13" s="756">
        <v>503</v>
      </c>
      <c r="LZ13" s="757">
        <v>3.58</v>
      </c>
      <c r="MA13" s="73"/>
      <c r="MB13" s="930" t="s">
        <v>83</v>
      </c>
      <c r="MC13" s="923">
        <v>2578.8200000000002</v>
      </c>
      <c r="MD13" s="931">
        <v>2461.5099999999998</v>
      </c>
      <c r="ME13" s="932">
        <v>4.7699999999999996</v>
      </c>
      <c r="MF13" s="923">
        <v>1430.34</v>
      </c>
      <c r="MG13" s="931">
        <v>1366.84</v>
      </c>
      <c r="MH13" s="932">
        <v>4.6500000000000004</v>
      </c>
      <c r="MI13" s="923">
        <v>2150.0700000000002</v>
      </c>
      <c r="MJ13" s="931">
        <v>2053.4399999999996</v>
      </c>
      <c r="MK13" s="932">
        <v>4.71</v>
      </c>
      <c r="ML13" s="4"/>
      <c r="MM13" s="4"/>
      <c r="MN13" s="4" t="s">
        <v>84</v>
      </c>
      <c r="MO13" s="821">
        <v>2</v>
      </c>
      <c r="MP13" s="821">
        <v>2</v>
      </c>
      <c r="MQ13" s="821">
        <v>2</v>
      </c>
      <c r="MR13" s="821">
        <v>2</v>
      </c>
      <c r="MS13" s="821">
        <v>2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2.4700000000000002</v>
      </c>
      <c r="C14" s="935">
        <v>2.31</v>
      </c>
      <c r="D14" s="763">
        <v>0.16</v>
      </c>
      <c r="E14" s="63"/>
      <c r="F14" s="63"/>
      <c r="G14" s="764" t="s">
        <v>85</v>
      </c>
      <c r="H14" s="741">
        <v>731</v>
      </c>
      <c r="I14" s="742">
        <v>718</v>
      </c>
      <c r="J14" s="743">
        <v>736</v>
      </c>
      <c r="K14" s="741">
        <v>2185</v>
      </c>
      <c r="L14" s="744">
        <v>1697</v>
      </c>
      <c r="M14" s="745">
        <v>28.76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3643</v>
      </c>
      <c r="AC14" s="936">
        <v>3643</v>
      </c>
      <c r="AD14" s="936">
        <v>3643</v>
      </c>
      <c r="AE14" s="936">
        <v>3643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2.0099999999999998</v>
      </c>
      <c r="CG14" s="935">
        <v>1.98</v>
      </c>
      <c r="CH14" s="763">
        <v>0.03</v>
      </c>
      <c r="CI14" s="63"/>
      <c r="CJ14" s="63"/>
      <c r="CK14" s="764" t="s">
        <v>85</v>
      </c>
      <c r="CL14" s="741">
        <v>246</v>
      </c>
      <c r="CM14" s="742">
        <v>385</v>
      </c>
      <c r="CN14" s="743">
        <v>324</v>
      </c>
      <c r="CO14" s="741">
        <v>955</v>
      </c>
      <c r="CP14" s="744">
        <v>836</v>
      </c>
      <c r="CQ14" s="745">
        <v>14.23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3643</v>
      </c>
      <c r="DG14" s="936">
        <v>3643</v>
      </c>
      <c r="DH14" s="936">
        <v>3643</v>
      </c>
      <c r="DI14" s="936">
        <v>3643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2.15</v>
      </c>
      <c r="FK14" s="935">
        <v>2.2200000000000002</v>
      </c>
      <c r="FL14" s="763">
        <v>-7.0000000000000007E-2</v>
      </c>
      <c r="FM14" s="63"/>
      <c r="FN14" s="63"/>
      <c r="FO14" s="764" t="s">
        <v>85</v>
      </c>
      <c r="FP14" s="741">
        <v>351</v>
      </c>
      <c r="FQ14" s="742">
        <v>402</v>
      </c>
      <c r="FR14" s="743">
        <v>312</v>
      </c>
      <c r="FS14" s="741">
        <v>1065</v>
      </c>
      <c r="FT14" s="744">
        <v>1234</v>
      </c>
      <c r="FU14" s="745">
        <v>-13.7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3643</v>
      </c>
      <c r="GK14" s="936">
        <v>3643</v>
      </c>
      <c r="GL14" s="936">
        <v>3643</v>
      </c>
      <c r="GM14" s="936">
        <v>3643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2.5299999999999998</v>
      </c>
      <c r="IO14" s="935">
        <v>2.56</v>
      </c>
      <c r="IP14" s="763">
        <v>-0.03</v>
      </c>
      <c r="IQ14" s="63"/>
      <c r="IR14" s="63"/>
      <c r="IS14" s="764" t="s">
        <v>85</v>
      </c>
      <c r="IT14" s="741">
        <v>301</v>
      </c>
      <c r="IU14" s="742">
        <v>344</v>
      </c>
      <c r="IV14" s="743">
        <v>567</v>
      </c>
      <c r="IW14" s="741">
        <v>1212</v>
      </c>
      <c r="IX14" s="744">
        <v>1461</v>
      </c>
      <c r="IY14" s="745">
        <v>-17.04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3643</v>
      </c>
      <c r="JO14" s="936">
        <v>3643</v>
      </c>
      <c r="JP14" s="936">
        <v>3643</v>
      </c>
      <c r="JQ14" s="936">
        <v>3643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2.2799999999999998</v>
      </c>
      <c r="LS14" s="935">
        <v>2.25</v>
      </c>
      <c r="LT14" s="780">
        <v>0.03</v>
      </c>
      <c r="LU14" s="63"/>
      <c r="LV14" s="63"/>
      <c r="LW14" s="764" t="s">
        <v>85</v>
      </c>
      <c r="LX14" s="57">
        <v>5417</v>
      </c>
      <c r="LY14" s="756">
        <v>5228</v>
      </c>
      <c r="LZ14" s="757">
        <v>3.62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3643</v>
      </c>
      <c r="MP14" s="782">
        <v>3643</v>
      </c>
      <c r="MQ14" s="782">
        <v>3643</v>
      </c>
      <c r="MR14" s="782">
        <v>3643</v>
      </c>
      <c r="MS14" s="782">
        <v>3643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3.26</v>
      </c>
      <c r="C15" s="944">
        <v>3.22</v>
      </c>
      <c r="D15" s="901">
        <v>0.04</v>
      </c>
      <c r="E15" s="63"/>
      <c r="F15" s="63"/>
      <c r="G15" s="764" t="s">
        <v>88</v>
      </c>
      <c r="H15" s="741">
        <v>7</v>
      </c>
      <c r="I15" s="742">
        <v>8</v>
      </c>
      <c r="J15" s="743">
        <v>21</v>
      </c>
      <c r="K15" s="741">
        <v>36</v>
      </c>
      <c r="L15" s="744">
        <v>43</v>
      </c>
      <c r="M15" s="745">
        <v>-16.28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395</v>
      </c>
      <c r="AC15" s="799">
        <v>395</v>
      </c>
      <c r="AD15" s="799">
        <v>395</v>
      </c>
      <c r="AE15" s="799">
        <v>395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3.07</v>
      </c>
      <c r="CG15" s="944">
        <v>3.01</v>
      </c>
      <c r="CH15" s="901">
        <v>0.06</v>
      </c>
      <c r="CI15" s="63"/>
      <c r="CJ15" s="63"/>
      <c r="CK15" s="764" t="s">
        <v>88</v>
      </c>
      <c r="CL15" s="741">
        <v>48</v>
      </c>
      <c r="CM15" s="742">
        <v>13</v>
      </c>
      <c r="CN15" s="743">
        <v>25</v>
      </c>
      <c r="CO15" s="741">
        <v>86</v>
      </c>
      <c r="CP15" s="744">
        <v>69</v>
      </c>
      <c r="CQ15" s="745">
        <v>24.64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395</v>
      </c>
      <c r="DG15" s="799">
        <v>395</v>
      </c>
      <c r="DH15" s="799">
        <v>395</v>
      </c>
      <c r="DI15" s="799">
        <v>395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2.94</v>
      </c>
      <c r="FK15" s="944">
        <v>2.95</v>
      </c>
      <c r="FL15" s="901">
        <v>-0.01</v>
      </c>
      <c r="FM15" s="63"/>
      <c r="FN15" s="63"/>
      <c r="FO15" s="764" t="s">
        <v>88</v>
      </c>
      <c r="FP15" s="741">
        <v>12</v>
      </c>
      <c r="FQ15" s="742">
        <v>12</v>
      </c>
      <c r="FR15" s="743">
        <v>0</v>
      </c>
      <c r="FS15" s="741">
        <v>24</v>
      </c>
      <c r="FT15" s="744">
        <v>36</v>
      </c>
      <c r="FU15" s="745">
        <v>-33.33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395</v>
      </c>
      <c r="GK15" s="799">
        <v>395</v>
      </c>
      <c r="GL15" s="799">
        <v>395</v>
      </c>
      <c r="GM15" s="799">
        <v>395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3.11</v>
      </c>
      <c r="IO15" s="944">
        <v>3.12</v>
      </c>
      <c r="IP15" s="901">
        <v>-0.01</v>
      </c>
      <c r="IQ15" s="63"/>
      <c r="IR15" s="63"/>
      <c r="IS15" s="764" t="s">
        <v>88</v>
      </c>
      <c r="IT15" s="741">
        <v>41</v>
      </c>
      <c r="IU15" s="742">
        <v>74</v>
      </c>
      <c r="IV15" s="743">
        <v>61</v>
      </c>
      <c r="IW15" s="741">
        <v>176</v>
      </c>
      <c r="IX15" s="744">
        <v>193</v>
      </c>
      <c r="IY15" s="745">
        <v>-8.81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395</v>
      </c>
      <c r="JO15" s="799">
        <v>395</v>
      </c>
      <c r="JP15" s="799">
        <v>395</v>
      </c>
      <c r="JQ15" s="799">
        <v>395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3.1</v>
      </c>
      <c r="LS15" s="944">
        <v>3.08</v>
      </c>
      <c r="LT15" s="914">
        <v>0.02</v>
      </c>
      <c r="LU15" s="63"/>
      <c r="LV15" s="63"/>
      <c r="LW15" s="764" t="s">
        <v>88</v>
      </c>
      <c r="LX15" s="57">
        <v>322</v>
      </c>
      <c r="LY15" s="756">
        <v>341</v>
      </c>
      <c r="LZ15" s="757">
        <v>-5.57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395</v>
      </c>
      <c r="MP15" s="821">
        <v>395</v>
      </c>
      <c r="MQ15" s="821">
        <v>395</v>
      </c>
      <c r="MR15" s="821">
        <v>395</v>
      </c>
      <c r="MS15" s="821">
        <v>395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1248</v>
      </c>
      <c r="I16" s="742">
        <v>1124</v>
      </c>
      <c r="J16" s="743">
        <v>1198</v>
      </c>
      <c r="K16" s="741">
        <v>3570</v>
      </c>
      <c r="L16" s="744">
        <v>2318</v>
      </c>
      <c r="M16" s="745">
        <v>54.01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1556</v>
      </c>
      <c r="AC16" s="799">
        <v>1556</v>
      </c>
      <c r="AD16" s="799">
        <v>1556</v>
      </c>
      <c r="AE16" s="799">
        <v>1556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812</v>
      </c>
      <c r="CM16" s="742">
        <v>854</v>
      </c>
      <c r="CN16" s="743">
        <v>626</v>
      </c>
      <c r="CO16" s="741">
        <v>2292</v>
      </c>
      <c r="CP16" s="744">
        <v>1944</v>
      </c>
      <c r="CQ16" s="745">
        <v>17.899999999999999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1556</v>
      </c>
      <c r="DG16" s="799">
        <v>1556</v>
      </c>
      <c r="DH16" s="799">
        <v>1556</v>
      </c>
      <c r="DI16" s="799">
        <v>1556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721</v>
      </c>
      <c r="FQ16" s="742">
        <v>1193</v>
      </c>
      <c r="FR16" s="743">
        <v>801</v>
      </c>
      <c r="FS16" s="741">
        <v>2715</v>
      </c>
      <c r="FT16" s="744">
        <v>2313</v>
      </c>
      <c r="FU16" s="745">
        <v>17.38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1556</v>
      </c>
      <c r="GK16" s="799">
        <v>1556</v>
      </c>
      <c r="GL16" s="799">
        <v>1556</v>
      </c>
      <c r="GM16" s="799">
        <v>1556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846</v>
      </c>
      <c r="IU16" s="742">
        <v>825</v>
      </c>
      <c r="IV16" s="743">
        <v>712</v>
      </c>
      <c r="IW16" s="741">
        <v>2383</v>
      </c>
      <c r="IX16" s="744">
        <v>2213</v>
      </c>
      <c r="IY16" s="745">
        <v>7.68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1556</v>
      </c>
      <c r="JO16" s="799">
        <v>1556</v>
      </c>
      <c r="JP16" s="799">
        <v>1556</v>
      </c>
      <c r="JQ16" s="799">
        <v>1556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10960</v>
      </c>
      <c r="LY16" s="756">
        <v>8788</v>
      </c>
      <c r="LZ16" s="757">
        <v>24.72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1556</v>
      </c>
      <c r="MP16" s="821">
        <v>1556</v>
      </c>
      <c r="MQ16" s="821">
        <v>1556</v>
      </c>
      <c r="MR16" s="821">
        <v>1556</v>
      </c>
      <c r="MS16" s="821">
        <v>1556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2180.7599999999998</v>
      </c>
      <c r="C17" s="968">
        <v>2050.6200000000003</v>
      </c>
      <c r="D17" s="739">
        <v>6.35</v>
      </c>
      <c r="E17" s="75"/>
      <c r="F17" s="75"/>
      <c r="G17" s="764" t="s">
        <v>94</v>
      </c>
      <c r="H17" s="741">
        <v>328</v>
      </c>
      <c r="I17" s="742">
        <v>459</v>
      </c>
      <c r="J17" s="743">
        <v>316</v>
      </c>
      <c r="K17" s="741">
        <v>1103</v>
      </c>
      <c r="L17" s="744">
        <v>603</v>
      </c>
      <c r="M17" s="745">
        <v>82.92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1692</v>
      </c>
      <c r="AC17" s="799">
        <v>1692</v>
      </c>
      <c r="AD17" s="799">
        <v>1692</v>
      </c>
      <c r="AE17" s="799">
        <v>1692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1925.6499999999999</v>
      </c>
      <c r="CG17" s="968">
        <v>1814.18</v>
      </c>
      <c r="CH17" s="739">
        <v>6.14</v>
      </c>
      <c r="CI17" s="75"/>
      <c r="CJ17" s="75"/>
      <c r="CK17" s="764" t="s">
        <v>94</v>
      </c>
      <c r="CL17" s="741">
        <v>739</v>
      </c>
      <c r="CM17" s="742">
        <v>593</v>
      </c>
      <c r="CN17" s="743">
        <v>634</v>
      </c>
      <c r="CO17" s="741">
        <v>1966</v>
      </c>
      <c r="CP17" s="744">
        <v>1737</v>
      </c>
      <c r="CQ17" s="745">
        <v>13.18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1692</v>
      </c>
      <c r="DG17" s="799">
        <v>1692</v>
      </c>
      <c r="DH17" s="799">
        <v>1692</v>
      </c>
      <c r="DI17" s="799">
        <v>1692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2050.77</v>
      </c>
      <c r="FK17" s="968">
        <v>1937.3999999999999</v>
      </c>
      <c r="FL17" s="739">
        <v>5.85</v>
      </c>
      <c r="FM17" s="75"/>
      <c r="FN17" s="75"/>
      <c r="FO17" s="764" t="s">
        <v>94</v>
      </c>
      <c r="FP17" s="741">
        <v>911</v>
      </c>
      <c r="FQ17" s="742">
        <v>801</v>
      </c>
      <c r="FR17" s="743">
        <v>948</v>
      </c>
      <c r="FS17" s="741">
        <v>2660</v>
      </c>
      <c r="FT17" s="744">
        <v>2488</v>
      </c>
      <c r="FU17" s="745">
        <v>6.91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1692</v>
      </c>
      <c r="GK17" s="799">
        <v>1692</v>
      </c>
      <c r="GL17" s="799">
        <v>1692</v>
      </c>
      <c r="GM17" s="799">
        <v>1692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2691.3100000000004</v>
      </c>
      <c r="IO17" s="968">
        <v>2611.1800000000003</v>
      </c>
      <c r="IP17" s="739">
        <v>3.07</v>
      </c>
      <c r="IQ17" s="75"/>
      <c r="IR17" s="75"/>
      <c r="IS17" s="764" t="s">
        <v>94</v>
      </c>
      <c r="IT17" s="741">
        <v>612</v>
      </c>
      <c r="IU17" s="742">
        <v>412</v>
      </c>
      <c r="IV17" s="743">
        <v>725</v>
      </c>
      <c r="IW17" s="741">
        <v>1749</v>
      </c>
      <c r="IX17" s="744">
        <v>1715</v>
      </c>
      <c r="IY17" s="745">
        <v>1.98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1692</v>
      </c>
      <c r="JO17" s="799">
        <v>1692</v>
      </c>
      <c r="JP17" s="799">
        <v>1692</v>
      </c>
      <c r="JQ17" s="799">
        <v>1692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2246.04</v>
      </c>
      <c r="LS17" s="968">
        <v>2143.5300000000002</v>
      </c>
      <c r="LT17" s="755">
        <v>4.78</v>
      </c>
      <c r="LU17" s="63"/>
      <c r="LV17" s="63"/>
      <c r="LW17" s="764" t="s">
        <v>94</v>
      </c>
      <c r="LX17" s="57">
        <v>7478</v>
      </c>
      <c r="LY17" s="756">
        <v>6543</v>
      </c>
      <c r="LZ17" s="757">
        <v>14.29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1692</v>
      </c>
      <c r="MP17" s="821">
        <v>1692</v>
      </c>
      <c r="MQ17" s="821">
        <v>1692</v>
      </c>
      <c r="MR17" s="821">
        <v>1692</v>
      </c>
      <c r="MS17" s="821">
        <v>1692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2113.85</v>
      </c>
      <c r="C18" s="971">
        <v>1985.49</v>
      </c>
      <c r="D18" s="763">
        <v>6.46</v>
      </c>
      <c r="E18" s="75"/>
      <c r="F18" s="75"/>
      <c r="G18" s="764" t="s">
        <v>95</v>
      </c>
      <c r="H18" s="741">
        <v>154</v>
      </c>
      <c r="I18" s="742">
        <v>251</v>
      </c>
      <c r="J18" s="743">
        <v>114</v>
      </c>
      <c r="K18" s="741">
        <v>519</v>
      </c>
      <c r="L18" s="744">
        <v>311</v>
      </c>
      <c r="M18" s="745">
        <v>66.88</v>
      </c>
      <c r="N18" s="66"/>
      <c r="O18" s="794" t="s">
        <v>38</v>
      </c>
      <c r="P18" s="795">
        <v>858.85</v>
      </c>
      <c r="Q18" s="796">
        <v>789.9</v>
      </c>
      <c r="R18" s="797">
        <v>8.73</v>
      </c>
      <c r="S18" s="795">
        <v>0</v>
      </c>
      <c r="T18" s="796">
        <v>0</v>
      </c>
      <c r="U18" s="797">
        <v>0</v>
      </c>
      <c r="V18" s="795">
        <v>771.12</v>
      </c>
      <c r="W18" s="796">
        <v>708.74</v>
      </c>
      <c r="X18" s="797">
        <v>8.8000000000000007</v>
      </c>
      <c r="Y18" s="66"/>
      <c r="Z18" s="66"/>
      <c r="AA18" s="66" t="s">
        <v>64</v>
      </c>
      <c r="AB18" s="799">
        <v>47</v>
      </c>
      <c r="AC18" s="799">
        <v>47</v>
      </c>
      <c r="AD18" s="799">
        <v>47</v>
      </c>
      <c r="AE18" s="799">
        <v>47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1803.0999999999997</v>
      </c>
      <c r="CG18" s="971">
        <v>1707.7</v>
      </c>
      <c r="CH18" s="763">
        <v>5.59</v>
      </c>
      <c r="CI18" s="75"/>
      <c r="CJ18" s="75"/>
      <c r="CK18" s="764" t="s">
        <v>95</v>
      </c>
      <c r="CL18" s="741">
        <v>94</v>
      </c>
      <c r="CM18" s="742">
        <v>232</v>
      </c>
      <c r="CN18" s="743">
        <v>279</v>
      </c>
      <c r="CO18" s="741">
        <v>605</v>
      </c>
      <c r="CP18" s="744">
        <v>508</v>
      </c>
      <c r="CQ18" s="745">
        <v>19.09</v>
      </c>
      <c r="CR18" s="66"/>
      <c r="CS18" s="794" t="s">
        <v>38</v>
      </c>
      <c r="CT18" s="795">
        <v>781.6</v>
      </c>
      <c r="CU18" s="796">
        <v>717.7</v>
      </c>
      <c r="CV18" s="797">
        <v>8.9</v>
      </c>
      <c r="CW18" s="795">
        <v>0</v>
      </c>
      <c r="CX18" s="796">
        <v>0</v>
      </c>
      <c r="CY18" s="797">
        <v>0</v>
      </c>
      <c r="CZ18" s="795">
        <v>743.39</v>
      </c>
      <c r="DA18" s="796">
        <v>681.49</v>
      </c>
      <c r="DB18" s="797">
        <v>9.08</v>
      </c>
      <c r="DC18" s="66"/>
      <c r="DD18" s="66"/>
      <c r="DE18" s="66" t="s">
        <v>64</v>
      </c>
      <c r="DF18" s="799">
        <v>47</v>
      </c>
      <c r="DG18" s="799">
        <v>47</v>
      </c>
      <c r="DH18" s="799">
        <v>47</v>
      </c>
      <c r="DI18" s="799">
        <v>47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1947.4999999999998</v>
      </c>
      <c r="FK18" s="971">
        <v>1842.8</v>
      </c>
      <c r="FL18" s="763">
        <v>5.68</v>
      </c>
      <c r="FM18" s="75"/>
      <c r="FN18" s="75"/>
      <c r="FO18" s="764" t="s">
        <v>95</v>
      </c>
      <c r="FP18" s="741">
        <v>540</v>
      </c>
      <c r="FQ18" s="742">
        <v>424</v>
      </c>
      <c r="FR18" s="743">
        <v>326</v>
      </c>
      <c r="FS18" s="741">
        <v>1290</v>
      </c>
      <c r="FT18" s="744">
        <v>970</v>
      </c>
      <c r="FU18" s="745">
        <v>32.99</v>
      </c>
      <c r="FV18" s="66"/>
      <c r="FW18" s="794" t="s">
        <v>38</v>
      </c>
      <c r="FX18" s="795">
        <v>720.19</v>
      </c>
      <c r="FY18" s="796">
        <v>668.55</v>
      </c>
      <c r="FZ18" s="797">
        <v>7.72</v>
      </c>
      <c r="GA18" s="795">
        <v>0</v>
      </c>
      <c r="GB18" s="796">
        <v>0</v>
      </c>
      <c r="GC18" s="797">
        <v>0</v>
      </c>
      <c r="GD18" s="795">
        <v>682.81</v>
      </c>
      <c r="GE18" s="796">
        <v>634.23</v>
      </c>
      <c r="GF18" s="797">
        <v>7.66</v>
      </c>
      <c r="GG18" s="66"/>
      <c r="GH18" s="66"/>
      <c r="GI18" s="66" t="s">
        <v>64</v>
      </c>
      <c r="GJ18" s="799">
        <v>47</v>
      </c>
      <c r="GK18" s="799">
        <v>47</v>
      </c>
      <c r="GL18" s="799">
        <v>47</v>
      </c>
      <c r="GM18" s="799">
        <v>47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2599.62</v>
      </c>
      <c r="IO18" s="971">
        <v>2521.06</v>
      </c>
      <c r="IP18" s="763">
        <v>3.12</v>
      </c>
      <c r="IQ18" s="75"/>
      <c r="IR18" s="75"/>
      <c r="IS18" s="764" t="s">
        <v>95</v>
      </c>
      <c r="IT18" s="741">
        <v>301</v>
      </c>
      <c r="IU18" s="742">
        <v>326</v>
      </c>
      <c r="IV18" s="743">
        <v>412</v>
      </c>
      <c r="IW18" s="741">
        <v>1039</v>
      </c>
      <c r="IX18" s="744">
        <v>1003</v>
      </c>
      <c r="IY18" s="745">
        <v>3.59</v>
      </c>
      <c r="IZ18" s="66"/>
      <c r="JA18" s="794" t="s">
        <v>38</v>
      </c>
      <c r="JB18" s="795">
        <v>1269.4000000000001</v>
      </c>
      <c r="JC18" s="796">
        <v>1213.5999999999999</v>
      </c>
      <c r="JD18" s="797">
        <v>4.5999999999999996</v>
      </c>
      <c r="JE18" s="795">
        <v>0</v>
      </c>
      <c r="JF18" s="796">
        <v>0</v>
      </c>
      <c r="JG18" s="797">
        <v>0</v>
      </c>
      <c r="JH18" s="795">
        <v>1196.8599999999999</v>
      </c>
      <c r="JI18" s="796">
        <v>1145.97</v>
      </c>
      <c r="JJ18" s="797">
        <v>9.08</v>
      </c>
      <c r="JK18" s="66"/>
      <c r="JL18" s="66"/>
      <c r="JM18" s="66" t="s">
        <v>64</v>
      </c>
      <c r="JN18" s="799">
        <v>47</v>
      </c>
      <c r="JO18" s="799">
        <v>47</v>
      </c>
      <c r="JP18" s="799">
        <v>47</v>
      </c>
      <c r="JQ18" s="799">
        <v>47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2150.0700000000002</v>
      </c>
      <c r="LS18" s="971">
        <v>2053.4399999999996</v>
      </c>
      <c r="LT18" s="780">
        <v>4.71</v>
      </c>
      <c r="LU18" s="63"/>
      <c r="LV18" s="63"/>
      <c r="LW18" s="764" t="s">
        <v>95</v>
      </c>
      <c r="LX18" s="57">
        <v>3453</v>
      </c>
      <c r="LY18" s="756">
        <v>2792</v>
      </c>
      <c r="LZ18" s="757">
        <v>23.67</v>
      </c>
      <c r="MA18" s="73"/>
      <c r="MB18" s="794" t="s">
        <v>38</v>
      </c>
      <c r="MC18" s="795">
        <v>934.56</v>
      </c>
      <c r="MD18" s="796">
        <v>880.48</v>
      </c>
      <c r="ME18" s="797">
        <v>6.14</v>
      </c>
      <c r="MF18" s="795">
        <v>0</v>
      </c>
      <c r="MG18" s="796">
        <v>0</v>
      </c>
      <c r="MH18" s="797">
        <v>0</v>
      </c>
      <c r="MI18" s="795">
        <v>872.66</v>
      </c>
      <c r="MJ18" s="796">
        <v>822.47</v>
      </c>
      <c r="MK18" s="797">
        <v>6.1</v>
      </c>
      <c r="ML18" s="4"/>
      <c r="MM18" s="4"/>
      <c r="MN18" s="4" t="s">
        <v>64</v>
      </c>
      <c r="MO18" s="821">
        <v>47</v>
      </c>
      <c r="MP18" s="821">
        <v>47</v>
      </c>
      <c r="MQ18" s="821">
        <v>47</v>
      </c>
      <c r="MR18" s="821">
        <v>47</v>
      </c>
      <c r="MS18" s="821">
        <v>47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2885.9700000000003</v>
      </c>
      <c r="C19" s="974">
        <v>2718.0199999999995</v>
      </c>
      <c r="D19" s="793">
        <v>6.18</v>
      </c>
      <c r="E19" s="75"/>
      <c r="F19" s="75"/>
      <c r="G19" s="764" t="s">
        <v>96</v>
      </c>
      <c r="H19" s="741">
        <v>216</v>
      </c>
      <c r="I19" s="742">
        <v>21</v>
      </c>
      <c r="J19" s="743">
        <v>61</v>
      </c>
      <c r="K19" s="741">
        <v>298</v>
      </c>
      <c r="L19" s="744">
        <v>313</v>
      </c>
      <c r="M19" s="745">
        <v>-4.79</v>
      </c>
      <c r="N19" s="66"/>
      <c r="O19" s="794" t="s">
        <v>52</v>
      </c>
      <c r="P19" s="795">
        <v>683.77</v>
      </c>
      <c r="Q19" s="796">
        <v>654</v>
      </c>
      <c r="R19" s="797">
        <v>4.55</v>
      </c>
      <c r="S19" s="795">
        <v>475.42</v>
      </c>
      <c r="T19" s="796">
        <v>445.77</v>
      </c>
      <c r="U19" s="797">
        <v>6.65</v>
      </c>
      <c r="V19" s="795">
        <v>662.49</v>
      </c>
      <c r="W19" s="796">
        <v>632.61</v>
      </c>
      <c r="X19" s="797">
        <v>4.72</v>
      </c>
      <c r="Y19" s="66"/>
      <c r="Z19" s="66"/>
      <c r="AA19" s="66" t="s">
        <v>70</v>
      </c>
      <c r="AB19" s="799">
        <v>497</v>
      </c>
      <c r="AC19" s="799">
        <v>497</v>
      </c>
      <c r="AD19" s="799">
        <v>497</v>
      </c>
      <c r="AE19" s="799">
        <v>497</v>
      </c>
      <c r="AF19" s="66"/>
      <c r="AG19" s="66"/>
      <c r="AH19" s="66"/>
      <c r="AI19" s="66"/>
      <c r="AJ19" s="66"/>
      <c r="AK19" s="66"/>
      <c r="AL19" s="835" t="s">
        <v>66</v>
      </c>
      <c r="AM19" s="860">
        <v>25358</v>
      </c>
      <c r="AN19" s="861">
        <v>8904</v>
      </c>
      <c r="AO19" s="861">
        <v>25939</v>
      </c>
      <c r="AP19" s="972">
        <v>32105</v>
      </c>
      <c r="AQ19" s="861"/>
      <c r="AR19" s="861"/>
      <c r="AS19" s="861"/>
      <c r="AT19" s="861"/>
      <c r="AU19" s="840">
        <v>92306</v>
      </c>
      <c r="AV19" s="840">
        <v>136613</v>
      </c>
      <c r="AW19" s="841">
        <v>228919</v>
      </c>
      <c r="AX19" s="842"/>
      <c r="AY19" s="66"/>
      <c r="AZ19" s="835" t="s">
        <v>66</v>
      </c>
      <c r="BA19" s="860">
        <v>3579</v>
      </c>
      <c r="BB19" s="861">
        <v>-18</v>
      </c>
      <c r="BC19" s="864">
        <v>5496</v>
      </c>
      <c r="BD19" s="862">
        <v>354</v>
      </c>
      <c r="BE19" s="861"/>
      <c r="BF19" s="861"/>
      <c r="BG19" s="861"/>
      <c r="BH19" s="861"/>
      <c r="BI19" s="840">
        <v>9411</v>
      </c>
      <c r="BJ19" s="840">
        <v>2995</v>
      </c>
      <c r="BK19" s="841">
        <v>12406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3667.6600000000003</v>
      </c>
      <c r="CG19" s="974">
        <v>3355.34</v>
      </c>
      <c r="CH19" s="793">
        <v>9.31</v>
      </c>
      <c r="CI19" s="75"/>
      <c r="CJ19" s="75"/>
      <c r="CK19" s="764" t="s">
        <v>96</v>
      </c>
      <c r="CL19" s="741">
        <v>7</v>
      </c>
      <c r="CM19" s="742">
        <v>34</v>
      </c>
      <c r="CN19" s="743">
        <v>18</v>
      </c>
      <c r="CO19" s="741">
        <v>59</v>
      </c>
      <c r="CP19" s="744">
        <v>48</v>
      </c>
      <c r="CQ19" s="745">
        <v>22.92</v>
      </c>
      <c r="CR19" s="66"/>
      <c r="CS19" s="794" t="s">
        <v>52</v>
      </c>
      <c r="CT19" s="795">
        <v>1435.63</v>
      </c>
      <c r="CU19" s="796">
        <v>1296.81</v>
      </c>
      <c r="CV19" s="797">
        <v>10.7</v>
      </c>
      <c r="CW19" s="795">
        <v>578.20000000000005</v>
      </c>
      <c r="CX19" s="796">
        <v>528.25</v>
      </c>
      <c r="CY19" s="797">
        <v>9.4600000000000009</v>
      </c>
      <c r="CZ19" s="795">
        <v>1393.72</v>
      </c>
      <c r="DA19" s="796">
        <v>1258.02</v>
      </c>
      <c r="DB19" s="797">
        <v>10.79</v>
      </c>
      <c r="DC19" s="66"/>
      <c r="DD19" s="66"/>
      <c r="DE19" s="66" t="s">
        <v>70</v>
      </c>
      <c r="DF19" s="799">
        <v>497</v>
      </c>
      <c r="DG19" s="799">
        <v>497</v>
      </c>
      <c r="DH19" s="799">
        <v>497</v>
      </c>
      <c r="DI19" s="799">
        <v>497</v>
      </c>
      <c r="DJ19" s="66"/>
      <c r="DK19" s="66"/>
      <c r="DL19" s="66"/>
      <c r="DM19" s="66"/>
      <c r="DN19" s="66"/>
      <c r="DO19" s="66"/>
      <c r="DP19" s="835" t="s">
        <v>66</v>
      </c>
      <c r="DQ19" s="860">
        <v>20817</v>
      </c>
      <c r="DR19" s="861">
        <v>6922</v>
      </c>
      <c r="DS19" s="861">
        <v>40847</v>
      </c>
      <c r="DT19" s="862">
        <v>8230</v>
      </c>
      <c r="DU19" s="860"/>
      <c r="DV19" s="861"/>
      <c r="DW19" s="861"/>
      <c r="DX19" s="861"/>
      <c r="DY19" s="840">
        <v>76816</v>
      </c>
      <c r="DZ19" s="840">
        <v>145950</v>
      </c>
      <c r="EA19" s="841">
        <v>222766</v>
      </c>
      <c r="EB19" s="842"/>
      <c r="EC19" s="66"/>
      <c r="ED19" s="835" t="s">
        <v>66</v>
      </c>
      <c r="EE19" s="860">
        <v>2755</v>
      </c>
      <c r="EF19" s="861">
        <v>112</v>
      </c>
      <c r="EG19" s="864">
        <v>1996</v>
      </c>
      <c r="EH19" s="862">
        <v>2172</v>
      </c>
      <c r="EI19" s="860"/>
      <c r="EJ19" s="861"/>
      <c r="EK19" s="861"/>
      <c r="EL19" s="861"/>
      <c r="EM19" s="840">
        <v>7035</v>
      </c>
      <c r="EN19" s="840">
        <v>683</v>
      </c>
      <c r="EO19" s="841">
        <v>7718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3004.25</v>
      </c>
      <c r="FK19" s="974">
        <v>2807.0600000000004</v>
      </c>
      <c r="FL19" s="793">
        <v>7.02</v>
      </c>
      <c r="FM19" s="75"/>
      <c r="FN19" s="75"/>
      <c r="FO19" s="764" t="s">
        <v>96</v>
      </c>
      <c r="FP19" s="741">
        <v>51</v>
      </c>
      <c r="FQ19" s="742">
        <v>31</v>
      </c>
      <c r="FR19" s="743">
        <v>39</v>
      </c>
      <c r="FS19" s="741">
        <v>121</v>
      </c>
      <c r="FT19" s="744">
        <v>134</v>
      </c>
      <c r="FU19" s="745">
        <v>-9.6999999999999993</v>
      </c>
      <c r="FV19" s="66"/>
      <c r="FW19" s="794" t="s">
        <v>52</v>
      </c>
      <c r="FX19" s="795">
        <v>889.83</v>
      </c>
      <c r="FY19" s="796">
        <v>816.79</v>
      </c>
      <c r="FZ19" s="797">
        <v>8.94</v>
      </c>
      <c r="GA19" s="795">
        <v>644.01</v>
      </c>
      <c r="GB19" s="796">
        <v>610.77</v>
      </c>
      <c r="GC19" s="797">
        <v>5.44</v>
      </c>
      <c r="GD19" s="795">
        <v>877.07</v>
      </c>
      <c r="GE19" s="796">
        <v>806.21</v>
      </c>
      <c r="GF19" s="797">
        <v>8.7899999999999991</v>
      </c>
      <c r="GG19" s="66"/>
      <c r="GH19" s="66"/>
      <c r="GI19" s="66" t="s">
        <v>70</v>
      </c>
      <c r="GJ19" s="799">
        <v>497</v>
      </c>
      <c r="GK19" s="799">
        <v>497</v>
      </c>
      <c r="GL19" s="799">
        <v>497</v>
      </c>
      <c r="GM19" s="799">
        <v>497</v>
      </c>
      <c r="GN19" s="66"/>
      <c r="GO19" s="66"/>
      <c r="GP19" s="66"/>
      <c r="GQ19" s="66"/>
      <c r="GR19" s="66"/>
      <c r="GS19" s="66"/>
      <c r="GT19" s="835" t="s">
        <v>66</v>
      </c>
      <c r="GU19" s="860">
        <v>20245</v>
      </c>
      <c r="GV19" s="861">
        <v>5596</v>
      </c>
      <c r="GW19" s="861">
        <v>16491</v>
      </c>
      <c r="GX19" s="862">
        <v>6561</v>
      </c>
      <c r="GY19" s="861"/>
      <c r="GZ19" s="861"/>
      <c r="HA19" s="861"/>
      <c r="HB19" s="861"/>
      <c r="HC19" s="840">
        <v>48893</v>
      </c>
      <c r="HD19" s="840">
        <v>15162</v>
      </c>
      <c r="HE19" s="841">
        <v>64055</v>
      </c>
      <c r="HF19" s="842"/>
      <c r="HG19" s="66"/>
      <c r="HH19" s="835" t="s">
        <v>66</v>
      </c>
      <c r="HI19" s="860">
        <v>4987</v>
      </c>
      <c r="HJ19" s="861">
        <v>20</v>
      </c>
      <c r="HK19" s="864">
        <v>2881</v>
      </c>
      <c r="HL19" s="862">
        <v>22</v>
      </c>
      <c r="HM19" s="861"/>
      <c r="HN19" s="861"/>
      <c r="HO19" s="861"/>
      <c r="HP19" s="861"/>
      <c r="HQ19" s="840">
        <v>7910</v>
      </c>
      <c r="HR19" s="840">
        <v>384</v>
      </c>
      <c r="HS19" s="841">
        <v>8294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3700.4300000000003</v>
      </c>
      <c r="IO19" s="974">
        <v>3564.87</v>
      </c>
      <c r="IP19" s="793">
        <v>3.8</v>
      </c>
      <c r="IQ19" s="75"/>
      <c r="IR19" s="75"/>
      <c r="IS19" s="764" t="s">
        <v>96</v>
      </c>
      <c r="IT19" s="741">
        <v>41</v>
      </c>
      <c r="IU19" s="742">
        <v>42</v>
      </c>
      <c r="IV19" s="743">
        <v>12</v>
      </c>
      <c r="IW19" s="741">
        <v>95</v>
      </c>
      <c r="IX19" s="744">
        <v>160</v>
      </c>
      <c r="IY19" s="745">
        <v>-40.630000000000003</v>
      </c>
      <c r="IZ19" s="66"/>
      <c r="JA19" s="794" t="s">
        <v>52</v>
      </c>
      <c r="JB19" s="795">
        <v>932.64</v>
      </c>
      <c r="JC19" s="796">
        <v>891.96</v>
      </c>
      <c r="JD19" s="797">
        <v>4.5599999999999996</v>
      </c>
      <c r="JE19" s="795">
        <v>489.38</v>
      </c>
      <c r="JF19" s="796">
        <v>462.54</v>
      </c>
      <c r="JG19" s="797">
        <v>5.8</v>
      </c>
      <c r="JH19" s="795">
        <v>907.31</v>
      </c>
      <c r="JI19" s="796">
        <v>868.03</v>
      </c>
      <c r="JJ19" s="797">
        <v>10.79</v>
      </c>
      <c r="JK19" s="66"/>
      <c r="JL19" s="66"/>
      <c r="JM19" s="66" t="s">
        <v>70</v>
      </c>
      <c r="JN19" s="799">
        <v>497</v>
      </c>
      <c r="JO19" s="799">
        <v>497</v>
      </c>
      <c r="JP19" s="799">
        <v>497</v>
      </c>
      <c r="JQ19" s="799">
        <v>497</v>
      </c>
      <c r="JR19" s="66"/>
      <c r="JS19" s="66"/>
      <c r="JT19" s="66"/>
      <c r="JU19" s="66"/>
      <c r="JV19" s="66"/>
      <c r="JW19" s="66"/>
      <c r="JX19" s="835" t="s">
        <v>66</v>
      </c>
      <c r="JY19" s="860">
        <v>16964</v>
      </c>
      <c r="JZ19" s="861">
        <v>7872</v>
      </c>
      <c r="KA19" s="861">
        <v>20447</v>
      </c>
      <c r="KB19" s="865">
        <v>19621</v>
      </c>
      <c r="KC19" s="866"/>
      <c r="KD19" s="866"/>
      <c r="KE19" s="866"/>
      <c r="KF19" s="866"/>
      <c r="KG19" s="867">
        <v>64904</v>
      </c>
      <c r="KH19" s="840">
        <v>219590</v>
      </c>
      <c r="KI19" s="841">
        <v>284494</v>
      </c>
      <c r="KJ19" s="842"/>
      <c r="KK19" s="66"/>
      <c r="KL19" s="835" t="s">
        <v>66</v>
      </c>
      <c r="KM19" s="860">
        <v>1891</v>
      </c>
      <c r="KN19" s="861">
        <v>190</v>
      </c>
      <c r="KO19" s="864">
        <v>2858</v>
      </c>
      <c r="KP19" s="865">
        <v>49</v>
      </c>
      <c r="KQ19" s="866"/>
      <c r="KR19" s="866"/>
      <c r="KS19" s="866"/>
      <c r="KT19" s="866"/>
      <c r="KU19" s="867">
        <v>4988</v>
      </c>
      <c r="KV19" s="840">
        <v>807</v>
      </c>
      <c r="KW19" s="841">
        <v>5795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3308.92</v>
      </c>
      <c r="LS19" s="974">
        <v>3122.03</v>
      </c>
      <c r="LT19" s="820">
        <v>5.99</v>
      </c>
      <c r="LU19" s="63"/>
      <c r="LV19" s="63"/>
      <c r="LW19" s="764" t="s">
        <v>96</v>
      </c>
      <c r="LX19" s="57">
        <v>573</v>
      </c>
      <c r="LY19" s="756">
        <v>655</v>
      </c>
      <c r="LZ19" s="757">
        <v>-12.52</v>
      </c>
      <c r="MA19" s="73"/>
      <c r="MB19" s="794" t="s">
        <v>52</v>
      </c>
      <c r="MC19" s="795">
        <v>957.53</v>
      </c>
      <c r="MD19" s="796">
        <v>890.11</v>
      </c>
      <c r="ME19" s="797">
        <v>7.57</v>
      </c>
      <c r="MF19" s="795">
        <v>524.66999999999996</v>
      </c>
      <c r="MG19" s="796">
        <v>493.21</v>
      </c>
      <c r="MH19" s="797">
        <v>6.38</v>
      </c>
      <c r="MI19" s="795">
        <v>928.85</v>
      </c>
      <c r="MJ19" s="796">
        <v>863.96</v>
      </c>
      <c r="MK19" s="797">
        <v>7.51</v>
      </c>
      <c r="ML19" s="4"/>
      <c r="MM19" s="4"/>
      <c r="MN19" s="4" t="s">
        <v>70</v>
      </c>
      <c r="MO19" s="821">
        <v>497</v>
      </c>
      <c r="MP19" s="821">
        <v>497</v>
      </c>
      <c r="MQ19" s="821">
        <v>497</v>
      </c>
      <c r="MR19" s="821">
        <v>497</v>
      </c>
      <c r="MS19" s="821">
        <v>497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83384</v>
      </c>
      <c r="NB19" s="869">
        <v>29294</v>
      </c>
      <c r="NC19" s="869">
        <v>103724</v>
      </c>
      <c r="ND19" s="870">
        <v>66517</v>
      </c>
      <c r="NE19" s="869"/>
      <c r="NF19" s="869"/>
      <c r="NG19" s="869"/>
      <c r="NH19" s="869"/>
      <c r="NI19" s="871">
        <v>282919</v>
      </c>
      <c r="NJ19" s="872">
        <v>517315</v>
      </c>
      <c r="NK19" s="873">
        <v>800234</v>
      </c>
      <c r="NL19" s="585"/>
      <c r="NM19" s="585"/>
      <c r="NN19" s="859" t="s">
        <v>66</v>
      </c>
      <c r="NO19" s="868">
        <v>13212</v>
      </c>
      <c r="NP19" s="869">
        <v>304</v>
      </c>
      <c r="NQ19" s="869">
        <v>13231</v>
      </c>
      <c r="NR19" s="870">
        <v>2597</v>
      </c>
      <c r="NS19" s="869"/>
      <c r="NT19" s="869"/>
      <c r="NU19" s="869"/>
      <c r="NV19" s="869"/>
      <c r="NW19" s="871">
        <v>29344</v>
      </c>
      <c r="NX19" s="872">
        <v>4869</v>
      </c>
      <c r="NY19" s="873">
        <v>34213</v>
      </c>
    </row>
    <row r="20" spans="1:389" ht="23.25" customHeight="1" x14ac:dyDescent="0.25">
      <c r="A20" s="976" t="s">
        <v>97</v>
      </c>
      <c r="B20" s="26">
        <v>2497.27</v>
      </c>
      <c r="C20" s="968">
        <v>2362.6499999999996</v>
      </c>
      <c r="D20" s="739">
        <v>5.7</v>
      </c>
      <c r="E20" s="75"/>
      <c r="F20" s="75"/>
      <c r="G20" s="764" t="s">
        <v>98</v>
      </c>
      <c r="H20" s="741">
        <v>251</v>
      </c>
      <c r="I20" s="742">
        <v>215</v>
      </c>
      <c r="J20" s="743">
        <v>209</v>
      </c>
      <c r="K20" s="741">
        <v>675</v>
      </c>
      <c r="L20" s="744">
        <v>503</v>
      </c>
      <c r="M20" s="745">
        <v>34.19</v>
      </c>
      <c r="N20" s="66"/>
      <c r="O20" s="794" t="s">
        <v>58</v>
      </c>
      <c r="P20" s="795">
        <v>569.72</v>
      </c>
      <c r="Q20" s="796">
        <v>538.4</v>
      </c>
      <c r="R20" s="797">
        <v>5.82</v>
      </c>
      <c r="S20" s="795">
        <v>444.06</v>
      </c>
      <c r="T20" s="796">
        <v>411.66</v>
      </c>
      <c r="U20" s="797">
        <v>7.87</v>
      </c>
      <c r="V20" s="795">
        <v>556.88</v>
      </c>
      <c r="W20" s="796">
        <v>525.38</v>
      </c>
      <c r="X20" s="797">
        <v>6</v>
      </c>
      <c r="Y20" s="66"/>
      <c r="Z20" s="66"/>
      <c r="AA20" s="66" t="s">
        <v>75</v>
      </c>
      <c r="AB20" s="799">
        <v>803</v>
      </c>
      <c r="AC20" s="799">
        <v>803</v>
      </c>
      <c r="AD20" s="799">
        <v>803</v>
      </c>
      <c r="AE20" s="799">
        <v>803</v>
      </c>
      <c r="AF20" s="66"/>
      <c r="AG20" s="66"/>
      <c r="AH20" s="66"/>
      <c r="AI20" s="66"/>
      <c r="AJ20" s="66"/>
      <c r="AK20" s="66"/>
      <c r="AL20" s="835" t="s">
        <v>72</v>
      </c>
      <c r="AM20" s="860">
        <v>76645</v>
      </c>
      <c r="AN20" s="861">
        <v>16537</v>
      </c>
      <c r="AO20" s="861">
        <v>64853</v>
      </c>
      <c r="AP20" s="972">
        <v>54475</v>
      </c>
      <c r="AQ20" s="861"/>
      <c r="AR20" s="861"/>
      <c r="AS20" s="861"/>
      <c r="AT20" s="861"/>
      <c r="AU20" s="840">
        <v>212510</v>
      </c>
      <c r="AV20" s="840">
        <v>156811</v>
      </c>
      <c r="AW20" s="841">
        <v>369321</v>
      </c>
      <c r="AX20" s="842"/>
      <c r="AY20" s="66"/>
      <c r="AZ20" s="835" t="s">
        <v>72</v>
      </c>
      <c r="BA20" s="860">
        <v>7160</v>
      </c>
      <c r="BB20" s="861">
        <v>-36</v>
      </c>
      <c r="BC20" s="864">
        <v>9620</v>
      </c>
      <c r="BD20" s="862">
        <v>718</v>
      </c>
      <c r="BE20" s="861"/>
      <c r="BF20" s="861"/>
      <c r="BG20" s="861"/>
      <c r="BH20" s="861"/>
      <c r="BI20" s="840">
        <v>17462</v>
      </c>
      <c r="BJ20" s="840">
        <v>6753</v>
      </c>
      <c r="BK20" s="841">
        <v>24215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2342.13</v>
      </c>
      <c r="CG20" s="968">
        <v>2208.2200000000003</v>
      </c>
      <c r="CH20" s="739">
        <v>6.06</v>
      </c>
      <c r="CI20" s="75"/>
      <c r="CJ20" s="75"/>
      <c r="CK20" s="764" t="s">
        <v>98</v>
      </c>
      <c r="CL20" s="741">
        <v>45</v>
      </c>
      <c r="CM20" s="742">
        <v>52</v>
      </c>
      <c r="CN20" s="743">
        <v>49</v>
      </c>
      <c r="CO20" s="741">
        <v>146</v>
      </c>
      <c r="CP20" s="744">
        <v>104</v>
      </c>
      <c r="CQ20" s="745">
        <v>40.380000000000003</v>
      </c>
      <c r="CR20" s="66"/>
      <c r="CS20" s="794" t="s">
        <v>58</v>
      </c>
      <c r="CT20" s="795">
        <v>464.7</v>
      </c>
      <c r="CU20" s="796">
        <v>416.98</v>
      </c>
      <c r="CV20" s="797">
        <v>11.44</v>
      </c>
      <c r="CW20" s="795">
        <v>315.22000000000003</v>
      </c>
      <c r="CX20" s="796">
        <v>285.55</v>
      </c>
      <c r="CY20" s="797">
        <v>10.39</v>
      </c>
      <c r="CZ20" s="795">
        <v>457.39</v>
      </c>
      <c r="DA20" s="796">
        <v>410.35</v>
      </c>
      <c r="DB20" s="797">
        <v>11.46</v>
      </c>
      <c r="DC20" s="66"/>
      <c r="DD20" s="66"/>
      <c r="DE20" s="66" t="s">
        <v>75</v>
      </c>
      <c r="DF20" s="799">
        <v>803</v>
      </c>
      <c r="DG20" s="799">
        <v>803</v>
      </c>
      <c r="DH20" s="799">
        <v>803</v>
      </c>
      <c r="DI20" s="799">
        <v>803</v>
      </c>
      <c r="DJ20" s="66"/>
      <c r="DK20" s="66"/>
      <c r="DL20" s="66"/>
      <c r="DM20" s="66"/>
      <c r="DN20" s="66"/>
      <c r="DO20" s="66"/>
      <c r="DP20" s="835" t="s">
        <v>72</v>
      </c>
      <c r="DQ20" s="860">
        <v>102068</v>
      </c>
      <c r="DR20" s="861">
        <v>17996</v>
      </c>
      <c r="DS20" s="861">
        <v>102126</v>
      </c>
      <c r="DT20" s="862">
        <v>18753</v>
      </c>
      <c r="DU20" s="860"/>
      <c r="DV20" s="861"/>
      <c r="DW20" s="861"/>
      <c r="DX20" s="861"/>
      <c r="DY20" s="840">
        <v>240943</v>
      </c>
      <c r="DZ20" s="840">
        <v>224872</v>
      </c>
      <c r="EA20" s="841">
        <v>465815</v>
      </c>
      <c r="EB20" s="842"/>
      <c r="EC20" s="66"/>
      <c r="ED20" s="835" t="s">
        <v>72</v>
      </c>
      <c r="EE20" s="860">
        <v>4591</v>
      </c>
      <c r="EF20" s="861">
        <v>257</v>
      </c>
      <c r="EG20" s="864">
        <v>5322</v>
      </c>
      <c r="EH20" s="862">
        <v>3390</v>
      </c>
      <c r="EI20" s="860"/>
      <c r="EJ20" s="861"/>
      <c r="EK20" s="861"/>
      <c r="EL20" s="861"/>
      <c r="EM20" s="840">
        <v>13560</v>
      </c>
      <c r="EN20" s="840">
        <v>2408</v>
      </c>
      <c r="EO20" s="841">
        <v>15968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2307.1799999999994</v>
      </c>
      <c r="FK20" s="968">
        <v>2169.86</v>
      </c>
      <c r="FL20" s="739">
        <v>6.33</v>
      </c>
      <c r="FM20" s="75"/>
      <c r="FN20" s="75"/>
      <c r="FO20" s="764" t="s">
        <v>98</v>
      </c>
      <c r="FP20" s="741">
        <v>82</v>
      </c>
      <c r="FQ20" s="742">
        <v>101</v>
      </c>
      <c r="FR20" s="743">
        <v>113</v>
      </c>
      <c r="FS20" s="741">
        <v>296</v>
      </c>
      <c r="FT20" s="744">
        <v>268</v>
      </c>
      <c r="FU20" s="745">
        <v>10.45</v>
      </c>
      <c r="FV20" s="66"/>
      <c r="FW20" s="794" t="s">
        <v>58</v>
      </c>
      <c r="FX20" s="795">
        <v>452.43</v>
      </c>
      <c r="FY20" s="796">
        <v>424.36</v>
      </c>
      <c r="FZ20" s="797">
        <v>6.61</v>
      </c>
      <c r="GA20" s="795">
        <v>344.54</v>
      </c>
      <c r="GB20" s="796">
        <v>322.8</v>
      </c>
      <c r="GC20" s="797">
        <v>6.73</v>
      </c>
      <c r="GD20" s="795">
        <v>446.83</v>
      </c>
      <c r="GE20" s="796">
        <v>419.15</v>
      </c>
      <c r="GF20" s="797">
        <v>6.6</v>
      </c>
      <c r="GG20" s="66"/>
      <c r="GH20" s="66"/>
      <c r="GI20" s="66" t="s">
        <v>75</v>
      </c>
      <c r="GJ20" s="799">
        <v>803</v>
      </c>
      <c r="GK20" s="799">
        <v>803</v>
      </c>
      <c r="GL20" s="799">
        <v>803</v>
      </c>
      <c r="GM20" s="799">
        <v>803</v>
      </c>
      <c r="GN20" s="66"/>
      <c r="GO20" s="66"/>
      <c r="GP20" s="66"/>
      <c r="GQ20" s="66"/>
      <c r="GR20" s="66"/>
      <c r="GS20" s="66"/>
      <c r="GT20" s="835" t="s">
        <v>72</v>
      </c>
      <c r="GU20" s="860">
        <v>85475</v>
      </c>
      <c r="GV20" s="861">
        <v>18391</v>
      </c>
      <c r="GW20" s="861">
        <v>51400</v>
      </c>
      <c r="GX20" s="862">
        <v>20526</v>
      </c>
      <c r="GY20" s="861"/>
      <c r="GZ20" s="861"/>
      <c r="HA20" s="861"/>
      <c r="HB20" s="861"/>
      <c r="HC20" s="840">
        <v>175792</v>
      </c>
      <c r="HD20" s="840">
        <v>250609</v>
      </c>
      <c r="HE20" s="841">
        <v>426401</v>
      </c>
      <c r="HF20" s="842"/>
      <c r="HG20" s="66"/>
      <c r="HH20" s="835" t="s">
        <v>72</v>
      </c>
      <c r="HI20" s="860">
        <v>8312</v>
      </c>
      <c r="HJ20" s="861">
        <v>36</v>
      </c>
      <c r="HK20" s="864">
        <v>7683</v>
      </c>
      <c r="HL20" s="862">
        <v>46</v>
      </c>
      <c r="HM20" s="861"/>
      <c r="HN20" s="861"/>
      <c r="HO20" s="861"/>
      <c r="HP20" s="861"/>
      <c r="HQ20" s="840">
        <v>16077</v>
      </c>
      <c r="HR20" s="840">
        <v>2129</v>
      </c>
      <c r="HS20" s="841">
        <v>18206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3507.8599999999997</v>
      </c>
      <c r="IO20" s="968">
        <v>3372.05</v>
      </c>
      <c r="IP20" s="739">
        <v>4.03</v>
      </c>
      <c r="IQ20" s="75"/>
      <c r="IR20" s="75"/>
      <c r="IS20" s="764" t="s">
        <v>98</v>
      </c>
      <c r="IT20" s="741">
        <v>169</v>
      </c>
      <c r="IU20" s="742">
        <v>291</v>
      </c>
      <c r="IV20" s="743">
        <v>231</v>
      </c>
      <c r="IW20" s="741">
        <v>691</v>
      </c>
      <c r="IX20" s="744">
        <v>521</v>
      </c>
      <c r="IY20" s="745">
        <v>32.630000000000003</v>
      </c>
      <c r="IZ20" s="66"/>
      <c r="JA20" s="794" t="s">
        <v>58</v>
      </c>
      <c r="JB20" s="795">
        <v>534.02</v>
      </c>
      <c r="JC20" s="796">
        <v>507.81</v>
      </c>
      <c r="JD20" s="797">
        <v>5.16</v>
      </c>
      <c r="JE20" s="795">
        <v>357.59</v>
      </c>
      <c r="JF20" s="796">
        <v>337.41</v>
      </c>
      <c r="JG20" s="797">
        <v>5.98</v>
      </c>
      <c r="JH20" s="795">
        <v>523.94000000000005</v>
      </c>
      <c r="JI20" s="796">
        <v>498.31</v>
      </c>
      <c r="JJ20" s="797">
        <v>11.46</v>
      </c>
      <c r="JK20" s="66"/>
      <c r="JL20" s="66"/>
      <c r="JM20" s="66" t="s">
        <v>75</v>
      </c>
      <c r="JN20" s="799">
        <v>803</v>
      </c>
      <c r="JO20" s="799">
        <v>803</v>
      </c>
      <c r="JP20" s="799">
        <v>803</v>
      </c>
      <c r="JQ20" s="799">
        <v>803</v>
      </c>
      <c r="JR20" s="66"/>
      <c r="JS20" s="66"/>
      <c r="JT20" s="66"/>
      <c r="JU20" s="66"/>
      <c r="JV20" s="66"/>
      <c r="JW20" s="66"/>
      <c r="JX20" s="835" t="s">
        <v>72</v>
      </c>
      <c r="JY20" s="860">
        <v>83175</v>
      </c>
      <c r="JZ20" s="861">
        <v>14619</v>
      </c>
      <c r="KA20" s="861">
        <v>55763</v>
      </c>
      <c r="KB20" s="865">
        <v>28669</v>
      </c>
      <c r="KC20" s="866"/>
      <c r="KD20" s="866"/>
      <c r="KE20" s="866"/>
      <c r="KF20" s="866"/>
      <c r="KG20" s="867">
        <v>182226</v>
      </c>
      <c r="KH20" s="840">
        <v>372543</v>
      </c>
      <c r="KI20" s="841">
        <v>554769</v>
      </c>
      <c r="KJ20" s="842"/>
      <c r="KK20" s="66"/>
      <c r="KL20" s="835" t="s">
        <v>72</v>
      </c>
      <c r="KM20" s="860">
        <v>9455</v>
      </c>
      <c r="KN20" s="861">
        <v>1137</v>
      </c>
      <c r="KO20" s="864">
        <v>15038</v>
      </c>
      <c r="KP20" s="865">
        <v>243</v>
      </c>
      <c r="KQ20" s="866"/>
      <c r="KR20" s="866"/>
      <c r="KS20" s="866"/>
      <c r="KT20" s="866"/>
      <c r="KU20" s="867">
        <v>25873</v>
      </c>
      <c r="KV20" s="840">
        <v>3697</v>
      </c>
      <c r="KW20" s="841">
        <v>29570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2679.3</v>
      </c>
      <c r="LS20" s="968">
        <v>2554.3999999999996</v>
      </c>
      <c r="LT20" s="755">
        <v>4.8899999999999997</v>
      </c>
      <c r="LU20" s="63"/>
      <c r="LV20" s="63"/>
      <c r="LW20" s="764" t="s">
        <v>98</v>
      </c>
      <c r="LX20" s="57">
        <v>1808</v>
      </c>
      <c r="LY20" s="756">
        <v>1396</v>
      </c>
      <c r="LZ20" s="757">
        <v>29.51</v>
      </c>
      <c r="MA20" s="73"/>
      <c r="MB20" s="794" t="s">
        <v>58</v>
      </c>
      <c r="MC20" s="795">
        <v>509.23</v>
      </c>
      <c r="MD20" s="796">
        <v>477.76</v>
      </c>
      <c r="ME20" s="797">
        <v>6.59</v>
      </c>
      <c r="MF20" s="795">
        <v>384.6</v>
      </c>
      <c r="MG20" s="796">
        <v>357.04</v>
      </c>
      <c r="MH20" s="797">
        <v>7.72</v>
      </c>
      <c r="MI20" s="795">
        <v>500.97</v>
      </c>
      <c r="MJ20" s="796">
        <v>469.81</v>
      </c>
      <c r="MK20" s="797">
        <v>6.63</v>
      </c>
      <c r="ML20" s="4"/>
      <c r="MM20" s="4"/>
      <c r="MN20" s="4" t="s">
        <v>75</v>
      </c>
      <c r="MO20" s="821">
        <v>803</v>
      </c>
      <c r="MP20" s="821">
        <v>803</v>
      </c>
      <c r="MQ20" s="821">
        <v>803</v>
      </c>
      <c r="MR20" s="821">
        <v>803</v>
      </c>
      <c r="MS20" s="821">
        <v>803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347363</v>
      </c>
      <c r="NB20" s="869">
        <v>67543</v>
      </c>
      <c r="NC20" s="869">
        <v>274142</v>
      </c>
      <c r="ND20" s="870">
        <v>122423</v>
      </c>
      <c r="NE20" s="869"/>
      <c r="NF20" s="869"/>
      <c r="NG20" s="869"/>
      <c r="NH20" s="869"/>
      <c r="NI20" s="871">
        <v>811471</v>
      </c>
      <c r="NJ20" s="872">
        <v>1004835</v>
      </c>
      <c r="NK20" s="873">
        <v>1816306</v>
      </c>
      <c r="NL20" s="585"/>
      <c r="NM20" s="585"/>
      <c r="NN20" s="859" t="s">
        <v>72</v>
      </c>
      <c r="NO20" s="868">
        <v>29518</v>
      </c>
      <c r="NP20" s="869">
        <v>1394</v>
      </c>
      <c r="NQ20" s="869">
        <v>37663</v>
      </c>
      <c r="NR20" s="870">
        <v>4397</v>
      </c>
      <c r="NS20" s="869"/>
      <c r="NT20" s="869"/>
      <c r="NU20" s="869"/>
      <c r="NV20" s="869"/>
      <c r="NW20" s="871">
        <v>72972</v>
      </c>
      <c r="NX20" s="872">
        <v>14987</v>
      </c>
      <c r="NY20" s="873">
        <v>87959</v>
      </c>
    </row>
    <row r="21" spans="1:389" ht="23.25" customHeight="1" thickBot="1" x14ac:dyDescent="0.3">
      <c r="A21" s="56" t="s">
        <v>56</v>
      </c>
      <c r="B21" s="27">
        <v>2433.8100000000004</v>
      </c>
      <c r="C21" s="971">
        <v>2301.2999999999997</v>
      </c>
      <c r="D21" s="763">
        <v>5.76</v>
      </c>
      <c r="E21" s="75"/>
      <c r="F21" s="75"/>
      <c r="G21" s="764" t="s">
        <v>99</v>
      </c>
      <c r="H21" s="741">
        <v>615</v>
      </c>
      <c r="I21" s="742">
        <v>482</v>
      </c>
      <c r="J21" s="743">
        <v>412</v>
      </c>
      <c r="K21" s="741">
        <v>1509</v>
      </c>
      <c r="L21" s="744">
        <v>1881</v>
      </c>
      <c r="M21" s="745">
        <v>-19.78</v>
      </c>
      <c r="N21" s="66"/>
      <c r="O21" s="794" t="s">
        <v>63</v>
      </c>
      <c r="P21" s="795">
        <v>300.54000000000002</v>
      </c>
      <c r="Q21" s="796">
        <v>281.5</v>
      </c>
      <c r="R21" s="797">
        <v>6.76</v>
      </c>
      <c r="S21" s="795">
        <v>196.63</v>
      </c>
      <c r="T21" s="796">
        <v>186.17</v>
      </c>
      <c r="U21" s="797">
        <v>5.62</v>
      </c>
      <c r="V21" s="795">
        <v>289.93</v>
      </c>
      <c r="W21" s="796">
        <v>271.70999999999998</v>
      </c>
      <c r="X21" s="797">
        <v>6.71</v>
      </c>
      <c r="Y21" s="66"/>
      <c r="Z21" s="66"/>
      <c r="AA21" s="66" t="s">
        <v>80</v>
      </c>
      <c r="AB21" s="799">
        <v>226</v>
      </c>
      <c r="AC21" s="799">
        <v>226</v>
      </c>
      <c r="AD21" s="799">
        <v>226</v>
      </c>
      <c r="AE21" s="799">
        <v>226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2188.1600000000003</v>
      </c>
      <c r="CG21" s="971">
        <v>2075.9</v>
      </c>
      <c r="CH21" s="763">
        <v>5.41</v>
      </c>
      <c r="CI21" s="75"/>
      <c r="CJ21" s="75"/>
      <c r="CK21" s="764" t="s">
        <v>99</v>
      </c>
      <c r="CL21" s="741">
        <v>251</v>
      </c>
      <c r="CM21" s="742">
        <v>304</v>
      </c>
      <c r="CN21" s="743">
        <v>287</v>
      </c>
      <c r="CO21" s="741">
        <v>842</v>
      </c>
      <c r="CP21" s="744">
        <v>935</v>
      </c>
      <c r="CQ21" s="745">
        <v>-9.9499999999999993</v>
      </c>
      <c r="CR21" s="66"/>
      <c r="CS21" s="794" t="s">
        <v>63</v>
      </c>
      <c r="CT21" s="795">
        <v>338.7</v>
      </c>
      <c r="CU21" s="796">
        <v>313.45999999999998</v>
      </c>
      <c r="CV21" s="797">
        <v>8.0500000000000007</v>
      </c>
      <c r="CW21" s="795">
        <v>252.96</v>
      </c>
      <c r="CX21" s="796">
        <v>231.89</v>
      </c>
      <c r="CY21" s="797">
        <v>9.09</v>
      </c>
      <c r="CZ21" s="795">
        <v>334.51</v>
      </c>
      <c r="DA21" s="796">
        <v>309.33999999999997</v>
      </c>
      <c r="DB21" s="797">
        <v>8.14</v>
      </c>
      <c r="DC21" s="66"/>
      <c r="DD21" s="66"/>
      <c r="DE21" s="66" t="s">
        <v>80</v>
      </c>
      <c r="DF21" s="799">
        <v>226</v>
      </c>
      <c r="DG21" s="799">
        <v>226</v>
      </c>
      <c r="DH21" s="799">
        <v>226</v>
      </c>
      <c r="DI21" s="799">
        <v>226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2189.48</v>
      </c>
      <c r="FK21" s="971">
        <v>2064</v>
      </c>
      <c r="FL21" s="763">
        <v>6.08</v>
      </c>
      <c r="FM21" s="75"/>
      <c r="FN21" s="75"/>
      <c r="FO21" s="764" t="s">
        <v>99</v>
      </c>
      <c r="FP21" s="741">
        <v>384</v>
      </c>
      <c r="FQ21" s="742">
        <v>351</v>
      </c>
      <c r="FR21" s="743">
        <v>365</v>
      </c>
      <c r="FS21" s="741">
        <v>1100</v>
      </c>
      <c r="FT21" s="744">
        <v>1157</v>
      </c>
      <c r="FU21" s="745">
        <v>-4.93</v>
      </c>
      <c r="FV21" s="66"/>
      <c r="FW21" s="794" t="s">
        <v>63</v>
      </c>
      <c r="FX21" s="795">
        <v>325.22000000000003</v>
      </c>
      <c r="FY21" s="796">
        <v>311.89999999999998</v>
      </c>
      <c r="FZ21" s="797">
        <v>4.2699999999999996</v>
      </c>
      <c r="GA21" s="795">
        <v>202.29</v>
      </c>
      <c r="GB21" s="796">
        <v>194.68</v>
      </c>
      <c r="GC21" s="797">
        <v>3.91</v>
      </c>
      <c r="GD21" s="795">
        <v>318.83999999999997</v>
      </c>
      <c r="GE21" s="796">
        <v>305.88</v>
      </c>
      <c r="GF21" s="797">
        <v>4.24</v>
      </c>
      <c r="GG21" s="66"/>
      <c r="GH21" s="66"/>
      <c r="GI21" s="66" t="s">
        <v>80</v>
      </c>
      <c r="GJ21" s="799">
        <v>226</v>
      </c>
      <c r="GK21" s="799">
        <v>226</v>
      </c>
      <c r="GL21" s="799">
        <v>226</v>
      </c>
      <c r="GM21" s="799">
        <v>226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3457.37</v>
      </c>
      <c r="IO21" s="971">
        <v>3321.5299999999997</v>
      </c>
      <c r="IP21" s="763">
        <v>4.09</v>
      </c>
      <c r="IQ21" s="75"/>
      <c r="IR21" s="75"/>
      <c r="IS21" s="764" t="s">
        <v>99</v>
      </c>
      <c r="IT21" s="741">
        <v>421</v>
      </c>
      <c r="IU21" s="742">
        <v>512</v>
      </c>
      <c r="IV21" s="743">
        <v>651</v>
      </c>
      <c r="IW21" s="741">
        <v>1584</v>
      </c>
      <c r="IX21" s="744">
        <v>1849</v>
      </c>
      <c r="IY21" s="745">
        <v>-14.33</v>
      </c>
      <c r="IZ21" s="66"/>
      <c r="JA21" s="794" t="s">
        <v>63</v>
      </c>
      <c r="JB21" s="795">
        <v>326.02999999999997</v>
      </c>
      <c r="JC21" s="796">
        <v>312.94</v>
      </c>
      <c r="JD21" s="797">
        <v>4.18</v>
      </c>
      <c r="JE21" s="795">
        <v>271.61</v>
      </c>
      <c r="JF21" s="796">
        <v>262.2</v>
      </c>
      <c r="JG21" s="797">
        <v>3.59</v>
      </c>
      <c r="JH21" s="795">
        <v>322.92</v>
      </c>
      <c r="JI21" s="796">
        <v>310.11</v>
      </c>
      <c r="JJ21" s="797">
        <v>8.14</v>
      </c>
      <c r="JK21" s="66"/>
      <c r="JL21" s="66"/>
      <c r="JM21" s="66" t="s">
        <v>80</v>
      </c>
      <c r="JN21" s="799">
        <v>226</v>
      </c>
      <c r="JO21" s="799">
        <v>226</v>
      </c>
      <c r="JP21" s="799">
        <v>226</v>
      </c>
      <c r="JQ21" s="799">
        <v>226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2578.8200000000002</v>
      </c>
      <c r="LS21" s="971">
        <v>2461.5099999999998</v>
      </c>
      <c r="LT21" s="780">
        <v>4.7699999999999996</v>
      </c>
      <c r="LU21" s="63"/>
      <c r="LV21" s="63"/>
      <c r="LW21" s="764" t="s">
        <v>99</v>
      </c>
      <c r="LX21" s="57">
        <v>5035</v>
      </c>
      <c r="LY21" s="756">
        <v>5822</v>
      </c>
      <c r="LZ21" s="757">
        <v>-13.52</v>
      </c>
      <c r="MA21" s="73"/>
      <c r="MB21" s="794" t="s">
        <v>63</v>
      </c>
      <c r="MC21" s="795">
        <v>321.39999999999998</v>
      </c>
      <c r="MD21" s="796">
        <v>304.83999999999997</v>
      </c>
      <c r="ME21" s="797">
        <v>5.43</v>
      </c>
      <c r="MF21" s="795">
        <v>225.32</v>
      </c>
      <c r="MG21" s="796">
        <v>213.81</v>
      </c>
      <c r="MH21" s="797">
        <v>5.38</v>
      </c>
      <c r="MI21" s="795">
        <v>315.02999999999997</v>
      </c>
      <c r="MJ21" s="796">
        <v>298.85000000000002</v>
      </c>
      <c r="MK21" s="797">
        <v>5.41</v>
      </c>
      <c r="ML21" s="4"/>
      <c r="MM21" s="4"/>
      <c r="MN21" s="4" t="s">
        <v>80</v>
      </c>
      <c r="MO21" s="821">
        <v>226</v>
      </c>
      <c r="MP21" s="821">
        <v>226</v>
      </c>
      <c r="MQ21" s="821">
        <v>226</v>
      </c>
      <c r="MR21" s="821">
        <v>226</v>
      </c>
      <c r="MS21" s="821">
        <v>226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3035.17</v>
      </c>
      <c r="C22" s="974">
        <v>2859.91</v>
      </c>
      <c r="D22" s="793">
        <v>6.13</v>
      </c>
      <c r="E22" s="75"/>
      <c r="F22" s="75"/>
      <c r="G22" s="740" t="s">
        <v>100</v>
      </c>
      <c r="H22" s="741">
        <v>284</v>
      </c>
      <c r="I22" s="742">
        <v>321</v>
      </c>
      <c r="J22" s="743">
        <v>281</v>
      </c>
      <c r="K22" s="741">
        <v>886</v>
      </c>
      <c r="L22" s="744">
        <v>1130</v>
      </c>
      <c r="M22" s="745">
        <v>-21.59</v>
      </c>
      <c r="N22" s="66"/>
      <c r="O22" s="794" t="s">
        <v>69</v>
      </c>
      <c r="P22" s="795">
        <v>183.59</v>
      </c>
      <c r="Q22" s="796">
        <v>176.24</v>
      </c>
      <c r="R22" s="797">
        <v>4.17</v>
      </c>
      <c r="S22" s="795">
        <v>144.58000000000001</v>
      </c>
      <c r="T22" s="796">
        <v>134.71</v>
      </c>
      <c r="U22" s="797">
        <v>7.33</v>
      </c>
      <c r="V22" s="795">
        <v>179.61</v>
      </c>
      <c r="W22" s="796">
        <v>171.97</v>
      </c>
      <c r="X22" s="797">
        <v>4.4400000000000004</v>
      </c>
      <c r="Y22" s="66"/>
      <c r="Z22" s="66"/>
      <c r="AA22" s="66" t="s">
        <v>84</v>
      </c>
      <c r="AB22" s="799">
        <v>119</v>
      </c>
      <c r="AC22" s="799">
        <v>119</v>
      </c>
      <c r="AD22" s="799">
        <v>119</v>
      </c>
      <c r="AE22" s="799">
        <v>119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102003</v>
      </c>
      <c r="AN22" s="905">
        <v>25441</v>
      </c>
      <c r="AO22" s="905">
        <v>90792</v>
      </c>
      <c r="AP22" s="978">
        <v>86580</v>
      </c>
      <c r="AQ22" s="905"/>
      <c r="AR22" s="905"/>
      <c r="AS22" s="905"/>
      <c r="AT22" s="905"/>
      <c r="AU22" s="909">
        <v>304816</v>
      </c>
      <c r="AV22" s="905">
        <v>293424</v>
      </c>
      <c r="AW22" s="907">
        <v>598240</v>
      </c>
      <c r="AX22" s="908"/>
      <c r="AY22" s="92"/>
      <c r="AZ22" s="903" t="s">
        <v>49</v>
      </c>
      <c r="BA22" s="904">
        <v>10739</v>
      </c>
      <c r="BB22" s="905">
        <v>-54</v>
      </c>
      <c r="BC22" s="905">
        <v>15116</v>
      </c>
      <c r="BD22" s="906">
        <v>1072</v>
      </c>
      <c r="BE22" s="905"/>
      <c r="BF22" s="905"/>
      <c r="BG22" s="905"/>
      <c r="BH22" s="905"/>
      <c r="BI22" s="909">
        <v>26873</v>
      </c>
      <c r="BJ22" s="905">
        <v>9748</v>
      </c>
      <c r="BK22" s="907">
        <v>36621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3775.9799999999996</v>
      </c>
      <c r="CG22" s="974">
        <v>3457.0499999999997</v>
      </c>
      <c r="CH22" s="793">
        <v>9.23</v>
      </c>
      <c r="CI22" s="75"/>
      <c r="CJ22" s="75"/>
      <c r="CK22" s="740" t="s">
        <v>100</v>
      </c>
      <c r="CL22" s="741">
        <v>224</v>
      </c>
      <c r="CM22" s="742">
        <v>128</v>
      </c>
      <c r="CN22" s="743">
        <v>165</v>
      </c>
      <c r="CO22" s="741">
        <v>517</v>
      </c>
      <c r="CP22" s="744">
        <v>702</v>
      </c>
      <c r="CQ22" s="745">
        <v>-26.35</v>
      </c>
      <c r="CR22" s="66"/>
      <c r="CS22" s="794" t="s">
        <v>69</v>
      </c>
      <c r="CT22" s="795">
        <v>202.63</v>
      </c>
      <c r="CU22" s="796">
        <v>185.65</v>
      </c>
      <c r="CV22" s="797">
        <v>9.15</v>
      </c>
      <c r="CW22" s="795">
        <v>82.47</v>
      </c>
      <c r="CX22" s="796">
        <v>76.819999999999993</v>
      </c>
      <c r="CY22" s="797">
        <v>7.35</v>
      </c>
      <c r="CZ22" s="795">
        <v>196.76</v>
      </c>
      <c r="DA22" s="796">
        <v>180.16</v>
      </c>
      <c r="DB22" s="797">
        <v>9.2100000000000009</v>
      </c>
      <c r="DC22" s="66"/>
      <c r="DD22" s="66"/>
      <c r="DE22" s="66" t="s">
        <v>84</v>
      </c>
      <c r="DF22" s="799">
        <v>119</v>
      </c>
      <c r="DG22" s="799">
        <v>119</v>
      </c>
      <c r="DH22" s="799">
        <v>119</v>
      </c>
      <c r="DI22" s="799">
        <v>119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122885</v>
      </c>
      <c r="DR22" s="905">
        <v>24918</v>
      </c>
      <c r="DS22" s="905">
        <v>142973</v>
      </c>
      <c r="DT22" s="906">
        <v>26983</v>
      </c>
      <c r="DU22" s="905"/>
      <c r="DV22" s="905"/>
      <c r="DW22" s="905"/>
      <c r="DX22" s="905"/>
      <c r="DY22" s="909">
        <v>317759</v>
      </c>
      <c r="DZ22" s="905">
        <v>370822</v>
      </c>
      <c r="EA22" s="907">
        <v>688581</v>
      </c>
      <c r="EB22" s="908"/>
      <c r="EC22" s="92"/>
      <c r="ED22" s="903" t="s">
        <v>49</v>
      </c>
      <c r="EE22" s="904">
        <v>7346</v>
      </c>
      <c r="EF22" s="905">
        <v>369</v>
      </c>
      <c r="EG22" s="905">
        <v>7318</v>
      </c>
      <c r="EH22" s="906">
        <v>5562</v>
      </c>
      <c r="EI22" s="905"/>
      <c r="EJ22" s="905"/>
      <c r="EK22" s="905"/>
      <c r="EL22" s="905"/>
      <c r="EM22" s="909">
        <v>20595</v>
      </c>
      <c r="EN22" s="905">
        <v>3091</v>
      </c>
      <c r="EO22" s="907">
        <v>23686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3075.6000000000004</v>
      </c>
      <c r="FK22" s="974">
        <v>2871.98</v>
      </c>
      <c r="FL22" s="793">
        <v>7.09</v>
      </c>
      <c r="FM22" s="75"/>
      <c r="FN22" s="75"/>
      <c r="FO22" s="740" t="s">
        <v>100</v>
      </c>
      <c r="FP22" s="741">
        <v>198</v>
      </c>
      <c r="FQ22" s="742">
        <v>412</v>
      </c>
      <c r="FR22" s="743">
        <v>514</v>
      </c>
      <c r="FS22" s="741">
        <v>1124</v>
      </c>
      <c r="FT22" s="744">
        <v>1462</v>
      </c>
      <c r="FU22" s="745">
        <v>-23.12</v>
      </c>
      <c r="FV22" s="66"/>
      <c r="FW22" s="794" t="s">
        <v>69</v>
      </c>
      <c r="FX22" s="795">
        <v>201.01</v>
      </c>
      <c r="FY22" s="796">
        <v>188.78</v>
      </c>
      <c r="FZ22" s="797">
        <v>6.48</v>
      </c>
      <c r="GA22" s="795">
        <v>134.91999999999999</v>
      </c>
      <c r="GB22" s="796">
        <v>127.41</v>
      </c>
      <c r="GC22" s="797">
        <v>5.89</v>
      </c>
      <c r="GD22" s="795">
        <v>197.58</v>
      </c>
      <c r="GE22" s="796">
        <v>185.63</v>
      </c>
      <c r="GF22" s="797">
        <v>6.44</v>
      </c>
      <c r="GG22" s="66"/>
      <c r="GH22" s="66"/>
      <c r="GI22" s="66" t="s">
        <v>84</v>
      </c>
      <c r="GJ22" s="799">
        <v>119</v>
      </c>
      <c r="GK22" s="799">
        <v>119</v>
      </c>
      <c r="GL22" s="799">
        <v>119</v>
      </c>
      <c r="GM22" s="799">
        <v>119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105720</v>
      </c>
      <c r="GV22" s="905">
        <v>23987</v>
      </c>
      <c r="GW22" s="905">
        <v>67891</v>
      </c>
      <c r="GX22" s="906">
        <v>27087</v>
      </c>
      <c r="GY22" s="905"/>
      <c r="GZ22" s="905"/>
      <c r="HA22" s="905"/>
      <c r="HB22" s="905"/>
      <c r="HC22" s="909">
        <v>224685</v>
      </c>
      <c r="HD22" s="905">
        <v>265771</v>
      </c>
      <c r="HE22" s="907">
        <v>490456</v>
      </c>
      <c r="HF22" s="908"/>
      <c r="HG22" s="92"/>
      <c r="HH22" s="903" t="s">
        <v>49</v>
      </c>
      <c r="HI22" s="904">
        <v>13299</v>
      </c>
      <c r="HJ22" s="905">
        <v>56</v>
      </c>
      <c r="HK22" s="905">
        <v>10564</v>
      </c>
      <c r="HL22" s="906">
        <v>68</v>
      </c>
      <c r="HM22" s="905"/>
      <c r="HN22" s="905"/>
      <c r="HO22" s="905"/>
      <c r="HP22" s="905"/>
      <c r="HQ22" s="909">
        <v>23987</v>
      </c>
      <c r="HR22" s="905">
        <v>2513</v>
      </c>
      <c r="HS22" s="907">
        <v>26500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3815.1</v>
      </c>
      <c r="IO22" s="974">
        <v>3672.68</v>
      </c>
      <c r="IP22" s="793">
        <v>3.88</v>
      </c>
      <c r="IQ22" s="75"/>
      <c r="IR22" s="75"/>
      <c r="IS22" s="740" t="s">
        <v>100</v>
      </c>
      <c r="IT22" s="741">
        <v>682</v>
      </c>
      <c r="IU22" s="742">
        <v>651</v>
      </c>
      <c r="IV22" s="743">
        <v>564</v>
      </c>
      <c r="IW22" s="741">
        <v>1897</v>
      </c>
      <c r="IX22" s="744">
        <v>2076</v>
      </c>
      <c r="IY22" s="745">
        <v>-8.6199999999999992</v>
      </c>
      <c r="IZ22" s="66"/>
      <c r="JA22" s="794" t="s">
        <v>69</v>
      </c>
      <c r="JB22" s="795">
        <v>212.41</v>
      </c>
      <c r="JC22" s="796">
        <v>207.64</v>
      </c>
      <c r="JD22" s="797">
        <v>2.2999999999999998</v>
      </c>
      <c r="JE22" s="795">
        <v>181.18</v>
      </c>
      <c r="JF22" s="796">
        <v>179.72</v>
      </c>
      <c r="JG22" s="797">
        <v>0.81</v>
      </c>
      <c r="JH22" s="795">
        <v>210.62</v>
      </c>
      <c r="JI22" s="796">
        <v>206.08</v>
      </c>
      <c r="JJ22" s="797">
        <v>9.2100000000000009</v>
      </c>
      <c r="JK22" s="66"/>
      <c r="JL22" s="66"/>
      <c r="JM22" s="66" t="s">
        <v>84</v>
      </c>
      <c r="JN22" s="799">
        <v>119</v>
      </c>
      <c r="JO22" s="799">
        <v>119</v>
      </c>
      <c r="JP22" s="799">
        <v>119</v>
      </c>
      <c r="JQ22" s="799">
        <v>119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100139</v>
      </c>
      <c r="JZ22" s="905">
        <v>22491</v>
      </c>
      <c r="KA22" s="905">
        <v>76210</v>
      </c>
      <c r="KB22" s="911">
        <v>48290</v>
      </c>
      <c r="KC22" s="912"/>
      <c r="KD22" s="912"/>
      <c r="KE22" s="912"/>
      <c r="KF22" s="912"/>
      <c r="KG22" s="913">
        <v>247130</v>
      </c>
      <c r="KH22" s="905">
        <v>592133</v>
      </c>
      <c r="KI22" s="907">
        <v>839263</v>
      </c>
      <c r="KJ22" s="908"/>
      <c r="KK22" s="92"/>
      <c r="KL22" s="903" t="s">
        <v>49</v>
      </c>
      <c r="KM22" s="904">
        <v>11346</v>
      </c>
      <c r="KN22" s="905">
        <v>1327</v>
      </c>
      <c r="KO22" s="905">
        <v>17896</v>
      </c>
      <c r="KP22" s="911">
        <v>292</v>
      </c>
      <c r="KQ22" s="912"/>
      <c r="KR22" s="912"/>
      <c r="KS22" s="912"/>
      <c r="KT22" s="912"/>
      <c r="KU22" s="913">
        <v>30861</v>
      </c>
      <c r="KV22" s="905">
        <v>4504</v>
      </c>
      <c r="KW22" s="907">
        <v>35365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3426.15</v>
      </c>
      <c r="LS22" s="974">
        <v>3231.8000000000006</v>
      </c>
      <c r="LT22" s="820">
        <v>6.01</v>
      </c>
      <c r="LU22" s="63"/>
      <c r="LV22" s="63"/>
      <c r="LW22" s="740" t="s">
        <v>100</v>
      </c>
      <c r="LX22" s="57">
        <v>4424</v>
      </c>
      <c r="LY22" s="756">
        <v>5370</v>
      </c>
      <c r="LZ22" s="757">
        <v>-17.62</v>
      </c>
      <c r="MA22" s="73"/>
      <c r="MB22" s="794" t="s">
        <v>69</v>
      </c>
      <c r="MC22" s="795">
        <v>200.03</v>
      </c>
      <c r="MD22" s="796">
        <v>190.95</v>
      </c>
      <c r="ME22" s="797">
        <v>4.76</v>
      </c>
      <c r="MF22" s="795">
        <v>143.27000000000001</v>
      </c>
      <c r="MG22" s="796">
        <v>137</v>
      </c>
      <c r="MH22" s="797">
        <v>4.58</v>
      </c>
      <c r="MI22" s="795">
        <v>196.27</v>
      </c>
      <c r="MJ22" s="796">
        <v>187.4</v>
      </c>
      <c r="MK22" s="797">
        <v>4.7300000000000004</v>
      </c>
      <c r="ML22" s="4"/>
      <c r="MM22" s="4"/>
      <c r="MN22" s="4" t="s">
        <v>84</v>
      </c>
      <c r="MO22" s="821">
        <v>119</v>
      </c>
      <c r="MP22" s="821">
        <v>119</v>
      </c>
      <c r="MQ22" s="821">
        <v>119</v>
      </c>
      <c r="MR22" s="821">
        <v>119</v>
      </c>
      <c r="MS22" s="821">
        <v>119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430747</v>
      </c>
      <c r="NB22" s="917">
        <v>96837</v>
      </c>
      <c r="NC22" s="917">
        <v>377866</v>
      </c>
      <c r="ND22" s="918">
        <v>188940</v>
      </c>
      <c r="NE22" s="917"/>
      <c r="NF22" s="917"/>
      <c r="NG22" s="917"/>
      <c r="NH22" s="917"/>
      <c r="NI22" s="919">
        <v>1094390</v>
      </c>
      <c r="NJ22" s="916">
        <v>1522150</v>
      </c>
      <c r="NK22" s="919">
        <v>2616540</v>
      </c>
      <c r="NL22" s="585"/>
      <c r="NM22" s="585"/>
      <c r="NN22" s="916" t="s">
        <v>49</v>
      </c>
      <c r="NO22" s="916">
        <v>42730</v>
      </c>
      <c r="NP22" s="917">
        <v>1698</v>
      </c>
      <c r="NQ22" s="917">
        <v>50894</v>
      </c>
      <c r="NR22" s="918">
        <v>6994</v>
      </c>
      <c r="NS22" s="917"/>
      <c r="NT22" s="917"/>
      <c r="NU22" s="917"/>
      <c r="NV22" s="917"/>
      <c r="NW22" s="919">
        <v>102316</v>
      </c>
      <c r="NX22" s="916">
        <v>19856</v>
      </c>
      <c r="NY22" s="919">
        <v>122172</v>
      </c>
    </row>
    <row r="23" spans="1:389" ht="23.25" customHeight="1" thickTop="1" x14ac:dyDescent="0.25">
      <c r="A23" s="58" t="s">
        <v>101</v>
      </c>
      <c r="B23" s="119">
        <v>1292.0600000000002</v>
      </c>
      <c r="C23" s="979">
        <v>1222.4499999999998</v>
      </c>
      <c r="D23" s="739">
        <v>5.69</v>
      </c>
      <c r="E23" s="75"/>
      <c r="F23" s="75"/>
      <c r="G23" s="740" t="s">
        <v>102</v>
      </c>
      <c r="H23" s="741">
        <v>46</v>
      </c>
      <c r="I23" s="742">
        <v>176</v>
      </c>
      <c r="J23" s="743">
        <v>103</v>
      </c>
      <c r="K23" s="741">
        <v>325</v>
      </c>
      <c r="L23" s="744">
        <v>679</v>
      </c>
      <c r="M23" s="745">
        <v>-52.14</v>
      </c>
      <c r="N23" s="66" t="s">
        <v>392</v>
      </c>
      <c r="O23" s="794" t="s">
        <v>74</v>
      </c>
      <c r="P23" s="795">
        <v>283.43</v>
      </c>
      <c r="Q23" s="980">
        <v>268.60000000000002</v>
      </c>
      <c r="R23" s="797">
        <v>5.52</v>
      </c>
      <c r="S23" s="795">
        <v>220.77</v>
      </c>
      <c r="T23" s="796">
        <v>212.59</v>
      </c>
      <c r="U23" s="797">
        <v>3.85</v>
      </c>
      <c r="V23" s="795">
        <v>277.02999999999997</v>
      </c>
      <c r="W23" s="796">
        <v>262.85000000000002</v>
      </c>
      <c r="X23" s="797">
        <v>5.39</v>
      </c>
      <c r="Y23" s="66"/>
      <c r="Z23" s="92" t="s">
        <v>54</v>
      </c>
      <c r="AA23" s="92"/>
      <c r="AB23" s="981">
        <v>82.32</v>
      </c>
      <c r="AC23" s="982">
        <v>84.54</v>
      </c>
      <c r="AD23" s="982">
        <v>70.400000000000006</v>
      </c>
      <c r="AE23" s="982">
        <v>79.08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1170.24</v>
      </c>
      <c r="CG23" s="979">
        <v>1112.2</v>
      </c>
      <c r="CH23" s="739">
        <v>5.22</v>
      </c>
      <c r="CI23" s="75"/>
      <c r="CJ23" s="75"/>
      <c r="CK23" s="740" t="s">
        <v>102</v>
      </c>
      <c r="CL23" s="741">
        <v>82</v>
      </c>
      <c r="CM23" s="742">
        <v>76</v>
      </c>
      <c r="CN23" s="743">
        <v>51</v>
      </c>
      <c r="CO23" s="741">
        <v>209</v>
      </c>
      <c r="CP23" s="744">
        <v>184</v>
      </c>
      <c r="CQ23" s="745">
        <v>13.59</v>
      </c>
      <c r="CR23" s="66"/>
      <c r="CS23" s="794" t="s">
        <v>74</v>
      </c>
      <c r="CT23" s="795">
        <v>285.68</v>
      </c>
      <c r="CU23" s="980">
        <v>273.04000000000002</v>
      </c>
      <c r="CV23" s="797">
        <v>4.63</v>
      </c>
      <c r="CW23" s="795">
        <v>238.56</v>
      </c>
      <c r="CX23" s="796">
        <v>229.35</v>
      </c>
      <c r="CY23" s="797">
        <v>4.0199999999999996</v>
      </c>
      <c r="CZ23" s="795">
        <v>283.37</v>
      </c>
      <c r="DA23" s="796">
        <v>270.83</v>
      </c>
      <c r="DB23" s="797">
        <v>4.63</v>
      </c>
      <c r="DC23" s="66"/>
      <c r="DD23" s="92" t="s">
        <v>54</v>
      </c>
      <c r="DE23" s="92"/>
      <c r="DF23" s="981">
        <v>84.34</v>
      </c>
      <c r="DG23" s="982">
        <v>77.39</v>
      </c>
      <c r="DH23" s="982">
        <v>73.180000000000007</v>
      </c>
      <c r="DI23" s="982">
        <v>78.3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1459.21</v>
      </c>
      <c r="FK23" s="979">
        <v>1367.19</v>
      </c>
      <c r="FL23" s="739">
        <v>6.73</v>
      </c>
      <c r="FM23" s="75"/>
      <c r="FN23" s="75"/>
      <c r="FO23" s="740" t="s">
        <v>102</v>
      </c>
      <c r="FP23" s="741">
        <v>83</v>
      </c>
      <c r="FQ23" s="742">
        <v>155</v>
      </c>
      <c r="FR23" s="743">
        <v>84</v>
      </c>
      <c r="FS23" s="741">
        <v>322</v>
      </c>
      <c r="FT23" s="744">
        <v>331</v>
      </c>
      <c r="FU23" s="745">
        <v>-2.72</v>
      </c>
      <c r="FV23" s="66"/>
      <c r="FW23" s="794" t="s">
        <v>74</v>
      </c>
      <c r="FX23" s="795">
        <v>302.93</v>
      </c>
      <c r="FY23" s="980">
        <v>289.52999999999997</v>
      </c>
      <c r="FZ23" s="797">
        <v>4.63</v>
      </c>
      <c r="GA23" s="795">
        <v>269.2</v>
      </c>
      <c r="GB23" s="796">
        <v>252.24</v>
      </c>
      <c r="GC23" s="797">
        <v>6.72</v>
      </c>
      <c r="GD23" s="795">
        <v>301.18</v>
      </c>
      <c r="GE23" s="796">
        <v>287.62</v>
      </c>
      <c r="GF23" s="797">
        <v>4.71</v>
      </c>
      <c r="GG23" s="66"/>
      <c r="GH23" s="92" t="s">
        <v>54</v>
      </c>
      <c r="GI23" s="92"/>
      <c r="GJ23" s="981">
        <v>63.44</v>
      </c>
      <c r="GK23" s="982">
        <v>70.63</v>
      </c>
      <c r="GL23" s="982">
        <v>65.83</v>
      </c>
      <c r="GM23" s="982">
        <v>66.63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1666.82</v>
      </c>
      <c r="IO23" s="979">
        <v>1615.85</v>
      </c>
      <c r="IP23" s="739">
        <v>3.15</v>
      </c>
      <c r="IQ23" s="75"/>
      <c r="IR23" s="75"/>
      <c r="IS23" s="740" t="s">
        <v>102</v>
      </c>
      <c r="IT23" s="741">
        <v>365</v>
      </c>
      <c r="IU23" s="742">
        <v>294</v>
      </c>
      <c r="IV23" s="743">
        <v>213</v>
      </c>
      <c r="IW23" s="741">
        <v>872</v>
      </c>
      <c r="IX23" s="744">
        <v>910</v>
      </c>
      <c r="IY23" s="745">
        <v>-4.18</v>
      </c>
      <c r="IZ23" s="66"/>
      <c r="JA23" s="794" t="s">
        <v>74</v>
      </c>
      <c r="JB23" s="795">
        <v>301.39</v>
      </c>
      <c r="JC23" s="980">
        <v>297.33999999999997</v>
      </c>
      <c r="JD23" s="797">
        <v>1.36</v>
      </c>
      <c r="JE23" s="795">
        <v>293.19</v>
      </c>
      <c r="JF23" s="796">
        <v>285.61</v>
      </c>
      <c r="JG23" s="797">
        <v>2.65</v>
      </c>
      <c r="JH23" s="795">
        <v>300.92</v>
      </c>
      <c r="JI23" s="796">
        <v>296.69</v>
      </c>
      <c r="JJ23" s="797">
        <v>4.63</v>
      </c>
      <c r="JK23" s="66"/>
      <c r="JL23" s="92" t="s">
        <v>54</v>
      </c>
      <c r="JM23" s="92"/>
      <c r="JN23" s="981">
        <v>68.77</v>
      </c>
      <c r="JO23" s="982">
        <v>71.63</v>
      </c>
      <c r="JP23" s="982">
        <v>76.89</v>
      </c>
      <c r="JQ23" s="982">
        <v>72.430000000000007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1433.9099999999999</v>
      </c>
      <c r="LS23" s="968">
        <v>1370.0300000000002</v>
      </c>
      <c r="LT23" s="755">
        <v>4.66</v>
      </c>
      <c r="LU23" s="63"/>
      <c r="LV23" s="63"/>
      <c r="LW23" s="740" t="s">
        <v>102</v>
      </c>
      <c r="LX23" s="57">
        <v>1728</v>
      </c>
      <c r="LY23" s="756">
        <v>2104</v>
      </c>
      <c r="LZ23" s="757">
        <v>-17.87</v>
      </c>
      <c r="MA23" s="73"/>
      <c r="MB23" s="794" t="s">
        <v>74</v>
      </c>
      <c r="MC23" s="795">
        <v>293.63</v>
      </c>
      <c r="MD23" s="796">
        <v>283.58999999999997</v>
      </c>
      <c r="ME23" s="797">
        <v>3.54</v>
      </c>
      <c r="MF23" s="795">
        <v>251.33</v>
      </c>
      <c r="MG23" s="796">
        <v>241.62</v>
      </c>
      <c r="MH23" s="797">
        <v>4.0199999999999996</v>
      </c>
      <c r="MI23" s="795">
        <v>290.83</v>
      </c>
      <c r="MJ23" s="796">
        <v>280.82</v>
      </c>
      <c r="MK23" s="797">
        <v>3.56</v>
      </c>
      <c r="ML23" s="4"/>
      <c r="MM23" s="781" t="s">
        <v>54</v>
      </c>
      <c r="MN23" s="781"/>
      <c r="MO23" s="985">
        <v>79.08</v>
      </c>
      <c r="MP23" s="985">
        <v>78.3</v>
      </c>
      <c r="MQ23" s="985">
        <v>66.63</v>
      </c>
      <c r="MR23" s="985">
        <v>72.430000000000007</v>
      </c>
      <c r="MS23" s="985">
        <v>74.11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1282.2</v>
      </c>
      <c r="C24" s="935">
        <v>1213.5999999999999</v>
      </c>
      <c r="D24" s="763">
        <v>5.65</v>
      </c>
      <c r="E24" s="75"/>
      <c r="F24" s="75"/>
      <c r="G24" s="764" t="s">
        <v>103</v>
      </c>
      <c r="H24" s="741">
        <v>621</v>
      </c>
      <c r="I24" s="742">
        <v>264</v>
      </c>
      <c r="J24" s="743">
        <v>438</v>
      </c>
      <c r="K24" s="741">
        <v>1323</v>
      </c>
      <c r="L24" s="744">
        <v>1180</v>
      </c>
      <c r="M24" s="745">
        <v>12.12</v>
      </c>
      <c r="N24" s="66"/>
      <c r="O24" s="902" t="s">
        <v>79</v>
      </c>
      <c r="P24" s="986">
        <v>155.27000000000001</v>
      </c>
      <c r="Q24" s="796">
        <v>151.27000000000001</v>
      </c>
      <c r="R24" s="797">
        <v>2.64</v>
      </c>
      <c r="S24" s="795">
        <v>93</v>
      </c>
      <c r="T24" s="796">
        <v>87.95</v>
      </c>
      <c r="U24" s="797">
        <v>5.74</v>
      </c>
      <c r="V24" s="795">
        <v>148.91</v>
      </c>
      <c r="W24" s="796">
        <v>144.76</v>
      </c>
      <c r="X24" s="797">
        <v>2.87</v>
      </c>
      <c r="Y24" s="66"/>
      <c r="Z24" s="66"/>
      <c r="AA24" s="66" t="s">
        <v>39</v>
      </c>
      <c r="AB24" s="95">
        <v>73.069999999999993</v>
      </c>
      <c r="AC24" s="95">
        <v>70.2</v>
      </c>
      <c r="AD24" s="95">
        <v>61.17</v>
      </c>
      <c r="AE24" s="95">
        <v>68.150000000000006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1166.69</v>
      </c>
      <c r="CG24" s="935">
        <v>1109.17</v>
      </c>
      <c r="CH24" s="763">
        <v>5.19</v>
      </c>
      <c r="CI24" s="75"/>
      <c r="CJ24" s="75"/>
      <c r="CK24" s="764" t="s">
        <v>103</v>
      </c>
      <c r="CL24" s="741">
        <v>526</v>
      </c>
      <c r="CM24" s="742">
        <v>410</v>
      </c>
      <c r="CN24" s="743">
        <v>362</v>
      </c>
      <c r="CO24" s="741">
        <v>1298</v>
      </c>
      <c r="CP24" s="744">
        <v>1187</v>
      </c>
      <c r="CQ24" s="745">
        <v>9.35</v>
      </c>
      <c r="CR24" s="66"/>
      <c r="CS24" s="902" t="s">
        <v>79</v>
      </c>
      <c r="CT24" s="986">
        <v>267.04000000000002</v>
      </c>
      <c r="CU24" s="796">
        <v>253.41</v>
      </c>
      <c r="CV24" s="797">
        <v>5.38</v>
      </c>
      <c r="CW24" s="795">
        <v>92.88</v>
      </c>
      <c r="CX24" s="796">
        <v>89.7</v>
      </c>
      <c r="CY24" s="797">
        <v>3.55</v>
      </c>
      <c r="CZ24" s="795">
        <v>258.52</v>
      </c>
      <c r="DA24" s="796">
        <v>245.15</v>
      </c>
      <c r="DB24" s="797">
        <v>5.45</v>
      </c>
      <c r="DC24" s="66"/>
      <c r="DD24" s="66"/>
      <c r="DE24" s="66" t="s">
        <v>39</v>
      </c>
      <c r="DF24" s="95">
        <v>74.150000000000006</v>
      </c>
      <c r="DG24" s="95">
        <v>68.84</v>
      </c>
      <c r="DH24" s="95">
        <v>60.47</v>
      </c>
      <c r="DI24" s="95">
        <v>67.819999999999993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1455.09</v>
      </c>
      <c r="FK24" s="935">
        <v>1362.94</v>
      </c>
      <c r="FL24" s="763">
        <v>6.76</v>
      </c>
      <c r="FM24" s="75"/>
      <c r="FN24" s="75"/>
      <c r="FO24" s="764" t="s">
        <v>103</v>
      </c>
      <c r="FP24" s="741">
        <v>636</v>
      </c>
      <c r="FQ24" s="742">
        <v>561</v>
      </c>
      <c r="FR24" s="743">
        <v>612</v>
      </c>
      <c r="FS24" s="741">
        <v>1809</v>
      </c>
      <c r="FT24" s="744">
        <v>1652</v>
      </c>
      <c r="FU24" s="745">
        <v>9.5</v>
      </c>
      <c r="FV24" s="66"/>
      <c r="FW24" s="902" t="s">
        <v>79</v>
      </c>
      <c r="FX24" s="986">
        <v>183.99</v>
      </c>
      <c r="FY24" s="796">
        <v>172.07</v>
      </c>
      <c r="FZ24" s="797">
        <v>6.93</v>
      </c>
      <c r="GA24" s="795">
        <v>105.95</v>
      </c>
      <c r="GB24" s="796">
        <v>99.45</v>
      </c>
      <c r="GC24" s="797">
        <v>6.54</v>
      </c>
      <c r="GD24" s="795">
        <v>179.94</v>
      </c>
      <c r="GE24" s="796">
        <v>168.34</v>
      </c>
      <c r="GF24" s="797">
        <v>6.89</v>
      </c>
      <c r="GG24" s="66"/>
      <c r="GH24" s="66"/>
      <c r="GI24" s="66" t="s">
        <v>39</v>
      </c>
      <c r="GJ24" s="95">
        <v>58.28</v>
      </c>
      <c r="GK24" s="95">
        <v>68.709999999999994</v>
      </c>
      <c r="GL24" s="95">
        <v>62.89</v>
      </c>
      <c r="GM24" s="95">
        <v>63.29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1665.29</v>
      </c>
      <c r="IO24" s="935">
        <v>1614.48</v>
      </c>
      <c r="IP24" s="763">
        <v>3.15</v>
      </c>
      <c r="IQ24" s="75"/>
      <c r="IR24" s="75"/>
      <c r="IS24" s="764" t="s">
        <v>103</v>
      </c>
      <c r="IT24" s="741">
        <v>575</v>
      </c>
      <c r="IU24" s="742">
        <v>649</v>
      </c>
      <c r="IV24" s="743">
        <v>664</v>
      </c>
      <c r="IW24" s="741">
        <v>1888</v>
      </c>
      <c r="IX24" s="744">
        <v>1709</v>
      </c>
      <c r="IY24" s="745">
        <v>10.47</v>
      </c>
      <c r="IZ24" s="66"/>
      <c r="JA24" s="902" t="s">
        <v>79</v>
      </c>
      <c r="JB24" s="986">
        <v>239.21</v>
      </c>
      <c r="JC24" s="796">
        <v>241.39</v>
      </c>
      <c r="JD24" s="797">
        <v>-0.9</v>
      </c>
      <c r="JE24" s="795">
        <v>215.61</v>
      </c>
      <c r="JF24" s="796">
        <v>210.76</v>
      </c>
      <c r="JG24" s="797">
        <v>2.2999999999999998</v>
      </c>
      <c r="JH24" s="795">
        <v>237.86</v>
      </c>
      <c r="JI24" s="796">
        <v>239.68</v>
      </c>
      <c r="JJ24" s="797">
        <v>5.45</v>
      </c>
      <c r="JK24" s="66"/>
      <c r="JL24" s="66"/>
      <c r="JM24" s="66" t="s">
        <v>39</v>
      </c>
      <c r="JN24" s="95">
        <v>59.51</v>
      </c>
      <c r="JO24" s="95">
        <v>63.89</v>
      </c>
      <c r="JP24" s="95">
        <v>65.349999999999994</v>
      </c>
      <c r="JQ24" s="95">
        <v>62.92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1430.34</v>
      </c>
      <c r="LS24" s="971">
        <v>1366.84</v>
      </c>
      <c r="LT24" s="780">
        <v>4.6500000000000004</v>
      </c>
      <c r="LU24" s="63"/>
      <c r="LV24" s="63"/>
      <c r="LW24" s="764" t="s">
        <v>103</v>
      </c>
      <c r="LX24" s="57">
        <v>6318</v>
      </c>
      <c r="LY24" s="756">
        <v>5728</v>
      </c>
      <c r="LZ24" s="757">
        <v>10.3</v>
      </c>
      <c r="MA24" s="73"/>
      <c r="MB24" s="902" t="s">
        <v>79</v>
      </c>
      <c r="MC24" s="795">
        <v>209.77</v>
      </c>
      <c r="MD24" s="796">
        <v>204.07</v>
      </c>
      <c r="ME24" s="797">
        <v>2.79</v>
      </c>
      <c r="MF24" s="795">
        <v>127.27</v>
      </c>
      <c r="MG24" s="796">
        <v>122.89</v>
      </c>
      <c r="MH24" s="797">
        <v>3.56</v>
      </c>
      <c r="MI24" s="795">
        <v>204.31</v>
      </c>
      <c r="MJ24" s="796">
        <v>198.72</v>
      </c>
      <c r="MK24" s="797">
        <v>2.81</v>
      </c>
      <c r="ML24" s="4"/>
      <c r="MM24" s="4"/>
      <c r="MN24" s="4" t="s">
        <v>39</v>
      </c>
      <c r="MO24" s="990">
        <v>68.150000000000006</v>
      </c>
      <c r="MP24" s="990">
        <v>67.819999999999993</v>
      </c>
      <c r="MQ24" s="990">
        <v>63.29</v>
      </c>
      <c r="MR24" s="990">
        <v>62.92</v>
      </c>
      <c r="MS24" s="991">
        <v>65.55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1574.46</v>
      </c>
      <c r="C25" s="944">
        <v>1478.8500000000001</v>
      </c>
      <c r="D25" s="901">
        <v>6.47</v>
      </c>
      <c r="E25" s="75"/>
      <c r="F25" s="75"/>
      <c r="G25" s="740" t="s">
        <v>106</v>
      </c>
      <c r="H25" s="741">
        <v>613</v>
      </c>
      <c r="I25" s="742">
        <v>560</v>
      </c>
      <c r="J25" s="743">
        <v>319</v>
      </c>
      <c r="K25" s="741">
        <v>1492</v>
      </c>
      <c r="L25" s="744">
        <v>1248</v>
      </c>
      <c r="M25" s="745">
        <v>19.55</v>
      </c>
      <c r="N25" s="66"/>
      <c r="O25" s="922" t="s">
        <v>83</v>
      </c>
      <c r="P25" s="923">
        <v>3035.17</v>
      </c>
      <c r="Q25" s="924">
        <v>2859.91</v>
      </c>
      <c r="R25" s="925">
        <v>6.13</v>
      </c>
      <c r="S25" s="926">
        <v>1574.46</v>
      </c>
      <c r="T25" s="924">
        <v>1478.8500000000001</v>
      </c>
      <c r="U25" s="925">
        <v>6.47</v>
      </c>
      <c r="V25" s="926">
        <v>2885.9700000000003</v>
      </c>
      <c r="W25" s="924">
        <v>2718.0199999999995</v>
      </c>
      <c r="X25" s="925">
        <v>6.18</v>
      </c>
      <c r="Y25" s="66"/>
      <c r="Z25" s="66"/>
      <c r="AA25" s="66" t="s">
        <v>53</v>
      </c>
      <c r="AB25" s="95">
        <v>85.68</v>
      </c>
      <c r="AC25" s="95">
        <v>89.15</v>
      </c>
      <c r="AD25" s="95">
        <v>75.180000000000007</v>
      </c>
      <c r="AE25" s="95">
        <v>83.34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1560.29</v>
      </c>
      <c r="CG25" s="944">
        <v>1441.56</v>
      </c>
      <c r="CH25" s="901">
        <v>8.24</v>
      </c>
      <c r="CI25" s="75"/>
      <c r="CJ25" s="75"/>
      <c r="CK25" s="740" t="s">
        <v>106</v>
      </c>
      <c r="CL25" s="741">
        <v>281</v>
      </c>
      <c r="CM25" s="742">
        <v>225</v>
      </c>
      <c r="CN25" s="743">
        <v>247</v>
      </c>
      <c r="CO25" s="741">
        <v>753</v>
      </c>
      <c r="CP25" s="744">
        <v>649</v>
      </c>
      <c r="CQ25" s="745">
        <v>16.02</v>
      </c>
      <c r="CR25" s="66"/>
      <c r="CS25" s="922" t="s">
        <v>83</v>
      </c>
      <c r="CT25" s="923">
        <v>3775.9799999999996</v>
      </c>
      <c r="CU25" s="924">
        <v>3457.0499999999997</v>
      </c>
      <c r="CV25" s="925">
        <v>9.23</v>
      </c>
      <c r="CW25" s="926">
        <v>1560.29</v>
      </c>
      <c r="CX25" s="924">
        <v>1441.56</v>
      </c>
      <c r="CY25" s="925">
        <v>8.24</v>
      </c>
      <c r="CZ25" s="926">
        <v>3667.6600000000003</v>
      </c>
      <c r="DA25" s="924">
        <v>3355.34</v>
      </c>
      <c r="DB25" s="925">
        <v>9.31</v>
      </c>
      <c r="DC25" s="66"/>
      <c r="DD25" s="66"/>
      <c r="DE25" s="66" t="s">
        <v>53</v>
      </c>
      <c r="DF25" s="95">
        <v>89.84</v>
      </c>
      <c r="DG25" s="95">
        <v>83.92</v>
      </c>
      <c r="DH25" s="95">
        <v>80.23</v>
      </c>
      <c r="DI25" s="95">
        <v>84.66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1700.91</v>
      </c>
      <c r="FK25" s="944">
        <v>1607.3500000000001</v>
      </c>
      <c r="FL25" s="901">
        <v>5.82</v>
      </c>
      <c r="FM25" s="75"/>
      <c r="FN25" s="75"/>
      <c r="FO25" s="740" t="s">
        <v>106</v>
      </c>
      <c r="FP25" s="741">
        <v>652</v>
      </c>
      <c r="FQ25" s="742">
        <v>570</v>
      </c>
      <c r="FR25" s="743">
        <v>607</v>
      </c>
      <c r="FS25" s="741">
        <v>1829</v>
      </c>
      <c r="FT25" s="744">
        <v>1621</v>
      </c>
      <c r="FU25" s="745">
        <v>12.83</v>
      </c>
      <c r="FV25" s="66"/>
      <c r="FW25" s="922" t="s">
        <v>83</v>
      </c>
      <c r="FX25" s="923">
        <v>3075.6000000000004</v>
      </c>
      <c r="FY25" s="924">
        <v>2871.98</v>
      </c>
      <c r="FZ25" s="925">
        <v>7.09</v>
      </c>
      <c r="GA25" s="926">
        <v>1700.91</v>
      </c>
      <c r="GB25" s="924">
        <v>1607.3500000000001</v>
      </c>
      <c r="GC25" s="925">
        <v>5.82</v>
      </c>
      <c r="GD25" s="926">
        <v>3004.25</v>
      </c>
      <c r="GE25" s="924">
        <v>2807.0600000000004</v>
      </c>
      <c r="GF25" s="925">
        <v>7.02</v>
      </c>
      <c r="GG25" s="66"/>
      <c r="GH25" s="66"/>
      <c r="GI25" s="66" t="s">
        <v>53</v>
      </c>
      <c r="GJ25" s="95">
        <v>66.819999999999993</v>
      </c>
      <c r="GK25" s="95">
        <v>74.180000000000007</v>
      </c>
      <c r="GL25" s="95">
        <v>66.72</v>
      </c>
      <c r="GM25" s="95">
        <v>69.239999999999995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1808.56</v>
      </c>
      <c r="IO25" s="944">
        <v>1738.24</v>
      </c>
      <c r="IP25" s="901">
        <v>4.05</v>
      </c>
      <c r="IQ25" s="75"/>
      <c r="IR25" s="75"/>
      <c r="IS25" s="740" t="s">
        <v>106</v>
      </c>
      <c r="IT25" s="741">
        <v>716</v>
      </c>
      <c r="IU25" s="742">
        <v>612</v>
      </c>
      <c r="IV25" s="743">
        <v>770</v>
      </c>
      <c r="IW25" s="741">
        <v>2098</v>
      </c>
      <c r="IX25" s="744">
        <v>1740</v>
      </c>
      <c r="IY25" s="745">
        <v>20.57</v>
      </c>
      <c r="IZ25" s="66"/>
      <c r="JA25" s="922" t="s">
        <v>83</v>
      </c>
      <c r="JB25" s="923">
        <v>3815.1</v>
      </c>
      <c r="JC25" s="924">
        <v>3672.68</v>
      </c>
      <c r="JD25" s="925">
        <v>3.88</v>
      </c>
      <c r="JE25" s="926">
        <v>1808.56</v>
      </c>
      <c r="JF25" s="924">
        <v>1738.24</v>
      </c>
      <c r="JG25" s="925">
        <v>4.05</v>
      </c>
      <c r="JH25" s="926">
        <v>3700.4300000000003</v>
      </c>
      <c r="JI25" s="924">
        <v>3564.87</v>
      </c>
      <c r="JJ25" s="925">
        <v>9.31</v>
      </c>
      <c r="JK25" s="66"/>
      <c r="JL25" s="66"/>
      <c r="JM25" s="66" t="s">
        <v>53</v>
      </c>
      <c r="JN25" s="95">
        <v>74.45</v>
      </c>
      <c r="JO25" s="95">
        <v>74.16</v>
      </c>
      <c r="JP25" s="95">
        <v>79.58</v>
      </c>
      <c r="JQ25" s="95">
        <v>76.06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1656.4599999999998</v>
      </c>
      <c r="LS25" s="1000">
        <v>1565.57</v>
      </c>
      <c r="LT25" s="914">
        <v>5.81</v>
      </c>
      <c r="LU25" s="63"/>
      <c r="LV25" s="63"/>
      <c r="LW25" s="740" t="s">
        <v>106</v>
      </c>
      <c r="LX25" s="57">
        <v>6172</v>
      </c>
      <c r="LY25" s="756">
        <v>5258</v>
      </c>
      <c r="LZ25" s="757">
        <v>17.38</v>
      </c>
      <c r="MA25" s="73"/>
      <c r="MB25" s="930" t="s">
        <v>83</v>
      </c>
      <c r="MC25" s="923">
        <v>3426.15</v>
      </c>
      <c r="MD25" s="931">
        <v>3231.8000000000006</v>
      </c>
      <c r="ME25" s="932">
        <v>6.01</v>
      </c>
      <c r="MF25" s="923">
        <v>1656.4599999999998</v>
      </c>
      <c r="MG25" s="931">
        <v>1565.57</v>
      </c>
      <c r="MH25" s="932">
        <v>5.81</v>
      </c>
      <c r="MI25" s="923">
        <v>3308.92</v>
      </c>
      <c r="MJ25" s="931">
        <v>3122.03</v>
      </c>
      <c r="MK25" s="932">
        <v>5.99</v>
      </c>
      <c r="ML25" s="4"/>
      <c r="MM25" s="4"/>
      <c r="MN25" s="4" t="s">
        <v>53</v>
      </c>
      <c r="MO25" s="990">
        <v>83.34</v>
      </c>
      <c r="MP25" s="990">
        <v>84.66</v>
      </c>
      <c r="MQ25" s="990">
        <v>69.239999999999995</v>
      </c>
      <c r="MR25" s="990">
        <v>76.06</v>
      </c>
      <c r="MS25" s="991">
        <v>78.33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163</v>
      </c>
      <c r="I26" s="742">
        <v>154</v>
      </c>
      <c r="J26" s="743">
        <v>91</v>
      </c>
      <c r="K26" s="741">
        <v>408</v>
      </c>
      <c r="L26" s="744">
        <v>449</v>
      </c>
      <c r="M26" s="745">
        <v>-9.1300000000000008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81.38</v>
      </c>
      <c r="AC26" s="95">
        <v>83.64</v>
      </c>
      <c r="AD26" s="95">
        <v>68.150000000000006</v>
      </c>
      <c r="AE26" s="95">
        <v>77.72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65</v>
      </c>
      <c r="CM26" s="742">
        <v>46</v>
      </c>
      <c r="CN26" s="743">
        <v>51</v>
      </c>
      <c r="CO26" s="741">
        <v>162</v>
      </c>
      <c r="CP26" s="744">
        <v>192</v>
      </c>
      <c r="CQ26" s="745">
        <v>-15.63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81.66</v>
      </c>
      <c r="DG26" s="95">
        <v>73.38</v>
      </c>
      <c r="DH26" s="95">
        <v>69.66</v>
      </c>
      <c r="DI26" s="95">
        <v>74.900000000000006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72</v>
      </c>
      <c r="FQ26" s="742">
        <v>82</v>
      </c>
      <c r="FR26" s="743">
        <v>82</v>
      </c>
      <c r="FS26" s="741">
        <v>236</v>
      </c>
      <c r="FT26" s="744">
        <v>275</v>
      </c>
      <c r="FU26" s="745">
        <v>-14.18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61.53</v>
      </c>
      <c r="GK26" s="95">
        <v>67.81</v>
      </c>
      <c r="GL26" s="95">
        <v>65.69</v>
      </c>
      <c r="GM26" s="95">
        <v>65.010000000000005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215</v>
      </c>
      <c r="IU26" s="742">
        <v>285</v>
      </c>
      <c r="IV26" s="743">
        <v>412</v>
      </c>
      <c r="IW26" s="741">
        <v>912</v>
      </c>
      <c r="IX26" s="744">
        <v>917</v>
      </c>
      <c r="IY26" s="745">
        <v>-0.55000000000000004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65.7</v>
      </c>
      <c r="JO26" s="95">
        <v>71.11</v>
      </c>
      <c r="JP26" s="95">
        <v>77.11</v>
      </c>
      <c r="JQ26" s="95">
        <v>71.31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1718</v>
      </c>
      <c r="LY26" s="756">
        <v>1833</v>
      </c>
      <c r="LZ26" s="757">
        <v>-6.27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77.72</v>
      </c>
      <c r="MP26" s="990">
        <v>74.900000000000006</v>
      </c>
      <c r="MQ26" s="990">
        <v>65.010000000000005</v>
      </c>
      <c r="MR26" s="990">
        <v>71.31</v>
      </c>
      <c r="MS26" s="991">
        <v>72.239999999999995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2526.1899999999996</v>
      </c>
      <c r="C27" s="979">
        <v>2186.2400000000002</v>
      </c>
      <c r="D27" s="739">
        <v>15.55</v>
      </c>
      <c r="E27" s="582"/>
      <c r="F27" s="63"/>
      <c r="G27" s="740" t="s">
        <v>110</v>
      </c>
      <c r="H27" s="741">
        <v>916</v>
      </c>
      <c r="I27" s="742">
        <v>945</v>
      </c>
      <c r="J27" s="743">
        <v>946</v>
      </c>
      <c r="K27" s="741">
        <v>2807</v>
      </c>
      <c r="L27" s="744">
        <v>3494</v>
      </c>
      <c r="M27" s="745">
        <v>-19.66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78.48</v>
      </c>
      <c r="AC27" s="95">
        <v>79.81</v>
      </c>
      <c r="AD27" s="95">
        <v>65.16</v>
      </c>
      <c r="AE27" s="95">
        <v>74.48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2162.4299999999998</v>
      </c>
      <c r="CG27" s="979">
        <v>1906.56</v>
      </c>
      <c r="CH27" s="739">
        <v>13.42</v>
      </c>
      <c r="CI27" s="582"/>
      <c r="CJ27" s="63"/>
      <c r="CK27" s="740" t="s">
        <v>110</v>
      </c>
      <c r="CL27" s="741">
        <v>204</v>
      </c>
      <c r="CM27" s="742">
        <v>120</v>
      </c>
      <c r="CN27" s="743">
        <v>192</v>
      </c>
      <c r="CO27" s="741">
        <v>516</v>
      </c>
      <c r="CP27" s="744">
        <v>635</v>
      </c>
      <c r="CQ27" s="745">
        <v>-18.739999999999998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82.39</v>
      </c>
      <c r="DG27" s="95">
        <v>72.56</v>
      </c>
      <c r="DH27" s="95">
        <v>65.12</v>
      </c>
      <c r="DI27" s="95">
        <v>73.36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1860.08</v>
      </c>
      <c r="FK27" s="979">
        <v>1742.6100000000001</v>
      </c>
      <c r="FL27" s="739">
        <v>6.74</v>
      </c>
      <c r="FM27" s="582"/>
      <c r="FN27" s="63"/>
      <c r="FO27" s="740" t="s">
        <v>110</v>
      </c>
      <c r="FP27" s="741">
        <v>273</v>
      </c>
      <c r="FQ27" s="742">
        <v>324</v>
      </c>
      <c r="FR27" s="743">
        <v>312</v>
      </c>
      <c r="FS27" s="741">
        <v>909</v>
      </c>
      <c r="FT27" s="744">
        <v>950</v>
      </c>
      <c r="FU27" s="745">
        <v>-4.32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58.17</v>
      </c>
      <c r="GK27" s="95">
        <v>67.69</v>
      </c>
      <c r="GL27" s="95">
        <v>66.62</v>
      </c>
      <c r="GM27" s="95">
        <v>64.16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3681.3100000000004</v>
      </c>
      <c r="IO27" s="979">
        <v>3461.07</v>
      </c>
      <c r="IP27" s="739">
        <v>6.36</v>
      </c>
      <c r="IQ27" s="582"/>
      <c r="IR27" s="63"/>
      <c r="IS27" s="740" t="s">
        <v>110</v>
      </c>
      <c r="IT27" s="741">
        <v>514</v>
      </c>
      <c r="IU27" s="742">
        <v>415</v>
      </c>
      <c r="IV27" s="743">
        <v>484</v>
      </c>
      <c r="IW27" s="741">
        <v>1413</v>
      </c>
      <c r="IX27" s="744">
        <v>1594</v>
      </c>
      <c r="IY27" s="745">
        <v>-11.36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69.12</v>
      </c>
      <c r="JO27" s="95">
        <v>72.64</v>
      </c>
      <c r="JP27" s="95">
        <v>80.25</v>
      </c>
      <c r="JQ27" s="95">
        <v>74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10230.009999999998</v>
      </c>
      <c r="LS27" s="968">
        <v>9296.48</v>
      </c>
      <c r="LT27" s="755">
        <v>10.039999999999999</v>
      </c>
      <c r="LU27" s="63"/>
      <c r="LV27" s="63"/>
      <c r="LW27" s="740" t="s">
        <v>110</v>
      </c>
      <c r="LX27" s="57">
        <v>5645</v>
      </c>
      <c r="LY27" s="756">
        <v>6673</v>
      </c>
      <c r="LZ27" s="757">
        <v>-15.41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74.48</v>
      </c>
      <c r="MP27" s="990">
        <v>73.36</v>
      </c>
      <c r="MQ27" s="990">
        <v>64.16</v>
      </c>
      <c r="MR27" s="990">
        <v>74</v>
      </c>
      <c r="MS27" s="991">
        <v>71.5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2236.1799999999998</v>
      </c>
      <c r="C28" s="935">
        <v>1928.0800000000002</v>
      </c>
      <c r="D28" s="763">
        <v>15.98</v>
      </c>
      <c r="E28" s="63"/>
      <c r="F28" s="63"/>
      <c r="G28" s="740" t="s">
        <v>112</v>
      </c>
      <c r="H28" s="741">
        <v>78</v>
      </c>
      <c r="I28" s="742">
        <v>41</v>
      </c>
      <c r="J28" s="743">
        <v>25</v>
      </c>
      <c r="K28" s="741">
        <v>144</v>
      </c>
      <c r="L28" s="744">
        <v>102</v>
      </c>
      <c r="M28" s="745">
        <v>41.18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81.459999999999994</v>
      </c>
      <c r="AC28" s="95">
        <v>77.03</v>
      </c>
      <c r="AD28" s="95">
        <v>65.680000000000007</v>
      </c>
      <c r="AE28" s="95">
        <v>74.72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1892.1099999999997</v>
      </c>
      <c r="CG28" s="935">
        <v>1679.28</v>
      </c>
      <c r="CH28" s="763">
        <v>12.67</v>
      </c>
      <c r="CI28" s="63"/>
      <c r="CJ28" s="63"/>
      <c r="CK28" s="740" t="s">
        <v>112</v>
      </c>
      <c r="CL28" s="741">
        <v>97</v>
      </c>
      <c r="CM28" s="742">
        <v>51</v>
      </c>
      <c r="CN28" s="743">
        <v>85</v>
      </c>
      <c r="CO28" s="741">
        <v>233</v>
      </c>
      <c r="CP28" s="744">
        <v>166</v>
      </c>
      <c r="CQ28" s="745">
        <v>40.36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85.7</v>
      </c>
      <c r="DG28" s="95">
        <v>75.28</v>
      </c>
      <c r="DH28" s="95">
        <v>67.83</v>
      </c>
      <c r="DI28" s="95">
        <v>76.27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1594.1</v>
      </c>
      <c r="FK28" s="935">
        <v>1494.7600000000002</v>
      </c>
      <c r="FL28" s="763">
        <v>6.65</v>
      </c>
      <c r="FM28" s="63"/>
      <c r="FN28" s="63"/>
      <c r="FO28" s="740" t="s">
        <v>112</v>
      </c>
      <c r="FP28" s="741">
        <v>75</v>
      </c>
      <c r="FQ28" s="742">
        <v>21</v>
      </c>
      <c r="FR28" s="743">
        <v>36</v>
      </c>
      <c r="FS28" s="741">
        <v>132</v>
      </c>
      <c r="FT28" s="744">
        <v>95</v>
      </c>
      <c r="FU28" s="745">
        <v>38.950000000000003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60.2</v>
      </c>
      <c r="GK28" s="95">
        <v>68.2</v>
      </c>
      <c r="GL28" s="95">
        <v>72.569999999999993</v>
      </c>
      <c r="GM28" s="95">
        <v>66.989999999999995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3259.4000000000005</v>
      </c>
      <c r="IO28" s="935">
        <v>3052.82</v>
      </c>
      <c r="IP28" s="763">
        <v>6.77</v>
      </c>
      <c r="IQ28" s="63"/>
      <c r="IR28" s="63"/>
      <c r="IS28" s="740" t="s">
        <v>112</v>
      </c>
      <c r="IT28" s="741">
        <v>132</v>
      </c>
      <c r="IU28" s="742">
        <v>99</v>
      </c>
      <c r="IV28" s="743">
        <v>151</v>
      </c>
      <c r="IW28" s="741">
        <v>382</v>
      </c>
      <c r="IX28" s="744">
        <v>349</v>
      </c>
      <c r="IY28" s="745">
        <v>9.4600000000000009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61.51</v>
      </c>
      <c r="JO28" s="95">
        <v>70.150000000000006</v>
      </c>
      <c r="JP28" s="95">
        <v>77.2</v>
      </c>
      <c r="JQ28" s="95">
        <v>69.62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8981.7899999999991</v>
      </c>
      <c r="LS28" s="971">
        <v>8154.94</v>
      </c>
      <c r="LT28" s="780">
        <v>10.14</v>
      </c>
      <c r="LU28" s="63"/>
      <c r="LV28" s="63"/>
      <c r="LW28" s="740" t="s">
        <v>112</v>
      </c>
      <c r="LX28" s="57">
        <v>891</v>
      </c>
      <c r="LY28" s="756">
        <v>712</v>
      </c>
      <c r="LZ28" s="757">
        <v>25.14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74.72</v>
      </c>
      <c r="MP28" s="990">
        <v>76.27</v>
      </c>
      <c r="MQ28" s="990">
        <v>66.989999999999995</v>
      </c>
      <c r="MR28" s="990">
        <v>69.62</v>
      </c>
      <c r="MS28" s="991">
        <v>71.900000000000006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290.01</v>
      </c>
      <c r="C29" s="944">
        <v>258.15999999999997</v>
      </c>
      <c r="D29" s="901">
        <v>12.34</v>
      </c>
      <c r="E29" s="63"/>
      <c r="F29" s="63"/>
      <c r="G29" s="740" t="s">
        <v>113</v>
      </c>
      <c r="H29" s="741">
        <v>66</v>
      </c>
      <c r="I29" s="742">
        <v>31</v>
      </c>
      <c r="J29" s="743">
        <v>46</v>
      </c>
      <c r="K29" s="741">
        <v>143</v>
      </c>
      <c r="L29" s="744">
        <v>164</v>
      </c>
      <c r="M29" s="745">
        <v>-12.8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84.35</v>
      </c>
      <c r="AC29" s="95">
        <v>90.55</v>
      </c>
      <c r="AD29" s="95">
        <v>72.17</v>
      </c>
      <c r="AE29" s="95">
        <v>82.36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25358</v>
      </c>
      <c r="AN29" s="866">
        <v>8904</v>
      </c>
      <c r="AO29" s="866">
        <v>25939</v>
      </c>
      <c r="AP29" s="865">
        <v>32105</v>
      </c>
      <c r="AQ29" s="866"/>
      <c r="AR29" s="866"/>
      <c r="AS29" s="866"/>
      <c r="AT29" s="1021"/>
      <c r="AU29" s="1022">
        <v>92306</v>
      </c>
      <c r="AV29" s="866">
        <v>136613</v>
      </c>
      <c r="AW29" s="1012">
        <v>228919</v>
      </c>
      <c r="AX29" s="102"/>
      <c r="AY29" s="102"/>
      <c r="AZ29" s="852" t="s">
        <v>66</v>
      </c>
      <c r="BA29" s="1023">
        <v>3579</v>
      </c>
      <c r="BB29" s="1024">
        <v>-18</v>
      </c>
      <c r="BC29" s="1024">
        <v>5496</v>
      </c>
      <c r="BD29" s="1025">
        <v>354</v>
      </c>
      <c r="BE29" s="1024"/>
      <c r="BF29" s="1024"/>
      <c r="BG29" s="1024"/>
      <c r="BH29" s="1024"/>
      <c r="BI29" s="1026">
        <v>9411</v>
      </c>
      <c r="BJ29" s="1024">
        <v>2995</v>
      </c>
      <c r="BK29" s="1017">
        <v>12406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270.32</v>
      </c>
      <c r="CG29" s="944">
        <v>227.27999999999997</v>
      </c>
      <c r="CH29" s="901">
        <v>18.940000000000001</v>
      </c>
      <c r="CI29" s="63"/>
      <c r="CJ29" s="63"/>
      <c r="CK29" s="740" t="s">
        <v>113</v>
      </c>
      <c r="CL29" s="741">
        <v>53</v>
      </c>
      <c r="CM29" s="742">
        <v>18</v>
      </c>
      <c r="CN29" s="743">
        <v>27</v>
      </c>
      <c r="CO29" s="741">
        <v>98</v>
      </c>
      <c r="CP29" s="744">
        <v>156</v>
      </c>
      <c r="CQ29" s="745">
        <v>-37.18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81.47</v>
      </c>
      <c r="DG29" s="95">
        <v>73.62</v>
      </c>
      <c r="DH29" s="95">
        <v>72.37</v>
      </c>
      <c r="DI29" s="95">
        <v>75.819999999999993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20817</v>
      </c>
      <c r="DR29" s="866">
        <v>6922</v>
      </c>
      <c r="DS29" s="866">
        <v>40847</v>
      </c>
      <c r="DT29" s="862">
        <v>8230</v>
      </c>
      <c r="DU29" s="860"/>
      <c r="DV29" s="861"/>
      <c r="DW29" s="861"/>
      <c r="DX29" s="861"/>
      <c r="DY29" s="840">
        <v>76816</v>
      </c>
      <c r="DZ29" s="866">
        <v>145950</v>
      </c>
      <c r="EA29" s="1012">
        <v>222766</v>
      </c>
      <c r="EB29" s="102"/>
      <c r="EC29" s="102"/>
      <c r="ED29" s="852" t="s">
        <v>66</v>
      </c>
      <c r="EE29" s="1023">
        <v>2755</v>
      </c>
      <c r="EF29" s="1024">
        <v>112</v>
      </c>
      <c r="EG29" s="1024">
        <v>1996</v>
      </c>
      <c r="EH29" s="862">
        <v>2172</v>
      </c>
      <c r="EI29" s="860"/>
      <c r="EJ29" s="861"/>
      <c r="EK29" s="861"/>
      <c r="EL29" s="861"/>
      <c r="EM29" s="840">
        <v>7035</v>
      </c>
      <c r="EN29" s="1024">
        <v>683</v>
      </c>
      <c r="EO29" s="1017">
        <v>7718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265.97999999999996</v>
      </c>
      <c r="FK29" s="944">
        <v>247.84999999999997</v>
      </c>
      <c r="FL29" s="901">
        <v>7.31</v>
      </c>
      <c r="FM29" s="63"/>
      <c r="FN29" s="63"/>
      <c r="FO29" s="740" t="s">
        <v>113</v>
      </c>
      <c r="FP29" s="741">
        <v>81</v>
      </c>
      <c r="FQ29" s="742">
        <v>55</v>
      </c>
      <c r="FR29" s="743">
        <v>68</v>
      </c>
      <c r="FS29" s="741">
        <v>204</v>
      </c>
      <c r="FT29" s="744">
        <v>238</v>
      </c>
      <c r="FU29" s="745">
        <v>-14.29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64.040000000000006</v>
      </c>
      <c r="GK29" s="95">
        <v>71.540000000000006</v>
      </c>
      <c r="GL29" s="95">
        <v>65.23</v>
      </c>
      <c r="GM29" s="95">
        <v>66.94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20245</v>
      </c>
      <c r="GV29" s="866">
        <v>5596</v>
      </c>
      <c r="GW29" s="866">
        <v>16491</v>
      </c>
      <c r="GX29" s="862">
        <v>6561</v>
      </c>
      <c r="GY29" s="861"/>
      <c r="GZ29" s="861"/>
      <c r="HA29" s="861"/>
      <c r="HB29" s="861"/>
      <c r="HC29" s="840">
        <v>48893</v>
      </c>
      <c r="HD29" s="866">
        <v>15162</v>
      </c>
      <c r="HE29" s="1012">
        <v>64055</v>
      </c>
      <c r="HF29" s="102"/>
      <c r="HG29" s="102"/>
      <c r="HH29" s="852" t="s">
        <v>66</v>
      </c>
      <c r="HI29" s="1023">
        <v>4987</v>
      </c>
      <c r="HJ29" s="1024">
        <v>20</v>
      </c>
      <c r="HK29" s="1024">
        <v>2881</v>
      </c>
      <c r="HL29" s="862">
        <v>22</v>
      </c>
      <c r="HM29" s="861"/>
      <c r="HN29" s="861"/>
      <c r="HO29" s="861"/>
      <c r="HP29" s="861"/>
      <c r="HQ29" s="840">
        <v>7910</v>
      </c>
      <c r="HR29" s="1024">
        <v>384</v>
      </c>
      <c r="HS29" s="1017">
        <v>8294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421.91</v>
      </c>
      <c r="IO29" s="944">
        <v>408.25000000000006</v>
      </c>
      <c r="IP29" s="901">
        <v>3.35</v>
      </c>
      <c r="IQ29" s="63"/>
      <c r="IR29" s="63"/>
      <c r="IS29" s="740" t="s">
        <v>113</v>
      </c>
      <c r="IT29" s="741">
        <v>125</v>
      </c>
      <c r="IU29" s="742">
        <v>251</v>
      </c>
      <c r="IV29" s="743">
        <v>275</v>
      </c>
      <c r="IW29" s="741">
        <v>651</v>
      </c>
      <c r="IX29" s="744">
        <v>633</v>
      </c>
      <c r="IY29" s="745">
        <v>2.84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71.92</v>
      </c>
      <c r="JO29" s="95">
        <v>74.59</v>
      </c>
      <c r="JP29" s="95">
        <v>79.02</v>
      </c>
      <c r="JQ29" s="95">
        <v>75.180000000000007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16964</v>
      </c>
      <c r="JZ29" s="866">
        <v>7872</v>
      </c>
      <c r="KA29" s="866">
        <v>20447</v>
      </c>
      <c r="KB29" s="865">
        <v>19621</v>
      </c>
      <c r="KC29" s="866"/>
      <c r="KD29" s="866"/>
      <c r="KE29" s="866"/>
      <c r="KF29" s="866"/>
      <c r="KG29" s="867">
        <v>64904</v>
      </c>
      <c r="KH29" s="866">
        <v>219590</v>
      </c>
      <c r="KI29" s="1012">
        <v>284494</v>
      </c>
      <c r="KJ29" s="102"/>
      <c r="KK29" s="102"/>
      <c r="KL29" s="852" t="s">
        <v>66</v>
      </c>
      <c r="KM29" s="1023">
        <v>1891</v>
      </c>
      <c r="KN29" s="1024">
        <v>190</v>
      </c>
      <c r="KO29" s="1024">
        <v>2858</v>
      </c>
      <c r="KP29" s="865">
        <v>49</v>
      </c>
      <c r="KQ29" s="866"/>
      <c r="KR29" s="866"/>
      <c r="KS29" s="866"/>
      <c r="KT29" s="866"/>
      <c r="KU29" s="867">
        <v>4988</v>
      </c>
      <c r="KV29" s="1024">
        <v>807</v>
      </c>
      <c r="KW29" s="1017">
        <v>5795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1248.22</v>
      </c>
      <c r="LS29" s="1000">
        <v>1141.54</v>
      </c>
      <c r="LT29" s="914">
        <v>9.35</v>
      </c>
      <c r="LU29" s="63"/>
      <c r="LV29" s="63"/>
      <c r="LW29" s="740" t="s">
        <v>113</v>
      </c>
      <c r="LX29" s="57">
        <v>1096</v>
      </c>
      <c r="LY29" s="756">
        <v>1191</v>
      </c>
      <c r="LZ29" s="757">
        <v>-7.98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82.36</v>
      </c>
      <c r="MP29" s="990">
        <v>75.819999999999993</v>
      </c>
      <c r="MQ29" s="990">
        <v>66.94</v>
      </c>
      <c r="MR29" s="990">
        <v>75.180000000000007</v>
      </c>
      <c r="MS29" s="991">
        <v>75.08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83384</v>
      </c>
      <c r="NB29" s="869">
        <v>29294</v>
      </c>
      <c r="NC29" s="869">
        <v>103724</v>
      </c>
      <c r="ND29" s="870">
        <v>66517</v>
      </c>
      <c r="NE29" s="869"/>
      <c r="NF29" s="869"/>
      <c r="NG29" s="869"/>
      <c r="NH29" s="869"/>
      <c r="NI29" s="871">
        <v>282919</v>
      </c>
      <c r="NJ29" s="1027">
        <v>517315</v>
      </c>
      <c r="NK29" s="873">
        <v>800234</v>
      </c>
      <c r="NL29" s="585"/>
      <c r="NM29" s="585"/>
      <c r="NN29" s="859" t="s">
        <v>66</v>
      </c>
      <c r="NO29" s="868">
        <v>13212</v>
      </c>
      <c r="NP29" s="869">
        <v>304</v>
      </c>
      <c r="NQ29" s="869">
        <v>13231</v>
      </c>
      <c r="NR29" s="870">
        <v>2597</v>
      </c>
      <c r="NS29" s="869"/>
      <c r="NT29" s="869"/>
      <c r="NU29" s="869"/>
      <c r="NV29" s="869"/>
      <c r="NW29" s="871">
        <v>29344</v>
      </c>
      <c r="NX29" s="841">
        <v>4869</v>
      </c>
      <c r="NY29" s="873">
        <v>34213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959</v>
      </c>
      <c r="I30" s="742">
        <v>917</v>
      </c>
      <c r="J30" s="743">
        <v>655</v>
      </c>
      <c r="K30" s="741">
        <v>2531</v>
      </c>
      <c r="L30" s="744">
        <v>2023</v>
      </c>
      <c r="M30" s="745">
        <v>25.11</v>
      </c>
      <c r="N30" s="66"/>
      <c r="O30" s="794" t="s">
        <v>38</v>
      </c>
      <c r="P30" s="795">
        <v>751.58</v>
      </c>
      <c r="Q30" s="796">
        <v>707.76</v>
      </c>
      <c r="R30" s="797">
        <v>6.19</v>
      </c>
      <c r="S30" s="795">
        <v>0</v>
      </c>
      <c r="T30" s="796">
        <v>0</v>
      </c>
      <c r="U30" s="797">
        <v>0</v>
      </c>
      <c r="V30" s="795">
        <v>554.20000000000005</v>
      </c>
      <c r="W30" s="796">
        <v>514.07000000000005</v>
      </c>
      <c r="X30" s="797">
        <v>7.81</v>
      </c>
      <c r="Y30" s="66"/>
      <c r="Z30" s="66"/>
      <c r="AA30" s="66" t="s">
        <v>80</v>
      </c>
      <c r="AB30" s="95">
        <v>77.52</v>
      </c>
      <c r="AC30" s="95">
        <v>82.25</v>
      </c>
      <c r="AD30" s="95">
        <v>65.040000000000006</v>
      </c>
      <c r="AE30" s="95">
        <v>74.94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79457</v>
      </c>
      <c r="AN30" s="866">
        <v>16702</v>
      </c>
      <c r="AO30" s="866">
        <v>66252</v>
      </c>
      <c r="AP30" s="865">
        <v>54475</v>
      </c>
      <c r="AQ30" s="866"/>
      <c r="AR30" s="866"/>
      <c r="AS30" s="866"/>
      <c r="AT30" s="1021"/>
      <c r="AU30" s="1022">
        <v>216886</v>
      </c>
      <c r="AV30" s="866">
        <v>157783</v>
      </c>
      <c r="AW30" s="1012">
        <v>374669</v>
      </c>
      <c r="AX30" s="102"/>
      <c r="AY30" s="102"/>
      <c r="AZ30" s="852" t="s">
        <v>72</v>
      </c>
      <c r="BA30" s="1023">
        <v>7250</v>
      </c>
      <c r="BB30" s="1024">
        <v>103</v>
      </c>
      <c r="BC30" s="1024">
        <v>10194</v>
      </c>
      <c r="BD30" s="1025">
        <v>718</v>
      </c>
      <c r="BE30" s="1024"/>
      <c r="BF30" s="1024"/>
      <c r="BG30" s="1024"/>
      <c r="BH30" s="1024"/>
      <c r="BI30" s="1026">
        <v>18265</v>
      </c>
      <c r="BJ30" s="1024">
        <v>7275</v>
      </c>
      <c r="BK30" s="1017">
        <v>25540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694</v>
      </c>
      <c r="CM30" s="742">
        <v>657</v>
      </c>
      <c r="CN30" s="743">
        <v>674</v>
      </c>
      <c r="CO30" s="741">
        <v>2025</v>
      </c>
      <c r="CP30" s="744">
        <v>1597</v>
      </c>
      <c r="CQ30" s="745">
        <v>26.8</v>
      </c>
      <c r="CR30" s="66"/>
      <c r="CS30" s="794" t="s">
        <v>38</v>
      </c>
      <c r="CT30" s="795">
        <v>589.92999999999995</v>
      </c>
      <c r="CU30" s="796">
        <v>550.07000000000005</v>
      </c>
      <c r="CV30" s="797">
        <v>7.25</v>
      </c>
      <c r="CW30" s="795">
        <v>0</v>
      </c>
      <c r="CX30" s="796">
        <v>0</v>
      </c>
      <c r="CY30" s="797">
        <v>0</v>
      </c>
      <c r="CZ30" s="795">
        <v>380.27</v>
      </c>
      <c r="DA30" s="796">
        <v>352.31</v>
      </c>
      <c r="DB30" s="797">
        <v>7.94</v>
      </c>
      <c r="DC30" s="66"/>
      <c r="DD30" s="66"/>
      <c r="DE30" s="66" t="s">
        <v>80</v>
      </c>
      <c r="DF30" s="95">
        <v>76.92</v>
      </c>
      <c r="DG30" s="95">
        <v>71.8</v>
      </c>
      <c r="DH30" s="95">
        <v>68.540000000000006</v>
      </c>
      <c r="DI30" s="95">
        <v>72.42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103983</v>
      </c>
      <c r="DR30" s="866">
        <v>18490</v>
      </c>
      <c r="DS30" s="866">
        <v>107379</v>
      </c>
      <c r="DT30" s="862">
        <v>18753</v>
      </c>
      <c r="DU30" s="860"/>
      <c r="DV30" s="861"/>
      <c r="DW30" s="861"/>
      <c r="DX30" s="861"/>
      <c r="DY30" s="840">
        <v>248605</v>
      </c>
      <c r="DZ30" s="866">
        <v>249056</v>
      </c>
      <c r="EA30" s="1012">
        <v>497661</v>
      </c>
      <c r="EB30" s="102"/>
      <c r="EC30" s="102"/>
      <c r="ED30" s="852" t="s">
        <v>72</v>
      </c>
      <c r="EE30" s="1023">
        <v>5847</v>
      </c>
      <c r="EF30" s="1024">
        <v>257</v>
      </c>
      <c r="EG30" s="1024">
        <v>6305</v>
      </c>
      <c r="EH30" s="862">
        <v>3390</v>
      </c>
      <c r="EI30" s="860"/>
      <c r="EJ30" s="861"/>
      <c r="EK30" s="861"/>
      <c r="EL30" s="861"/>
      <c r="EM30" s="840">
        <v>15799</v>
      </c>
      <c r="EN30" s="1024">
        <v>2920</v>
      </c>
      <c r="EO30" s="1017">
        <v>18719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946</v>
      </c>
      <c r="FQ30" s="742">
        <v>985</v>
      </c>
      <c r="FR30" s="743">
        <v>827</v>
      </c>
      <c r="FS30" s="741">
        <v>2758</v>
      </c>
      <c r="FT30" s="744">
        <v>2554</v>
      </c>
      <c r="FU30" s="745">
        <v>7.99</v>
      </c>
      <c r="FV30" s="66"/>
      <c r="FW30" s="794" t="s">
        <v>38</v>
      </c>
      <c r="FX30" s="795">
        <v>540.57000000000005</v>
      </c>
      <c r="FY30" s="796">
        <v>505.44</v>
      </c>
      <c r="FZ30" s="797">
        <v>6.95</v>
      </c>
      <c r="GA30" s="795">
        <v>0</v>
      </c>
      <c r="GB30" s="796">
        <v>0</v>
      </c>
      <c r="GC30" s="797">
        <v>0</v>
      </c>
      <c r="GD30" s="795">
        <v>377.12</v>
      </c>
      <c r="GE30" s="796">
        <v>359.06</v>
      </c>
      <c r="GF30" s="797">
        <v>5.03</v>
      </c>
      <c r="GG30" s="66"/>
      <c r="GH30" s="66"/>
      <c r="GI30" s="66" t="s">
        <v>80</v>
      </c>
      <c r="GJ30" s="95">
        <v>60.25</v>
      </c>
      <c r="GK30" s="95">
        <v>59.62</v>
      </c>
      <c r="GL30" s="95">
        <v>59.12</v>
      </c>
      <c r="GM30" s="95">
        <v>59.66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90616</v>
      </c>
      <c r="GV30" s="866">
        <v>18391</v>
      </c>
      <c r="GW30" s="866">
        <v>76878</v>
      </c>
      <c r="GX30" s="862">
        <v>20526</v>
      </c>
      <c r="GY30" s="861"/>
      <c r="GZ30" s="861"/>
      <c r="HA30" s="861"/>
      <c r="HB30" s="861"/>
      <c r="HC30" s="840">
        <v>206411</v>
      </c>
      <c r="HD30" s="866">
        <v>254436</v>
      </c>
      <c r="HE30" s="1012">
        <v>460847</v>
      </c>
      <c r="HF30" s="102"/>
      <c r="HG30" s="102"/>
      <c r="HH30" s="852" t="s">
        <v>72</v>
      </c>
      <c r="HI30" s="1023">
        <v>8451</v>
      </c>
      <c r="HJ30" s="1024">
        <v>36</v>
      </c>
      <c r="HK30" s="1024">
        <v>12107</v>
      </c>
      <c r="HL30" s="862">
        <v>46</v>
      </c>
      <c r="HM30" s="861"/>
      <c r="HN30" s="861"/>
      <c r="HO30" s="861"/>
      <c r="HP30" s="861"/>
      <c r="HQ30" s="840">
        <v>20640</v>
      </c>
      <c r="HR30" s="1024">
        <v>4215</v>
      </c>
      <c r="HS30" s="1017">
        <v>24855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841</v>
      </c>
      <c r="IU30" s="742">
        <v>955</v>
      </c>
      <c r="IV30" s="743">
        <v>1132</v>
      </c>
      <c r="IW30" s="741">
        <v>2928</v>
      </c>
      <c r="IX30" s="744">
        <v>2898</v>
      </c>
      <c r="IY30" s="745">
        <v>1.04</v>
      </c>
      <c r="IZ30" s="66"/>
      <c r="JA30" s="794" t="s">
        <v>38</v>
      </c>
      <c r="JB30" s="795">
        <v>1147.3699999999999</v>
      </c>
      <c r="JC30" s="796">
        <v>1100.47</v>
      </c>
      <c r="JD30" s="797">
        <v>4.26</v>
      </c>
      <c r="JE30" s="795">
        <v>0</v>
      </c>
      <c r="JF30" s="796">
        <v>0</v>
      </c>
      <c r="JG30" s="797">
        <v>0</v>
      </c>
      <c r="JH30" s="795">
        <v>638.48</v>
      </c>
      <c r="JI30" s="796">
        <v>623.70000000000005</v>
      </c>
      <c r="JJ30" s="797">
        <v>7.94</v>
      </c>
      <c r="JK30" s="66"/>
      <c r="JL30" s="66"/>
      <c r="JM30" s="66" t="s">
        <v>80</v>
      </c>
      <c r="JN30" s="95">
        <v>57.61</v>
      </c>
      <c r="JO30" s="95">
        <v>66.47</v>
      </c>
      <c r="JP30" s="95">
        <v>75.42</v>
      </c>
      <c r="JQ30" s="95">
        <v>66.5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86308</v>
      </c>
      <c r="JZ30" s="866">
        <v>14619</v>
      </c>
      <c r="KA30" s="866">
        <v>63799</v>
      </c>
      <c r="KB30" s="865">
        <v>28669</v>
      </c>
      <c r="KC30" s="866"/>
      <c r="KD30" s="866"/>
      <c r="KE30" s="866"/>
      <c r="KF30" s="866"/>
      <c r="KG30" s="867">
        <v>193395</v>
      </c>
      <c r="KH30" s="866">
        <v>380920</v>
      </c>
      <c r="KI30" s="1012">
        <v>574315</v>
      </c>
      <c r="KJ30" s="102"/>
      <c r="KK30" s="102"/>
      <c r="KL30" s="852" t="s">
        <v>72</v>
      </c>
      <c r="KM30" s="1023">
        <v>11096</v>
      </c>
      <c r="KN30" s="1024">
        <v>1137</v>
      </c>
      <c r="KO30" s="1024">
        <v>17102</v>
      </c>
      <c r="KP30" s="865">
        <v>243</v>
      </c>
      <c r="KQ30" s="866"/>
      <c r="KR30" s="866"/>
      <c r="KS30" s="866"/>
      <c r="KT30" s="866"/>
      <c r="KU30" s="867">
        <v>29578</v>
      </c>
      <c r="KV30" s="1024">
        <v>5708</v>
      </c>
      <c r="KW30" s="1017">
        <v>35286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10242</v>
      </c>
      <c r="LY30" s="756">
        <v>9072</v>
      </c>
      <c r="LZ30" s="757">
        <v>12.9</v>
      </c>
      <c r="MA30" s="73"/>
      <c r="MB30" s="794" t="s">
        <v>38</v>
      </c>
      <c r="MC30" s="795">
        <v>769.06</v>
      </c>
      <c r="MD30" s="796">
        <v>730.08</v>
      </c>
      <c r="ME30" s="797">
        <v>5.34</v>
      </c>
      <c r="MF30" s="795">
        <v>0</v>
      </c>
      <c r="MG30" s="796">
        <v>0</v>
      </c>
      <c r="MH30" s="797">
        <v>0</v>
      </c>
      <c r="MI30" s="795">
        <v>501.51</v>
      </c>
      <c r="MJ30" s="796">
        <v>476.81</v>
      </c>
      <c r="MK30" s="797">
        <v>5.18</v>
      </c>
      <c r="ML30" s="4"/>
      <c r="MM30" s="4"/>
      <c r="MN30" s="4" t="s">
        <v>80</v>
      </c>
      <c r="MO30" s="990">
        <v>74.94</v>
      </c>
      <c r="MP30" s="990">
        <v>72.42</v>
      </c>
      <c r="MQ30" s="990">
        <v>59.66</v>
      </c>
      <c r="MR30" s="990">
        <v>66.5</v>
      </c>
      <c r="MS30" s="991">
        <v>68.38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360364</v>
      </c>
      <c r="NB30" s="869">
        <v>68202</v>
      </c>
      <c r="NC30" s="869">
        <v>314308</v>
      </c>
      <c r="ND30" s="870">
        <v>122423</v>
      </c>
      <c r="NE30" s="869"/>
      <c r="NF30" s="869"/>
      <c r="NG30" s="869"/>
      <c r="NH30" s="869"/>
      <c r="NI30" s="871">
        <v>865297</v>
      </c>
      <c r="NJ30" s="1027">
        <v>1042195</v>
      </c>
      <c r="NK30" s="873">
        <v>1907492</v>
      </c>
      <c r="NL30" s="585"/>
      <c r="NM30" s="585"/>
      <c r="NN30" s="859" t="s">
        <v>72</v>
      </c>
      <c r="NO30" s="868">
        <v>32644</v>
      </c>
      <c r="NP30" s="869">
        <v>1533</v>
      </c>
      <c r="NQ30" s="869">
        <v>45708</v>
      </c>
      <c r="NR30" s="870">
        <v>4397</v>
      </c>
      <c r="NS30" s="869"/>
      <c r="NT30" s="869"/>
      <c r="NU30" s="869"/>
      <c r="NV30" s="869"/>
      <c r="NW30" s="871">
        <v>84282</v>
      </c>
      <c r="NX30" s="841">
        <v>20118</v>
      </c>
      <c r="NY30" s="873">
        <v>104400</v>
      </c>
    </row>
    <row r="31" spans="1:389" ht="23.25" customHeight="1" thickBot="1" x14ac:dyDescent="0.3">
      <c r="A31" s="58" t="s">
        <v>116</v>
      </c>
      <c r="B31" s="1029">
        <v>3643</v>
      </c>
      <c r="C31" s="1030">
        <v>3649</v>
      </c>
      <c r="D31" s="739">
        <v>-0.16</v>
      </c>
      <c r="E31" s="63"/>
      <c r="F31" s="63"/>
      <c r="G31" s="740" t="s">
        <v>117</v>
      </c>
      <c r="H31" s="741">
        <v>103</v>
      </c>
      <c r="I31" s="742">
        <v>35</v>
      </c>
      <c r="J31" s="743">
        <v>58</v>
      </c>
      <c r="K31" s="741">
        <v>196</v>
      </c>
      <c r="L31" s="744">
        <v>234</v>
      </c>
      <c r="M31" s="745">
        <v>-16.239999999999998</v>
      </c>
      <c r="N31" s="66"/>
      <c r="O31" s="794" t="s">
        <v>52</v>
      </c>
      <c r="P31" s="795">
        <v>564.74</v>
      </c>
      <c r="Q31" s="796">
        <v>537.28</v>
      </c>
      <c r="R31" s="797">
        <v>5.1100000000000003</v>
      </c>
      <c r="S31" s="795">
        <v>418.12</v>
      </c>
      <c r="T31" s="796">
        <v>396.83</v>
      </c>
      <c r="U31" s="797">
        <v>5.37</v>
      </c>
      <c r="V31" s="795">
        <v>526.24</v>
      </c>
      <c r="W31" s="796">
        <v>498.84</v>
      </c>
      <c r="X31" s="797">
        <v>5.49</v>
      </c>
      <c r="Y31" s="66"/>
      <c r="Z31" s="66"/>
      <c r="AA31" s="66" t="s">
        <v>84</v>
      </c>
      <c r="AB31" s="95">
        <v>69.510000000000005</v>
      </c>
      <c r="AC31" s="95">
        <v>68.760000000000005</v>
      </c>
      <c r="AD31" s="95">
        <v>58.43</v>
      </c>
      <c r="AE31" s="95">
        <v>65.569999999999993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3643</v>
      </c>
      <c r="CG31" s="1030">
        <v>3649</v>
      </c>
      <c r="CH31" s="739">
        <v>-0.16</v>
      </c>
      <c r="CI31" s="63"/>
      <c r="CJ31" s="63"/>
      <c r="CK31" s="740" t="s">
        <v>117</v>
      </c>
      <c r="CL31" s="741">
        <v>8</v>
      </c>
      <c r="CM31" s="742">
        <v>14</v>
      </c>
      <c r="CN31" s="743">
        <v>6</v>
      </c>
      <c r="CO31" s="741">
        <v>28</v>
      </c>
      <c r="CP31" s="744">
        <v>45</v>
      </c>
      <c r="CQ31" s="745">
        <v>-37.78</v>
      </c>
      <c r="CR31" s="66"/>
      <c r="CS31" s="794" t="s">
        <v>52</v>
      </c>
      <c r="CT31" s="795">
        <v>524.84</v>
      </c>
      <c r="CU31" s="796">
        <v>481.32</v>
      </c>
      <c r="CV31" s="797">
        <v>9.0399999999999991</v>
      </c>
      <c r="CW31" s="795">
        <v>373.34</v>
      </c>
      <c r="CX31" s="796">
        <v>351.25</v>
      </c>
      <c r="CY31" s="797">
        <v>6.29</v>
      </c>
      <c r="CZ31" s="795">
        <v>471</v>
      </c>
      <c r="DA31" s="796">
        <v>434.56</v>
      </c>
      <c r="DB31" s="797">
        <v>8.39</v>
      </c>
      <c r="DC31" s="66"/>
      <c r="DD31" s="66"/>
      <c r="DE31" s="66" t="s">
        <v>84</v>
      </c>
      <c r="DF31" s="95">
        <v>74.849999999999994</v>
      </c>
      <c r="DG31" s="95">
        <v>67.19</v>
      </c>
      <c r="DH31" s="95">
        <v>62.95</v>
      </c>
      <c r="DI31" s="95">
        <v>68.33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3643</v>
      </c>
      <c r="FK31" s="1030">
        <v>3649</v>
      </c>
      <c r="FL31" s="739">
        <v>-0.16</v>
      </c>
      <c r="FM31" s="63"/>
      <c r="FN31" s="63"/>
      <c r="FO31" s="740" t="s">
        <v>117</v>
      </c>
      <c r="FP31" s="741">
        <v>41</v>
      </c>
      <c r="FQ31" s="742">
        <v>21</v>
      </c>
      <c r="FR31" s="743">
        <v>43</v>
      </c>
      <c r="FS31" s="741">
        <v>105</v>
      </c>
      <c r="FT31" s="744">
        <v>137</v>
      </c>
      <c r="FU31" s="745">
        <v>-23.36</v>
      </c>
      <c r="FV31" s="66"/>
      <c r="FW31" s="794" t="s">
        <v>52</v>
      </c>
      <c r="FX31" s="795">
        <v>521.37</v>
      </c>
      <c r="FY31" s="796">
        <v>489.38</v>
      </c>
      <c r="FZ31" s="797">
        <v>6.54</v>
      </c>
      <c r="GA31" s="795">
        <v>599.44000000000005</v>
      </c>
      <c r="GB31" s="796">
        <v>566.58000000000004</v>
      </c>
      <c r="GC31" s="797">
        <v>5.8</v>
      </c>
      <c r="GD31" s="795">
        <v>544.97</v>
      </c>
      <c r="GE31" s="796">
        <v>511.74</v>
      </c>
      <c r="GF31" s="797">
        <v>6.49</v>
      </c>
      <c r="GG31" s="66"/>
      <c r="GH31" s="66"/>
      <c r="GI31" s="66" t="s">
        <v>84</v>
      </c>
      <c r="GJ31" s="95">
        <v>53.86</v>
      </c>
      <c r="GK31" s="95">
        <v>56.64</v>
      </c>
      <c r="GL31" s="95">
        <v>52.18</v>
      </c>
      <c r="GM31" s="95">
        <v>54.23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3643</v>
      </c>
      <c r="IO31" s="1030">
        <v>3649</v>
      </c>
      <c r="IP31" s="739">
        <v>-0.16</v>
      </c>
      <c r="IQ31" s="63"/>
      <c r="IR31" s="63"/>
      <c r="IS31" s="740" t="s">
        <v>117</v>
      </c>
      <c r="IT31" s="741">
        <v>37</v>
      </c>
      <c r="IU31" s="742">
        <v>51</v>
      </c>
      <c r="IV31" s="743">
        <v>85</v>
      </c>
      <c r="IW31" s="741">
        <v>173</v>
      </c>
      <c r="IX31" s="744">
        <v>185</v>
      </c>
      <c r="IY31" s="745">
        <v>-6.49</v>
      </c>
      <c r="IZ31" s="66"/>
      <c r="JA31" s="794" t="s">
        <v>52</v>
      </c>
      <c r="JB31" s="795">
        <v>859.79</v>
      </c>
      <c r="JC31" s="796">
        <v>818.42</v>
      </c>
      <c r="JD31" s="797">
        <v>5.05</v>
      </c>
      <c r="JE31" s="795">
        <v>496.03</v>
      </c>
      <c r="JF31" s="796">
        <v>487.81</v>
      </c>
      <c r="JG31" s="797">
        <v>1.69</v>
      </c>
      <c r="JH31" s="795">
        <v>698.45</v>
      </c>
      <c r="JI31" s="796">
        <v>675.18</v>
      </c>
      <c r="JJ31" s="797">
        <v>8.39</v>
      </c>
      <c r="JK31" s="66"/>
      <c r="JL31" s="66"/>
      <c r="JM31" s="66" t="s">
        <v>84</v>
      </c>
      <c r="JN31" s="95">
        <v>55.28</v>
      </c>
      <c r="JO31" s="95">
        <v>59.82</v>
      </c>
      <c r="JP31" s="95">
        <v>65.81</v>
      </c>
      <c r="JQ31" s="95">
        <v>60.3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3643</v>
      </c>
      <c r="LS31" s="1039">
        <v>3649</v>
      </c>
      <c r="LT31" s="755">
        <v>-0.16</v>
      </c>
      <c r="LU31" s="63"/>
      <c r="LV31" s="63"/>
      <c r="LW31" s="740" t="s">
        <v>117</v>
      </c>
      <c r="LX31" s="57">
        <v>502</v>
      </c>
      <c r="LY31" s="756">
        <v>601</v>
      </c>
      <c r="LZ31" s="757">
        <v>-16.47</v>
      </c>
      <c r="MA31" s="73"/>
      <c r="MB31" s="794" t="s">
        <v>52</v>
      </c>
      <c r="MC31" s="795">
        <v>621.66</v>
      </c>
      <c r="MD31" s="796">
        <v>588.66</v>
      </c>
      <c r="ME31" s="797">
        <v>5.61</v>
      </c>
      <c r="MF31" s="795">
        <v>468.07</v>
      </c>
      <c r="MG31" s="796">
        <v>449.55</v>
      </c>
      <c r="MH31" s="797">
        <v>4.12</v>
      </c>
      <c r="MI31" s="795">
        <v>568.23</v>
      </c>
      <c r="MJ31" s="796">
        <v>540.4</v>
      </c>
      <c r="MK31" s="797">
        <v>5.15</v>
      </c>
      <c r="ML31" s="4"/>
      <c r="MM31" s="4"/>
      <c r="MN31" s="4" t="s">
        <v>84</v>
      </c>
      <c r="MO31" s="990">
        <v>65.569999999999993</v>
      </c>
      <c r="MP31" s="990">
        <v>68.33</v>
      </c>
      <c r="MQ31" s="990">
        <v>54.23</v>
      </c>
      <c r="MR31" s="990">
        <v>60.3</v>
      </c>
      <c r="MS31" s="991">
        <v>62.11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79.08</v>
      </c>
      <c r="C32" s="1043">
        <v>74.84</v>
      </c>
      <c r="D32" s="739">
        <v>4.24</v>
      </c>
      <c r="E32" s="584"/>
      <c r="F32" s="63"/>
      <c r="G32" s="740" t="s">
        <v>119</v>
      </c>
      <c r="H32" s="741">
        <v>462</v>
      </c>
      <c r="I32" s="742">
        <v>429</v>
      </c>
      <c r="J32" s="743">
        <v>411</v>
      </c>
      <c r="K32" s="741">
        <v>1302</v>
      </c>
      <c r="L32" s="744">
        <v>1119</v>
      </c>
      <c r="M32" s="745">
        <v>16.350000000000001</v>
      </c>
      <c r="N32" s="66"/>
      <c r="O32" s="794" t="s">
        <v>58</v>
      </c>
      <c r="P32" s="795">
        <v>473.33</v>
      </c>
      <c r="Q32" s="980">
        <v>437.35</v>
      </c>
      <c r="R32" s="797">
        <v>8.23</v>
      </c>
      <c r="S32" s="795">
        <v>389.11</v>
      </c>
      <c r="T32" s="796">
        <v>365.44</v>
      </c>
      <c r="U32" s="797">
        <v>6.48</v>
      </c>
      <c r="V32" s="795">
        <v>451.21</v>
      </c>
      <c r="W32" s="796">
        <v>417.67</v>
      </c>
      <c r="X32" s="797">
        <v>8.0299999999999994</v>
      </c>
      <c r="Y32" s="66"/>
      <c r="Z32" s="92" t="s">
        <v>60</v>
      </c>
      <c r="AA32" s="92"/>
      <c r="AB32" s="936">
        <v>89262</v>
      </c>
      <c r="AC32" s="936">
        <v>85441</v>
      </c>
      <c r="AD32" s="936">
        <v>74513</v>
      </c>
      <c r="AE32" s="936">
        <v>249216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104815</v>
      </c>
      <c r="AN32" s="912">
        <v>25606</v>
      </c>
      <c r="AO32" s="912">
        <v>92191</v>
      </c>
      <c r="AP32" s="911">
        <v>86580</v>
      </c>
      <c r="AQ32" s="912"/>
      <c r="AR32" s="912"/>
      <c r="AS32" s="912"/>
      <c r="AT32" s="912"/>
      <c r="AU32" s="911">
        <v>309192</v>
      </c>
      <c r="AV32" s="912">
        <v>294396</v>
      </c>
      <c r="AW32" s="1045">
        <v>603588</v>
      </c>
      <c r="AX32" s="102"/>
      <c r="AY32" s="102"/>
      <c r="AZ32" s="915" t="s">
        <v>49</v>
      </c>
      <c r="BA32" s="1046">
        <v>10829</v>
      </c>
      <c r="BB32" s="1047">
        <v>85</v>
      </c>
      <c r="BC32" s="1047">
        <v>15690</v>
      </c>
      <c r="BD32" s="1048">
        <v>1072</v>
      </c>
      <c r="BE32" s="1047"/>
      <c r="BF32" s="1047"/>
      <c r="BG32" s="1047"/>
      <c r="BH32" s="1047"/>
      <c r="BI32" s="1049">
        <v>27676</v>
      </c>
      <c r="BJ32" s="1047">
        <v>10270</v>
      </c>
      <c r="BK32" s="1050">
        <v>37946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78.3</v>
      </c>
      <c r="CG32" s="1043">
        <v>75.760000000000005</v>
      </c>
      <c r="CH32" s="739">
        <v>2.54</v>
      </c>
      <c r="CI32" s="584"/>
      <c r="CJ32" s="63"/>
      <c r="CK32" s="740" t="s">
        <v>119</v>
      </c>
      <c r="CL32" s="741">
        <v>685</v>
      </c>
      <c r="CM32" s="742">
        <v>538</v>
      </c>
      <c r="CN32" s="743">
        <v>629</v>
      </c>
      <c r="CO32" s="741">
        <v>1852</v>
      </c>
      <c r="CP32" s="744">
        <v>1570</v>
      </c>
      <c r="CQ32" s="745">
        <v>17.96</v>
      </c>
      <c r="CR32" s="66"/>
      <c r="CS32" s="794" t="s">
        <v>58</v>
      </c>
      <c r="CT32" s="795">
        <v>437.47</v>
      </c>
      <c r="CU32" s="980">
        <v>417.24</v>
      </c>
      <c r="CV32" s="797">
        <v>4.8499999999999996</v>
      </c>
      <c r="CW32" s="795">
        <v>394.49</v>
      </c>
      <c r="CX32" s="796">
        <v>373.55</v>
      </c>
      <c r="CY32" s="797">
        <v>5.61</v>
      </c>
      <c r="CZ32" s="795">
        <v>422.2</v>
      </c>
      <c r="DA32" s="796">
        <v>401.53</v>
      </c>
      <c r="DB32" s="797">
        <v>5.15</v>
      </c>
      <c r="DC32" s="66"/>
      <c r="DD32" s="92" t="s">
        <v>60</v>
      </c>
      <c r="DE32" s="92"/>
      <c r="DF32" s="936">
        <v>118404</v>
      </c>
      <c r="DG32" s="936">
        <v>105787</v>
      </c>
      <c r="DH32" s="936">
        <v>91519</v>
      </c>
      <c r="DI32" s="936">
        <v>315710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124800</v>
      </c>
      <c r="DR32" s="912">
        <v>25412</v>
      </c>
      <c r="DS32" s="912">
        <v>148226</v>
      </c>
      <c r="DT32" s="906">
        <v>26983</v>
      </c>
      <c r="DU32" s="905"/>
      <c r="DV32" s="905"/>
      <c r="DW32" s="905"/>
      <c r="DX32" s="905"/>
      <c r="DY32" s="909">
        <v>325421</v>
      </c>
      <c r="DZ32" s="912">
        <v>395006</v>
      </c>
      <c r="EA32" s="1045">
        <v>720427</v>
      </c>
      <c r="EB32" s="102"/>
      <c r="EC32" s="102"/>
      <c r="ED32" s="915" t="s">
        <v>49</v>
      </c>
      <c r="EE32" s="1046">
        <v>8602</v>
      </c>
      <c r="EF32" s="1047">
        <v>369</v>
      </c>
      <c r="EG32" s="1047">
        <v>8301</v>
      </c>
      <c r="EH32" s="906">
        <v>5562</v>
      </c>
      <c r="EI32" s="905"/>
      <c r="EJ32" s="905"/>
      <c r="EK32" s="905"/>
      <c r="EL32" s="905"/>
      <c r="EM32" s="909">
        <v>22834</v>
      </c>
      <c r="EN32" s="1047">
        <v>3603</v>
      </c>
      <c r="EO32" s="1050">
        <v>26437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66.63</v>
      </c>
      <c r="FK32" s="1043">
        <v>65.52</v>
      </c>
      <c r="FL32" s="739">
        <v>1.1100000000000001</v>
      </c>
      <c r="FM32" s="584"/>
      <c r="FN32" s="63"/>
      <c r="FO32" s="740" t="s">
        <v>119</v>
      </c>
      <c r="FP32" s="741">
        <v>812</v>
      </c>
      <c r="FQ32" s="742">
        <v>713</v>
      </c>
      <c r="FR32" s="743">
        <v>634</v>
      </c>
      <c r="FS32" s="741">
        <v>2159</v>
      </c>
      <c r="FT32" s="744">
        <v>1994</v>
      </c>
      <c r="FU32" s="745">
        <v>8.27</v>
      </c>
      <c r="FV32" s="66"/>
      <c r="FW32" s="794" t="s">
        <v>58</v>
      </c>
      <c r="FX32" s="795">
        <v>510.79</v>
      </c>
      <c r="FY32" s="980">
        <v>481.66</v>
      </c>
      <c r="FZ32" s="797">
        <v>6.05</v>
      </c>
      <c r="GA32" s="795">
        <v>497.22</v>
      </c>
      <c r="GB32" s="796">
        <v>459.77</v>
      </c>
      <c r="GC32" s="797">
        <v>8.15</v>
      </c>
      <c r="GD32" s="795">
        <v>506.69</v>
      </c>
      <c r="GE32" s="796">
        <v>475.32</v>
      </c>
      <c r="GF32" s="797">
        <v>6.6</v>
      </c>
      <c r="GG32" s="66"/>
      <c r="GH32" s="92" t="s">
        <v>60</v>
      </c>
      <c r="GI32" s="92"/>
      <c r="GJ32" s="936">
        <v>81816</v>
      </c>
      <c r="GK32" s="936">
        <v>90558</v>
      </c>
      <c r="GL32" s="936">
        <v>84325</v>
      </c>
      <c r="GM32" s="936">
        <v>256699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110861</v>
      </c>
      <c r="GV32" s="912">
        <v>23987</v>
      </c>
      <c r="GW32" s="912">
        <v>93369</v>
      </c>
      <c r="GX32" s="906">
        <v>27087</v>
      </c>
      <c r="GY32" s="905"/>
      <c r="GZ32" s="905"/>
      <c r="HA32" s="905"/>
      <c r="HB32" s="905"/>
      <c r="HC32" s="909">
        <v>255304</v>
      </c>
      <c r="HD32" s="912">
        <v>269598</v>
      </c>
      <c r="HE32" s="1045">
        <v>524902</v>
      </c>
      <c r="HF32" s="102"/>
      <c r="HG32" s="102"/>
      <c r="HH32" s="915" t="s">
        <v>49</v>
      </c>
      <c r="HI32" s="1046">
        <v>13438</v>
      </c>
      <c r="HJ32" s="1047">
        <v>56</v>
      </c>
      <c r="HK32" s="1047">
        <v>14988</v>
      </c>
      <c r="HL32" s="906">
        <v>68</v>
      </c>
      <c r="HM32" s="905"/>
      <c r="HN32" s="905"/>
      <c r="HO32" s="905"/>
      <c r="HP32" s="905"/>
      <c r="HQ32" s="909">
        <v>28550</v>
      </c>
      <c r="HR32" s="1047">
        <v>4599</v>
      </c>
      <c r="HS32" s="1050">
        <v>33149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72.430000000000007</v>
      </c>
      <c r="IO32" s="1043">
        <v>71.319999999999993</v>
      </c>
      <c r="IP32" s="739">
        <v>1.1100000000000001</v>
      </c>
      <c r="IQ32" s="584"/>
      <c r="IR32" s="63"/>
      <c r="IS32" s="740" t="s">
        <v>119</v>
      </c>
      <c r="IT32" s="741">
        <v>896</v>
      </c>
      <c r="IU32" s="742">
        <v>791</v>
      </c>
      <c r="IV32" s="743">
        <v>912</v>
      </c>
      <c r="IW32" s="741">
        <v>2599</v>
      </c>
      <c r="IX32" s="744">
        <v>2301</v>
      </c>
      <c r="IY32" s="745">
        <v>12.95</v>
      </c>
      <c r="IZ32" s="66"/>
      <c r="JA32" s="794" t="s">
        <v>58</v>
      </c>
      <c r="JB32" s="795">
        <v>623.48</v>
      </c>
      <c r="JC32" s="980">
        <v>607.4</v>
      </c>
      <c r="JD32" s="797">
        <v>2.65</v>
      </c>
      <c r="JE32" s="795">
        <v>454.15</v>
      </c>
      <c r="JF32" s="796">
        <v>441.02</v>
      </c>
      <c r="JG32" s="797">
        <v>2.98</v>
      </c>
      <c r="JH32" s="795">
        <v>548.38</v>
      </c>
      <c r="JI32" s="796">
        <v>535.32000000000005</v>
      </c>
      <c r="JJ32" s="797">
        <v>5.15</v>
      </c>
      <c r="JK32" s="66"/>
      <c r="JL32" s="92" t="s">
        <v>60</v>
      </c>
      <c r="JM32" s="92"/>
      <c r="JN32" s="936">
        <v>77210</v>
      </c>
      <c r="JO32" s="936">
        <v>77997</v>
      </c>
      <c r="JP32" s="936">
        <v>89076</v>
      </c>
      <c r="JQ32" s="936">
        <v>244283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103272</v>
      </c>
      <c r="JZ32" s="912">
        <v>22491</v>
      </c>
      <c r="KA32" s="912">
        <v>84246</v>
      </c>
      <c r="KB32" s="911">
        <v>48290</v>
      </c>
      <c r="KC32" s="912"/>
      <c r="KD32" s="912"/>
      <c r="KE32" s="912"/>
      <c r="KF32" s="912"/>
      <c r="KG32" s="913">
        <v>258299</v>
      </c>
      <c r="KH32" s="912">
        <v>600510</v>
      </c>
      <c r="KI32" s="1045">
        <v>858809</v>
      </c>
      <c r="KJ32" s="102"/>
      <c r="KK32" s="102"/>
      <c r="KL32" s="915" t="s">
        <v>49</v>
      </c>
      <c r="KM32" s="1046">
        <v>12987</v>
      </c>
      <c r="KN32" s="1047">
        <v>1327</v>
      </c>
      <c r="KO32" s="1047">
        <v>19960</v>
      </c>
      <c r="KP32" s="911">
        <v>292</v>
      </c>
      <c r="KQ32" s="912"/>
      <c r="KR32" s="912"/>
      <c r="KS32" s="912"/>
      <c r="KT32" s="912"/>
      <c r="KU32" s="913">
        <v>34566</v>
      </c>
      <c r="KV32" s="1047">
        <v>6515</v>
      </c>
      <c r="KW32" s="1050">
        <v>41081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74.11</v>
      </c>
      <c r="LS32" s="1052">
        <v>71.86</v>
      </c>
      <c r="LT32" s="755">
        <v>2.25</v>
      </c>
      <c r="LU32" s="63"/>
      <c r="LV32" s="63"/>
      <c r="LW32" s="740" t="s">
        <v>119</v>
      </c>
      <c r="LX32" s="57">
        <v>7912</v>
      </c>
      <c r="LY32" s="756">
        <v>6984</v>
      </c>
      <c r="LZ32" s="757">
        <v>13.29</v>
      </c>
      <c r="MA32" s="73"/>
      <c r="MB32" s="794" t="s">
        <v>58</v>
      </c>
      <c r="MC32" s="795">
        <v>511.33</v>
      </c>
      <c r="MD32" s="796">
        <v>488.46</v>
      </c>
      <c r="ME32" s="797">
        <v>4.68</v>
      </c>
      <c r="MF32" s="795">
        <v>434.09</v>
      </c>
      <c r="MG32" s="796">
        <v>412.67</v>
      </c>
      <c r="MH32" s="797">
        <v>5.19</v>
      </c>
      <c r="MI32" s="795">
        <v>484.46</v>
      </c>
      <c r="MJ32" s="796">
        <v>462.17</v>
      </c>
      <c r="MK32" s="797">
        <v>4.82</v>
      </c>
      <c r="ML32" s="4"/>
      <c r="MM32" s="781" t="s">
        <v>60</v>
      </c>
      <c r="MN32" s="781"/>
      <c r="MO32" s="782">
        <v>249216</v>
      </c>
      <c r="MP32" s="782">
        <v>315710</v>
      </c>
      <c r="MQ32" s="782">
        <v>256699</v>
      </c>
      <c r="MR32" s="782">
        <v>244283</v>
      </c>
      <c r="MS32" s="782">
        <v>1065908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443748</v>
      </c>
      <c r="NB32" s="917">
        <v>97496</v>
      </c>
      <c r="NC32" s="917">
        <v>418032</v>
      </c>
      <c r="ND32" s="918">
        <v>188940</v>
      </c>
      <c r="NE32" s="917"/>
      <c r="NF32" s="917"/>
      <c r="NG32" s="917"/>
      <c r="NH32" s="917"/>
      <c r="NI32" s="919">
        <v>1148216</v>
      </c>
      <c r="NJ32" s="917">
        <v>1559510</v>
      </c>
      <c r="NK32" s="919">
        <v>2707726</v>
      </c>
      <c r="NL32" s="585"/>
      <c r="NM32" s="585"/>
      <c r="NN32" s="916" t="s">
        <v>49</v>
      </c>
      <c r="NO32" s="916">
        <v>45856</v>
      </c>
      <c r="NP32" s="917">
        <v>1837</v>
      </c>
      <c r="NQ32" s="917">
        <v>58939</v>
      </c>
      <c r="NR32" s="918">
        <v>6994</v>
      </c>
      <c r="NS32" s="917"/>
      <c r="NT32" s="917"/>
      <c r="NU32" s="917"/>
      <c r="NV32" s="917"/>
      <c r="NW32" s="919">
        <v>113626</v>
      </c>
      <c r="NX32" s="919">
        <v>24987</v>
      </c>
      <c r="NY32" s="919">
        <v>138613</v>
      </c>
    </row>
    <row r="33" spans="1:389" ht="23.25" customHeight="1" thickTop="1" x14ac:dyDescent="0.25">
      <c r="A33" s="58" t="s">
        <v>120</v>
      </c>
      <c r="B33" s="1053">
        <v>249216</v>
      </c>
      <c r="C33" s="1030">
        <v>240790</v>
      </c>
      <c r="D33" s="739">
        <v>3.5</v>
      </c>
      <c r="E33" s="63"/>
      <c r="F33" s="63"/>
      <c r="G33" s="740" t="s">
        <v>121</v>
      </c>
      <c r="H33" s="741">
        <v>315</v>
      </c>
      <c r="I33" s="742">
        <v>282</v>
      </c>
      <c r="J33" s="743">
        <v>35</v>
      </c>
      <c r="K33" s="741">
        <v>632</v>
      </c>
      <c r="L33" s="744">
        <v>590</v>
      </c>
      <c r="M33" s="745">
        <v>7.12</v>
      </c>
      <c r="N33" s="66"/>
      <c r="O33" s="794" t="s">
        <v>63</v>
      </c>
      <c r="P33" s="795">
        <v>203.63</v>
      </c>
      <c r="Q33" s="796">
        <v>191.89</v>
      </c>
      <c r="R33" s="797">
        <v>6.12</v>
      </c>
      <c r="S33" s="795">
        <v>134.97</v>
      </c>
      <c r="T33" s="796">
        <v>128.04</v>
      </c>
      <c r="U33" s="797">
        <v>5.41</v>
      </c>
      <c r="V33" s="795">
        <v>185.6</v>
      </c>
      <c r="W33" s="796">
        <v>174.42</v>
      </c>
      <c r="X33" s="797">
        <v>6.41</v>
      </c>
      <c r="Y33" s="66"/>
      <c r="Z33" s="66"/>
      <c r="AA33" s="66" t="s">
        <v>39</v>
      </c>
      <c r="AB33" s="799">
        <v>9428</v>
      </c>
      <c r="AC33" s="799">
        <v>8447</v>
      </c>
      <c r="AD33" s="799">
        <v>7816</v>
      </c>
      <c r="AE33" s="799">
        <v>25691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315710</v>
      </c>
      <c r="CG33" s="1030">
        <v>295770</v>
      </c>
      <c r="CH33" s="739">
        <v>6.74</v>
      </c>
      <c r="CI33" s="63"/>
      <c r="CJ33" s="63"/>
      <c r="CK33" s="740" t="s">
        <v>121</v>
      </c>
      <c r="CL33" s="741">
        <v>276</v>
      </c>
      <c r="CM33" s="742">
        <v>62</v>
      </c>
      <c r="CN33" s="743">
        <v>237</v>
      </c>
      <c r="CO33" s="741">
        <v>575</v>
      </c>
      <c r="CP33" s="744">
        <v>483</v>
      </c>
      <c r="CQ33" s="745">
        <v>19.05</v>
      </c>
      <c r="CR33" s="66"/>
      <c r="CS33" s="794" t="s">
        <v>63</v>
      </c>
      <c r="CT33" s="795">
        <v>252.19</v>
      </c>
      <c r="CU33" s="796">
        <v>242.86</v>
      </c>
      <c r="CV33" s="797">
        <v>3.84</v>
      </c>
      <c r="CW33" s="795">
        <v>138.33000000000001</v>
      </c>
      <c r="CX33" s="796">
        <v>131.85</v>
      </c>
      <c r="CY33" s="797">
        <v>4.91</v>
      </c>
      <c r="CZ33" s="795">
        <v>211.73</v>
      </c>
      <c r="DA33" s="796">
        <v>202.95</v>
      </c>
      <c r="DB33" s="797">
        <v>4.33</v>
      </c>
      <c r="DC33" s="66"/>
      <c r="DD33" s="66"/>
      <c r="DE33" s="66" t="s">
        <v>39</v>
      </c>
      <c r="DF33" s="799">
        <v>9455</v>
      </c>
      <c r="DG33" s="799">
        <v>8893</v>
      </c>
      <c r="DH33" s="799">
        <v>7433</v>
      </c>
      <c r="DI33" s="799">
        <v>25781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256699</v>
      </c>
      <c r="FK33" s="1030">
        <v>249011</v>
      </c>
      <c r="FL33" s="739">
        <v>3.09</v>
      </c>
      <c r="FM33" s="63"/>
      <c r="FN33" s="63"/>
      <c r="FO33" s="740" t="s">
        <v>121</v>
      </c>
      <c r="FP33" s="741">
        <v>437</v>
      </c>
      <c r="FQ33" s="742">
        <v>678</v>
      </c>
      <c r="FR33" s="743">
        <v>541</v>
      </c>
      <c r="FS33" s="741">
        <v>1656</v>
      </c>
      <c r="FT33" s="744">
        <v>1605</v>
      </c>
      <c r="FU33" s="745">
        <v>3.18</v>
      </c>
      <c r="FV33" s="66"/>
      <c r="FW33" s="794" t="s">
        <v>63</v>
      </c>
      <c r="FX33" s="795">
        <v>283.07</v>
      </c>
      <c r="FY33" s="796">
        <v>263.69</v>
      </c>
      <c r="FZ33" s="797">
        <v>7.35</v>
      </c>
      <c r="GA33" s="795">
        <v>116.31</v>
      </c>
      <c r="GB33" s="796">
        <v>110.7</v>
      </c>
      <c r="GC33" s="797">
        <v>5.07</v>
      </c>
      <c r="GD33" s="795">
        <v>232.65</v>
      </c>
      <c r="GE33" s="796">
        <v>219.38</v>
      </c>
      <c r="GF33" s="797">
        <v>6.05</v>
      </c>
      <c r="GG33" s="66"/>
      <c r="GH33" s="66"/>
      <c r="GI33" s="66" t="s">
        <v>39</v>
      </c>
      <c r="GJ33" s="799">
        <v>7290</v>
      </c>
      <c r="GK33" s="799">
        <v>8724</v>
      </c>
      <c r="GL33" s="799">
        <v>8029</v>
      </c>
      <c r="GM33" s="799">
        <v>24043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244283</v>
      </c>
      <c r="IO33" s="1030">
        <v>239958</v>
      </c>
      <c r="IP33" s="739">
        <v>1.8</v>
      </c>
      <c r="IQ33" s="63"/>
      <c r="IR33" s="63"/>
      <c r="IS33" s="740" t="s">
        <v>121</v>
      </c>
      <c r="IT33" s="741">
        <v>413</v>
      </c>
      <c r="IU33" s="742">
        <v>854</v>
      </c>
      <c r="IV33" s="743">
        <v>556</v>
      </c>
      <c r="IW33" s="741">
        <v>1823</v>
      </c>
      <c r="IX33" s="744">
        <v>2257</v>
      </c>
      <c r="IY33" s="745">
        <v>-19.23</v>
      </c>
      <c r="IZ33" s="66"/>
      <c r="JA33" s="794" t="s">
        <v>63</v>
      </c>
      <c r="JB33" s="795">
        <v>268.25</v>
      </c>
      <c r="JC33" s="796">
        <v>256.82</v>
      </c>
      <c r="JD33" s="797">
        <v>4.45</v>
      </c>
      <c r="JE33" s="795">
        <v>200.96</v>
      </c>
      <c r="JF33" s="796">
        <v>191.87</v>
      </c>
      <c r="JG33" s="797">
        <v>4.74</v>
      </c>
      <c r="JH33" s="795">
        <v>238.4</v>
      </c>
      <c r="JI33" s="796">
        <v>228.68</v>
      </c>
      <c r="JJ33" s="797">
        <v>4.33</v>
      </c>
      <c r="JK33" s="66"/>
      <c r="JL33" s="66"/>
      <c r="JM33" s="66" t="s">
        <v>39</v>
      </c>
      <c r="JN33" s="799">
        <v>7210</v>
      </c>
      <c r="JO33" s="799">
        <v>8004</v>
      </c>
      <c r="JP33" s="799">
        <v>8604</v>
      </c>
      <c r="JQ33" s="799">
        <v>23818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1065908</v>
      </c>
      <c r="LS33" s="1039">
        <v>1025529</v>
      </c>
      <c r="LT33" s="755">
        <v>3.94</v>
      </c>
      <c r="LU33" s="63"/>
      <c r="LV33" s="63"/>
      <c r="LW33" s="740" t="s">
        <v>121</v>
      </c>
      <c r="LX33" s="57">
        <v>4686</v>
      </c>
      <c r="LY33" s="756">
        <v>4935</v>
      </c>
      <c r="LZ33" s="757">
        <v>-5.05</v>
      </c>
      <c r="MA33" s="73"/>
      <c r="MB33" s="794" t="s">
        <v>63</v>
      </c>
      <c r="MC33" s="795">
        <v>249.07</v>
      </c>
      <c r="MD33" s="796">
        <v>237.77</v>
      </c>
      <c r="ME33" s="797">
        <v>4.75</v>
      </c>
      <c r="MF33" s="795">
        <v>157.87</v>
      </c>
      <c r="MG33" s="796">
        <v>150.35</v>
      </c>
      <c r="MH33" s="797">
        <v>5</v>
      </c>
      <c r="MI33" s="795">
        <v>217.34</v>
      </c>
      <c r="MJ33" s="796">
        <v>207.44</v>
      </c>
      <c r="MK33" s="797">
        <v>4.7699999999999996</v>
      </c>
      <c r="ML33" s="4"/>
      <c r="MM33" s="4"/>
      <c r="MN33" s="4" t="s">
        <v>39</v>
      </c>
      <c r="MO33" s="821">
        <v>25691</v>
      </c>
      <c r="MP33" s="821">
        <v>25781</v>
      </c>
      <c r="MQ33" s="821">
        <v>24043</v>
      </c>
      <c r="MR33" s="821">
        <v>23818</v>
      </c>
      <c r="MS33" s="821">
        <v>99333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222612</v>
      </c>
      <c r="C34" s="1056">
        <v>215203</v>
      </c>
      <c r="D34" s="763">
        <v>3.44</v>
      </c>
      <c r="E34" s="63"/>
      <c r="F34" s="63"/>
      <c r="G34" s="740" t="s">
        <v>123</v>
      </c>
      <c r="H34" s="741">
        <v>72</v>
      </c>
      <c r="I34" s="742">
        <v>51</v>
      </c>
      <c r="J34" s="743">
        <v>87</v>
      </c>
      <c r="K34" s="741">
        <v>210</v>
      </c>
      <c r="L34" s="744">
        <v>208</v>
      </c>
      <c r="M34" s="745">
        <v>0.96</v>
      </c>
      <c r="N34" s="66"/>
      <c r="O34" s="794" t="s">
        <v>69</v>
      </c>
      <c r="P34" s="795">
        <v>197.43</v>
      </c>
      <c r="Q34" s="796">
        <v>188.52</v>
      </c>
      <c r="R34" s="797">
        <v>4.7300000000000004</v>
      </c>
      <c r="S34" s="795">
        <v>148.56</v>
      </c>
      <c r="T34" s="796">
        <v>142.34</v>
      </c>
      <c r="U34" s="797">
        <v>4.37</v>
      </c>
      <c r="V34" s="795">
        <v>184.6</v>
      </c>
      <c r="W34" s="796">
        <v>175.89</v>
      </c>
      <c r="X34" s="797">
        <v>4.95</v>
      </c>
      <c r="Y34" s="66"/>
      <c r="Z34" s="66"/>
      <c r="AA34" s="66" t="s">
        <v>53</v>
      </c>
      <c r="AB34" s="799">
        <v>38450</v>
      </c>
      <c r="AC34" s="799">
        <v>36937</v>
      </c>
      <c r="AD34" s="799">
        <v>32494</v>
      </c>
      <c r="AE34" s="799">
        <v>107881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298438</v>
      </c>
      <c r="CG34" s="1056">
        <v>280015</v>
      </c>
      <c r="CH34" s="763">
        <v>6.58</v>
      </c>
      <c r="CI34" s="63"/>
      <c r="CJ34" s="63"/>
      <c r="CK34" s="740" t="s">
        <v>123</v>
      </c>
      <c r="CL34" s="741">
        <v>103</v>
      </c>
      <c r="CM34" s="742">
        <v>26</v>
      </c>
      <c r="CN34" s="743">
        <v>34</v>
      </c>
      <c r="CO34" s="741">
        <v>163</v>
      </c>
      <c r="CP34" s="744">
        <v>155</v>
      </c>
      <c r="CQ34" s="745">
        <v>5.16</v>
      </c>
      <c r="CR34" s="66"/>
      <c r="CS34" s="794" t="s">
        <v>69</v>
      </c>
      <c r="CT34" s="795">
        <v>161.27000000000001</v>
      </c>
      <c r="CU34" s="796">
        <v>154.38999999999999</v>
      </c>
      <c r="CV34" s="797">
        <v>4.46</v>
      </c>
      <c r="CW34" s="795">
        <v>108.75</v>
      </c>
      <c r="CX34" s="796">
        <v>103.38</v>
      </c>
      <c r="CY34" s="797">
        <v>5.19</v>
      </c>
      <c r="CZ34" s="795">
        <v>142.6</v>
      </c>
      <c r="DA34" s="796">
        <v>136.05000000000001</v>
      </c>
      <c r="DB34" s="797">
        <v>4.8099999999999996</v>
      </c>
      <c r="DC34" s="66"/>
      <c r="DD34" s="66"/>
      <c r="DE34" s="66" t="s">
        <v>53</v>
      </c>
      <c r="DF34" s="799">
        <v>60576</v>
      </c>
      <c r="DG34" s="799">
        <v>51630</v>
      </c>
      <c r="DH34" s="799">
        <v>44321</v>
      </c>
      <c r="DI34" s="799">
        <v>156527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228217</v>
      </c>
      <c r="FK34" s="1056">
        <v>220680</v>
      </c>
      <c r="FL34" s="763">
        <v>3.42</v>
      </c>
      <c r="FM34" s="63"/>
      <c r="FN34" s="63"/>
      <c r="FO34" s="740" t="s">
        <v>123</v>
      </c>
      <c r="FP34" s="741">
        <v>301</v>
      </c>
      <c r="FQ34" s="742">
        <v>326</v>
      </c>
      <c r="FR34" s="743">
        <v>384</v>
      </c>
      <c r="FS34" s="741">
        <v>1011</v>
      </c>
      <c r="FT34" s="744">
        <v>1212</v>
      </c>
      <c r="FU34" s="745">
        <v>-16.579999999999998</v>
      </c>
      <c r="FV34" s="66"/>
      <c r="FW34" s="794" t="s">
        <v>69</v>
      </c>
      <c r="FX34" s="795">
        <v>193.46</v>
      </c>
      <c r="FY34" s="796">
        <v>184.81</v>
      </c>
      <c r="FZ34" s="797">
        <v>4.68</v>
      </c>
      <c r="GA34" s="795">
        <v>109.99</v>
      </c>
      <c r="GB34" s="796">
        <v>101.64</v>
      </c>
      <c r="GC34" s="797">
        <v>8.2200000000000006</v>
      </c>
      <c r="GD34" s="795">
        <v>168.22</v>
      </c>
      <c r="GE34" s="796">
        <v>160.72</v>
      </c>
      <c r="GF34" s="797">
        <v>4.67</v>
      </c>
      <c r="GG34" s="66"/>
      <c r="GH34" s="66"/>
      <c r="GI34" s="66" t="s">
        <v>53</v>
      </c>
      <c r="GJ34" s="799">
        <v>34749</v>
      </c>
      <c r="GK34" s="799">
        <v>38966</v>
      </c>
      <c r="GL34" s="799">
        <v>34642</v>
      </c>
      <c r="GM34" s="799">
        <v>108357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210009</v>
      </c>
      <c r="IO34" s="1056">
        <v>205438</v>
      </c>
      <c r="IP34" s="763">
        <v>2.23</v>
      </c>
      <c r="IQ34" s="63"/>
      <c r="IR34" s="63"/>
      <c r="IS34" s="740" t="s">
        <v>123</v>
      </c>
      <c r="IT34" s="741">
        <v>261</v>
      </c>
      <c r="IU34" s="742">
        <v>365</v>
      </c>
      <c r="IV34" s="743">
        <v>264</v>
      </c>
      <c r="IW34" s="741">
        <v>890</v>
      </c>
      <c r="IX34" s="744">
        <v>909</v>
      </c>
      <c r="IY34" s="745">
        <v>-2.09</v>
      </c>
      <c r="IZ34" s="66"/>
      <c r="JA34" s="794" t="s">
        <v>69</v>
      </c>
      <c r="JB34" s="795">
        <v>210.65</v>
      </c>
      <c r="JC34" s="796">
        <v>198.98</v>
      </c>
      <c r="JD34" s="797">
        <v>5.86</v>
      </c>
      <c r="JE34" s="795">
        <v>184.06</v>
      </c>
      <c r="JF34" s="796">
        <v>175.29</v>
      </c>
      <c r="JG34" s="797">
        <v>5</v>
      </c>
      <c r="JH34" s="795">
        <v>198.86</v>
      </c>
      <c r="JI34" s="796">
        <v>188.71</v>
      </c>
      <c r="JJ34" s="797">
        <v>4.8099999999999996</v>
      </c>
      <c r="JK34" s="66"/>
      <c r="JL34" s="66"/>
      <c r="JM34" s="66" t="s">
        <v>53</v>
      </c>
      <c r="JN34" s="799">
        <v>34789</v>
      </c>
      <c r="JO34" s="799">
        <v>31439</v>
      </c>
      <c r="JP34" s="799">
        <v>37978</v>
      </c>
      <c r="JQ34" s="799">
        <v>104206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959276</v>
      </c>
      <c r="LS34" s="1058">
        <v>921336</v>
      </c>
      <c r="LT34" s="780">
        <v>4.12</v>
      </c>
      <c r="LU34" s="63"/>
      <c r="LV34" s="63"/>
      <c r="LW34" s="740" t="s">
        <v>123</v>
      </c>
      <c r="LX34" s="57">
        <v>2274</v>
      </c>
      <c r="LY34" s="756">
        <v>2484</v>
      </c>
      <c r="LZ34" s="757">
        <v>-8.4499999999999993</v>
      </c>
      <c r="MA34" s="73"/>
      <c r="MB34" s="794" t="s">
        <v>69</v>
      </c>
      <c r="MC34" s="795">
        <v>191.26</v>
      </c>
      <c r="MD34" s="796">
        <v>182.67</v>
      </c>
      <c r="ME34" s="797">
        <v>4.7</v>
      </c>
      <c r="MF34" s="795">
        <v>145.47</v>
      </c>
      <c r="MG34" s="796">
        <v>138.09</v>
      </c>
      <c r="MH34" s="797">
        <v>5.34</v>
      </c>
      <c r="MI34" s="795">
        <v>175.33</v>
      </c>
      <c r="MJ34" s="796">
        <v>167.21</v>
      </c>
      <c r="MK34" s="797">
        <v>4.8600000000000003</v>
      </c>
      <c r="ML34" s="4"/>
      <c r="MM34" s="4"/>
      <c r="MN34" s="4" t="s">
        <v>53</v>
      </c>
      <c r="MO34" s="821">
        <v>107881</v>
      </c>
      <c r="MP34" s="821">
        <v>156527</v>
      </c>
      <c r="MQ34" s="821">
        <v>108357</v>
      </c>
      <c r="MR34" s="821">
        <v>104206</v>
      </c>
      <c r="MS34" s="821">
        <v>476971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26604</v>
      </c>
      <c r="C35" s="1060">
        <v>25587</v>
      </c>
      <c r="D35" s="901">
        <v>3.97</v>
      </c>
      <c r="E35" s="63"/>
      <c r="F35" s="63"/>
      <c r="G35" s="740" t="s">
        <v>126</v>
      </c>
      <c r="H35" s="741">
        <v>428</v>
      </c>
      <c r="I35" s="742">
        <v>431</v>
      </c>
      <c r="J35" s="743">
        <v>250</v>
      </c>
      <c r="K35" s="741">
        <v>1109</v>
      </c>
      <c r="L35" s="744">
        <v>1206</v>
      </c>
      <c r="M35" s="745">
        <v>-8.0399999999999991</v>
      </c>
      <c r="N35" s="66"/>
      <c r="O35" s="794" t="s">
        <v>74</v>
      </c>
      <c r="P35" s="795">
        <v>227.43</v>
      </c>
      <c r="Q35" s="796">
        <v>222.33</v>
      </c>
      <c r="R35" s="797">
        <v>2.29</v>
      </c>
      <c r="S35" s="795">
        <v>164.16</v>
      </c>
      <c r="T35" s="796">
        <v>153.86000000000001</v>
      </c>
      <c r="U35" s="797">
        <v>6.69</v>
      </c>
      <c r="V35" s="795">
        <v>210.81</v>
      </c>
      <c r="W35" s="796">
        <v>203.59</v>
      </c>
      <c r="X35" s="797">
        <v>3.55</v>
      </c>
      <c r="Y35" s="66"/>
      <c r="Z35" s="66"/>
      <c r="AA35" s="66" t="s">
        <v>59</v>
      </c>
      <c r="AB35" s="799">
        <v>41384</v>
      </c>
      <c r="AC35" s="799">
        <v>40057</v>
      </c>
      <c r="AD35" s="799">
        <v>34203</v>
      </c>
      <c r="AE35" s="799">
        <v>115644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17272</v>
      </c>
      <c r="CG35" s="1060">
        <v>15755</v>
      </c>
      <c r="CH35" s="901">
        <v>9.6300000000000008</v>
      </c>
      <c r="CI35" s="63"/>
      <c r="CJ35" s="63"/>
      <c r="CK35" s="740" t="s">
        <v>126</v>
      </c>
      <c r="CL35" s="741">
        <v>12</v>
      </c>
      <c r="CM35" s="742">
        <v>47</v>
      </c>
      <c r="CN35" s="743">
        <v>30</v>
      </c>
      <c r="CO35" s="741">
        <v>89</v>
      </c>
      <c r="CP35" s="744">
        <v>71</v>
      </c>
      <c r="CQ35" s="745">
        <v>25.35</v>
      </c>
      <c r="CR35" s="66"/>
      <c r="CS35" s="794" t="s">
        <v>74</v>
      </c>
      <c r="CT35" s="795">
        <v>215.51</v>
      </c>
      <c r="CU35" s="796">
        <v>208.28</v>
      </c>
      <c r="CV35" s="797">
        <v>3.47</v>
      </c>
      <c r="CW35" s="795">
        <v>85.62</v>
      </c>
      <c r="CX35" s="796">
        <v>84.27</v>
      </c>
      <c r="CY35" s="797">
        <v>1.6</v>
      </c>
      <c r="CZ35" s="795">
        <v>169.35</v>
      </c>
      <c r="DA35" s="796">
        <v>163.69</v>
      </c>
      <c r="DB35" s="797">
        <v>3.46</v>
      </c>
      <c r="DC35" s="66"/>
      <c r="DD35" s="66"/>
      <c r="DE35" s="66" t="s">
        <v>59</v>
      </c>
      <c r="DF35" s="799">
        <v>48373</v>
      </c>
      <c r="DG35" s="799">
        <v>45264</v>
      </c>
      <c r="DH35" s="799">
        <v>39765</v>
      </c>
      <c r="DI35" s="799">
        <v>133402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28482</v>
      </c>
      <c r="FK35" s="1060">
        <v>28331</v>
      </c>
      <c r="FL35" s="901">
        <v>0.53</v>
      </c>
      <c r="FM35" s="63"/>
      <c r="FN35" s="63"/>
      <c r="FO35" s="740" t="s">
        <v>126</v>
      </c>
      <c r="FP35" s="741">
        <v>418</v>
      </c>
      <c r="FQ35" s="742">
        <v>468</v>
      </c>
      <c r="FR35" s="743">
        <v>476</v>
      </c>
      <c r="FS35" s="741">
        <v>1362</v>
      </c>
      <c r="FT35" s="744">
        <v>1545</v>
      </c>
      <c r="FU35" s="745">
        <v>-11.84</v>
      </c>
      <c r="FV35" s="66"/>
      <c r="FW35" s="794" t="s">
        <v>74</v>
      </c>
      <c r="FX35" s="795">
        <v>104.74</v>
      </c>
      <c r="FY35" s="796">
        <v>98.96</v>
      </c>
      <c r="FZ35" s="797">
        <v>5.84</v>
      </c>
      <c r="GA35" s="795">
        <v>55.38</v>
      </c>
      <c r="GB35" s="796">
        <v>51.99</v>
      </c>
      <c r="GC35" s="797">
        <v>6.52</v>
      </c>
      <c r="GD35" s="795">
        <v>89.81</v>
      </c>
      <c r="GE35" s="796">
        <v>85.36</v>
      </c>
      <c r="GF35" s="797">
        <v>5.21</v>
      </c>
      <c r="GG35" s="66"/>
      <c r="GH35" s="66"/>
      <c r="GI35" s="66" t="s">
        <v>59</v>
      </c>
      <c r="GJ35" s="799">
        <v>39777</v>
      </c>
      <c r="GK35" s="799">
        <v>42868</v>
      </c>
      <c r="GL35" s="799">
        <v>41654</v>
      </c>
      <c r="GM35" s="799">
        <v>124299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34274</v>
      </c>
      <c r="IO35" s="1060">
        <v>34520</v>
      </c>
      <c r="IP35" s="901">
        <v>-0.71</v>
      </c>
      <c r="IQ35" s="63"/>
      <c r="IR35" s="63"/>
      <c r="IS35" s="740" t="s">
        <v>126</v>
      </c>
      <c r="IT35" s="741">
        <v>615</v>
      </c>
      <c r="IU35" s="742">
        <v>781</v>
      </c>
      <c r="IV35" s="743">
        <v>651</v>
      </c>
      <c r="IW35" s="741">
        <v>2047</v>
      </c>
      <c r="IX35" s="744">
        <v>2197</v>
      </c>
      <c r="IY35" s="745">
        <v>-6.83</v>
      </c>
      <c r="IZ35" s="66"/>
      <c r="JA35" s="794" t="s">
        <v>74</v>
      </c>
      <c r="JB35" s="795">
        <v>259.85000000000002</v>
      </c>
      <c r="JC35" s="796">
        <v>251.41</v>
      </c>
      <c r="JD35" s="797">
        <v>3.36</v>
      </c>
      <c r="JE35" s="795">
        <v>228.7</v>
      </c>
      <c r="JF35" s="796">
        <v>215.22</v>
      </c>
      <c r="JG35" s="797">
        <v>6.26</v>
      </c>
      <c r="JH35" s="795">
        <v>246.03</v>
      </c>
      <c r="JI35" s="796">
        <v>235.73</v>
      </c>
      <c r="JJ35" s="797">
        <v>3.46</v>
      </c>
      <c r="JK35" s="66"/>
      <c r="JL35" s="66"/>
      <c r="JM35" s="66" t="s">
        <v>59</v>
      </c>
      <c r="JN35" s="799">
        <v>35211</v>
      </c>
      <c r="JO35" s="799">
        <v>38554</v>
      </c>
      <c r="JP35" s="799">
        <v>42494</v>
      </c>
      <c r="JQ35" s="799">
        <v>116259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106632</v>
      </c>
      <c r="LS35" s="1066">
        <v>104193</v>
      </c>
      <c r="LT35" s="914">
        <v>2.34</v>
      </c>
      <c r="LU35" s="63"/>
      <c r="LV35" s="63"/>
      <c r="LW35" s="740" t="s">
        <v>126</v>
      </c>
      <c r="LX35" s="57">
        <v>4607</v>
      </c>
      <c r="LY35" s="756">
        <v>5019</v>
      </c>
      <c r="LZ35" s="757">
        <v>-8.2100000000000009</v>
      </c>
      <c r="MA35" s="73"/>
      <c r="MB35" s="794" t="s">
        <v>74</v>
      </c>
      <c r="MC35" s="795">
        <v>206.82</v>
      </c>
      <c r="MD35" s="796">
        <v>199.29</v>
      </c>
      <c r="ME35" s="797">
        <v>3.78</v>
      </c>
      <c r="MF35" s="795">
        <v>150.31</v>
      </c>
      <c r="MG35" s="796">
        <v>142.16</v>
      </c>
      <c r="MH35" s="797">
        <v>5.73</v>
      </c>
      <c r="MI35" s="795">
        <v>187.16</v>
      </c>
      <c r="MJ35" s="796">
        <v>179.47</v>
      </c>
      <c r="MK35" s="797">
        <v>4.28</v>
      </c>
      <c r="ML35" s="4"/>
      <c r="MM35" s="4"/>
      <c r="MN35" s="4" t="s">
        <v>59</v>
      </c>
      <c r="MO35" s="821">
        <v>115644</v>
      </c>
      <c r="MP35" s="821">
        <v>133402</v>
      </c>
      <c r="MQ35" s="821">
        <v>124299</v>
      </c>
      <c r="MR35" s="821">
        <v>116259</v>
      </c>
      <c r="MS35" s="821">
        <v>489604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49</v>
      </c>
      <c r="I36" s="742">
        <v>32</v>
      </c>
      <c r="J36" s="743">
        <v>119</v>
      </c>
      <c r="K36" s="741">
        <v>200</v>
      </c>
      <c r="L36" s="744">
        <v>183</v>
      </c>
      <c r="M36" s="745">
        <v>9.2899999999999991</v>
      </c>
      <c r="N36" s="66"/>
      <c r="O36" s="902" t="s">
        <v>79</v>
      </c>
      <c r="P36" s="795">
        <v>79.13</v>
      </c>
      <c r="Q36" s="796">
        <v>77.52</v>
      </c>
      <c r="R36" s="1069">
        <v>2.08</v>
      </c>
      <c r="S36" s="795">
        <v>37.14</v>
      </c>
      <c r="T36" s="796">
        <v>35.94</v>
      </c>
      <c r="U36" s="1069">
        <v>3.34</v>
      </c>
      <c r="V36" s="795">
        <v>68.099999999999994</v>
      </c>
      <c r="W36" s="796">
        <v>66.14</v>
      </c>
      <c r="X36" s="1069">
        <v>2.96</v>
      </c>
      <c r="Y36" s="66"/>
      <c r="Z36" s="66"/>
      <c r="AA36" s="66" t="s">
        <v>64</v>
      </c>
      <c r="AB36" s="799">
        <v>1072</v>
      </c>
      <c r="AC36" s="799">
        <v>1177</v>
      </c>
      <c r="AD36" s="799">
        <v>921</v>
      </c>
      <c r="AE36" s="799">
        <v>3170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39</v>
      </c>
      <c r="CM36" s="742">
        <v>64</v>
      </c>
      <c r="CN36" s="743">
        <v>42</v>
      </c>
      <c r="CO36" s="741">
        <v>145</v>
      </c>
      <c r="CP36" s="744">
        <v>129</v>
      </c>
      <c r="CQ36" s="745">
        <v>12.4</v>
      </c>
      <c r="CR36" s="66"/>
      <c r="CS36" s="902" t="s">
        <v>79</v>
      </c>
      <c r="CT36" s="795">
        <v>160.91999999999999</v>
      </c>
      <c r="CU36" s="796">
        <v>154.06</v>
      </c>
      <c r="CV36" s="1069">
        <v>4.45</v>
      </c>
      <c r="CW36" s="795">
        <v>69.709999999999994</v>
      </c>
      <c r="CX36" s="796">
        <v>67.900000000000006</v>
      </c>
      <c r="CY36" s="1069">
        <v>2.67</v>
      </c>
      <c r="CZ36" s="795">
        <v>128.5</v>
      </c>
      <c r="DA36" s="796">
        <v>123.09</v>
      </c>
      <c r="DB36" s="1069">
        <v>4.4000000000000004</v>
      </c>
      <c r="DC36" s="66"/>
      <c r="DD36" s="66"/>
      <c r="DE36" s="66" t="s">
        <v>64</v>
      </c>
      <c r="DF36" s="799">
        <v>1391</v>
      </c>
      <c r="DG36" s="799">
        <v>1239</v>
      </c>
      <c r="DH36" s="799">
        <v>1002</v>
      </c>
      <c r="DI36" s="799">
        <v>3632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164</v>
      </c>
      <c r="FQ36" s="742">
        <v>234</v>
      </c>
      <c r="FR36" s="743">
        <v>137</v>
      </c>
      <c r="FS36" s="741">
        <v>535</v>
      </c>
      <c r="FT36" s="744">
        <v>608</v>
      </c>
      <c r="FU36" s="745">
        <v>-12.01</v>
      </c>
      <c r="FV36" s="66"/>
      <c r="FW36" s="902" t="s">
        <v>79</v>
      </c>
      <c r="FX36" s="795">
        <v>153.18</v>
      </c>
      <c r="FY36" s="796">
        <v>145.91999999999999</v>
      </c>
      <c r="FZ36" s="1069">
        <v>4.9800000000000004</v>
      </c>
      <c r="GA36" s="795">
        <v>80.87</v>
      </c>
      <c r="GB36" s="796">
        <v>76.510000000000005</v>
      </c>
      <c r="GC36" s="1069">
        <v>5.7</v>
      </c>
      <c r="GD36" s="795">
        <v>131.31</v>
      </c>
      <c r="GE36" s="796">
        <v>125.82</v>
      </c>
      <c r="GF36" s="1069">
        <v>4.3600000000000003</v>
      </c>
      <c r="GG36" s="66"/>
      <c r="GH36" s="66"/>
      <c r="GI36" s="66" t="s">
        <v>64</v>
      </c>
      <c r="GJ36" s="799">
        <v>913</v>
      </c>
      <c r="GK36" s="799">
        <v>1113</v>
      </c>
      <c r="GL36" s="799">
        <v>1069</v>
      </c>
      <c r="GM36" s="799">
        <v>3095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234</v>
      </c>
      <c r="IU36" s="742">
        <v>132</v>
      </c>
      <c r="IV36" s="743">
        <v>143</v>
      </c>
      <c r="IW36" s="741">
        <v>509</v>
      </c>
      <c r="IX36" s="744">
        <v>421</v>
      </c>
      <c r="IY36" s="745">
        <v>20.9</v>
      </c>
      <c r="IZ36" s="66"/>
      <c r="JA36" s="902" t="s">
        <v>79</v>
      </c>
      <c r="JB36" s="795">
        <v>138.47</v>
      </c>
      <c r="JC36" s="796">
        <v>138.55000000000001</v>
      </c>
      <c r="JD36" s="1069">
        <v>-0.06</v>
      </c>
      <c r="JE36" s="795">
        <v>102.92</v>
      </c>
      <c r="JF36" s="796">
        <v>104.64</v>
      </c>
      <c r="JG36" s="1069">
        <v>-1.64</v>
      </c>
      <c r="JH36" s="795">
        <v>122.71</v>
      </c>
      <c r="JI36" s="796">
        <v>123.86</v>
      </c>
      <c r="JJ36" s="1069">
        <v>4.4000000000000004</v>
      </c>
      <c r="JK36" s="66"/>
      <c r="JL36" s="66"/>
      <c r="JM36" s="66" t="s">
        <v>64</v>
      </c>
      <c r="JN36" s="799">
        <v>926</v>
      </c>
      <c r="JO36" s="799">
        <v>910</v>
      </c>
      <c r="JP36" s="799">
        <v>1096</v>
      </c>
      <c r="JQ36" s="799">
        <v>2932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16.455092073268439</v>
      </c>
      <c r="LS36" s="29">
        <v>16.777378928599173</v>
      </c>
      <c r="LT36" s="2"/>
      <c r="LU36" s="63"/>
      <c r="LV36" s="63"/>
      <c r="LW36" s="740" t="s">
        <v>127</v>
      </c>
      <c r="LX36" s="57">
        <v>1389</v>
      </c>
      <c r="LY36" s="756">
        <v>1341</v>
      </c>
      <c r="LZ36" s="757">
        <v>3.58</v>
      </c>
      <c r="MA36" s="73"/>
      <c r="MB36" s="902" t="s">
        <v>79</v>
      </c>
      <c r="MC36" s="795">
        <v>130.1</v>
      </c>
      <c r="MD36" s="796">
        <v>127.47</v>
      </c>
      <c r="ME36" s="797">
        <v>2.06</v>
      </c>
      <c r="MF36" s="795">
        <v>78.099999999999994</v>
      </c>
      <c r="MG36" s="796">
        <v>77.209999999999994</v>
      </c>
      <c r="MH36" s="797">
        <v>1.1499999999999999</v>
      </c>
      <c r="MI36" s="795">
        <v>112.01</v>
      </c>
      <c r="MJ36" s="796">
        <v>110.03</v>
      </c>
      <c r="MK36" s="797">
        <v>1.8</v>
      </c>
      <c r="ML36" s="4"/>
      <c r="MM36" s="4"/>
      <c r="MN36" s="4" t="s">
        <v>64</v>
      </c>
      <c r="MO36" s="821">
        <v>3170</v>
      </c>
      <c r="MP36" s="821">
        <v>3632</v>
      </c>
      <c r="MQ36" s="821">
        <v>3095</v>
      </c>
      <c r="MR36" s="821">
        <v>2932</v>
      </c>
      <c r="MS36" s="821">
        <v>12829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 t="s">
        <v>242</v>
      </c>
      <c r="B37" s="29"/>
      <c r="C37" s="29"/>
      <c r="D37" s="2"/>
      <c r="E37" s="63"/>
      <c r="F37" s="63"/>
      <c r="G37" s="740" t="s">
        <v>128</v>
      </c>
      <c r="H37" s="741">
        <v>189</v>
      </c>
      <c r="I37" s="742">
        <v>234</v>
      </c>
      <c r="J37" s="743">
        <v>216</v>
      </c>
      <c r="K37" s="741">
        <v>639</v>
      </c>
      <c r="L37" s="744">
        <v>623</v>
      </c>
      <c r="M37" s="745">
        <v>2.57</v>
      </c>
      <c r="N37" s="66"/>
      <c r="O37" s="922" t="s">
        <v>83</v>
      </c>
      <c r="P37" s="923">
        <v>2497.27</v>
      </c>
      <c r="Q37" s="924">
        <v>2362.6499999999996</v>
      </c>
      <c r="R37" s="925">
        <v>5.7</v>
      </c>
      <c r="S37" s="926">
        <v>1292.0600000000002</v>
      </c>
      <c r="T37" s="924">
        <v>1222.4499999999998</v>
      </c>
      <c r="U37" s="925">
        <v>5.69</v>
      </c>
      <c r="V37" s="926">
        <v>2180.7599999999998</v>
      </c>
      <c r="W37" s="924">
        <v>2050.6200000000003</v>
      </c>
      <c r="X37" s="925">
        <v>6.35</v>
      </c>
      <c r="Y37" s="66"/>
      <c r="Z37" s="66"/>
      <c r="AA37" s="66" t="s">
        <v>70</v>
      </c>
      <c r="AB37" s="799">
        <v>12876</v>
      </c>
      <c r="AC37" s="799">
        <v>12465</v>
      </c>
      <c r="AD37" s="799">
        <v>9822</v>
      </c>
      <c r="AE37" s="799">
        <v>35163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 t="s">
        <v>242</v>
      </c>
      <c r="CF37" s="29"/>
      <c r="CG37" s="29"/>
      <c r="CH37" s="2"/>
      <c r="CI37" s="63"/>
      <c r="CJ37" s="63"/>
      <c r="CK37" s="740" t="s">
        <v>128</v>
      </c>
      <c r="CL37" s="741">
        <v>68</v>
      </c>
      <c r="CM37" s="742">
        <v>103</v>
      </c>
      <c r="CN37" s="743">
        <v>145</v>
      </c>
      <c r="CO37" s="741">
        <v>316</v>
      </c>
      <c r="CP37" s="744">
        <v>265</v>
      </c>
      <c r="CQ37" s="745">
        <v>19.25</v>
      </c>
      <c r="CR37" s="66"/>
      <c r="CS37" s="922" t="s">
        <v>83</v>
      </c>
      <c r="CT37" s="923">
        <v>2342.13</v>
      </c>
      <c r="CU37" s="924">
        <v>2208.2200000000003</v>
      </c>
      <c r="CV37" s="925">
        <v>6.06</v>
      </c>
      <c r="CW37" s="926">
        <v>1170.24</v>
      </c>
      <c r="CX37" s="924">
        <v>1112.2</v>
      </c>
      <c r="CY37" s="925">
        <v>5.22</v>
      </c>
      <c r="CZ37" s="926">
        <v>1925.6499999999999</v>
      </c>
      <c r="DA37" s="924">
        <v>1814.18</v>
      </c>
      <c r="DB37" s="925">
        <v>6.14</v>
      </c>
      <c r="DC37" s="66"/>
      <c r="DD37" s="66"/>
      <c r="DE37" s="66" t="s">
        <v>70</v>
      </c>
      <c r="DF37" s="799">
        <v>17124</v>
      </c>
      <c r="DG37" s="799">
        <v>16534</v>
      </c>
      <c r="DH37" s="799">
        <v>13507</v>
      </c>
      <c r="DI37" s="799">
        <v>47165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289</v>
      </c>
      <c r="FQ37" s="742">
        <v>201</v>
      </c>
      <c r="FR37" s="743">
        <v>297</v>
      </c>
      <c r="FS37" s="741">
        <v>787</v>
      </c>
      <c r="FT37" s="744">
        <v>766</v>
      </c>
      <c r="FU37" s="745">
        <v>2.74</v>
      </c>
      <c r="FV37" s="66"/>
      <c r="FW37" s="922" t="s">
        <v>83</v>
      </c>
      <c r="FX37" s="923">
        <v>2307.1799999999994</v>
      </c>
      <c r="FY37" s="924">
        <v>2169.86</v>
      </c>
      <c r="FZ37" s="925">
        <v>6.33</v>
      </c>
      <c r="GA37" s="926">
        <v>1459.21</v>
      </c>
      <c r="GB37" s="924">
        <v>1367.19</v>
      </c>
      <c r="GC37" s="925">
        <v>6.73</v>
      </c>
      <c r="GD37" s="926">
        <v>2050.77</v>
      </c>
      <c r="GE37" s="924">
        <v>1937.3999999999999</v>
      </c>
      <c r="GF37" s="925">
        <v>5.85</v>
      </c>
      <c r="GG37" s="66"/>
      <c r="GH37" s="66"/>
      <c r="GI37" s="66" t="s">
        <v>70</v>
      </c>
      <c r="GJ37" s="799">
        <v>12387</v>
      </c>
      <c r="GK37" s="799">
        <v>13962</v>
      </c>
      <c r="GL37" s="799">
        <v>14600</v>
      </c>
      <c r="GM37" s="799">
        <v>40949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261</v>
      </c>
      <c r="IU37" s="742">
        <v>356</v>
      </c>
      <c r="IV37" s="743">
        <v>195</v>
      </c>
      <c r="IW37" s="741">
        <v>812</v>
      </c>
      <c r="IX37" s="744">
        <v>846</v>
      </c>
      <c r="IY37" s="745">
        <v>-4.0199999999999996</v>
      </c>
      <c r="IZ37" s="66"/>
      <c r="JA37" s="922" t="s">
        <v>83</v>
      </c>
      <c r="JB37" s="923">
        <v>3507.8599999999997</v>
      </c>
      <c r="JC37" s="924">
        <v>3372.05</v>
      </c>
      <c r="JD37" s="925">
        <v>4.03</v>
      </c>
      <c r="JE37" s="926">
        <v>1666.82</v>
      </c>
      <c r="JF37" s="924">
        <v>1615.85</v>
      </c>
      <c r="JG37" s="925">
        <v>3.15</v>
      </c>
      <c r="JH37" s="926">
        <v>2691.3100000000004</v>
      </c>
      <c r="JI37" s="924">
        <v>2611.1800000000003</v>
      </c>
      <c r="JJ37" s="925">
        <v>6.14</v>
      </c>
      <c r="JK37" s="66"/>
      <c r="JL37" s="66"/>
      <c r="JM37" s="66" t="s">
        <v>70</v>
      </c>
      <c r="JN37" s="799">
        <v>10909</v>
      </c>
      <c r="JO37" s="799">
        <v>12863</v>
      </c>
      <c r="JP37" s="799">
        <v>14316</v>
      </c>
      <c r="JQ37" s="799">
        <v>38088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6.1552813616601814</v>
      </c>
      <c r="LS37" s="29">
        <v>6.0427074503579981</v>
      </c>
      <c r="LT37" s="2"/>
      <c r="LU37" s="63"/>
      <c r="LV37" s="63"/>
      <c r="LW37" s="740" t="s">
        <v>128</v>
      </c>
      <c r="LX37" s="57">
        <v>2554</v>
      </c>
      <c r="LY37" s="756">
        <v>2500</v>
      </c>
      <c r="LZ37" s="757">
        <v>2.16</v>
      </c>
      <c r="MA37" s="73"/>
      <c r="MB37" s="930" t="s">
        <v>83</v>
      </c>
      <c r="MC37" s="923">
        <v>2679.3</v>
      </c>
      <c r="MD37" s="931">
        <v>2554.3999999999996</v>
      </c>
      <c r="ME37" s="932">
        <v>4.8899999999999997</v>
      </c>
      <c r="MF37" s="923">
        <v>1433.9099999999999</v>
      </c>
      <c r="MG37" s="931">
        <v>1370.0300000000002</v>
      </c>
      <c r="MH37" s="932">
        <v>4.66</v>
      </c>
      <c r="MI37" s="923">
        <v>2246.04</v>
      </c>
      <c r="MJ37" s="931">
        <v>2143.5300000000002</v>
      </c>
      <c r="MK37" s="932">
        <v>4.78</v>
      </c>
      <c r="ML37" s="4"/>
      <c r="MM37" s="4"/>
      <c r="MN37" s="4" t="s">
        <v>70</v>
      </c>
      <c r="MO37" s="821">
        <v>35163</v>
      </c>
      <c r="MP37" s="821">
        <v>47165</v>
      </c>
      <c r="MQ37" s="821">
        <v>40949</v>
      </c>
      <c r="MR37" s="821">
        <v>38088</v>
      </c>
      <c r="MS37" s="821">
        <v>161365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5</v>
      </c>
      <c r="I38" s="742">
        <v>0</v>
      </c>
      <c r="J38" s="743">
        <v>5</v>
      </c>
      <c r="K38" s="741">
        <v>10</v>
      </c>
      <c r="L38" s="744">
        <v>23</v>
      </c>
      <c r="M38" s="745">
        <v>-56.52</v>
      </c>
      <c r="N38" s="66"/>
      <c r="R38" s="2"/>
      <c r="U38" s="2"/>
      <c r="X38" s="2"/>
      <c r="Y38" s="66"/>
      <c r="Z38" s="66"/>
      <c r="AA38" s="66" t="s">
        <v>75</v>
      </c>
      <c r="AB38" s="799">
        <v>19145</v>
      </c>
      <c r="AC38" s="799">
        <v>18679</v>
      </c>
      <c r="AD38" s="799">
        <v>16125</v>
      </c>
      <c r="AE38" s="799">
        <v>53949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0</v>
      </c>
      <c r="CM38" s="742">
        <v>4</v>
      </c>
      <c r="CN38" s="743">
        <v>0</v>
      </c>
      <c r="CO38" s="741">
        <v>4</v>
      </c>
      <c r="CP38" s="744">
        <v>13</v>
      </c>
      <c r="CQ38" s="745">
        <v>-69.23</v>
      </c>
      <c r="CR38" s="66"/>
      <c r="CV38" s="2"/>
      <c r="CY38" s="2"/>
      <c r="DB38" s="2"/>
      <c r="DC38" s="66"/>
      <c r="DD38" s="66"/>
      <c r="DE38" s="66" t="s">
        <v>75</v>
      </c>
      <c r="DF38" s="799">
        <v>20799</v>
      </c>
      <c r="DG38" s="799">
        <v>19502</v>
      </c>
      <c r="DH38" s="799">
        <v>18076</v>
      </c>
      <c r="DI38" s="799">
        <v>58377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0</v>
      </c>
      <c r="FQ38" s="742">
        <v>0</v>
      </c>
      <c r="FR38" s="743">
        <v>0</v>
      </c>
      <c r="FS38" s="741">
        <v>0</v>
      </c>
      <c r="FT38" s="744">
        <v>0</v>
      </c>
      <c r="FU38" s="745">
        <v>0</v>
      </c>
      <c r="FV38" s="66"/>
      <c r="FZ38" s="2"/>
      <c r="GC38" s="2"/>
      <c r="GF38" s="2"/>
      <c r="GG38" s="66"/>
      <c r="GH38" s="66"/>
      <c r="GI38" s="66" t="s">
        <v>75</v>
      </c>
      <c r="GJ38" s="799">
        <v>19364</v>
      </c>
      <c r="GK38" s="799">
        <v>20604</v>
      </c>
      <c r="GL38" s="799">
        <v>18988</v>
      </c>
      <c r="GM38" s="799">
        <v>58956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5</v>
      </c>
      <c r="IU38" s="742">
        <v>21</v>
      </c>
      <c r="IV38" s="743">
        <v>11</v>
      </c>
      <c r="IW38" s="741">
        <v>37</v>
      </c>
      <c r="IX38" s="744">
        <v>46</v>
      </c>
      <c r="IY38" s="745">
        <v>-19.57</v>
      </c>
      <c r="IZ38" s="66"/>
      <c r="JD38" s="2"/>
      <c r="JG38" s="2"/>
      <c r="JJ38" s="2"/>
      <c r="JK38" s="66"/>
      <c r="JL38" s="66"/>
      <c r="JM38" s="66" t="s">
        <v>75</v>
      </c>
      <c r="JN38" s="799">
        <v>17903</v>
      </c>
      <c r="JO38" s="799">
        <v>18524</v>
      </c>
      <c r="JP38" s="799">
        <v>19670</v>
      </c>
      <c r="JQ38" s="799">
        <v>56097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51</v>
      </c>
      <c r="LY38" s="756">
        <v>82</v>
      </c>
      <c r="LZ38" s="757">
        <v>-37.799999999999997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53949</v>
      </c>
      <c r="MP38" s="821">
        <v>58377</v>
      </c>
      <c r="MQ38" s="821">
        <v>58956</v>
      </c>
      <c r="MR38" s="821">
        <v>56097</v>
      </c>
      <c r="MS38" s="821">
        <v>227379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64</v>
      </c>
      <c r="I39" s="742">
        <v>52</v>
      </c>
      <c r="J39" s="743">
        <v>38</v>
      </c>
      <c r="K39" s="741">
        <v>154</v>
      </c>
      <c r="L39" s="744">
        <v>138</v>
      </c>
      <c r="M39" s="745">
        <v>11.59</v>
      </c>
      <c r="N39" s="66"/>
      <c r="R39" s="2"/>
      <c r="U39" s="2"/>
      <c r="X39" s="2"/>
      <c r="Y39" s="66"/>
      <c r="Z39" s="66"/>
      <c r="AA39" s="66" t="s">
        <v>80</v>
      </c>
      <c r="AB39" s="799">
        <v>5544</v>
      </c>
      <c r="AC39" s="799">
        <v>5119</v>
      </c>
      <c r="AD39" s="799">
        <v>4751</v>
      </c>
      <c r="AE39" s="799">
        <v>15414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28937</v>
      </c>
      <c r="BB39" s="866">
        <v>8886</v>
      </c>
      <c r="BC39" s="866">
        <v>31435</v>
      </c>
      <c r="BD39" s="865">
        <v>32459</v>
      </c>
      <c r="BE39" s="866"/>
      <c r="BF39" s="866"/>
      <c r="BG39" s="866"/>
      <c r="BH39" s="866"/>
      <c r="BI39" s="867">
        <v>101717</v>
      </c>
      <c r="BJ39" s="1079">
        <v>139608</v>
      </c>
      <c r="BK39" s="1075">
        <v>241325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56</v>
      </c>
      <c r="CM39" s="742">
        <v>52</v>
      </c>
      <c r="CN39" s="743">
        <v>67</v>
      </c>
      <c r="CO39" s="741">
        <v>175</v>
      </c>
      <c r="CP39" s="744">
        <v>135</v>
      </c>
      <c r="CQ39" s="745">
        <v>29.63</v>
      </c>
      <c r="CR39" s="66"/>
      <c r="CV39" s="2"/>
      <c r="CY39" s="2"/>
      <c r="DB39" s="2"/>
      <c r="DC39" s="66"/>
      <c r="DD39" s="66"/>
      <c r="DE39" s="66" t="s">
        <v>80</v>
      </c>
      <c r="DF39" s="799">
        <v>5702</v>
      </c>
      <c r="DG39" s="799">
        <v>5110</v>
      </c>
      <c r="DH39" s="799">
        <v>4623</v>
      </c>
      <c r="DI39" s="799">
        <v>15435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23572</v>
      </c>
      <c r="EF39" s="866">
        <v>7034</v>
      </c>
      <c r="EG39" s="866">
        <v>42843</v>
      </c>
      <c r="EH39" s="862">
        <v>10402</v>
      </c>
      <c r="EI39" s="860"/>
      <c r="EJ39" s="861"/>
      <c r="EK39" s="861"/>
      <c r="EL39" s="861"/>
      <c r="EM39" s="867">
        <v>83851</v>
      </c>
      <c r="EN39" s="1079">
        <v>146633</v>
      </c>
      <c r="EO39" s="1075">
        <v>230484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4</v>
      </c>
      <c r="FQ39" s="742">
        <v>13</v>
      </c>
      <c r="FR39" s="743">
        <v>16</v>
      </c>
      <c r="FS39" s="741">
        <v>33</v>
      </c>
      <c r="FT39" s="744">
        <v>35</v>
      </c>
      <c r="FU39" s="745">
        <v>-5.71</v>
      </c>
      <c r="FV39" s="66"/>
      <c r="FZ39" s="2"/>
      <c r="GC39" s="2"/>
      <c r="GF39" s="2"/>
      <c r="GG39" s="66"/>
      <c r="GH39" s="66"/>
      <c r="GI39" s="66" t="s">
        <v>80</v>
      </c>
      <c r="GJ39" s="799">
        <v>4904</v>
      </c>
      <c r="GK39" s="799">
        <v>4816</v>
      </c>
      <c r="GL39" s="799">
        <v>4896</v>
      </c>
      <c r="GM39" s="799">
        <v>14616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25232</v>
      </c>
      <c r="HJ39" s="866">
        <v>5616</v>
      </c>
      <c r="HK39" s="866">
        <v>19372</v>
      </c>
      <c r="HL39" s="862">
        <v>6583</v>
      </c>
      <c r="HM39" s="861"/>
      <c r="HN39" s="861"/>
      <c r="HO39" s="861"/>
      <c r="HP39" s="861"/>
      <c r="HQ39" s="867">
        <v>56803</v>
      </c>
      <c r="HR39" s="1079">
        <v>15546</v>
      </c>
      <c r="HS39" s="1075">
        <v>72349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132</v>
      </c>
      <c r="IU39" s="742">
        <v>232</v>
      </c>
      <c r="IV39" s="743">
        <v>263</v>
      </c>
      <c r="IW39" s="741">
        <v>627</v>
      </c>
      <c r="IX39" s="744">
        <v>621</v>
      </c>
      <c r="IY39" s="745">
        <v>0.97</v>
      </c>
      <c r="IZ39" s="66"/>
      <c r="JD39" s="2"/>
      <c r="JG39" s="2"/>
      <c r="JJ39" s="2"/>
      <c r="JK39" s="66"/>
      <c r="JL39" s="66"/>
      <c r="JM39" s="66" t="s">
        <v>80</v>
      </c>
      <c r="JN39" s="799">
        <v>3665</v>
      </c>
      <c r="JO39" s="799">
        <v>4365</v>
      </c>
      <c r="JP39" s="799">
        <v>5313</v>
      </c>
      <c r="JQ39" s="799">
        <v>13343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18855</v>
      </c>
      <c r="KN39" s="866">
        <v>8062</v>
      </c>
      <c r="KO39" s="866">
        <v>23305</v>
      </c>
      <c r="KP39" s="865">
        <v>19670</v>
      </c>
      <c r="KQ39" s="866"/>
      <c r="KR39" s="866"/>
      <c r="KS39" s="866"/>
      <c r="KT39" s="866"/>
      <c r="KU39" s="867">
        <v>69892</v>
      </c>
      <c r="KV39" s="1079">
        <v>220397</v>
      </c>
      <c r="KW39" s="1075">
        <v>290289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989</v>
      </c>
      <c r="LY39" s="756">
        <v>929</v>
      </c>
      <c r="LZ39" s="757">
        <v>6.46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15414</v>
      </c>
      <c r="MP39" s="821">
        <v>15435</v>
      </c>
      <c r="MQ39" s="821">
        <v>14616</v>
      </c>
      <c r="MR39" s="821">
        <v>13343</v>
      </c>
      <c r="MS39" s="821">
        <v>58808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96596</v>
      </c>
      <c r="NP39" s="1081">
        <v>29598</v>
      </c>
      <c r="NQ39" s="1081">
        <v>116955</v>
      </c>
      <c r="NR39" s="870">
        <v>69114</v>
      </c>
      <c r="NS39" s="869"/>
      <c r="NT39" s="869"/>
      <c r="NU39" s="869"/>
      <c r="NV39" s="869"/>
      <c r="NW39" s="871">
        <v>312263</v>
      </c>
      <c r="NX39" s="1082">
        <v>522184</v>
      </c>
      <c r="NY39" s="873">
        <v>834447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19</v>
      </c>
      <c r="I40" s="742">
        <v>8</v>
      </c>
      <c r="J40" s="743">
        <v>13</v>
      </c>
      <c r="K40" s="741">
        <v>40</v>
      </c>
      <c r="L40" s="744">
        <v>43</v>
      </c>
      <c r="M40" s="745">
        <v>-6.98</v>
      </c>
      <c r="N40" s="66"/>
      <c r="R40" s="2"/>
      <c r="U40" s="2"/>
      <c r="X40" s="2"/>
      <c r="Y40" s="66"/>
      <c r="Z40" s="66"/>
      <c r="AA40" s="66" t="s">
        <v>84</v>
      </c>
      <c r="AB40" s="799">
        <v>2747</v>
      </c>
      <c r="AC40" s="799">
        <v>2617</v>
      </c>
      <c r="AD40" s="799">
        <v>2584</v>
      </c>
      <c r="AE40" s="799">
        <v>7948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86707</v>
      </c>
      <c r="BB40" s="866">
        <v>16805</v>
      </c>
      <c r="BC40" s="866">
        <v>76446</v>
      </c>
      <c r="BD40" s="865">
        <v>55193</v>
      </c>
      <c r="BE40" s="866"/>
      <c r="BF40" s="866"/>
      <c r="BG40" s="866"/>
      <c r="BH40" s="866"/>
      <c r="BI40" s="867">
        <v>235151</v>
      </c>
      <c r="BJ40" s="1079">
        <v>165058</v>
      </c>
      <c r="BK40" s="1075">
        <v>400209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0</v>
      </c>
      <c r="CM40" s="742">
        <v>0</v>
      </c>
      <c r="CN40" s="743">
        <v>0</v>
      </c>
      <c r="CO40" s="741">
        <v>0</v>
      </c>
      <c r="CP40" s="744">
        <v>7</v>
      </c>
      <c r="CQ40" s="745">
        <v>-100</v>
      </c>
      <c r="CR40" s="66"/>
      <c r="CV40" s="2"/>
      <c r="CY40" s="2"/>
      <c r="DB40" s="2"/>
      <c r="DC40" s="66"/>
      <c r="DD40" s="66"/>
      <c r="DE40" s="66" t="s">
        <v>84</v>
      </c>
      <c r="DF40" s="799">
        <v>3357</v>
      </c>
      <c r="DG40" s="799">
        <v>2879</v>
      </c>
      <c r="DH40" s="799">
        <v>2557</v>
      </c>
      <c r="DI40" s="799">
        <v>8793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109830</v>
      </c>
      <c r="EF40" s="866">
        <v>18747</v>
      </c>
      <c r="EG40" s="866">
        <v>113684</v>
      </c>
      <c r="EH40" s="862">
        <v>22143</v>
      </c>
      <c r="EI40" s="860"/>
      <c r="EJ40" s="861"/>
      <c r="EK40" s="861"/>
      <c r="EL40" s="861"/>
      <c r="EM40" s="867">
        <v>264404</v>
      </c>
      <c r="EN40" s="1079">
        <v>251976</v>
      </c>
      <c r="EO40" s="1075">
        <v>516380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0</v>
      </c>
      <c r="FQ40" s="742">
        <v>1</v>
      </c>
      <c r="FR40" s="743">
        <v>11</v>
      </c>
      <c r="FS40" s="741">
        <v>12</v>
      </c>
      <c r="FT40" s="744">
        <v>20</v>
      </c>
      <c r="FU40" s="745">
        <v>-40</v>
      </c>
      <c r="FV40" s="66"/>
      <c r="FZ40" s="2"/>
      <c r="GC40" s="2"/>
      <c r="GF40" s="2"/>
      <c r="GG40" s="66"/>
      <c r="GH40" s="66"/>
      <c r="GI40" s="66" t="s">
        <v>84</v>
      </c>
      <c r="GJ40" s="799">
        <v>2209</v>
      </c>
      <c r="GK40" s="799">
        <v>2373</v>
      </c>
      <c r="GL40" s="799">
        <v>2101</v>
      </c>
      <c r="GM40" s="799">
        <v>6683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99067</v>
      </c>
      <c r="HJ40" s="866">
        <v>18427</v>
      </c>
      <c r="HK40" s="866">
        <v>88985</v>
      </c>
      <c r="HL40" s="862">
        <v>20572</v>
      </c>
      <c r="HM40" s="861"/>
      <c r="HN40" s="861"/>
      <c r="HO40" s="861"/>
      <c r="HP40" s="861"/>
      <c r="HQ40" s="867">
        <v>227051</v>
      </c>
      <c r="HR40" s="1079">
        <v>258651</v>
      </c>
      <c r="HS40" s="1075">
        <v>485702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5</v>
      </c>
      <c r="IU40" s="742">
        <v>5</v>
      </c>
      <c r="IV40" s="743">
        <v>1</v>
      </c>
      <c r="IW40" s="741">
        <v>11</v>
      </c>
      <c r="IX40" s="744">
        <v>23</v>
      </c>
      <c r="IY40" s="745">
        <v>-52.17</v>
      </c>
      <c r="IZ40" s="66"/>
      <c r="JD40" s="2"/>
      <c r="JG40" s="2"/>
      <c r="JJ40" s="2"/>
      <c r="JK40" s="66"/>
      <c r="JL40" s="66"/>
      <c r="JM40" s="66" t="s">
        <v>84</v>
      </c>
      <c r="JN40" s="799">
        <v>1808</v>
      </c>
      <c r="JO40" s="799">
        <v>1892</v>
      </c>
      <c r="JP40" s="799">
        <v>2099</v>
      </c>
      <c r="JQ40" s="799">
        <v>5799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97404</v>
      </c>
      <c r="KN40" s="866">
        <v>15756</v>
      </c>
      <c r="KO40" s="866">
        <v>80901</v>
      </c>
      <c r="KP40" s="865">
        <v>28912</v>
      </c>
      <c r="KQ40" s="866"/>
      <c r="KR40" s="866"/>
      <c r="KS40" s="866"/>
      <c r="KT40" s="866"/>
      <c r="KU40" s="867">
        <v>222973</v>
      </c>
      <c r="KV40" s="1079">
        <v>386628</v>
      </c>
      <c r="KW40" s="1075">
        <v>609601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63</v>
      </c>
      <c r="LY40" s="756">
        <v>93</v>
      </c>
      <c r="LZ40" s="757">
        <v>-32.26</v>
      </c>
      <c r="MA40" s="73"/>
      <c r="MB40" s="2"/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7948</v>
      </c>
      <c r="MP40" s="821">
        <v>8793</v>
      </c>
      <c r="MQ40" s="821">
        <v>6683</v>
      </c>
      <c r="MR40" s="821">
        <v>5799</v>
      </c>
      <c r="MS40" s="821">
        <v>29223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393008</v>
      </c>
      <c r="NP40" s="1081">
        <v>69735</v>
      </c>
      <c r="NQ40" s="1081">
        <v>360016</v>
      </c>
      <c r="NR40" s="870">
        <v>126820</v>
      </c>
      <c r="NS40" s="869"/>
      <c r="NT40" s="869"/>
      <c r="NU40" s="869"/>
      <c r="NV40" s="869"/>
      <c r="NW40" s="871">
        <v>949579</v>
      </c>
      <c r="NX40" s="1082">
        <v>1062313</v>
      </c>
      <c r="NY40" s="873">
        <v>2011892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0</v>
      </c>
      <c r="I41" s="742">
        <v>12</v>
      </c>
      <c r="J41" s="743">
        <v>15</v>
      </c>
      <c r="K41" s="741">
        <v>27</v>
      </c>
      <c r="L41" s="744">
        <v>24</v>
      </c>
      <c r="M41" s="745">
        <v>12.5</v>
      </c>
      <c r="N41" s="66"/>
      <c r="R41" s="2"/>
      <c r="U41" s="2"/>
      <c r="X41" s="2"/>
      <c r="Y41" s="66"/>
      <c r="Z41" s="92" t="s">
        <v>65</v>
      </c>
      <c r="AA41" s="92"/>
      <c r="AB41" s="1083">
        <v>1.98</v>
      </c>
      <c r="AC41" s="1083">
        <v>1.95</v>
      </c>
      <c r="AD41" s="1083">
        <v>1.99</v>
      </c>
      <c r="AE41" s="1083">
        <v>1.97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19</v>
      </c>
      <c r="CM41" s="742">
        <v>5</v>
      </c>
      <c r="CN41" s="743">
        <v>0</v>
      </c>
      <c r="CO41" s="741">
        <v>24</v>
      </c>
      <c r="CP41" s="744">
        <v>31</v>
      </c>
      <c r="CQ41" s="745">
        <v>-22.58</v>
      </c>
      <c r="CR41" s="66"/>
      <c r="CV41" s="2"/>
      <c r="CY41" s="2"/>
      <c r="DB41" s="2"/>
      <c r="DC41" s="66"/>
      <c r="DD41" s="92" t="s">
        <v>65</v>
      </c>
      <c r="DE41" s="92"/>
      <c r="DF41" s="1083">
        <v>1.64</v>
      </c>
      <c r="DG41" s="1083">
        <v>1.71</v>
      </c>
      <c r="DH41" s="1083">
        <v>1.75</v>
      </c>
      <c r="DI41" s="1083">
        <v>1.7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11</v>
      </c>
      <c r="FQ41" s="742">
        <v>1</v>
      </c>
      <c r="FR41" s="743">
        <v>12</v>
      </c>
      <c r="FS41" s="741">
        <v>24</v>
      </c>
      <c r="FT41" s="744">
        <v>48</v>
      </c>
      <c r="FU41" s="745">
        <v>-50</v>
      </c>
      <c r="FV41" s="66"/>
      <c r="FZ41" s="2"/>
      <c r="GC41" s="2"/>
      <c r="GF41" s="2"/>
      <c r="GG41" s="66"/>
      <c r="GH41" s="92" t="s">
        <v>65</v>
      </c>
      <c r="GI41" s="92"/>
      <c r="GJ41" s="1083">
        <v>1.76</v>
      </c>
      <c r="GK41" s="1083">
        <v>1.78</v>
      </c>
      <c r="GL41" s="1083">
        <v>1.74</v>
      </c>
      <c r="GM41" s="1083">
        <v>1.76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11</v>
      </c>
      <c r="IU41" s="742">
        <v>35</v>
      </c>
      <c r="IV41" s="743">
        <v>37</v>
      </c>
      <c r="IW41" s="741">
        <v>83</v>
      </c>
      <c r="IX41" s="744">
        <v>119</v>
      </c>
      <c r="IY41" s="745">
        <v>-30.25</v>
      </c>
      <c r="IZ41" s="66"/>
      <c r="JD41" s="2"/>
      <c r="JG41" s="2"/>
      <c r="JJ41" s="2"/>
      <c r="JK41" s="66"/>
      <c r="JL41" s="92" t="s">
        <v>65</v>
      </c>
      <c r="JM41" s="92"/>
      <c r="JN41" s="1083">
        <v>1.89</v>
      </c>
      <c r="JO41" s="1083">
        <v>1.88</v>
      </c>
      <c r="JP41" s="1083">
        <v>1.86</v>
      </c>
      <c r="JQ41" s="1083">
        <v>1.88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158</v>
      </c>
      <c r="LY41" s="756">
        <v>222</v>
      </c>
      <c r="LZ41" s="757">
        <v>-28.83</v>
      </c>
      <c r="MA41" s="73"/>
      <c r="MB41" s="2"/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1.97</v>
      </c>
      <c r="MP41" s="1085">
        <v>1.7</v>
      </c>
      <c r="MQ41" s="1085">
        <v>1.76</v>
      </c>
      <c r="MR41" s="1085">
        <v>1.88</v>
      </c>
      <c r="MS41" s="1086">
        <v>1.81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154</v>
      </c>
      <c r="I42" s="1091">
        <v>185</v>
      </c>
      <c r="J42" s="1092">
        <v>84</v>
      </c>
      <c r="K42" s="1090">
        <v>423</v>
      </c>
      <c r="L42" s="1093">
        <v>604</v>
      </c>
      <c r="M42" s="1094">
        <v>-29.97</v>
      </c>
      <c r="N42" s="66"/>
      <c r="R42" s="2"/>
      <c r="U42" s="2"/>
      <c r="X42" s="2"/>
      <c r="Y42" s="66"/>
      <c r="Z42" s="66"/>
      <c r="AA42" s="66" t="s">
        <v>39</v>
      </c>
      <c r="AB42" s="590">
        <v>1.86</v>
      </c>
      <c r="AC42" s="590">
        <v>1.82</v>
      </c>
      <c r="AD42" s="590">
        <v>1.84</v>
      </c>
      <c r="AE42" s="590">
        <v>1.84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115644</v>
      </c>
      <c r="BB42" s="912">
        <v>25691</v>
      </c>
      <c r="BC42" s="912">
        <v>107881</v>
      </c>
      <c r="BD42" s="911">
        <v>87652</v>
      </c>
      <c r="BE42" s="912"/>
      <c r="BF42" s="912"/>
      <c r="BG42" s="912"/>
      <c r="BH42" s="912"/>
      <c r="BI42" s="913">
        <v>336868</v>
      </c>
      <c r="BJ42" s="912">
        <v>304666</v>
      </c>
      <c r="BK42" s="1095">
        <v>641534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57</v>
      </c>
      <c r="CM42" s="1091">
        <v>42</v>
      </c>
      <c r="CN42" s="1092">
        <v>53</v>
      </c>
      <c r="CO42" s="1090">
        <v>152</v>
      </c>
      <c r="CP42" s="1093">
        <v>218</v>
      </c>
      <c r="CQ42" s="1094">
        <v>-30.28</v>
      </c>
      <c r="CR42" s="66"/>
      <c r="CV42" s="2"/>
      <c r="CY42" s="2"/>
      <c r="DB42" s="2"/>
      <c r="DC42" s="66"/>
      <c r="DD42" s="66"/>
      <c r="DE42" s="66" t="s">
        <v>39</v>
      </c>
      <c r="DF42" s="590">
        <v>1.84</v>
      </c>
      <c r="DG42" s="590">
        <v>1.82</v>
      </c>
      <c r="DH42" s="590">
        <v>1.88</v>
      </c>
      <c r="DI42" s="590">
        <v>1.85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133402</v>
      </c>
      <c r="EF42" s="912">
        <v>25781</v>
      </c>
      <c r="EG42" s="912">
        <v>156527</v>
      </c>
      <c r="EH42" s="906">
        <v>32545</v>
      </c>
      <c r="EI42" s="905"/>
      <c r="EJ42" s="905"/>
      <c r="EK42" s="905"/>
      <c r="EL42" s="905"/>
      <c r="EM42" s="913">
        <v>348255</v>
      </c>
      <c r="EN42" s="912">
        <v>398609</v>
      </c>
      <c r="EO42" s="1095">
        <v>746864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101</v>
      </c>
      <c r="FQ42" s="1091">
        <v>97</v>
      </c>
      <c r="FR42" s="1092">
        <v>118</v>
      </c>
      <c r="FS42" s="1090">
        <v>316</v>
      </c>
      <c r="FT42" s="1093">
        <v>362</v>
      </c>
      <c r="FU42" s="1094">
        <v>-12.71</v>
      </c>
      <c r="FV42" s="66"/>
      <c r="FZ42" s="2"/>
      <c r="GC42" s="2"/>
      <c r="GF42" s="2"/>
      <c r="GG42" s="66"/>
      <c r="GH42" s="66"/>
      <c r="GI42" s="66" t="s">
        <v>39</v>
      </c>
      <c r="GJ42" s="590">
        <v>1.86</v>
      </c>
      <c r="GK42" s="590">
        <v>1.9</v>
      </c>
      <c r="GL42" s="590">
        <v>1.81</v>
      </c>
      <c r="GM42" s="590">
        <v>1.86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124299</v>
      </c>
      <c r="HJ42" s="912">
        <v>24043</v>
      </c>
      <c r="HK42" s="912">
        <v>108357</v>
      </c>
      <c r="HL42" s="906">
        <v>27155</v>
      </c>
      <c r="HM42" s="905"/>
      <c r="HN42" s="905"/>
      <c r="HO42" s="905"/>
      <c r="HP42" s="905"/>
      <c r="HQ42" s="913">
        <v>283854</v>
      </c>
      <c r="HR42" s="912">
        <v>274197</v>
      </c>
      <c r="HS42" s="1095">
        <v>558051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12</v>
      </c>
      <c r="IU42" s="1091">
        <v>13</v>
      </c>
      <c r="IV42" s="1092">
        <v>21</v>
      </c>
      <c r="IW42" s="1090">
        <v>46</v>
      </c>
      <c r="IX42" s="1093">
        <v>168</v>
      </c>
      <c r="IY42" s="1094">
        <v>-72.62</v>
      </c>
      <c r="IZ42" s="66"/>
      <c r="JD42" s="2"/>
      <c r="JG42" s="2"/>
      <c r="JJ42" s="2"/>
      <c r="JK42" s="66"/>
      <c r="JL42" s="66"/>
      <c r="JM42" s="66" t="s">
        <v>39</v>
      </c>
      <c r="JN42" s="590">
        <v>1.9</v>
      </c>
      <c r="JO42" s="590">
        <v>1.75</v>
      </c>
      <c r="JP42" s="590">
        <v>1.86</v>
      </c>
      <c r="JQ42" s="590">
        <v>1.84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116259</v>
      </c>
      <c r="KN42" s="912">
        <v>23818</v>
      </c>
      <c r="KO42" s="912">
        <v>104206</v>
      </c>
      <c r="KP42" s="911">
        <v>48582</v>
      </c>
      <c r="KQ42" s="912"/>
      <c r="KR42" s="912"/>
      <c r="KS42" s="912"/>
      <c r="KT42" s="912"/>
      <c r="KU42" s="913">
        <v>292865</v>
      </c>
      <c r="KV42" s="912">
        <v>607025</v>
      </c>
      <c r="KW42" s="1095">
        <v>899890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937</v>
      </c>
      <c r="LY42" s="756">
        <v>1352</v>
      </c>
      <c r="LZ42" s="757">
        <v>-30.7</v>
      </c>
      <c r="MA42" s="73"/>
      <c r="MB42" s="2"/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1.84</v>
      </c>
      <c r="MP42" s="1096">
        <v>1.85</v>
      </c>
      <c r="MQ42" s="1096">
        <v>1.86</v>
      </c>
      <c r="MR42" s="1096">
        <v>1.84</v>
      </c>
      <c r="MS42" s="1097">
        <v>1.85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489604</v>
      </c>
      <c r="NP42" s="917">
        <v>99333</v>
      </c>
      <c r="NQ42" s="917">
        <v>476971</v>
      </c>
      <c r="NR42" s="918">
        <v>195934</v>
      </c>
      <c r="NS42" s="917"/>
      <c r="NT42" s="917"/>
      <c r="NU42" s="917"/>
      <c r="NV42" s="917"/>
      <c r="NW42" s="919">
        <v>1261842</v>
      </c>
      <c r="NX42" s="919">
        <v>1584497</v>
      </c>
      <c r="NY42" s="919">
        <v>2846339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89262</v>
      </c>
      <c r="I43" s="1099">
        <v>85441</v>
      </c>
      <c r="J43" s="1100">
        <v>74513</v>
      </c>
      <c r="K43" s="1098">
        <v>249216</v>
      </c>
      <c r="L43" s="1101">
        <v>240790</v>
      </c>
      <c r="M43" s="1102">
        <v>3.5</v>
      </c>
      <c r="N43" s="92"/>
      <c r="R43" s="2"/>
      <c r="U43" s="2"/>
      <c r="X43" s="2"/>
      <c r="Y43" s="66"/>
      <c r="Z43" s="66"/>
      <c r="AA43" s="66" t="s">
        <v>53</v>
      </c>
      <c r="AB43" s="590">
        <v>2.0099999999999998</v>
      </c>
      <c r="AC43" s="590">
        <v>2.04</v>
      </c>
      <c r="AD43" s="590">
        <v>2.02</v>
      </c>
      <c r="AE43" s="590">
        <v>2.02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118404</v>
      </c>
      <c r="CM43" s="1099">
        <v>105787</v>
      </c>
      <c r="CN43" s="1100">
        <v>91519</v>
      </c>
      <c r="CO43" s="1098">
        <v>315710</v>
      </c>
      <c r="CP43" s="1101">
        <v>295770</v>
      </c>
      <c r="CQ43" s="1102">
        <v>6.74</v>
      </c>
      <c r="CR43" s="92"/>
      <c r="CV43" s="2"/>
      <c r="CY43" s="2"/>
      <c r="DB43" s="2"/>
      <c r="DC43" s="66"/>
      <c r="DD43" s="66"/>
      <c r="DE43" s="66" t="s">
        <v>53</v>
      </c>
      <c r="DF43" s="590">
        <v>1.53</v>
      </c>
      <c r="DG43" s="590">
        <v>1.67</v>
      </c>
      <c r="DH43" s="590">
        <v>1.69</v>
      </c>
      <c r="DI43" s="590">
        <v>1.63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81816</v>
      </c>
      <c r="FQ43" s="1099">
        <v>90558</v>
      </c>
      <c r="FR43" s="1100">
        <v>84325</v>
      </c>
      <c r="FS43" s="1098">
        <v>256699</v>
      </c>
      <c r="FT43" s="1101">
        <v>249011</v>
      </c>
      <c r="FU43" s="1102">
        <v>3.09</v>
      </c>
      <c r="FV43" s="92"/>
      <c r="FZ43" s="2"/>
      <c r="GC43" s="2"/>
      <c r="GF43" s="2"/>
      <c r="GG43" s="66"/>
      <c r="GH43" s="66"/>
      <c r="GI43" s="66" t="s">
        <v>53</v>
      </c>
      <c r="GJ43" s="590">
        <v>1.92</v>
      </c>
      <c r="GK43" s="590">
        <v>1.91</v>
      </c>
      <c r="GL43" s="590">
        <v>1.87</v>
      </c>
      <c r="GM43" s="590">
        <v>1.9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77210</v>
      </c>
      <c r="IU43" s="1099">
        <v>77997</v>
      </c>
      <c r="IV43" s="1100">
        <v>89076</v>
      </c>
      <c r="IW43" s="1098">
        <v>244283</v>
      </c>
      <c r="IX43" s="1101">
        <v>239958</v>
      </c>
      <c r="IY43" s="1102">
        <v>1.8</v>
      </c>
      <c r="IZ43" s="92"/>
      <c r="JD43" s="2"/>
      <c r="JG43" s="2"/>
      <c r="JJ43" s="2"/>
      <c r="JK43" s="66"/>
      <c r="JL43" s="66"/>
      <c r="JM43" s="66" t="s">
        <v>53</v>
      </c>
      <c r="JN43" s="590">
        <v>1.92</v>
      </c>
      <c r="JO43" s="590">
        <v>1.96</v>
      </c>
      <c r="JP43" s="590">
        <v>1.88</v>
      </c>
      <c r="JQ43" s="590">
        <v>1.92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1065908</v>
      </c>
      <c r="LY43" s="1104">
        <v>1025529</v>
      </c>
      <c r="LZ43" s="1105">
        <v>3.94</v>
      </c>
      <c r="MA43" s="73"/>
      <c r="MB43" s="2"/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2.02</v>
      </c>
      <c r="MP43" s="1096">
        <v>1.63</v>
      </c>
      <c r="MQ43" s="1096">
        <v>1.9</v>
      </c>
      <c r="MR43" s="1096">
        <v>1.92</v>
      </c>
      <c r="MS43" s="1097">
        <v>1.84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79940</v>
      </c>
      <c r="I44" s="82">
        <v>76184</v>
      </c>
      <c r="J44" s="82">
        <v>66488</v>
      </c>
      <c r="K44" s="82">
        <v>222612</v>
      </c>
      <c r="L44" s="1107">
        <v>215203</v>
      </c>
      <c r="M44" s="1108">
        <v>3.44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1.98</v>
      </c>
      <c r="AC44" s="590">
        <v>1.9</v>
      </c>
      <c r="AD44" s="590">
        <v>2</v>
      </c>
      <c r="AE44" s="590">
        <v>1.96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112301</v>
      </c>
      <c r="CM44" s="82">
        <v>100332</v>
      </c>
      <c r="CN44" s="82">
        <v>85805</v>
      </c>
      <c r="CO44" s="82">
        <v>298438</v>
      </c>
      <c r="CP44" s="1107">
        <v>280015</v>
      </c>
      <c r="CQ44" s="1108">
        <v>6.58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1.7</v>
      </c>
      <c r="DG44" s="590">
        <v>1.71</v>
      </c>
      <c r="DH44" s="590">
        <v>1.77</v>
      </c>
      <c r="DI44" s="590">
        <v>1.73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72498</v>
      </c>
      <c r="FQ44" s="82">
        <v>80676</v>
      </c>
      <c r="FR44" s="82">
        <v>75043</v>
      </c>
      <c r="FS44" s="82">
        <v>228217</v>
      </c>
      <c r="FT44" s="1107">
        <v>220680</v>
      </c>
      <c r="FU44" s="1108">
        <v>3.42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1.6</v>
      </c>
      <c r="GK44" s="590">
        <v>1.63</v>
      </c>
      <c r="GL44" s="590">
        <v>1.6</v>
      </c>
      <c r="GM44" s="590">
        <v>1.61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66595</v>
      </c>
      <c r="IU44" s="82">
        <v>66495</v>
      </c>
      <c r="IV44" s="82">
        <v>76919</v>
      </c>
      <c r="IW44" s="82">
        <v>210009</v>
      </c>
      <c r="IX44" s="1107">
        <v>205438</v>
      </c>
      <c r="IY44" s="1108">
        <v>2.23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1.86</v>
      </c>
      <c r="JO44" s="590">
        <v>1.84</v>
      </c>
      <c r="JP44" s="590">
        <v>1.85</v>
      </c>
      <c r="JQ44" s="590">
        <v>1.85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959276</v>
      </c>
      <c r="LY44" s="1109">
        <v>921336</v>
      </c>
      <c r="LZ44" s="1110">
        <v>4.12</v>
      </c>
      <c r="MA44" s="78"/>
      <c r="MB44" s="2"/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1.96</v>
      </c>
      <c r="MP44" s="1096">
        <v>1.73</v>
      </c>
      <c r="MQ44" s="1096">
        <v>1.61</v>
      </c>
      <c r="MR44" s="1096">
        <v>1.85</v>
      </c>
      <c r="MS44" s="1097">
        <v>1.77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9322</v>
      </c>
      <c r="I45" s="82">
        <v>9257</v>
      </c>
      <c r="J45" s="82">
        <v>8025</v>
      </c>
      <c r="K45" s="82">
        <v>26604</v>
      </c>
      <c r="L45" s="1107">
        <v>25587</v>
      </c>
      <c r="M45" s="1111">
        <v>3.97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2.08</v>
      </c>
      <c r="AC45" s="590">
        <v>1.82</v>
      </c>
      <c r="AD45" s="590">
        <v>1.99</v>
      </c>
      <c r="AE45" s="590">
        <v>1.96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6103</v>
      </c>
      <c r="CM45" s="82">
        <v>5455</v>
      </c>
      <c r="CN45" s="82">
        <v>5714</v>
      </c>
      <c r="CO45" s="82">
        <v>17272</v>
      </c>
      <c r="CP45" s="1107">
        <v>15755</v>
      </c>
      <c r="CQ45" s="1111">
        <v>9.6300000000000008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1.62</v>
      </c>
      <c r="DG45" s="590">
        <v>1.69</v>
      </c>
      <c r="DH45" s="590">
        <v>1.76</v>
      </c>
      <c r="DI45" s="590">
        <v>1.69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9318</v>
      </c>
      <c r="FQ45" s="82">
        <v>9882</v>
      </c>
      <c r="FR45" s="82">
        <v>9282</v>
      </c>
      <c r="FS45" s="82">
        <v>28482</v>
      </c>
      <c r="FT45" s="1107">
        <v>28331</v>
      </c>
      <c r="FU45" s="1111">
        <v>0.53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1.81</v>
      </c>
      <c r="GK45" s="590">
        <v>1.71</v>
      </c>
      <c r="GL45" s="590">
        <v>1.74</v>
      </c>
      <c r="GM45" s="590">
        <v>1.75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10615</v>
      </c>
      <c r="IU45" s="82">
        <v>11502</v>
      </c>
      <c r="IV45" s="82">
        <v>12157</v>
      </c>
      <c r="IW45" s="82">
        <v>34274</v>
      </c>
      <c r="IX45" s="1107">
        <v>34520</v>
      </c>
      <c r="IY45" s="1111">
        <v>-0.71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1.98</v>
      </c>
      <c r="JO45" s="590">
        <v>1.97</v>
      </c>
      <c r="JP45" s="590">
        <v>1.92</v>
      </c>
      <c r="JQ45" s="590">
        <v>1.96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106632</v>
      </c>
      <c r="LY45" s="1109">
        <v>104193</v>
      </c>
      <c r="LZ45" s="1110">
        <v>2.34</v>
      </c>
      <c r="MA45" s="78"/>
      <c r="MB45" s="2"/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1.96</v>
      </c>
      <c r="MP45" s="1096">
        <v>1.69</v>
      </c>
      <c r="MQ45" s="1096">
        <v>1.75</v>
      </c>
      <c r="MR45" s="1096">
        <v>1.96</v>
      </c>
      <c r="MS45" s="1097">
        <v>1.83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1.93</v>
      </c>
      <c r="AC46" s="590">
        <v>1.72</v>
      </c>
      <c r="AD46" s="590">
        <v>2.04</v>
      </c>
      <c r="AE46" s="590">
        <v>1.9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1.47</v>
      </c>
      <c r="DG46" s="590">
        <v>1.41</v>
      </c>
      <c r="DH46" s="590">
        <v>1.49</v>
      </c>
      <c r="DI46" s="590">
        <v>1.46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1.49</v>
      </c>
      <c r="GK46" s="590">
        <v>1.46</v>
      </c>
      <c r="GL46" s="590">
        <v>1.46</v>
      </c>
      <c r="GM46" s="590">
        <v>1.47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1.72</v>
      </c>
      <c r="JO46" s="590">
        <v>1.61</v>
      </c>
      <c r="JP46" s="590">
        <v>1.67</v>
      </c>
      <c r="JQ46" s="590">
        <v>1.67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/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1.9</v>
      </c>
      <c r="MP46" s="1096">
        <v>1.46</v>
      </c>
      <c r="MQ46" s="1096">
        <v>1.47</v>
      </c>
      <c r="MR46" s="1096">
        <v>1.67</v>
      </c>
      <c r="MS46" s="1097">
        <v>1.61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2.04</v>
      </c>
      <c r="AC47" s="590">
        <v>2.06</v>
      </c>
      <c r="AD47" s="590">
        <v>2.0499999999999998</v>
      </c>
      <c r="AE47" s="590">
        <v>2.0499999999999998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1.84</v>
      </c>
      <c r="DG47" s="590">
        <v>1.87</v>
      </c>
      <c r="DH47" s="590">
        <v>1.9</v>
      </c>
      <c r="DI47" s="590">
        <v>1.87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>
        <v>85.735124933266164</v>
      </c>
      <c r="FT47" s="590">
        <v>84.974395101200315</v>
      </c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1.63</v>
      </c>
      <c r="GK47" s="590">
        <v>1.72</v>
      </c>
      <c r="GL47" s="590">
        <v>1.68</v>
      </c>
      <c r="GM47" s="590">
        <v>1.68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>
        <v>82.743398229831058</v>
      </c>
      <c r="IX47" s="590">
        <v>82.528305520780307</v>
      </c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1.89</v>
      </c>
      <c r="JO47" s="590">
        <v>1.94</v>
      </c>
      <c r="JP47" s="590">
        <v>1.96</v>
      </c>
      <c r="JQ47" s="590">
        <v>1.93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/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2.0499999999999998</v>
      </c>
      <c r="MP47" s="1096">
        <v>1.87</v>
      </c>
      <c r="MQ47" s="1096">
        <v>1.68</v>
      </c>
      <c r="MR47" s="1096">
        <v>1.93</v>
      </c>
      <c r="MS47" s="1097">
        <v>1.88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1.93</v>
      </c>
      <c r="AC48" s="590">
        <v>1.82</v>
      </c>
      <c r="AD48" s="590">
        <v>1.88</v>
      </c>
      <c r="AE48" s="590">
        <v>1.88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1.82</v>
      </c>
      <c r="DG48" s="590">
        <v>1.89</v>
      </c>
      <c r="DH48" s="590">
        <v>1.95</v>
      </c>
      <c r="DI48" s="590">
        <v>1.89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1.67</v>
      </c>
      <c r="GK48" s="590">
        <v>1.7</v>
      </c>
      <c r="GL48" s="590">
        <v>1.58</v>
      </c>
      <c r="GM48" s="590">
        <v>1.65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1.96</v>
      </c>
      <c r="JO48" s="590">
        <v>1.91</v>
      </c>
      <c r="JP48" s="590">
        <v>1.82</v>
      </c>
      <c r="JQ48" s="590">
        <v>1.9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1.88</v>
      </c>
      <c r="MP48" s="1096">
        <v>1.89</v>
      </c>
      <c r="MQ48" s="1096">
        <v>1.65</v>
      </c>
      <c r="MR48" s="1096">
        <v>1.9</v>
      </c>
      <c r="MS48" s="1097">
        <v>1.83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1.82</v>
      </c>
      <c r="AC49" s="590">
        <v>1.76</v>
      </c>
      <c r="AD49" s="590">
        <v>1.71</v>
      </c>
      <c r="AE49" s="590">
        <v>1.76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1.56</v>
      </c>
      <c r="DG49" s="590">
        <v>1.61</v>
      </c>
      <c r="DH49" s="590">
        <v>1.67</v>
      </c>
      <c r="DI49" s="590">
        <v>1.61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1.61</v>
      </c>
      <c r="GK49" s="590">
        <v>1.62</v>
      </c>
      <c r="GL49" s="590">
        <v>1.64</v>
      </c>
      <c r="GM49" s="590">
        <v>1.62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1.94</v>
      </c>
      <c r="JO49" s="590">
        <v>1.93</v>
      </c>
      <c r="JP49" s="590">
        <v>1.92</v>
      </c>
      <c r="JQ49" s="590">
        <v>1.93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1.76</v>
      </c>
      <c r="MP49" s="1096">
        <v>1.61</v>
      </c>
      <c r="MQ49" s="1096">
        <v>1.62</v>
      </c>
      <c r="MR49" s="1096">
        <v>1.93</v>
      </c>
      <c r="MS49" s="1097">
        <v>1.72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1.9</v>
      </c>
      <c r="AC50" s="1083">
        <v>1.94</v>
      </c>
      <c r="AD50" s="1083">
        <v>1.87</v>
      </c>
      <c r="AE50" s="1083">
        <v>1.9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2.0699999999999998</v>
      </c>
      <c r="DG50" s="1083">
        <v>2.04</v>
      </c>
      <c r="DH50" s="1083">
        <v>1.98</v>
      </c>
      <c r="DI50" s="1083">
        <v>2.0299999999999998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</v>
      </c>
      <c r="GK50" s="1083">
        <v>2.0099999999999998</v>
      </c>
      <c r="GL50" s="1083">
        <v>2.02</v>
      </c>
      <c r="GM50" s="1083">
        <v>2.0099999999999998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1.88</v>
      </c>
      <c r="JO50" s="1083">
        <v>1.87</v>
      </c>
      <c r="JP50" s="1083">
        <v>1.91</v>
      </c>
      <c r="JQ50" s="1083">
        <v>1.88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</v>
      </c>
      <c r="MP50" s="1085">
        <v>2.0299999999999998</v>
      </c>
      <c r="MQ50" s="1085">
        <v>2.0099999999999998</v>
      </c>
      <c r="MR50" s="1085">
        <v>1.88</v>
      </c>
      <c r="MS50" s="1085">
        <v>1.96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1.96</v>
      </c>
      <c r="AC51" s="590">
        <v>1.98</v>
      </c>
      <c r="AD51" s="590">
        <v>1.92</v>
      </c>
      <c r="AE51" s="590">
        <v>1.95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1.98</v>
      </c>
      <c r="DG51" s="590">
        <v>1.92</v>
      </c>
      <c r="DH51" s="590">
        <v>1.95</v>
      </c>
      <c r="DI51" s="590">
        <v>1.95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</v>
      </c>
      <c r="GK51" s="590">
        <v>1.97</v>
      </c>
      <c r="GL51" s="590">
        <v>1.95</v>
      </c>
      <c r="GM51" s="590">
        <v>1.94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1.88</v>
      </c>
      <c r="JO51" s="590">
        <v>1.85</v>
      </c>
      <c r="JP51" s="590">
        <v>2</v>
      </c>
      <c r="JQ51" s="590">
        <v>1.91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1.95</v>
      </c>
      <c r="MP51" s="1096">
        <v>1.95</v>
      </c>
      <c r="MQ51" s="1096">
        <v>1.94</v>
      </c>
      <c r="MR51" s="1096">
        <v>1.91</v>
      </c>
      <c r="MS51" s="1097">
        <v>1.94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1.87</v>
      </c>
      <c r="AC52" s="590">
        <v>1.94</v>
      </c>
      <c r="AD52" s="590">
        <v>1.81</v>
      </c>
      <c r="AE52" s="590">
        <v>1.87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2.21</v>
      </c>
      <c r="DG52" s="590">
        <v>2.13</v>
      </c>
      <c r="DH52" s="590">
        <v>2</v>
      </c>
      <c r="DI52" s="590">
        <v>2.11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2.0699999999999998</v>
      </c>
      <c r="GK52" s="590">
        <v>2.08</v>
      </c>
      <c r="GL52" s="590">
        <v>2.08</v>
      </c>
      <c r="GM52" s="590">
        <v>2.08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1.86</v>
      </c>
      <c r="JO52" s="590">
        <v>1.78</v>
      </c>
      <c r="JP52" s="590">
        <v>1.86</v>
      </c>
      <c r="JQ52" s="590">
        <v>1.83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1.87</v>
      </c>
      <c r="MP52" s="1096">
        <v>2.11</v>
      </c>
      <c r="MQ52" s="1096">
        <v>2.08</v>
      </c>
      <c r="MR52" s="1096">
        <v>1.83</v>
      </c>
      <c r="MS52" s="1097">
        <v>1.98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1.92</v>
      </c>
      <c r="AC53" s="590">
        <v>1.92</v>
      </c>
      <c r="AD53" s="590">
        <v>1.91</v>
      </c>
      <c r="AE53" s="590">
        <v>1.92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1.96</v>
      </c>
      <c r="DG53" s="590">
        <v>1.98</v>
      </c>
      <c r="DH53" s="590">
        <v>1.97</v>
      </c>
      <c r="DI53" s="590">
        <v>1.97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1.96</v>
      </c>
      <c r="GK53" s="590">
        <v>1.96</v>
      </c>
      <c r="GL53" s="590">
        <v>1.98</v>
      </c>
      <c r="GM53" s="590">
        <v>1.97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1.89</v>
      </c>
      <c r="JO53" s="590">
        <v>1.95</v>
      </c>
      <c r="JP53" s="590">
        <v>1.93</v>
      </c>
      <c r="JQ53" s="590">
        <v>1.92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1.92</v>
      </c>
      <c r="MP53" s="1096">
        <v>1.97</v>
      </c>
      <c r="MQ53" s="1096">
        <v>1.97</v>
      </c>
      <c r="MR53" s="1096">
        <v>1.92</v>
      </c>
      <c r="MS53" s="1097">
        <v>1.95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1.95</v>
      </c>
      <c r="AC54" s="590">
        <v>2.04</v>
      </c>
      <c r="AD54" s="590">
        <v>1.93</v>
      </c>
      <c r="AE54" s="590">
        <v>1.97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1.94</v>
      </c>
      <c r="DG54" s="590">
        <v>1.98</v>
      </c>
      <c r="DH54" s="590">
        <v>1.92</v>
      </c>
      <c r="DI54" s="590">
        <v>1.95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1.95</v>
      </c>
      <c r="GK54" s="590">
        <v>1.93</v>
      </c>
      <c r="GL54" s="590">
        <v>1.98</v>
      </c>
      <c r="GM54" s="590">
        <v>1.95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1.82</v>
      </c>
      <c r="JO54" s="590">
        <v>1.75</v>
      </c>
      <c r="JP54" s="590">
        <v>1.8</v>
      </c>
      <c r="JQ54" s="590">
        <v>1.79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1.97</v>
      </c>
      <c r="MP54" s="1096">
        <v>1.95</v>
      </c>
      <c r="MQ54" s="1096">
        <v>1.95</v>
      </c>
      <c r="MR54" s="1096">
        <v>1.79</v>
      </c>
      <c r="MS54" s="1097">
        <v>1.92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1.98</v>
      </c>
      <c r="AC55" s="590">
        <v>2</v>
      </c>
      <c r="AD55" s="590">
        <v>1.98</v>
      </c>
      <c r="AE55" s="590">
        <v>1.99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1.97</v>
      </c>
      <c r="DG55" s="590">
        <v>2.0099999999999998</v>
      </c>
      <c r="DH55" s="590">
        <v>1.99</v>
      </c>
      <c r="DI55" s="590">
        <v>1.99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1.99</v>
      </c>
      <c r="GK55" s="590">
        <v>1.94</v>
      </c>
      <c r="GL55" s="590">
        <v>1.97</v>
      </c>
      <c r="GM55" s="590">
        <v>1.97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1.98</v>
      </c>
      <c r="JO55" s="590">
        <v>1.98</v>
      </c>
      <c r="JP55" s="590">
        <v>2.0099999999999998</v>
      </c>
      <c r="JQ55" s="590">
        <v>1.99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1.99</v>
      </c>
      <c r="MP55" s="1096">
        <v>1.99</v>
      </c>
      <c r="MQ55" s="1096">
        <v>1.97</v>
      </c>
      <c r="MR55" s="1096">
        <v>1.99</v>
      </c>
      <c r="MS55" s="1097">
        <v>1.99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1.86</v>
      </c>
      <c r="AC56" s="590">
        <v>1.89</v>
      </c>
      <c r="AD56" s="590">
        <v>1.84</v>
      </c>
      <c r="AE56" s="590">
        <v>1.86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1.95</v>
      </c>
      <c r="DG56" s="590">
        <v>1.99</v>
      </c>
      <c r="DH56" s="590">
        <v>1.97</v>
      </c>
      <c r="DI56" s="590">
        <v>1.97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1.98</v>
      </c>
      <c r="GK56" s="590">
        <v>1.99</v>
      </c>
      <c r="GL56" s="590">
        <v>2.0299999999999998</v>
      </c>
      <c r="GM56" s="590">
        <v>2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1.89</v>
      </c>
      <c r="JO56" s="590">
        <v>2</v>
      </c>
      <c r="JP56" s="590">
        <v>1.96</v>
      </c>
      <c r="JQ56" s="590">
        <v>1.95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1.86</v>
      </c>
      <c r="MP56" s="1096">
        <v>1.97</v>
      </c>
      <c r="MQ56" s="1096">
        <v>2</v>
      </c>
      <c r="MR56" s="1096">
        <v>1.95</v>
      </c>
      <c r="MS56" s="1097">
        <v>1.94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1.97</v>
      </c>
      <c r="AC57" s="590">
        <v>1.79</v>
      </c>
      <c r="AD57" s="590">
        <v>1.96</v>
      </c>
      <c r="AE57" s="590">
        <v>1.91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1.99</v>
      </c>
      <c r="DG57" s="590">
        <v>1.92</v>
      </c>
      <c r="DH57" s="590">
        <v>1.94</v>
      </c>
      <c r="DI57" s="590">
        <v>1.95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1.94</v>
      </c>
      <c r="GK57" s="590">
        <v>1.96</v>
      </c>
      <c r="GL57" s="590">
        <v>1.93</v>
      </c>
      <c r="GM57" s="590">
        <v>1.94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1.78</v>
      </c>
      <c r="JO57" s="590">
        <v>1.85</v>
      </c>
      <c r="JP57" s="590">
        <v>1.83</v>
      </c>
      <c r="JQ57" s="590">
        <v>1.82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1.91</v>
      </c>
      <c r="MP57" s="1096">
        <v>1.95</v>
      </c>
      <c r="MQ57" s="1096">
        <v>1.94</v>
      </c>
      <c r="MR57" s="1096">
        <v>1.82</v>
      </c>
      <c r="MS57" s="1097">
        <v>1.91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1.95</v>
      </c>
      <c r="AC58" s="590">
        <v>2.0099999999999998</v>
      </c>
      <c r="AD58" s="590">
        <v>2.0499999999999998</v>
      </c>
      <c r="AE58" s="590">
        <v>2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1.96</v>
      </c>
      <c r="DG58" s="590">
        <v>1.87</v>
      </c>
      <c r="DH58" s="590">
        <v>1.9</v>
      </c>
      <c r="DI58" s="590">
        <v>1.91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1.79</v>
      </c>
      <c r="GK58" s="590">
        <v>1.84</v>
      </c>
      <c r="GL58" s="590">
        <v>1.85</v>
      </c>
      <c r="GM58" s="590">
        <v>1.83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1.72</v>
      </c>
      <c r="JO58" s="590">
        <v>1.71</v>
      </c>
      <c r="JP58" s="590">
        <v>1.66</v>
      </c>
      <c r="JQ58" s="590">
        <v>1.7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2</v>
      </c>
      <c r="MP58" s="1096">
        <v>1.91</v>
      </c>
      <c r="MQ58" s="1096">
        <v>1.83</v>
      </c>
      <c r="MR58" s="1096">
        <v>1.7</v>
      </c>
      <c r="MS58" s="1097">
        <v>1.87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49">
    <mergeCell ref="FW2:GF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CF2:CH2"/>
    <mergeCell ref="CL2:CN2"/>
    <mergeCell ref="CO2:CP2"/>
    <mergeCell ref="DD2:DI2"/>
    <mergeCell ref="DK2:DN2"/>
    <mergeCell ref="DP2:EA2"/>
    <mergeCell ref="ED2:EO2"/>
    <mergeCell ref="EU2:EW2"/>
    <mergeCell ref="O2:X2"/>
    <mergeCell ref="GH1:GM1"/>
    <mergeCell ref="GO1:GR1"/>
    <mergeCell ref="GT1:HE1"/>
    <mergeCell ref="HH1:HS1"/>
    <mergeCell ref="LR2:LT2"/>
    <mergeCell ref="LX2:LY2"/>
    <mergeCell ref="MB2:MK2"/>
    <mergeCell ref="MM2:MS2"/>
    <mergeCell ref="MU2:MX2"/>
    <mergeCell ref="IN2:IP2"/>
    <mergeCell ref="IT2:IV2"/>
    <mergeCell ref="IW2:IX2"/>
    <mergeCell ref="JL2:JQ2"/>
    <mergeCell ref="JS2:JV2"/>
    <mergeCell ref="JA2:JJ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Y5:KG5"/>
    <mergeCell ref="KM5:KU5"/>
    <mergeCell ref="FB2:FC2"/>
    <mergeCell ref="FJ2:FL2"/>
    <mergeCell ref="FP2:FR2"/>
    <mergeCell ref="FS2:FT2"/>
    <mergeCell ref="GH2:GM2"/>
    <mergeCell ref="MZ2:NK2"/>
    <mergeCell ref="NN2:NY2"/>
    <mergeCell ref="GO2:GR2"/>
    <mergeCell ref="JX2:KI2"/>
    <mergeCell ref="JS3:JV3"/>
    <mergeCell ref="JX3:KI3"/>
    <mergeCell ref="KL3:KW3"/>
    <mergeCell ref="MU3:MX3"/>
    <mergeCell ref="MZ3:NK3"/>
    <mergeCell ref="NN3:NY3"/>
    <mergeCell ref="GT2:HE2"/>
    <mergeCell ref="HH2:HS2"/>
    <mergeCell ref="HY2:IA2"/>
    <mergeCell ref="IF2:IG2"/>
    <mergeCell ref="KL2:KW2"/>
    <mergeCell ref="LC2:LE2"/>
    <mergeCell ref="LJ2:LK2"/>
    <mergeCell ref="BA35:BI35"/>
    <mergeCell ref="EE35:EM35"/>
    <mergeCell ref="HI35:HQ35"/>
    <mergeCell ref="KM35:KU35"/>
    <mergeCell ref="AM35:AP35"/>
    <mergeCell ref="AM33:AP34"/>
    <mergeCell ref="AM25:AU25"/>
    <mergeCell ref="DQ25:DY25"/>
    <mergeCell ref="GU25:HC25"/>
    <mergeCell ref="HI25:HQ25"/>
    <mergeCell ref="JY25:KG25"/>
    <mergeCell ref="KM25:KU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V28:X28"/>
    <mergeCell ref="CZ28:DB28"/>
    <mergeCell ref="GD28:GF28"/>
    <mergeCell ref="JH28:JJ28"/>
    <mergeCell ref="NA5:NI5"/>
    <mergeCell ref="NA25:NI25"/>
    <mergeCell ref="NO5:NW5"/>
    <mergeCell ref="NO15:NW1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</mergeCells>
  <pageMargins left="0" right="0" top="0" bottom="0" header="0" footer="0"/>
  <pageSetup paperSize="9" scale="60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691"/>
  <sheetViews>
    <sheetView zoomScale="90" zoomScaleNormal="90" workbookViewId="0">
      <pane xSplit="1" ySplit="3" topLeftCell="LH31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161</v>
      </c>
      <c r="B1" s="250"/>
      <c r="C1" s="250"/>
      <c r="D1" s="250"/>
      <c r="E1" s="540"/>
      <c r="F1" s="540"/>
      <c r="G1" s="717" t="s">
        <v>166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161</v>
      </c>
      <c r="AA1" s="610"/>
      <c r="AB1" s="610"/>
      <c r="AC1" s="610"/>
      <c r="AD1" s="610"/>
      <c r="AE1" s="610"/>
      <c r="AF1" s="540"/>
      <c r="AG1" s="611" t="s">
        <v>161</v>
      </c>
      <c r="AH1" s="611"/>
      <c r="AI1" s="611"/>
      <c r="AJ1" s="611"/>
      <c r="AK1" s="540"/>
      <c r="AL1" s="612" t="s">
        <v>161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161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161</v>
      </c>
      <c r="CF1" s="250"/>
      <c r="CG1" s="250"/>
      <c r="CH1" s="250"/>
      <c r="CI1" s="540"/>
      <c r="CJ1" s="540"/>
      <c r="CK1" s="717" t="s">
        <v>155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161</v>
      </c>
      <c r="DE1" s="610"/>
      <c r="DF1" s="610"/>
      <c r="DG1" s="610"/>
      <c r="DH1" s="610"/>
      <c r="DI1" s="610"/>
      <c r="DJ1" s="540"/>
      <c r="DK1" s="611" t="s">
        <v>161</v>
      </c>
      <c r="DL1" s="611"/>
      <c r="DM1" s="611"/>
      <c r="DN1" s="611"/>
      <c r="DO1" s="540"/>
      <c r="DP1" s="612" t="s">
        <v>161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161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161</v>
      </c>
      <c r="FJ1" s="250"/>
      <c r="FK1" s="250"/>
      <c r="FL1" s="250"/>
      <c r="FM1" s="540"/>
      <c r="FN1" s="540"/>
      <c r="FO1" s="717" t="s">
        <v>155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161</v>
      </c>
      <c r="GI1" s="610"/>
      <c r="GJ1" s="610"/>
      <c r="GK1" s="610"/>
      <c r="GL1" s="610"/>
      <c r="GM1" s="610"/>
      <c r="GN1" s="540"/>
      <c r="GO1" s="611" t="s">
        <v>161</v>
      </c>
      <c r="GP1" s="611"/>
      <c r="GQ1" s="611"/>
      <c r="GR1" s="611"/>
      <c r="GS1" s="540"/>
      <c r="GT1" s="612" t="s">
        <v>161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161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161</v>
      </c>
      <c r="IN1" s="250"/>
      <c r="IO1" s="250"/>
      <c r="IP1" s="250"/>
      <c r="IQ1" s="540"/>
      <c r="IR1" s="540"/>
      <c r="IS1" s="717" t="s">
        <v>155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161</v>
      </c>
      <c r="JM1" s="610"/>
      <c r="JN1" s="610"/>
      <c r="JO1" s="610"/>
      <c r="JP1" s="610"/>
      <c r="JQ1" s="610"/>
      <c r="JR1" s="540"/>
      <c r="JS1" s="611" t="s">
        <v>161</v>
      </c>
      <c r="JT1" s="611"/>
      <c r="JU1" s="611"/>
      <c r="JV1" s="611"/>
      <c r="JW1" s="540"/>
      <c r="JX1" s="612" t="s">
        <v>161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161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603" t="s">
        <v>161</v>
      </c>
      <c r="LR1" s="369"/>
      <c r="LS1" s="369"/>
      <c r="LT1" s="369"/>
      <c r="LU1" s="546"/>
      <c r="LV1" s="540"/>
      <c r="LW1" s="620" t="s">
        <v>155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161</v>
      </c>
      <c r="MN1" s="619"/>
      <c r="MO1" s="619"/>
      <c r="MP1" s="619"/>
      <c r="MQ1" s="619"/>
      <c r="MR1" s="619"/>
      <c r="MS1" s="619"/>
      <c r="MT1" s="548"/>
      <c r="MU1" s="611" t="s">
        <v>161</v>
      </c>
      <c r="MV1" s="611"/>
      <c r="MW1" s="611"/>
      <c r="MX1" s="611"/>
      <c r="MY1" s="549"/>
      <c r="MZ1" s="617" t="s">
        <v>161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161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258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258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258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258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258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3895092</v>
      </c>
      <c r="C4" s="738">
        <v>3666860</v>
      </c>
      <c r="D4" s="739">
        <v>6.22</v>
      </c>
      <c r="E4" s="63"/>
      <c r="F4" s="63"/>
      <c r="G4" s="740" t="s">
        <v>20</v>
      </c>
      <c r="H4" s="741">
        <v>354294</v>
      </c>
      <c r="I4" s="742">
        <v>381484</v>
      </c>
      <c r="J4" s="743">
        <v>424580</v>
      </c>
      <c r="K4" s="741">
        <v>1160358</v>
      </c>
      <c r="L4" s="744">
        <v>1067962</v>
      </c>
      <c r="M4" s="745">
        <v>8.65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4111788</v>
      </c>
      <c r="CG4" s="738">
        <v>3849869</v>
      </c>
      <c r="CH4" s="739">
        <v>6.8</v>
      </c>
      <c r="CI4" s="63"/>
      <c r="CJ4" s="63"/>
      <c r="CK4" s="740" t="s">
        <v>20</v>
      </c>
      <c r="CL4" s="741">
        <v>388347</v>
      </c>
      <c r="CM4" s="742">
        <v>458448</v>
      </c>
      <c r="CN4" s="743">
        <v>441632</v>
      </c>
      <c r="CO4" s="741">
        <v>1288427</v>
      </c>
      <c r="CP4" s="744">
        <v>1220586</v>
      </c>
      <c r="CQ4" s="745">
        <v>5.56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3282628</v>
      </c>
      <c r="FK4" s="738">
        <v>3207940</v>
      </c>
      <c r="FL4" s="739">
        <v>2.33</v>
      </c>
      <c r="FM4" s="63"/>
      <c r="FN4" s="63"/>
      <c r="FO4" s="740" t="s">
        <v>20</v>
      </c>
      <c r="FP4" s="741">
        <v>329901</v>
      </c>
      <c r="FQ4" s="742">
        <v>389925</v>
      </c>
      <c r="FR4" s="743">
        <v>377550</v>
      </c>
      <c r="FS4" s="741">
        <v>1097376</v>
      </c>
      <c r="FT4" s="744">
        <v>1052884</v>
      </c>
      <c r="FU4" s="745">
        <v>4.2300000000000004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4075692</v>
      </c>
      <c r="IO4" s="738">
        <v>3956000</v>
      </c>
      <c r="IP4" s="739">
        <v>3.03</v>
      </c>
      <c r="IQ4" s="63"/>
      <c r="IR4" s="63"/>
      <c r="IS4" s="740" t="s">
        <v>20</v>
      </c>
      <c r="IT4" s="741">
        <v>327924</v>
      </c>
      <c r="IU4" s="742">
        <v>451341</v>
      </c>
      <c r="IV4" s="743">
        <v>404596</v>
      </c>
      <c r="IW4" s="741">
        <v>1183861</v>
      </c>
      <c r="IX4" s="744">
        <v>1168630</v>
      </c>
      <c r="IY4" s="745">
        <v>1.3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15365200</v>
      </c>
      <c r="LS4" s="738">
        <v>14680669</v>
      </c>
      <c r="LT4" s="755">
        <v>4.66</v>
      </c>
      <c r="LU4" s="63"/>
      <c r="LV4" s="63"/>
      <c r="LW4" s="740" t="s">
        <v>20</v>
      </c>
      <c r="LX4" s="57">
        <v>4730022</v>
      </c>
      <c r="LY4" s="756">
        <v>4510062</v>
      </c>
      <c r="LZ4" s="757">
        <v>4.88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1389126</v>
      </c>
      <c r="C5" s="762">
        <v>1285706</v>
      </c>
      <c r="D5" s="763">
        <v>8.0399999999999991</v>
      </c>
      <c r="E5" s="63"/>
      <c r="F5" s="63"/>
      <c r="G5" s="764" t="s">
        <v>29</v>
      </c>
      <c r="H5" s="741">
        <v>215</v>
      </c>
      <c r="I5" s="742">
        <v>146</v>
      </c>
      <c r="J5" s="743">
        <v>138</v>
      </c>
      <c r="K5" s="741">
        <v>499</v>
      </c>
      <c r="L5" s="744">
        <v>456</v>
      </c>
      <c r="M5" s="745">
        <v>9.43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876</v>
      </c>
      <c r="AC5" s="766">
        <v>876</v>
      </c>
      <c r="AD5" s="766">
        <v>876</v>
      </c>
      <c r="AE5" s="766">
        <v>876</v>
      </c>
      <c r="AF5" s="66"/>
      <c r="AG5" s="767" t="s">
        <v>32</v>
      </c>
      <c r="AH5" s="768">
        <v>876</v>
      </c>
      <c r="AI5" s="769">
        <v>880</v>
      </c>
      <c r="AJ5" s="770">
        <v>-0.45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1600716</v>
      </c>
      <c r="CG5" s="762">
        <v>1514350</v>
      </c>
      <c r="CH5" s="763">
        <v>5.7</v>
      </c>
      <c r="CI5" s="63"/>
      <c r="CJ5" s="63"/>
      <c r="CK5" s="764" t="s">
        <v>29</v>
      </c>
      <c r="CL5" s="741">
        <v>92</v>
      </c>
      <c r="CM5" s="742">
        <v>67</v>
      </c>
      <c r="CN5" s="743">
        <v>85</v>
      </c>
      <c r="CO5" s="741">
        <v>244</v>
      </c>
      <c r="CP5" s="744">
        <v>192</v>
      </c>
      <c r="CQ5" s="745">
        <v>27.08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876</v>
      </c>
      <c r="DG5" s="766">
        <v>876</v>
      </c>
      <c r="DH5" s="766">
        <v>876</v>
      </c>
      <c r="DI5" s="766">
        <v>876</v>
      </c>
      <c r="DJ5" s="66"/>
      <c r="DK5" s="767" t="s">
        <v>32</v>
      </c>
      <c r="DL5" s="768">
        <v>876</v>
      </c>
      <c r="DM5" s="769">
        <v>880</v>
      </c>
      <c r="DN5" s="770">
        <v>-0.45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1305749</v>
      </c>
      <c r="FK5" s="762">
        <v>1246146</v>
      </c>
      <c r="FL5" s="763">
        <v>4.78</v>
      </c>
      <c r="FM5" s="63"/>
      <c r="FN5" s="63"/>
      <c r="FO5" s="764" t="s">
        <v>29</v>
      </c>
      <c r="FP5" s="741">
        <v>132</v>
      </c>
      <c r="FQ5" s="742">
        <v>167</v>
      </c>
      <c r="FR5" s="743">
        <v>146</v>
      </c>
      <c r="FS5" s="741">
        <v>445</v>
      </c>
      <c r="FT5" s="744">
        <v>412</v>
      </c>
      <c r="FU5" s="745">
        <v>8.01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876</v>
      </c>
      <c r="GK5" s="766">
        <v>876</v>
      </c>
      <c r="GL5" s="766">
        <v>876</v>
      </c>
      <c r="GM5" s="766">
        <v>876</v>
      </c>
      <c r="GN5" s="66"/>
      <c r="GO5" s="767" t="s">
        <v>32</v>
      </c>
      <c r="GP5" s="768">
        <v>876</v>
      </c>
      <c r="GQ5" s="769">
        <v>880</v>
      </c>
      <c r="GR5" s="770">
        <v>-0.45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1565900</v>
      </c>
      <c r="IO5" s="762">
        <v>1497431</v>
      </c>
      <c r="IP5" s="763">
        <v>4.57</v>
      </c>
      <c r="IQ5" s="63"/>
      <c r="IR5" s="63"/>
      <c r="IS5" s="764" t="s">
        <v>29</v>
      </c>
      <c r="IT5" s="741">
        <v>1389</v>
      </c>
      <c r="IU5" s="742">
        <v>2102</v>
      </c>
      <c r="IV5" s="743">
        <v>1432</v>
      </c>
      <c r="IW5" s="741">
        <v>4923</v>
      </c>
      <c r="IX5" s="744">
        <v>4675</v>
      </c>
      <c r="IY5" s="745">
        <v>5.3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876</v>
      </c>
      <c r="JO5" s="766">
        <v>876</v>
      </c>
      <c r="JP5" s="766">
        <v>876</v>
      </c>
      <c r="JQ5" s="766">
        <v>876</v>
      </c>
      <c r="JR5" s="66"/>
      <c r="JS5" s="767" t="s">
        <v>32</v>
      </c>
      <c r="JT5" s="768">
        <v>876</v>
      </c>
      <c r="JU5" s="769">
        <v>880</v>
      </c>
      <c r="JV5" s="770">
        <v>-0.45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5861491</v>
      </c>
      <c r="LS5" s="762">
        <v>5543633</v>
      </c>
      <c r="LT5" s="780">
        <v>5.73</v>
      </c>
      <c r="LU5" s="63"/>
      <c r="LV5" s="63"/>
      <c r="LW5" s="764" t="s">
        <v>29</v>
      </c>
      <c r="LX5" s="57">
        <v>6111</v>
      </c>
      <c r="LY5" s="756">
        <v>5735</v>
      </c>
      <c r="LZ5" s="757">
        <v>6.56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876</v>
      </c>
      <c r="MP5" s="782">
        <v>876</v>
      </c>
      <c r="MQ5" s="782">
        <v>876</v>
      </c>
      <c r="MR5" s="782">
        <v>876</v>
      </c>
      <c r="MS5" s="782">
        <v>876</v>
      </c>
      <c r="MT5" s="157"/>
      <c r="MU5" s="783" t="s">
        <v>32</v>
      </c>
      <c r="MV5" s="784">
        <v>876</v>
      </c>
      <c r="MW5" s="785">
        <v>880</v>
      </c>
      <c r="MX5" s="786">
        <v>-0.45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2505966</v>
      </c>
      <c r="C6" s="792">
        <v>2381154</v>
      </c>
      <c r="D6" s="793">
        <v>5.24</v>
      </c>
      <c r="E6" s="63"/>
      <c r="F6" s="63"/>
      <c r="G6" s="764" t="s">
        <v>37</v>
      </c>
      <c r="H6" s="741">
        <v>357</v>
      </c>
      <c r="I6" s="742">
        <v>282</v>
      </c>
      <c r="J6" s="743">
        <v>394</v>
      </c>
      <c r="K6" s="741">
        <v>1033</v>
      </c>
      <c r="L6" s="744">
        <v>848</v>
      </c>
      <c r="M6" s="745">
        <v>21.82</v>
      </c>
      <c r="N6" s="66"/>
      <c r="O6" s="794" t="s">
        <v>38</v>
      </c>
      <c r="P6" s="795">
        <v>926.15</v>
      </c>
      <c r="Q6" s="796">
        <v>872.24</v>
      </c>
      <c r="R6" s="797">
        <v>6.18</v>
      </c>
      <c r="S6" s="795">
        <v>0</v>
      </c>
      <c r="T6" s="796">
        <v>0</v>
      </c>
      <c r="U6" s="797">
        <v>0</v>
      </c>
      <c r="V6" s="795">
        <v>855.18</v>
      </c>
      <c r="W6" s="796">
        <v>804.24</v>
      </c>
      <c r="X6" s="797">
        <v>6.33</v>
      </c>
      <c r="Y6" s="66"/>
      <c r="Z6" s="66"/>
      <c r="AA6" s="66" t="s">
        <v>39</v>
      </c>
      <c r="AB6" s="798">
        <v>61</v>
      </c>
      <c r="AC6" s="82">
        <v>61</v>
      </c>
      <c r="AD6" s="82">
        <v>61</v>
      </c>
      <c r="AE6" s="799">
        <v>61</v>
      </c>
      <c r="AF6" s="66"/>
      <c r="AG6" s="767" t="s">
        <v>40</v>
      </c>
      <c r="AH6" s="800">
        <v>62889</v>
      </c>
      <c r="AI6" s="801">
        <v>63445</v>
      </c>
      <c r="AJ6" s="770">
        <v>-0.88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2511072</v>
      </c>
      <c r="CG6" s="792">
        <v>2335519</v>
      </c>
      <c r="CH6" s="793">
        <v>7.52</v>
      </c>
      <c r="CI6" s="63"/>
      <c r="CJ6" s="63"/>
      <c r="CK6" s="764" t="s">
        <v>37</v>
      </c>
      <c r="CL6" s="741">
        <v>34</v>
      </c>
      <c r="CM6" s="742">
        <v>49</v>
      </c>
      <c r="CN6" s="743">
        <v>32</v>
      </c>
      <c r="CO6" s="741">
        <v>115</v>
      </c>
      <c r="CP6" s="744">
        <v>86</v>
      </c>
      <c r="CQ6" s="745">
        <v>33.72</v>
      </c>
      <c r="CR6" s="66"/>
      <c r="CS6" s="794" t="s">
        <v>38</v>
      </c>
      <c r="CT6" s="795">
        <v>925.51</v>
      </c>
      <c r="CU6" s="796">
        <v>874.77</v>
      </c>
      <c r="CV6" s="797">
        <v>5.8</v>
      </c>
      <c r="CW6" s="795">
        <v>0</v>
      </c>
      <c r="CX6" s="796">
        <v>0</v>
      </c>
      <c r="CY6" s="797">
        <v>0</v>
      </c>
      <c r="CZ6" s="795">
        <v>852.37</v>
      </c>
      <c r="DA6" s="796">
        <v>808.57</v>
      </c>
      <c r="DB6" s="797">
        <v>5.42</v>
      </c>
      <c r="DC6" s="66"/>
      <c r="DD6" s="66"/>
      <c r="DE6" s="66" t="s">
        <v>39</v>
      </c>
      <c r="DF6" s="798">
        <v>61</v>
      </c>
      <c r="DG6" s="82">
        <v>61</v>
      </c>
      <c r="DH6" s="82">
        <v>61</v>
      </c>
      <c r="DI6" s="799">
        <v>61</v>
      </c>
      <c r="DJ6" s="66"/>
      <c r="DK6" s="767" t="s">
        <v>40</v>
      </c>
      <c r="DL6" s="800">
        <v>62889</v>
      </c>
      <c r="DM6" s="801">
        <v>63445</v>
      </c>
      <c r="DN6" s="770">
        <v>-0.88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1976879</v>
      </c>
      <c r="FK6" s="792">
        <v>1961794</v>
      </c>
      <c r="FL6" s="793">
        <v>0.77</v>
      </c>
      <c r="FM6" s="63"/>
      <c r="FN6" s="63"/>
      <c r="FO6" s="764" t="s">
        <v>37</v>
      </c>
      <c r="FP6" s="741">
        <v>718</v>
      </c>
      <c r="FQ6" s="742">
        <v>804</v>
      </c>
      <c r="FR6" s="743">
        <v>916</v>
      </c>
      <c r="FS6" s="741">
        <v>2438</v>
      </c>
      <c r="FT6" s="744">
        <v>2052</v>
      </c>
      <c r="FU6" s="745">
        <v>18.809999999999999</v>
      </c>
      <c r="FV6" s="66"/>
      <c r="FW6" s="794" t="s">
        <v>38</v>
      </c>
      <c r="FX6" s="795">
        <v>663.86</v>
      </c>
      <c r="FY6" s="796">
        <v>619.57000000000005</v>
      </c>
      <c r="FZ6" s="797">
        <v>7.15</v>
      </c>
      <c r="GA6" s="795">
        <v>0</v>
      </c>
      <c r="GB6" s="796">
        <v>0</v>
      </c>
      <c r="GC6" s="797">
        <v>0</v>
      </c>
      <c r="GD6" s="795">
        <v>622.41</v>
      </c>
      <c r="GE6" s="796">
        <v>583.57000000000005</v>
      </c>
      <c r="GF6" s="797">
        <v>6.66</v>
      </c>
      <c r="GG6" s="66"/>
      <c r="GH6" s="66"/>
      <c r="GI6" s="66" t="s">
        <v>39</v>
      </c>
      <c r="GJ6" s="798">
        <v>61</v>
      </c>
      <c r="GK6" s="82">
        <v>61</v>
      </c>
      <c r="GL6" s="82">
        <v>61</v>
      </c>
      <c r="GM6" s="799">
        <v>61</v>
      </c>
      <c r="GN6" s="66"/>
      <c r="GO6" s="767" t="s">
        <v>40</v>
      </c>
      <c r="GP6" s="800">
        <v>62889</v>
      </c>
      <c r="GQ6" s="801">
        <v>63445</v>
      </c>
      <c r="GR6" s="770">
        <v>-0.88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2509792</v>
      </c>
      <c r="IO6" s="792">
        <v>2458569</v>
      </c>
      <c r="IP6" s="793">
        <v>2.08</v>
      </c>
      <c r="IQ6" s="63"/>
      <c r="IR6" s="63"/>
      <c r="IS6" s="764" t="s">
        <v>37</v>
      </c>
      <c r="IT6" s="741">
        <v>1345</v>
      </c>
      <c r="IU6" s="742">
        <v>1639</v>
      </c>
      <c r="IV6" s="743">
        <v>1136</v>
      </c>
      <c r="IW6" s="741">
        <v>4120</v>
      </c>
      <c r="IX6" s="744">
        <v>3864</v>
      </c>
      <c r="IY6" s="745">
        <v>6.63</v>
      </c>
      <c r="IZ6" s="66"/>
      <c r="JA6" s="794" t="s">
        <v>38</v>
      </c>
      <c r="JB6" s="795">
        <v>1461.96</v>
      </c>
      <c r="JC6" s="796">
        <v>1369.56</v>
      </c>
      <c r="JD6" s="797">
        <v>6.75</v>
      </c>
      <c r="JE6" s="795">
        <v>0</v>
      </c>
      <c r="JF6" s="796">
        <v>0</v>
      </c>
      <c r="JG6" s="797">
        <v>0</v>
      </c>
      <c r="JH6" s="795">
        <v>1349.75</v>
      </c>
      <c r="JI6" s="796">
        <v>1265.22</v>
      </c>
      <c r="JJ6" s="797">
        <v>6.68</v>
      </c>
      <c r="JK6" s="66"/>
      <c r="JL6" s="66"/>
      <c r="JM6" s="66" t="s">
        <v>39</v>
      </c>
      <c r="JN6" s="798">
        <v>61</v>
      </c>
      <c r="JO6" s="82">
        <v>61</v>
      </c>
      <c r="JP6" s="82">
        <v>61</v>
      </c>
      <c r="JQ6" s="799">
        <v>61</v>
      </c>
      <c r="JR6" s="66"/>
      <c r="JS6" s="767" t="s">
        <v>40</v>
      </c>
      <c r="JT6" s="800">
        <v>62889</v>
      </c>
      <c r="JU6" s="801">
        <v>63445</v>
      </c>
      <c r="JV6" s="770">
        <v>-0.88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9503709</v>
      </c>
      <c r="LS6" s="792">
        <v>9137036</v>
      </c>
      <c r="LT6" s="820">
        <v>4.01</v>
      </c>
      <c r="LU6" s="63"/>
      <c r="LV6" s="63"/>
      <c r="LW6" s="764" t="s">
        <v>37</v>
      </c>
      <c r="LX6" s="57">
        <v>7706</v>
      </c>
      <c r="LY6" s="756">
        <v>6850</v>
      </c>
      <c r="LZ6" s="757">
        <v>12.5</v>
      </c>
      <c r="MA6" s="73"/>
      <c r="MB6" s="794" t="s">
        <v>38</v>
      </c>
      <c r="MC6" s="795">
        <v>1017.48</v>
      </c>
      <c r="MD6" s="796">
        <v>955.73</v>
      </c>
      <c r="ME6" s="797">
        <v>6.46</v>
      </c>
      <c r="MF6" s="795">
        <v>0</v>
      </c>
      <c r="MG6" s="796">
        <v>0</v>
      </c>
      <c r="MH6" s="797">
        <v>0</v>
      </c>
      <c r="MI6" s="795">
        <v>942.33</v>
      </c>
      <c r="MJ6" s="796">
        <v>886.84</v>
      </c>
      <c r="MK6" s="797">
        <v>6.26</v>
      </c>
      <c r="ML6" s="4"/>
      <c r="MM6" s="4"/>
      <c r="MN6" s="4" t="s">
        <v>39</v>
      </c>
      <c r="MO6" s="821">
        <v>61</v>
      </c>
      <c r="MP6" s="821">
        <v>61</v>
      </c>
      <c r="MQ6" s="821">
        <v>61</v>
      </c>
      <c r="MR6" s="821">
        <v>61</v>
      </c>
      <c r="MS6" s="821">
        <v>61</v>
      </c>
      <c r="MT6" s="157"/>
      <c r="MU6" s="783" t="s">
        <v>40</v>
      </c>
      <c r="MV6" s="822">
        <v>62889</v>
      </c>
      <c r="MW6" s="785">
        <v>63445</v>
      </c>
      <c r="MX6" s="823">
        <v>-0.88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3641771</v>
      </c>
      <c r="C7" s="738">
        <v>3430743</v>
      </c>
      <c r="D7" s="739">
        <v>6.15</v>
      </c>
      <c r="E7" s="63"/>
      <c r="F7" s="63"/>
      <c r="G7" s="764" t="s">
        <v>51</v>
      </c>
      <c r="H7" s="741">
        <v>5718</v>
      </c>
      <c r="I7" s="742">
        <v>5199</v>
      </c>
      <c r="J7" s="743">
        <v>6159</v>
      </c>
      <c r="K7" s="741">
        <v>17076</v>
      </c>
      <c r="L7" s="744">
        <v>15900</v>
      </c>
      <c r="M7" s="745">
        <v>7.4</v>
      </c>
      <c r="N7" s="66"/>
      <c r="O7" s="794" t="s">
        <v>52</v>
      </c>
      <c r="P7" s="795">
        <v>936.65</v>
      </c>
      <c r="Q7" s="796">
        <v>889.1</v>
      </c>
      <c r="R7" s="797">
        <v>5.35</v>
      </c>
      <c r="S7" s="795">
        <v>686.17</v>
      </c>
      <c r="T7" s="796">
        <v>651.94000000000005</v>
      </c>
      <c r="U7" s="797">
        <v>5.25</v>
      </c>
      <c r="V7" s="795">
        <v>917.46</v>
      </c>
      <c r="W7" s="796">
        <v>870.62</v>
      </c>
      <c r="X7" s="797">
        <v>5.38</v>
      </c>
      <c r="Y7" s="66"/>
      <c r="Z7" s="66"/>
      <c r="AA7" s="66" t="s">
        <v>53</v>
      </c>
      <c r="AB7" s="82">
        <v>338</v>
      </c>
      <c r="AC7" s="82">
        <v>338</v>
      </c>
      <c r="AD7" s="82">
        <v>338</v>
      </c>
      <c r="AE7" s="799">
        <v>338</v>
      </c>
      <c r="AF7" s="66"/>
      <c r="AG7" s="767" t="s">
        <v>54</v>
      </c>
      <c r="AH7" s="832">
        <v>83</v>
      </c>
      <c r="AI7" s="833">
        <v>77.86</v>
      </c>
      <c r="AJ7" s="834">
        <v>5.14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3810130</v>
      </c>
      <c r="CG7" s="738">
        <v>3568011</v>
      </c>
      <c r="CH7" s="739">
        <v>6.79</v>
      </c>
      <c r="CI7" s="63"/>
      <c r="CJ7" s="63"/>
      <c r="CK7" s="764" t="s">
        <v>51</v>
      </c>
      <c r="CL7" s="741">
        <v>6050</v>
      </c>
      <c r="CM7" s="742">
        <v>7356</v>
      </c>
      <c r="CN7" s="743">
        <v>6849</v>
      </c>
      <c r="CO7" s="741">
        <v>20255</v>
      </c>
      <c r="CP7" s="744">
        <v>17712</v>
      </c>
      <c r="CQ7" s="745">
        <v>14.36</v>
      </c>
      <c r="CR7" s="66"/>
      <c r="CS7" s="794" t="s">
        <v>52</v>
      </c>
      <c r="CT7" s="795">
        <v>997.76</v>
      </c>
      <c r="CU7" s="796">
        <v>935.43</v>
      </c>
      <c r="CV7" s="797">
        <v>6.66</v>
      </c>
      <c r="CW7" s="795">
        <v>678.9</v>
      </c>
      <c r="CX7" s="796">
        <v>642.46</v>
      </c>
      <c r="CY7" s="797">
        <v>5.67</v>
      </c>
      <c r="CZ7" s="795">
        <v>972.56</v>
      </c>
      <c r="DA7" s="796">
        <v>913.26</v>
      </c>
      <c r="DB7" s="797">
        <v>6.49</v>
      </c>
      <c r="DC7" s="66"/>
      <c r="DD7" s="66"/>
      <c r="DE7" s="66" t="s">
        <v>53</v>
      </c>
      <c r="DF7" s="82">
        <v>338</v>
      </c>
      <c r="DG7" s="82">
        <v>338</v>
      </c>
      <c r="DH7" s="82">
        <v>338</v>
      </c>
      <c r="DI7" s="799">
        <v>338</v>
      </c>
      <c r="DJ7" s="66"/>
      <c r="DK7" s="767" t="s">
        <v>54</v>
      </c>
      <c r="DL7" s="832">
        <v>80.87</v>
      </c>
      <c r="DM7" s="833">
        <v>77.16</v>
      </c>
      <c r="DN7" s="834">
        <v>3.71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3066562</v>
      </c>
      <c r="FK7" s="738">
        <v>3005563</v>
      </c>
      <c r="FL7" s="739">
        <v>2.0299999999999998</v>
      </c>
      <c r="FM7" s="63"/>
      <c r="FN7" s="63"/>
      <c r="FO7" s="764" t="s">
        <v>51</v>
      </c>
      <c r="FP7" s="741">
        <v>7316</v>
      </c>
      <c r="FQ7" s="742">
        <v>6932</v>
      </c>
      <c r="FR7" s="743">
        <v>5237</v>
      </c>
      <c r="FS7" s="741">
        <v>19485</v>
      </c>
      <c r="FT7" s="744">
        <v>19953</v>
      </c>
      <c r="FU7" s="745">
        <v>-2.35</v>
      </c>
      <c r="FV7" s="66"/>
      <c r="FW7" s="794" t="s">
        <v>52</v>
      </c>
      <c r="FX7" s="795">
        <v>873.23</v>
      </c>
      <c r="FY7" s="796">
        <v>832.63</v>
      </c>
      <c r="FZ7" s="797">
        <v>4.88</v>
      </c>
      <c r="GA7" s="795">
        <v>737.02</v>
      </c>
      <c r="GB7" s="796">
        <v>688.61</v>
      </c>
      <c r="GC7" s="797">
        <v>7.03</v>
      </c>
      <c r="GD7" s="795">
        <v>864.73</v>
      </c>
      <c r="GE7" s="796">
        <v>824.26</v>
      </c>
      <c r="GF7" s="797">
        <v>4.91</v>
      </c>
      <c r="GG7" s="66"/>
      <c r="GH7" s="66"/>
      <c r="GI7" s="66" t="s">
        <v>53</v>
      </c>
      <c r="GJ7" s="82">
        <v>338</v>
      </c>
      <c r="GK7" s="82">
        <v>338</v>
      </c>
      <c r="GL7" s="82">
        <v>338</v>
      </c>
      <c r="GM7" s="799">
        <v>338</v>
      </c>
      <c r="GN7" s="66"/>
      <c r="GO7" s="767" t="s">
        <v>200</v>
      </c>
      <c r="GP7" s="832">
        <v>73.94</v>
      </c>
      <c r="GQ7" s="833">
        <v>73.62</v>
      </c>
      <c r="GR7" s="834">
        <v>0.32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3740798</v>
      </c>
      <c r="IO7" s="738">
        <v>3634225</v>
      </c>
      <c r="IP7" s="739">
        <v>2.93</v>
      </c>
      <c r="IQ7" s="63"/>
      <c r="IR7" s="63"/>
      <c r="IS7" s="764" t="s">
        <v>51</v>
      </c>
      <c r="IT7" s="741">
        <v>6327</v>
      </c>
      <c r="IU7" s="742">
        <v>6281</v>
      </c>
      <c r="IV7" s="743">
        <v>7058</v>
      </c>
      <c r="IW7" s="741">
        <v>19666</v>
      </c>
      <c r="IX7" s="744">
        <v>20115</v>
      </c>
      <c r="IY7" s="745">
        <v>-2.23</v>
      </c>
      <c r="IZ7" s="66"/>
      <c r="JA7" s="794" t="s">
        <v>52</v>
      </c>
      <c r="JB7" s="795">
        <v>955.39</v>
      </c>
      <c r="JC7" s="796">
        <v>917.5</v>
      </c>
      <c r="JD7" s="797">
        <v>4.13</v>
      </c>
      <c r="JE7" s="795">
        <v>599.97</v>
      </c>
      <c r="JF7" s="796">
        <v>580.64</v>
      </c>
      <c r="JG7" s="797">
        <v>3.33</v>
      </c>
      <c r="JH7" s="795">
        <v>928.11</v>
      </c>
      <c r="JI7" s="796">
        <v>891.83</v>
      </c>
      <c r="JJ7" s="797">
        <v>4.07</v>
      </c>
      <c r="JK7" s="66"/>
      <c r="JL7" s="66"/>
      <c r="JM7" s="66" t="s">
        <v>53</v>
      </c>
      <c r="JN7" s="82">
        <v>338</v>
      </c>
      <c r="JO7" s="82">
        <v>338</v>
      </c>
      <c r="JP7" s="82">
        <v>338</v>
      </c>
      <c r="JQ7" s="799">
        <v>338</v>
      </c>
      <c r="JR7" s="66"/>
      <c r="JS7" s="767" t="s">
        <v>200</v>
      </c>
      <c r="JT7" s="832">
        <v>81.69</v>
      </c>
      <c r="JU7" s="833">
        <v>83.01</v>
      </c>
      <c r="JV7" s="834">
        <v>-1.32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14259261</v>
      </c>
      <c r="LS7" s="738">
        <v>13638542</v>
      </c>
      <c r="LT7" s="755">
        <v>4.55</v>
      </c>
      <c r="LU7" s="63"/>
      <c r="LV7" s="63"/>
      <c r="LW7" s="764" t="s">
        <v>51</v>
      </c>
      <c r="LX7" s="57">
        <v>76482</v>
      </c>
      <c r="LY7" s="756">
        <v>73680</v>
      </c>
      <c r="LZ7" s="757">
        <v>3.8</v>
      </c>
      <c r="MA7" s="73"/>
      <c r="MB7" s="794" t="s">
        <v>52</v>
      </c>
      <c r="MC7" s="795">
        <v>941.75</v>
      </c>
      <c r="MD7" s="796">
        <v>896.57</v>
      </c>
      <c r="ME7" s="797">
        <v>5.04</v>
      </c>
      <c r="MF7" s="795">
        <v>668.2</v>
      </c>
      <c r="MG7" s="796">
        <v>634.52</v>
      </c>
      <c r="MH7" s="797">
        <v>5.31</v>
      </c>
      <c r="MI7" s="795">
        <v>921.54</v>
      </c>
      <c r="MJ7" s="796">
        <v>877.68</v>
      </c>
      <c r="MK7" s="797">
        <v>5</v>
      </c>
      <c r="ML7" s="4"/>
      <c r="MM7" s="4"/>
      <c r="MN7" s="4" t="s">
        <v>53</v>
      </c>
      <c r="MO7" s="821">
        <v>338</v>
      </c>
      <c r="MP7" s="821">
        <v>338</v>
      </c>
      <c r="MQ7" s="821">
        <v>338</v>
      </c>
      <c r="MR7" s="821">
        <v>338</v>
      </c>
      <c r="MS7" s="821">
        <v>338</v>
      </c>
      <c r="MT7" s="157"/>
      <c r="MU7" s="783" t="s">
        <v>200</v>
      </c>
      <c r="MV7" s="850">
        <v>79.88</v>
      </c>
      <c r="MW7" s="851">
        <v>77.91</v>
      </c>
      <c r="MX7" s="823">
        <v>1.97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1190002</v>
      </c>
      <c r="C8" s="762">
        <v>1100225</v>
      </c>
      <c r="D8" s="763">
        <v>8.16</v>
      </c>
      <c r="E8" s="63"/>
      <c r="F8" s="63"/>
      <c r="G8" s="764" t="s">
        <v>57</v>
      </c>
      <c r="H8" s="741">
        <v>119</v>
      </c>
      <c r="I8" s="742">
        <v>138</v>
      </c>
      <c r="J8" s="743">
        <v>196</v>
      </c>
      <c r="K8" s="741">
        <v>453</v>
      </c>
      <c r="L8" s="744">
        <v>408</v>
      </c>
      <c r="M8" s="745">
        <v>11.03</v>
      </c>
      <c r="N8" s="66"/>
      <c r="O8" s="794" t="s">
        <v>58</v>
      </c>
      <c r="P8" s="795">
        <v>718.59</v>
      </c>
      <c r="Q8" s="796">
        <v>670.19</v>
      </c>
      <c r="R8" s="797">
        <v>7.22</v>
      </c>
      <c r="S8" s="795">
        <v>431.09</v>
      </c>
      <c r="T8" s="796">
        <v>385.63</v>
      </c>
      <c r="U8" s="797">
        <v>11.79</v>
      </c>
      <c r="V8" s="795">
        <v>696.56</v>
      </c>
      <c r="W8" s="796">
        <v>648</v>
      </c>
      <c r="X8" s="797">
        <v>7.49</v>
      </c>
      <c r="Y8" s="66"/>
      <c r="Z8" s="66"/>
      <c r="AA8" s="66" t="s">
        <v>59</v>
      </c>
      <c r="AB8" s="82">
        <v>477</v>
      </c>
      <c r="AC8" s="82">
        <v>477</v>
      </c>
      <c r="AD8" s="82">
        <v>477</v>
      </c>
      <c r="AE8" s="799">
        <v>477</v>
      </c>
      <c r="AF8" s="66"/>
      <c r="AG8" s="767" t="s">
        <v>60</v>
      </c>
      <c r="AH8" s="768">
        <v>3593671</v>
      </c>
      <c r="AI8" s="769">
        <v>3379360</v>
      </c>
      <c r="AJ8" s="770">
        <v>6.34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1339568</v>
      </c>
      <c r="CG8" s="762">
        <v>1269885</v>
      </c>
      <c r="CH8" s="763">
        <v>5.49</v>
      </c>
      <c r="CI8" s="63"/>
      <c r="CJ8" s="63"/>
      <c r="CK8" s="764" t="s">
        <v>57</v>
      </c>
      <c r="CL8" s="741">
        <v>473</v>
      </c>
      <c r="CM8" s="742">
        <v>590</v>
      </c>
      <c r="CN8" s="743">
        <v>356</v>
      </c>
      <c r="CO8" s="741">
        <v>1419</v>
      </c>
      <c r="CP8" s="744">
        <v>1094</v>
      </c>
      <c r="CQ8" s="745">
        <v>29.71</v>
      </c>
      <c r="CR8" s="66"/>
      <c r="CS8" s="794" t="s">
        <v>58</v>
      </c>
      <c r="CT8" s="795">
        <v>749.96</v>
      </c>
      <c r="CU8" s="796">
        <v>718.19</v>
      </c>
      <c r="CV8" s="797">
        <v>4.42</v>
      </c>
      <c r="CW8" s="795">
        <v>479.64</v>
      </c>
      <c r="CX8" s="796">
        <v>461.93</v>
      </c>
      <c r="CY8" s="797">
        <v>3.83</v>
      </c>
      <c r="CZ8" s="795">
        <v>728.6</v>
      </c>
      <c r="DA8" s="796">
        <v>698.79</v>
      </c>
      <c r="DB8" s="797">
        <v>4.2699999999999996</v>
      </c>
      <c r="DC8" s="66"/>
      <c r="DD8" s="66"/>
      <c r="DE8" s="66" t="s">
        <v>59</v>
      </c>
      <c r="DF8" s="82">
        <v>477</v>
      </c>
      <c r="DG8" s="82">
        <v>477</v>
      </c>
      <c r="DH8" s="82">
        <v>477</v>
      </c>
      <c r="DI8" s="799">
        <v>477</v>
      </c>
      <c r="DJ8" s="66"/>
      <c r="DK8" s="767" t="s">
        <v>60</v>
      </c>
      <c r="DL8" s="768">
        <v>3746749</v>
      </c>
      <c r="DM8" s="769">
        <v>3506383</v>
      </c>
      <c r="DN8" s="770">
        <v>6.86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1122342</v>
      </c>
      <c r="FK8" s="762">
        <v>1075439</v>
      </c>
      <c r="FL8" s="763">
        <v>4.3600000000000003</v>
      </c>
      <c r="FM8" s="63"/>
      <c r="FN8" s="63"/>
      <c r="FO8" s="764" t="s">
        <v>57</v>
      </c>
      <c r="FP8" s="741">
        <v>715</v>
      </c>
      <c r="FQ8" s="742">
        <v>842</v>
      </c>
      <c r="FR8" s="743">
        <v>794</v>
      </c>
      <c r="FS8" s="741">
        <v>2351</v>
      </c>
      <c r="FT8" s="744">
        <v>2191</v>
      </c>
      <c r="FU8" s="745">
        <v>7.3</v>
      </c>
      <c r="FV8" s="66"/>
      <c r="FW8" s="794" t="s">
        <v>58</v>
      </c>
      <c r="FX8" s="795">
        <v>512.13</v>
      </c>
      <c r="FY8" s="796">
        <v>489.82</v>
      </c>
      <c r="FZ8" s="797">
        <v>4.55</v>
      </c>
      <c r="GA8" s="795">
        <v>347.26</v>
      </c>
      <c r="GB8" s="796">
        <v>327.74</v>
      </c>
      <c r="GC8" s="797">
        <v>5.96</v>
      </c>
      <c r="GD8" s="795">
        <v>501.84</v>
      </c>
      <c r="GE8" s="796">
        <v>480.4</v>
      </c>
      <c r="GF8" s="797">
        <v>4.46</v>
      </c>
      <c r="GG8" s="66"/>
      <c r="GH8" s="66"/>
      <c r="GI8" s="66" t="s">
        <v>59</v>
      </c>
      <c r="GJ8" s="82">
        <v>477</v>
      </c>
      <c r="GK8" s="82">
        <v>477</v>
      </c>
      <c r="GL8" s="82">
        <v>477</v>
      </c>
      <c r="GM8" s="799">
        <v>477</v>
      </c>
      <c r="GN8" s="66"/>
      <c r="GO8" s="767" t="s">
        <v>60</v>
      </c>
      <c r="GP8" s="768">
        <v>2990846</v>
      </c>
      <c r="GQ8" s="769">
        <v>2935867</v>
      </c>
      <c r="GR8" s="770">
        <v>1.87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1287745</v>
      </c>
      <c r="IO8" s="762">
        <v>1230006</v>
      </c>
      <c r="IP8" s="763">
        <v>4.6900000000000004</v>
      </c>
      <c r="IQ8" s="63"/>
      <c r="IR8" s="63"/>
      <c r="IS8" s="764" t="s">
        <v>57</v>
      </c>
      <c r="IT8" s="741">
        <v>431</v>
      </c>
      <c r="IU8" s="742">
        <v>315</v>
      </c>
      <c r="IV8" s="743">
        <v>381</v>
      </c>
      <c r="IW8" s="741">
        <v>1127</v>
      </c>
      <c r="IX8" s="744">
        <v>1103</v>
      </c>
      <c r="IY8" s="745">
        <v>2.1800000000000002</v>
      </c>
      <c r="IZ8" s="66"/>
      <c r="JA8" s="794" t="s">
        <v>58</v>
      </c>
      <c r="JB8" s="795">
        <v>581.66</v>
      </c>
      <c r="JC8" s="796">
        <v>567.94000000000005</v>
      </c>
      <c r="JD8" s="797">
        <v>2.42</v>
      </c>
      <c r="JE8" s="795">
        <v>386.48</v>
      </c>
      <c r="JF8" s="796">
        <v>364.51</v>
      </c>
      <c r="JG8" s="797">
        <v>6.03</v>
      </c>
      <c r="JH8" s="795">
        <v>566.67999999999995</v>
      </c>
      <c r="JI8" s="796">
        <v>552.44000000000005</v>
      </c>
      <c r="JJ8" s="797">
        <v>2.58</v>
      </c>
      <c r="JK8" s="66"/>
      <c r="JL8" s="66"/>
      <c r="JM8" s="66" t="s">
        <v>59</v>
      </c>
      <c r="JN8" s="82">
        <v>477</v>
      </c>
      <c r="JO8" s="82">
        <v>477</v>
      </c>
      <c r="JP8" s="82">
        <v>477</v>
      </c>
      <c r="JQ8" s="799">
        <v>477</v>
      </c>
      <c r="JR8" s="66"/>
      <c r="JS8" s="767" t="s">
        <v>60</v>
      </c>
      <c r="JT8" s="768">
        <v>3483195</v>
      </c>
      <c r="JU8" s="769">
        <v>3453816</v>
      </c>
      <c r="JV8" s="770">
        <v>0.85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4939657</v>
      </c>
      <c r="LS8" s="762">
        <v>4675555</v>
      </c>
      <c r="LT8" s="780">
        <v>5.65</v>
      </c>
      <c r="LU8" s="63"/>
      <c r="LV8" s="63"/>
      <c r="LW8" s="764" t="s">
        <v>57</v>
      </c>
      <c r="LX8" s="57">
        <v>5350</v>
      </c>
      <c r="LY8" s="756">
        <v>4796</v>
      </c>
      <c r="LZ8" s="757">
        <v>11.55</v>
      </c>
      <c r="MA8" s="73"/>
      <c r="MB8" s="794" t="s">
        <v>58</v>
      </c>
      <c r="MC8" s="795">
        <v>637.04999999999995</v>
      </c>
      <c r="MD8" s="796">
        <v>609.29</v>
      </c>
      <c r="ME8" s="797">
        <v>4.5599999999999996</v>
      </c>
      <c r="MF8" s="795">
        <v>414.71</v>
      </c>
      <c r="MG8" s="796">
        <v>389.24</v>
      </c>
      <c r="MH8" s="797">
        <v>6.54</v>
      </c>
      <c r="MI8" s="795">
        <v>620.63</v>
      </c>
      <c r="MJ8" s="796">
        <v>593.42999999999995</v>
      </c>
      <c r="MK8" s="797">
        <v>4.58</v>
      </c>
      <c r="ML8" s="4"/>
      <c r="MM8" s="4"/>
      <c r="MN8" s="4" t="s">
        <v>59</v>
      </c>
      <c r="MO8" s="821">
        <v>477</v>
      </c>
      <c r="MP8" s="821">
        <v>477</v>
      </c>
      <c r="MQ8" s="821">
        <v>477</v>
      </c>
      <c r="MR8" s="821">
        <v>477</v>
      </c>
      <c r="MS8" s="821">
        <v>477</v>
      </c>
      <c r="MT8" s="157"/>
      <c r="MU8" s="783" t="s">
        <v>60</v>
      </c>
      <c r="MV8" s="784">
        <v>13814461</v>
      </c>
      <c r="MW8" s="785">
        <v>13275426</v>
      </c>
      <c r="MX8" s="823">
        <v>4.0599999999999996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2451769</v>
      </c>
      <c r="C9" s="792">
        <v>2330518</v>
      </c>
      <c r="D9" s="793">
        <v>5.2</v>
      </c>
      <c r="E9" s="63"/>
      <c r="F9" s="63"/>
      <c r="G9" s="764" t="s">
        <v>62</v>
      </c>
      <c r="H9" s="741">
        <v>7018</v>
      </c>
      <c r="I9" s="742">
        <v>6607</v>
      </c>
      <c r="J9" s="743">
        <v>6538</v>
      </c>
      <c r="K9" s="741">
        <v>20163</v>
      </c>
      <c r="L9" s="744">
        <v>18947</v>
      </c>
      <c r="M9" s="745">
        <v>6.42</v>
      </c>
      <c r="N9" s="66"/>
      <c r="O9" s="794" t="s">
        <v>63</v>
      </c>
      <c r="P9" s="795">
        <v>673.58</v>
      </c>
      <c r="Q9" s="796">
        <v>638.63</v>
      </c>
      <c r="R9" s="797">
        <v>5.47</v>
      </c>
      <c r="S9" s="795">
        <v>283.97000000000003</v>
      </c>
      <c r="T9" s="796">
        <v>265.17</v>
      </c>
      <c r="U9" s="797">
        <v>7.09</v>
      </c>
      <c r="V9" s="795">
        <v>643.72</v>
      </c>
      <c r="W9" s="796">
        <v>609.52</v>
      </c>
      <c r="X9" s="797">
        <v>5.61</v>
      </c>
      <c r="Y9" s="66"/>
      <c r="Z9" s="66"/>
      <c r="AA9" s="66" t="s">
        <v>64</v>
      </c>
      <c r="AB9" s="82">
        <v>66</v>
      </c>
      <c r="AC9" s="82">
        <v>66</v>
      </c>
      <c r="AD9" s="82">
        <v>66</v>
      </c>
      <c r="AE9" s="799">
        <v>66</v>
      </c>
      <c r="AF9" s="66"/>
      <c r="AG9" s="767" t="s">
        <v>65</v>
      </c>
      <c r="AH9" s="874">
        <v>2.74</v>
      </c>
      <c r="AI9" s="833">
        <v>2.74</v>
      </c>
      <c r="AJ9" s="834">
        <v>0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2470562</v>
      </c>
      <c r="CG9" s="792">
        <v>2298126</v>
      </c>
      <c r="CH9" s="793">
        <v>7.5</v>
      </c>
      <c r="CI9" s="63"/>
      <c r="CJ9" s="63"/>
      <c r="CK9" s="764" t="s">
        <v>62</v>
      </c>
      <c r="CL9" s="741">
        <v>7656</v>
      </c>
      <c r="CM9" s="742">
        <v>8143</v>
      </c>
      <c r="CN9" s="743">
        <v>6843</v>
      </c>
      <c r="CO9" s="741">
        <v>22642</v>
      </c>
      <c r="CP9" s="744">
        <v>22081</v>
      </c>
      <c r="CQ9" s="745">
        <v>2.54</v>
      </c>
      <c r="CR9" s="66"/>
      <c r="CS9" s="794" t="s">
        <v>63</v>
      </c>
      <c r="CT9" s="795">
        <v>551.33000000000004</v>
      </c>
      <c r="CU9" s="796">
        <v>522.36</v>
      </c>
      <c r="CV9" s="797">
        <v>5.55</v>
      </c>
      <c r="CW9" s="795">
        <v>267.01</v>
      </c>
      <c r="CX9" s="796">
        <v>255.23</v>
      </c>
      <c r="CY9" s="797">
        <v>4.62</v>
      </c>
      <c r="CZ9" s="795">
        <v>528.86</v>
      </c>
      <c r="DA9" s="796">
        <v>502.14</v>
      </c>
      <c r="DB9" s="797">
        <v>5.32</v>
      </c>
      <c r="DC9" s="66"/>
      <c r="DD9" s="66"/>
      <c r="DE9" s="66" t="s">
        <v>64</v>
      </c>
      <c r="DF9" s="82">
        <v>66</v>
      </c>
      <c r="DG9" s="82">
        <v>66</v>
      </c>
      <c r="DH9" s="82">
        <v>66</v>
      </c>
      <c r="DI9" s="799">
        <v>66</v>
      </c>
      <c r="DJ9" s="66"/>
      <c r="DK9" s="767" t="s">
        <v>65</v>
      </c>
      <c r="DL9" s="874">
        <v>2.4300000000000002</v>
      </c>
      <c r="DM9" s="833">
        <v>2.4700000000000002</v>
      </c>
      <c r="DN9" s="834">
        <v>-0.04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1944220</v>
      </c>
      <c r="FK9" s="792">
        <v>1930124</v>
      </c>
      <c r="FL9" s="793">
        <v>0.73</v>
      </c>
      <c r="FM9" s="63"/>
      <c r="FN9" s="63"/>
      <c r="FO9" s="764" t="s">
        <v>62</v>
      </c>
      <c r="FP9" s="741">
        <v>5970</v>
      </c>
      <c r="FQ9" s="742">
        <v>4864</v>
      </c>
      <c r="FR9" s="743">
        <v>5324</v>
      </c>
      <c r="FS9" s="741">
        <v>16158</v>
      </c>
      <c r="FT9" s="744">
        <v>15141</v>
      </c>
      <c r="FU9" s="745">
        <v>6.72</v>
      </c>
      <c r="FV9" s="66"/>
      <c r="FW9" s="794" t="s">
        <v>63</v>
      </c>
      <c r="FX9" s="795">
        <v>428.65</v>
      </c>
      <c r="FY9" s="796">
        <v>407.21</v>
      </c>
      <c r="FZ9" s="797">
        <v>5.27</v>
      </c>
      <c r="GA9" s="795">
        <v>308.86</v>
      </c>
      <c r="GB9" s="796">
        <v>293.45</v>
      </c>
      <c r="GC9" s="797">
        <v>5.25</v>
      </c>
      <c r="GD9" s="795">
        <v>421.17</v>
      </c>
      <c r="GE9" s="796">
        <v>400.6</v>
      </c>
      <c r="GF9" s="797">
        <v>5.13</v>
      </c>
      <c r="GG9" s="66"/>
      <c r="GH9" s="66"/>
      <c r="GI9" s="66" t="s">
        <v>64</v>
      </c>
      <c r="GJ9" s="82">
        <v>66</v>
      </c>
      <c r="GK9" s="82">
        <v>66</v>
      </c>
      <c r="GL9" s="82">
        <v>66</v>
      </c>
      <c r="GM9" s="799">
        <v>66</v>
      </c>
      <c r="GN9" s="66"/>
      <c r="GO9" s="767" t="s">
        <v>201</v>
      </c>
      <c r="GP9" s="874">
        <v>2.81</v>
      </c>
      <c r="GQ9" s="833">
        <v>2.82</v>
      </c>
      <c r="GR9" s="834">
        <v>-0.01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2453053</v>
      </c>
      <c r="IO9" s="792">
        <v>2404219</v>
      </c>
      <c r="IP9" s="793">
        <v>2.0299999999999998</v>
      </c>
      <c r="IQ9" s="63"/>
      <c r="IR9" s="63"/>
      <c r="IS9" s="764" t="s">
        <v>62</v>
      </c>
      <c r="IT9" s="741">
        <v>6606</v>
      </c>
      <c r="IU9" s="742">
        <v>7635</v>
      </c>
      <c r="IV9" s="743">
        <v>7275</v>
      </c>
      <c r="IW9" s="741">
        <v>21516</v>
      </c>
      <c r="IX9" s="744">
        <v>22750</v>
      </c>
      <c r="IY9" s="745">
        <v>-5.42</v>
      </c>
      <c r="IZ9" s="66"/>
      <c r="JA9" s="794" t="s">
        <v>63</v>
      </c>
      <c r="JB9" s="795">
        <v>306.64</v>
      </c>
      <c r="JC9" s="796">
        <v>302</v>
      </c>
      <c r="JD9" s="797">
        <v>1.54</v>
      </c>
      <c r="JE9" s="795">
        <v>189.58</v>
      </c>
      <c r="JF9" s="796">
        <v>177.25</v>
      </c>
      <c r="JG9" s="797">
        <v>6.96</v>
      </c>
      <c r="JH9" s="795">
        <v>297.64999999999998</v>
      </c>
      <c r="JI9" s="796">
        <v>292.49</v>
      </c>
      <c r="JJ9" s="797">
        <v>1.76</v>
      </c>
      <c r="JK9" s="66"/>
      <c r="JL9" s="66"/>
      <c r="JM9" s="66" t="s">
        <v>64</v>
      </c>
      <c r="JN9" s="82">
        <v>66</v>
      </c>
      <c r="JO9" s="82">
        <v>66</v>
      </c>
      <c r="JP9" s="82">
        <v>66</v>
      </c>
      <c r="JQ9" s="799">
        <v>66</v>
      </c>
      <c r="JR9" s="66"/>
      <c r="JS9" s="767" t="s">
        <v>201</v>
      </c>
      <c r="JT9" s="874">
        <v>2.78</v>
      </c>
      <c r="JU9" s="833">
        <v>2.84</v>
      </c>
      <c r="JV9" s="834">
        <v>-0.06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9319604</v>
      </c>
      <c r="LS9" s="792">
        <v>8962987</v>
      </c>
      <c r="LT9" s="820">
        <v>3.98</v>
      </c>
      <c r="LU9" s="63"/>
      <c r="LV9" s="63"/>
      <c r="LW9" s="764" t="s">
        <v>62</v>
      </c>
      <c r="LX9" s="57">
        <v>80479</v>
      </c>
      <c r="LY9" s="756">
        <v>78919</v>
      </c>
      <c r="LZ9" s="757">
        <v>1.98</v>
      </c>
      <c r="MA9" s="73"/>
      <c r="MB9" s="794" t="s">
        <v>63</v>
      </c>
      <c r="MC9" s="795">
        <v>475.91</v>
      </c>
      <c r="MD9" s="796">
        <v>453.1</v>
      </c>
      <c r="ME9" s="797">
        <v>5.03</v>
      </c>
      <c r="MF9" s="795">
        <v>255.64</v>
      </c>
      <c r="MG9" s="796">
        <v>240.83</v>
      </c>
      <c r="MH9" s="797">
        <v>6.15</v>
      </c>
      <c r="MI9" s="795">
        <v>459.64</v>
      </c>
      <c r="MJ9" s="796">
        <v>437.8</v>
      </c>
      <c r="MK9" s="797">
        <v>4.99</v>
      </c>
      <c r="ML9" s="4"/>
      <c r="MM9" s="4"/>
      <c r="MN9" s="4" t="s">
        <v>64</v>
      </c>
      <c r="MO9" s="821">
        <v>66</v>
      </c>
      <c r="MP9" s="821">
        <v>66</v>
      </c>
      <c r="MQ9" s="821">
        <v>66</v>
      </c>
      <c r="MR9" s="821">
        <v>66</v>
      </c>
      <c r="MS9" s="821">
        <v>66</v>
      </c>
      <c r="MT9" s="157"/>
      <c r="MU9" s="783" t="s">
        <v>201</v>
      </c>
      <c r="MV9" s="875">
        <v>2.65</v>
      </c>
      <c r="MW9" s="851">
        <v>2.68</v>
      </c>
      <c r="MX9" s="823">
        <v>-0.03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253321</v>
      </c>
      <c r="C10" s="738">
        <v>236117</v>
      </c>
      <c r="D10" s="739">
        <v>7.29</v>
      </c>
      <c r="E10" s="63"/>
      <c r="F10" s="63"/>
      <c r="G10" s="764" t="s">
        <v>68</v>
      </c>
      <c r="H10" s="741">
        <v>102</v>
      </c>
      <c r="I10" s="742">
        <v>167</v>
      </c>
      <c r="J10" s="743">
        <v>251</v>
      </c>
      <c r="K10" s="741">
        <v>520</v>
      </c>
      <c r="L10" s="744">
        <v>406</v>
      </c>
      <c r="M10" s="745">
        <v>28.08</v>
      </c>
      <c r="N10" s="66"/>
      <c r="O10" s="794" t="s">
        <v>69</v>
      </c>
      <c r="P10" s="795">
        <v>242.65</v>
      </c>
      <c r="Q10" s="796">
        <v>231.31</v>
      </c>
      <c r="R10" s="797">
        <v>4.9000000000000004</v>
      </c>
      <c r="S10" s="795">
        <v>224.7</v>
      </c>
      <c r="T10" s="796">
        <v>213.14</v>
      </c>
      <c r="U10" s="797">
        <v>5.42</v>
      </c>
      <c r="V10" s="795">
        <v>241.27</v>
      </c>
      <c r="W10" s="796">
        <v>229.89</v>
      </c>
      <c r="X10" s="797">
        <v>4.95</v>
      </c>
      <c r="Y10" s="66"/>
      <c r="Z10" s="66"/>
      <c r="AA10" s="66" t="s">
        <v>70</v>
      </c>
      <c r="AB10" s="82">
        <v>80</v>
      </c>
      <c r="AC10" s="82">
        <v>80</v>
      </c>
      <c r="AD10" s="82">
        <v>80</v>
      </c>
      <c r="AE10" s="799">
        <v>80</v>
      </c>
      <c r="AF10" s="66"/>
      <c r="AG10" s="876" t="s">
        <v>71</v>
      </c>
      <c r="AH10" s="877">
        <v>2.0499999999999998</v>
      </c>
      <c r="AI10" s="878">
        <v>2.0299999999999998</v>
      </c>
      <c r="AJ10" s="879">
        <v>0.02</v>
      </c>
      <c r="AK10" s="95"/>
      <c r="AL10" s="835" t="s">
        <v>72</v>
      </c>
      <c r="AM10" s="860">
        <v>252937</v>
      </c>
      <c r="AN10" s="861">
        <v>0</v>
      </c>
      <c r="AO10" s="861">
        <v>55110</v>
      </c>
      <c r="AP10" s="862">
        <v>0</v>
      </c>
      <c r="AQ10" s="861"/>
      <c r="AR10" s="861"/>
      <c r="AS10" s="861"/>
      <c r="AT10" s="861"/>
      <c r="AU10" s="863">
        <v>308047</v>
      </c>
      <c r="AV10" s="840">
        <v>11613</v>
      </c>
      <c r="AW10" s="841">
        <v>319660</v>
      </c>
      <c r="AX10" s="842"/>
      <c r="AY10" s="66"/>
      <c r="AZ10" s="835" t="s">
        <v>72</v>
      </c>
      <c r="BA10" s="860">
        <v>1053258</v>
      </c>
      <c r="BB10" s="861">
        <v>0</v>
      </c>
      <c r="BC10" s="864">
        <v>317512</v>
      </c>
      <c r="BD10" s="862">
        <v>0</v>
      </c>
      <c r="BE10" s="861"/>
      <c r="BF10" s="861"/>
      <c r="BG10" s="861"/>
      <c r="BH10" s="861"/>
      <c r="BI10" s="840">
        <v>1370770</v>
      </c>
      <c r="BJ10" s="840">
        <v>0</v>
      </c>
      <c r="BK10" s="841">
        <v>1370770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301658</v>
      </c>
      <c r="CG10" s="738">
        <v>281858</v>
      </c>
      <c r="CH10" s="739">
        <v>7.02</v>
      </c>
      <c r="CI10" s="63"/>
      <c r="CJ10" s="63"/>
      <c r="CK10" s="764" t="s">
        <v>68</v>
      </c>
      <c r="CL10" s="741">
        <v>728</v>
      </c>
      <c r="CM10" s="742">
        <v>1062</v>
      </c>
      <c r="CN10" s="743">
        <v>637</v>
      </c>
      <c r="CO10" s="741">
        <v>2427</v>
      </c>
      <c r="CP10" s="744">
        <v>1902</v>
      </c>
      <c r="CQ10" s="745">
        <v>27.6</v>
      </c>
      <c r="CR10" s="66"/>
      <c r="CS10" s="794" t="s">
        <v>69</v>
      </c>
      <c r="CT10" s="795">
        <v>231.98</v>
      </c>
      <c r="CU10" s="796">
        <v>225.65</v>
      </c>
      <c r="CV10" s="797">
        <v>2.81</v>
      </c>
      <c r="CW10" s="795">
        <v>122.09</v>
      </c>
      <c r="CX10" s="796">
        <v>118.65</v>
      </c>
      <c r="CY10" s="797">
        <v>2.9</v>
      </c>
      <c r="CZ10" s="795">
        <v>223.3</v>
      </c>
      <c r="DA10" s="796">
        <v>217.55</v>
      </c>
      <c r="DB10" s="797">
        <v>2.64</v>
      </c>
      <c r="DC10" s="66"/>
      <c r="DD10" s="66"/>
      <c r="DE10" s="66" t="s">
        <v>70</v>
      </c>
      <c r="DF10" s="82">
        <v>80</v>
      </c>
      <c r="DG10" s="82">
        <v>80</v>
      </c>
      <c r="DH10" s="82">
        <v>80</v>
      </c>
      <c r="DI10" s="799">
        <v>80</v>
      </c>
      <c r="DJ10" s="66"/>
      <c r="DK10" s="876" t="s">
        <v>71</v>
      </c>
      <c r="DL10" s="877">
        <v>1.95</v>
      </c>
      <c r="DM10" s="878">
        <v>1.92</v>
      </c>
      <c r="DN10" s="879">
        <v>0.03</v>
      </c>
      <c r="DO10" s="95"/>
      <c r="DP10" s="835" t="s">
        <v>72</v>
      </c>
      <c r="DQ10" s="860">
        <v>322971</v>
      </c>
      <c r="DR10" s="861">
        <v>0</v>
      </c>
      <c r="DS10" s="861">
        <v>68822</v>
      </c>
      <c r="DT10" s="862">
        <v>0</v>
      </c>
      <c r="DU10" s="860"/>
      <c r="DV10" s="861"/>
      <c r="DW10" s="861"/>
      <c r="DX10" s="861"/>
      <c r="DY10" s="840">
        <v>391793</v>
      </c>
      <c r="DZ10" s="840">
        <v>5485</v>
      </c>
      <c r="EA10" s="841">
        <v>397278</v>
      </c>
      <c r="EB10" s="842"/>
      <c r="EC10" s="66"/>
      <c r="ED10" s="835" t="s">
        <v>72</v>
      </c>
      <c r="EE10" s="860">
        <v>968661</v>
      </c>
      <c r="EF10" s="861">
        <v>0</v>
      </c>
      <c r="EG10" s="864">
        <v>290466</v>
      </c>
      <c r="EH10" s="862">
        <v>0</v>
      </c>
      <c r="EI10" s="860"/>
      <c r="EJ10" s="861"/>
      <c r="EK10" s="861"/>
      <c r="EL10" s="861"/>
      <c r="EM10" s="840">
        <v>1259127</v>
      </c>
      <c r="EN10" s="840">
        <v>0</v>
      </c>
      <c r="EO10" s="841">
        <v>1259127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216066</v>
      </c>
      <c r="FK10" s="738">
        <v>202377</v>
      </c>
      <c r="FL10" s="739">
        <v>6.76</v>
      </c>
      <c r="FM10" s="63"/>
      <c r="FN10" s="63"/>
      <c r="FO10" s="764" t="s">
        <v>68</v>
      </c>
      <c r="FP10" s="741">
        <v>326</v>
      </c>
      <c r="FQ10" s="742">
        <v>326</v>
      </c>
      <c r="FR10" s="743">
        <v>391</v>
      </c>
      <c r="FS10" s="741">
        <v>1043</v>
      </c>
      <c r="FT10" s="744">
        <v>938</v>
      </c>
      <c r="FU10" s="745">
        <v>11.19</v>
      </c>
      <c r="FV10" s="66"/>
      <c r="FW10" s="794" t="s">
        <v>69</v>
      </c>
      <c r="FX10" s="795">
        <v>184.59</v>
      </c>
      <c r="FY10" s="796">
        <v>176.09</v>
      </c>
      <c r="FZ10" s="797">
        <v>4.83</v>
      </c>
      <c r="GA10" s="795">
        <v>137.29</v>
      </c>
      <c r="GB10" s="796">
        <v>131.12</v>
      </c>
      <c r="GC10" s="797">
        <v>4.71</v>
      </c>
      <c r="GD10" s="795">
        <v>181.64</v>
      </c>
      <c r="GE10" s="796">
        <v>173.48</v>
      </c>
      <c r="GF10" s="797">
        <v>4.7</v>
      </c>
      <c r="GG10" s="66"/>
      <c r="GH10" s="66"/>
      <c r="GI10" s="66" t="s">
        <v>70</v>
      </c>
      <c r="GJ10" s="82">
        <v>80</v>
      </c>
      <c r="GK10" s="82">
        <v>80</v>
      </c>
      <c r="GL10" s="82">
        <v>80</v>
      </c>
      <c r="GM10" s="799">
        <v>80</v>
      </c>
      <c r="GN10" s="66"/>
      <c r="GO10" s="876" t="s">
        <v>202</v>
      </c>
      <c r="GP10" s="877">
        <v>1.93</v>
      </c>
      <c r="GQ10" s="878">
        <v>1.89</v>
      </c>
      <c r="GR10" s="879">
        <v>0.04</v>
      </c>
      <c r="GS10" s="95"/>
      <c r="GT10" s="835" t="s">
        <v>72</v>
      </c>
      <c r="GU10" s="860">
        <v>277612</v>
      </c>
      <c r="GV10" s="861">
        <v>0</v>
      </c>
      <c r="GW10" s="861">
        <v>36628</v>
      </c>
      <c r="GX10" s="862">
        <v>0</v>
      </c>
      <c r="GY10" s="861"/>
      <c r="GZ10" s="861"/>
      <c r="HA10" s="861"/>
      <c r="HB10" s="861"/>
      <c r="HC10" s="840">
        <v>314240</v>
      </c>
      <c r="HD10" s="840">
        <v>4022</v>
      </c>
      <c r="HE10" s="841">
        <v>318262</v>
      </c>
      <c r="HF10" s="842"/>
      <c r="HG10" s="66"/>
      <c r="HH10" s="835" t="s">
        <v>72</v>
      </c>
      <c r="HI10" s="860">
        <v>856062</v>
      </c>
      <c r="HJ10" s="861">
        <v>0</v>
      </c>
      <c r="HK10" s="864">
        <v>179990</v>
      </c>
      <c r="HL10" s="862">
        <v>0</v>
      </c>
      <c r="HM10" s="861"/>
      <c r="HN10" s="861"/>
      <c r="HO10" s="861"/>
      <c r="HP10" s="861"/>
      <c r="HQ10" s="840">
        <v>1036052</v>
      </c>
      <c r="HR10" s="840">
        <v>12329</v>
      </c>
      <c r="HS10" s="841">
        <v>1048381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334894</v>
      </c>
      <c r="IO10" s="738">
        <v>321775</v>
      </c>
      <c r="IP10" s="739">
        <v>4.08</v>
      </c>
      <c r="IQ10" s="63"/>
      <c r="IR10" s="63"/>
      <c r="IS10" s="764" t="s">
        <v>68</v>
      </c>
      <c r="IT10" s="741">
        <v>1230</v>
      </c>
      <c r="IU10" s="742">
        <v>1465</v>
      </c>
      <c r="IV10" s="743">
        <v>1345</v>
      </c>
      <c r="IW10" s="741">
        <v>4040</v>
      </c>
      <c r="IX10" s="744">
        <v>3781</v>
      </c>
      <c r="IY10" s="745">
        <v>6.85</v>
      </c>
      <c r="IZ10" s="66"/>
      <c r="JA10" s="794" t="s">
        <v>69</v>
      </c>
      <c r="JB10" s="795">
        <v>180.69</v>
      </c>
      <c r="JC10" s="796">
        <v>176.44</v>
      </c>
      <c r="JD10" s="797">
        <v>2.41</v>
      </c>
      <c r="JE10" s="795">
        <v>159.72</v>
      </c>
      <c r="JF10" s="796">
        <v>154.84</v>
      </c>
      <c r="JG10" s="797">
        <v>3.15</v>
      </c>
      <c r="JH10" s="795">
        <v>179.08</v>
      </c>
      <c r="JI10" s="796">
        <v>174.79</v>
      </c>
      <c r="JJ10" s="797">
        <v>2.4500000000000002</v>
      </c>
      <c r="JK10" s="66"/>
      <c r="JL10" s="66"/>
      <c r="JM10" s="66" t="s">
        <v>70</v>
      </c>
      <c r="JN10" s="82">
        <v>80</v>
      </c>
      <c r="JO10" s="82">
        <v>80</v>
      </c>
      <c r="JP10" s="82">
        <v>80</v>
      </c>
      <c r="JQ10" s="799">
        <v>80</v>
      </c>
      <c r="JR10" s="66"/>
      <c r="JS10" s="876" t="s">
        <v>202</v>
      </c>
      <c r="JT10" s="877">
        <v>2.02</v>
      </c>
      <c r="JU10" s="878">
        <v>2</v>
      </c>
      <c r="JV10" s="879">
        <v>0.02</v>
      </c>
      <c r="JW10" s="95"/>
      <c r="JX10" s="835" t="s">
        <v>72</v>
      </c>
      <c r="JY10" s="860">
        <v>299072</v>
      </c>
      <c r="JZ10" s="861">
        <v>0</v>
      </c>
      <c r="KA10" s="861">
        <v>52246</v>
      </c>
      <c r="KB10" s="865">
        <v>0</v>
      </c>
      <c r="KC10" s="866"/>
      <c r="KD10" s="866"/>
      <c r="KE10" s="866"/>
      <c r="KF10" s="866"/>
      <c r="KG10" s="867">
        <v>351318</v>
      </c>
      <c r="KH10" s="840">
        <v>21641</v>
      </c>
      <c r="KI10" s="841">
        <v>372959</v>
      </c>
      <c r="KJ10" s="842"/>
      <c r="KK10" s="66"/>
      <c r="KL10" s="835" t="s">
        <v>72</v>
      </c>
      <c r="KM10" s="860">
        <v>1001411</v>
      </c>
      <c r="KN10" s="861">
        <v>0</v>
      </c>
      <c r="KO10" s="864">
        <v>291962</v>
      </c>
      <c r="KP10" s="865">
        <v>0</v>
      </c>
      <c r="KQ10" s="866"/>
      <c r="KR10" s="866"/>
      <c r="KS10" s="866"/>
      <c r="KT10" s="866"/>
      <c r="KU10" s="867">
        <v>1293373</v>
      </c>
      <c r="KV10" s="840">
        <v>1552</v>
      </c>
      <c r="KW10" s="841">
        <v>1294925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1105939</v>
      </c>
      <c r="LS10" s="738">
        <v>1042127</v>
      </c>
      <c r="LT10" s="755">
        <v>6.12</v>
      </c>
      <c r="LU10" s="63"/>
      <c r="LV10" s="63"/>
      <c r="LW10" s="764" t="s">
        <v>68</v>
      </c>
      <c r="LX10" s="57">
        <v>8030</v>
      </c>
      <c r="LY10" s="756">
        <v>7027</v>
      </c>
      <c r="LZ10" s="757">
        <v>14.27</v>
      </c>
      <c r="MA10" s="73"/>
      <c r="MB10" s="794" t="s">
        <v>69</v>
      </c>
      <c r="MC10" s="795">
        <v>207.74</v>
      </c>
      <c r="MD10" s="796">
        <v>200.41</v>
      </c>
      <c r="ME10" s="797">
        <v>3.66</v>
      </c>
      <c r="MF10" s="795">
        <v>158.63</v>
      </c>
      <c r="MG10" s="796">
        <v>152.44</v>
      </c>
      <c r="MH10" s="797">
        <v>4.0599999999999996</v>
      </c>
      <c r="MI10" s="795">
        <v>204.11</v>
      </c>
      <c r="MJ10" s="796">
        <v>196.95</v>
      </c>
      <c r="MK10" s="797">
        <v>3.64</v>
      </c>
      <c r="ML10" s="4"/>
      <c r="MM10" s="4"/>
      <c r="MN10" s="4" t="s">
        <v>70</v>
      </c>
      <c r="MO10" s="821">
        <v>80</v>
      </c>
      <c r="MP10" s="821">
        <v>80</v>
      </c>
      <c r="MQ10" s="821">
        <v>80</v>
      </c>
      <c r="MR10" s="821">
        <v>80</v>
      </c>
      <c r="MS10" s="821">
        <v>80</v>
      </c>
      <c r="MT10" s="157"/>
      <c r="MU10" s="880" t="s">
        <v>202</v>
      </c>
      <c r="MV10" s="881">
        <v>1.99</v>
      </c>
      <c r="MW10" s="882">
        <v>1.97</v>
      </c>
      <c r="MX10" s="883">
        <v>0.02</v>
      </c>
      <c r="MY10" s="163"/>
      <c r="MZ10" s="852" t="s">
        <v>72</v>
      </c>
      <c r="NA10" s="868">
        <v>1152592</v>
      </c>
      <c r="NB10" s="869">
        <v>0</v>
      </c>
      <c r="NC10" s="869">
        <v>212806</v>
      </c>
      <c r="ND10" s="870">
        <v>0</v>
      </c>
      <c r="NE10" s="869"/>
      <c r="NF10" s="869"/>
      <c r="NG10" s="869"/>
      <c r="NH10" s="869"/>
      <c r="NI10" s="871">
        <v>1365398</v>
      </c>
      <c r="NJ10" s="872">
        <v>42761</v>
      </c>
      <c r="NK10" s="873">
        <v>1408159</v>
      </c>
      <c r="NL10" s="585"/>
      <c r="NM10" s="585"/>
      <c r="NN10" s="859" t="s">
        <v>72</v>
      </c>
      <c r="NO10" s="868">
        <v>3879392</v>
      </c>
      <c r="NP10" s="869">
        <v>0</v>
      </c>
      <c r="NQ10" s="869">
        <v>1079930</v>
      </c>
      <c r="NR10" s="870">
        <v>0</v>
      </c>
      <c r="NS10" s="869"/>
      <c r="NT10" s="869"/>
      <c r="NU10" s="869"/>
      <c r="NV10" s="869"/>
      <c r="NW10" s="871">
        <v>4959322</v>
      </c>
      <c r="NX10" s="872">
        <v>13881</v>
      </c>
      <c r="NY10" s="873">
        <v>4973203</v>
      </c>
    </row>
    <row r="11" spans="1:390" ht="23.25" customHeight="1" thickTop="1" thickBot="1" x14ac:dyDescent="0.3">
      <c r="A11" s="56" t="s">
        <v>56</v>
      </c>
      <c r="B11" s="57">
        <v>199124</v>
      </c>
      <c r="C11" s="762">
        <v>185481</v>
      </c>
      <c r="D11" s="763">
        <v>7.36</v>
      </c>
      <c r="E11" s="63"/>
      <c r="F11" s="63"/>
      <c r="G11" s="764" t="s">
        <v>73</v>
      </c>
      <c r="H11" s="741">
        <v>2814</v>
      </c>
      <c r="I11" s="742">
        <v>2279</v>
      </c>
      <c r="J11" s="743">
        <v>2724</v>
      </c>
      <c r="K11" s="741">
        <v>7817</v>
      </c>
      <c r="L11" s="744">
        <v>6493</v>
      </c>
      <c r="M11" s="745">
        <v>20.39</v>
      </c>
      <c r="N11" s="66"/>
      <c r="O11" s="794" t="s">
        <v>74</v>
      </c>
      <c r="P11" s="795">
        <v>335.05</v>
      </c>
      <c r="Q11" s="796">
        <v>314.29000000000002</v>
      </c>
      <c r="R11" s="797">
        <v>6.61</v>
      </c>
      <c r="S11" s="795">
        <v>213.42</v>
      </c>
      <c r="T11" s="796">
        <v>203.31</v>
      </c>
      <c r="U11" s="797">
        <v>4.97</v>
      </c>
      <c r="V11" s="795">
        <v>325.73</v>
      </c>
      <c r="W11" s="796">
        <v>305.63</v>
      </c>
      <c r="X11" s="797">
        <v>6.58</v>
      </c>
      <c r="Y11" s="66"/>
      <c r="Z11" s="66"/>
      <c r="AA11" s="66" t="s">
        <v>75</v>
      </c>
      <c r="AB11" s="82">
        <v>108</v>
      </c>
      <c r="AC11" s="82">
        <v>108</v>
      </c>
      <c r="AD11" s="82">
        <v>108</v>
      </c>
      <c r="AE11" s="799">
        <v>108</v>
      </c>
      <c r="AF11" s="66"/>
      <c r="AG11" s="92"/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261148</v>
      </c>
      <c r="CG11" s="762">
        <v>244465</v>
      </c>
      <c r="CH11" s="763">
        <v>6.82</v>
      </c>
      <c r="CI11" s="63"/>
      <c r="CJ11" s="63"/>
      <c r="CK11" s="764" t="s">
        <v>73</v>
      </c>
      <c r="CL11" s="741">
        <v>2856</v>
      </c>
      <c r="CM11" s="742">
        <v>3174</v>
      </c>
      <c r="CN11" s="743">
        <v>3051</v>
      </c>
      <c r="CO11" s="741">
        <v>9081</v>
      </c>
      <c r="CP11" s="744">
        <v>7246</v>
      </c>
      <c r="CQ11" s="745">
        <v>25.32</v>
      </c>
      <c r="CR11" s="66"/>
      <c r="CS11" s="794" t="s">
        <v>74</v>
      </c>
      <c r="CT11" s="795">
        <v>329.05</v>
      </c>
      <c r="CU11" s="796">
        <v>316.07</v>
      </c>
      <c r="CV11" s="797">
        <v>4.1100000000000003</v>
      </c>
      <c r="CW11" s="795">
        <v>139.91999999999999</v>
      </c>
      <c r="CX11" s="796">
        <v>135.43</v>
      </c>
      <c r="CY11" s="797">
        <v>3.32</v>
      </c>
      <c r="CZ11" s="795">
        <v>314.10000000000002</v>
      </c>
      <c r="DA11" s="796">
        <v>302.39</v>
      </c>
      <c r="DB11" s="797">
        <v>3.87</v>
      </c>
      <c r="DC11" s="66"/>
      <c r="DD11" s="66"/>
      <c r="DE11" s="66" t="s">
        <v>75</v>
      </c>
      <c r="DF11" s="82">
        <v>108</v>
      </c>
      <c r="DG11" s="82">
        <v>108</v>
      </c>
      <c r="DH11" s="82">
        <v>108</v>
      </c>
      <c r="DI11" s="799">
        <v>108</v>
      </c>
      <c r="DJ11" s="66"/>
      <c r="DK11" s="92"/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183407</v>
      </c>
      <c r="FK11" s="762">
        <v>170707</v>
      </c>
      <c r="FL11" s="763">
        <v>7.44</v>
      </c>
      <c r="FM11" s="63"/>
      <c r="FN11" s="63"/>
      <c r="FO11" s="764" t="s">
        <v>73</v>
      </c>
      <c r="FP11" s="741">
        <v>2475</v>
      </c>
      <c r="FQ11" s="742">
        <v>2013</v>
      </c>
      <c r="FR11" s="743">
        <v>2013</v>
      </c>
      <c r="FS11" s="741">
        <v>6501</v>
      </c>
      <c r="FT11" s="744">
        <v>6716</v>
      </c>
      <c r="FU11" s="745">
        <v>-3.2</v>
      </c>
      <c r="FV11" s="66"/>
      <c r="FW11" s="794" t="s">
        <v>74</v>
      </c>
      <c r="FX11" s="795">
        <v>273.07</v>
      </c>
      <c r="FY11" s="796">
        <v>258.5</v>
      </c>
      <c r="FZ11" s="797">
        <v>5.64</v>
      </c>
      <c r="GA11" s="795">
        <v>163.47</v>
      </c>
      <c r="GB11" s="796">
        <v>152.26</v>
      </c>
      <c r="GC11" s="797">
        <v>7.36</v>
      </c>
      <c r="GD11" s="795">
        <v>266.23</v>
      </c>
      <c r="GE11" s="796">
        <v>252.33</v>
      </c>
      <c r="GF11" s="797">
        <v>5.51</v>
      </c>
      <c r="GG11" s="66"/>
      <c r="GH11" s="66"/>
      <c r="GI11" s="66" t="s">
        <v>75</v>
      </c>
      <c r="GJ11" s="82">
        <v>108</v>
      </c>
      <c r="GK11" s="82">
        <v>108</v>
      </c>
      <c r="GL11" s="82">
        <v>108</v>
      </c>
      <c r="GM11" s="799">
        <v>108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278155</v>
      </c>
      <c r="IO11" s="762">
        <v>267425</v>
      </c>
      <c r="IP11" s="763">
        <v>4.01</v>
      </c>
      <c r="IQ11" s="63"/>
      <c r="IR11" s="63"/>
      <c r="IS11" s="764" t="s">
        <v>73</v>
      </c>
      <c r="IT11" s="741">
        <v>2564</v>
      </c>
      <c r="IU11" s="742">
        <v>2736</v>
      </c>
      <c r="IV11" s="743">
        <v>2513</v>
      </c>
      <c r="IW11" s="741">
        <v>7813</v>
      </c>
      <c r="IX11" s="744">
        <v>7578</v>
      </c>
      <c r="IY11" s="745">
        <v>3.1</v>
      </c>
      <c r="IZ11" s="66"/>
      <c r="JA11" s="794" t="s">
        <v>74</v>
      </c>
      <c r="JB11" s="795">
        <v>291.63</v>
      </c>
      <c r="JC11" s="796">
        <v>276.98</v>
      </c>
      <c r="JD11" s="797">
        <v>5.29</v>
      </c>
      <c r="JE11" s="795">
        <v>232.04</v>
      </c>
      <c r="JF11" s="796">
        <v>217.94</v>
      </c>
      <c r="JG11" s="797">
        <v>6.47</v>
      </c>
      <c r="JH11" s="795">
        <v>287.05</v>
      </c>
      <c r="JI11" s="796">
        <v>272.48</v>
      </c>
      <c r="JJ11" s="797">
        <v>5.35</v>
      </c>
      <c r="JK11" s="66"/>
      <c r="JL11" s="66"/>
      <c r="JM11" s="66" t="s">
        <v>75</v>
      </c>
      <c r="JN11" s="82">
        <v>108</v>
      </c>
      <c r="JO11" s="82">
        <v>108</v>
      </c>
      <c r="JP11" s="82">
        <v>108</v>
      </c>
      <c r="JQ11" s="799">
        <v>108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921834</v>
      </c>
      <c r="LS11" s="762">
        <v>868078</v>
      </c>
      <c r="LT11" s="780">
        <v>6.19</v>
      </c>
      <c r="LU11" s="63"/>
      <c r="LV11" s="63"/>
      <c r="LW11" s="764" t="s">
        <v>73</v>
      </c>
      <c r="LX11" s="57">
        <v>31212</v>
      </c>
      <c r="LY11" s="756">
        <v>28033</v>
      </c>
      <c r="LZ11" s="757">
        <v>11.34</v>
      </c>
      <c r="MA11" s="73"/>
      <c r="MB11" s="794" t="s">
        <v>74</v>
      </c>
      <c r="MC11" s="795">
        <v>305.68</v>
      </c>
      <c r="MD11" s="796">
        <v>290.41000000000003</v>
      </c>
      <c r="ME11" s="797">
        <v>5.26</v>
      </c>
      <c r="MF11" s="795">
        <v>188.28</v>
      </c>
      <c r="MG11" s="796">
        <v>178.66</v>
      </c>
      <c r="MH11" s="797">
        <v>5.38</v>
      </c>
      <c r="MI11" s="795">
        <v>297.01</v>
      </c>
      <c r="MJ11" s="796">
        <v>282.36</v>
      </c>
      <c r="MK11" s="797">
        <v>5.19</v>
      </c>
      <c r="ML11" s="4"/>
      <c r="MM11" s="4"/>
      <c r="MN11" s="4" t="s">
        <v>75</v>
      </c>
      <c r="MO11" s="821">
        <v>108</v>
      </c>
      <c r="MP11" s="821">
        <v>108</v>
      </c>
      <c r="MQ11" s="821">
        <v>108</v>
      </c>
      <c r="MR11" s="821">
        <v>108</v>
      </c>
      <c r="MS11" s="821">
        <v>108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54197</v>
      </c>
      <c r="C12" s="900">
        <v>50636</v>
      </c>
      <c r="D12" s="901">
        <v>7.03</v>
      </c>
      <c r="E12" s="63"/>
      <c r="F12" s="63"/>
      <c r="G12" s="764" t="s">
        <v>78</v>
      </c>
      <c r="H12" s="741">
        <v>4554</v>
      </c>
      <c r="I12" s="742">
        <v>5362</v>
      </c>
      <c r="J12" s="743">
        <v>4237</v>
      </c>
      <c r="K12" s="741">
        <v>14153</v>
      </c>
      <c r="L12" s="744">
        <v>11113</v>
      </c>
      <c r="M12" s="745">
        <v>27.36</v>
      </c>
      <c r="N12" s="66"/>
      <c r="O12" s="902" t="s">
        <v>79</v>
      </c>
      <c r="P12" s="795">
        <v>157.78</v>
      </c>
      <c r="Q12" s="796">
        <v>148.4</v>
      </c>
      <c r="R12" s="797">
        <v>6.32</v>
      </c>
      <c r="S12" s="795">
        <v>127.34</v>
      </c>
      <c r="T12" s="796">
        <v>119.62</v>
      </c>
      <c r="U12" s="797">
        <v>6.45</v>
      </c>
      <c r="V12" s="795">
        <v>155.44999999999999</v>
      </c>
      <c r="W12" s="796">
        <v>146.16</v>
      </c>
      <c r="X12" s="797">
        <v>6.36</v>
      </c>
      <c r="Y12" s="66"/>
      <c r="Z12" s="66"/>
      <c r="AA12" s="66" t="s">
        <v>80</v>
      </c>
      <c r="AB12" s="82">
        <v>191</v>
      </c>
      <c r="AC12" s="82">
        <v>191</v>
      </c>
      <c r="AD12" s="82">
        <v>191</v>
      </c>
      <c r="AE12" s="799">
        <v>191</v>
      </c>
      <c r="AF12" s="66"/>
      <c r="AG12" s="66"/>
      <c r="AH12" s="66"/>
      <c r="AI12" s="66"/>
      <c r="AJ12" s="66"/>
      <c r="AK12" s="66"/>
      <c r="AL12" s="903" t="s">
        <v>49</v>
      </c>
      <c r="AM12" s="904">
        <v>252937</v>
      </c>
      <c r="AN12" s="905">
        <v>0</v>
      </c>
      <c r="AO12" s="905">
        <v>55110</v>
      </c>
      <c r="AP12" s="906">
        <v>0</v>
      </c>
      <c r="AQ12" s="905"/>
      <c r="AR12" s="905"/>
      <c r="AS12" s="905"/>
      <c r="AT12" s="905"/>
      <c r="AU12" s="906">
        <v>308047</v>
      </c>
      <c r="AV12" s="905">
        <v>11613</v>
      </c>
      <c r="AW12" s="907">
        <v>319660</v>
      </c>
      <c r="AX12" s="908"/>
      <c r="AY12" s="92"/>
      <c r="AZ12" s="903" t="s">
        <v>49</v>
      </c>
      <c r="BA12" s="904">
        <v>1053258</v>
      </c>
      <c r="BB12" s="905">
        <v>0</v>
      </c>
      <c r="BC12" s="905">
        <v>317512</v>
      </c>
      <c r="BD12" s="906">
        <v>0</v>
      </c>
      <c r="BE12" s="905"/>
      <c r="BF12" s="905"/>
      <c r="BG12" s="905"/>
      <c r="BH12" s="905"/>
      <c r="BI12" s="909">
        <v>1370770</v>
      </c>
      <c r="BJ12" s="905">
        <v>0</v>
      </c>
      <c r="BK12" s="907">
        <v>1370770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40510</v>
      </c>
      <c r="CG12" s="900">
        <v>37393</v>
      </c>
      <c r="CH12" s="901">
        <v>8.34</v>
      </c>
      <c r="CI12" s="63"/>
      <c r="CJ12" s="63"/>
      <c r="CK12" s="764" t="s">
        <v>78</v>
      </c>
      <c r="CL12" s="741">
        <v>5471</v>
      </c>
      <c r="CM12" s="742">
        <v>5248</v>
      </c>
      <c r="CN12" s="743">
        <v>4987</v>
      </c>
      <c r="CO12" s="741">
        <v>15706</v>
      </c>
      <c r="CP12" s="744">
        <v>12431</v>
      </c>
      <c r="CQ12" s="745">
        <v>26.35</v>
      </c>
      <c r="CR12" s="66"/>
      <c r="CS12" s="902" t="s">
        <v>79</v>
      </c>
      <c r="CT12" s="795">
        <v>81.42</v>
      </c>
      <c r="CU12" s="796">
        <v>77.25</v>
      </c>
      <c r="CV12" s="797">
        <v>5.4</v>
      </c>
      <c r="CW12" s="795">
        <v>32.340000000000003</v>
      </c>
      <c r="CX12" s="796">
        <v>31.18</v>
      </c>
      <c r="CY12" s="797">
        <v>3.72</v>
      </c>
      <c r="CZ12" s="795">
        <v>77.540000000000006</v>
      </c>
      <c r="DA12" s="796">
        <v>73.760000000000005</v>
      </c>
      <c r="DB12" s="797">
        <v>5.12</v>
      </c>
      <c r="DC12" s="66"/>
      <c r="DD12" s="66"/>
      <c r="DE12" s="66" t="s">
        <v>80</v>
      </c>
      <c r="DF12" s="82">
        <v>191</v>
      </c>
      <c r="DG12" s="82">
        <v>191</v>
      </c>
      <c r="DH12" s="82">
        <v>191</v>
      </c>
      <c r="DI12" s="799">
        <v>191</v>
      </c>
      <c r="DJ12" s="66"/>
      <c r="DK12" s="66"/>
      <c r="DL12" s="66"/>
      <c r="DM12" s="66"/>
      <c r="DN12" s="66"/>
      <c r="DO12" s="66"/>
      <c r="DP12" s="903" t="s">
        <v>49</v>
      </c>
      <c r="DQ12" s="904">
        <v>322971</v>
      </c>
      <c r="DR12" s="905">
        <v>0</v>
      </c>
      <c r="DS12" s="905">
        <v>68822</v>
      </c>
      <c r="DT12" s="906">
        <v>0</v>
      </c>
      <c r="DU12" s="905"/>
      <c r="DV12" s="905"/>
      <c r="DW12" s="905"/>
      <c r="DX12" s="905"/>
      <c r="DY12" s="909">
        <v>391793</v>
      </c>
      <c r="DZ12" s="905">
        <v>5485</v>
      </c>
      <c r="EA12" s="907">
        <v>397278</v>
      </c>
      <c r="EB12" s="908"/>
      <c r="EC12" s="92"/>
      <c r="ED12" s="903" t="s">
        <v>49</v>
      </c>
      <c r="EE12" s="904">
        <v>968661</v>
      </c>
      <c r="EF12" s="905">
        <v>0</v>
      </c>
      <c r="EG12" s="905">
        <v>290466</v>
      </c>
      <c r="EH12" s="906">
        <v>0</v>
      </c>
      <c r="EI12" s="905"/>
      <c r="EJ12" s="905"/>
      <c r="EK12" s="905"/>
      <c r="EL12" s="905"/>
      <c r="EM12" s="909">
        <v>1259127</v>
      </c>
      <c r="EN12" s="905">
        <v>0</v>
      </c>
      <c r="EO12" s="907">
        <v>1259127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32659</v>
      </c>
      <c r="FK12" s="900">
        <v>31670</v>
      </c>
      <c r="FL12" s="901">
        <v>3.12</v>
      </c>
      <c r="FM12" s="63"/>
      <c r="FN12" s="63"/>
      <c r="FO12" s="764" t="s">
        <v>78</v>
      </c>
      <c r="FP12" s="741">
        <v>5476</v>
      </c>
      <c r="FQ12" s="742">
        <v>3894</v>
      </c>
      <c r="FR12" s="743">
        <v>3897</v>
      </c>
      <c r="FS12" s="741">
        <v>13267</v>
      </c>
      <c r="FT12" s="744">
        <v>12332</v>
      </c>
      <c r="FU12" s="745">
        <v>7.58</v>
      </c>
      <c r="FV12" s="66"/>
      <c r="FW12" s="902" t="s">
        <v>79</v>
      </c>
      <c r="FX12" s="795">
        <v>56.8</v>
      </c>
      <c r="FY12" s="796">
        <v>54.89</v>
      </c>
      <c r="FZ12" s="797">
        <v>3.48</v>
      </c>
      <c r="GA12" s="795">
        <v>56.18</v>
      </c>
      <c r="GB12" s="796">
        <v>55.12</v>
      </c>
      <c r="GC12" s="797">
        <v>1.92</v>
      </c>
      <c r="GD12" s="795">
        <v>56.76</v>
      </c>
      <c r="GE12" s="796">
        <v>54.9</v>
      </c>
      <c r="GF12" s="797">
        <v>3.39</v>
      </c>
      <c r="GG12" s="66"/>
      <c r="GH12" s="66"/>
      <c r="GI12" s="66" t="s">
        <v>80</v>
      </c>
      <c r="GJ12" s="82">
        <v>191</v>
      </c>
      <c r="GK12" s="82">
        <v>191</v>
      </c>
      <c r="GL12" s="82">
        <v>191</v>
      </c>
      <c r="GM12" s="799">
        <v>191</v>
      </c>
      <c r="GN12" s="66"/>
      <c r="GO12" s="66"/>
      <c r="GP12" s="66"/>
      <c r="GQ12" s="66"/>
      <c r="GR12" s="66"/>
      <c r="GS12" s="66"/>
      <c r="GT12" s="903" t="s">
        <v>49</v>
      </c>
      <c r="GU12" s="904">
        <v>277612</v>
      </c>
      <c r="GV12" s="905">
        <v>0</v>
      </c>
      <c r="GW12" s="905">
        <v>36628</v>
      </c>
      <c r="GX12" s="906">
        <v>0</v>
      </c>
      <c r="GY12" s="905"/>
      <c r="GZ12" s="905"/>
      <c r="HA12" s="905"/>
      <c r="HB12" s="905"/>
      <c r="HC12" s="909">
        <v>314240</v>
      </c>
      <c r="HD12" s="905">
        <v>4022</v>
      </c>
      <c r="HE12" s="907">
        <v>318262</v>
      </c>
      <c r="HF12" s="908"/>
      <c r="HG12" s="92"/>
      <c r="HH12" s="903" t="s">
        <v>49</v>
      </c>
      <c r="HI12" s="904">
        <v>856062</v>
      </c>
      <c r="HJ12" s="905">
        <v>0</v>
      </c>
      <c r="HK12" s="905">
        <v>179990</v>
      </c>
      <c r="HL12" s="906">
        <v>0</v>
      </c>
      <c r="HM12" s="905"/>
      <c r="HN12" s="905"/>
      <c r="HO12" s="905"/>
      <c r="HP12" s="905"/>
      <c r="HQ12" s="909">
        <v>1036052</v>
      </c>
      <c r="HR12" s="905">
        <v>12329</v>
      </c>
      <c r="HS12" s="907">
        <v>1048381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56739</v>
      </c>
      <c r="IO12" s="900">
        <v>54350</v>
      </c>
      <c r="IP12" s="901">
        <v>4.4000000000000004</v>
      </c>
      <c r="IQ12" s="63"/>
      <c r="IR12" s="63"/>
      <c r="IS12" s="764" t="s">
        <v>78</v>
      </c>
      <c r="IT12" s="741">
        <v>4587</v>
      </c>
      <c r="IU12" s="742">
        <v>4839</v>
      </c>
      <c r="IV12" s="743">
        <v>5996</v>
      </c>
      <c r="IW12" s="741">
        <v>15422</v>
      </c>
      <c r="IX12" s="744">
        <v>16481</v>
      </c>
      <c r="IY12" s="745">
        <v>-6.43</v>
      </c>
      <c r="IZ12" s="66"/>
      <c r="JA12" s="902" t="s">
        <v>79</v>
      </c>
      <c r="JB12" s="795">
        <v>258.70999999999998</v>
      </c>
      <c r="JC12" s="796">
        <v>248.52</v>
      </c>
      <c r="JD12" s="797">
        <v>4.0999999999999996</v>
      </c>
      <c r="JE12" s="795">
        <v>216.48</v>
      </c>
      <c r="JF12" s="796">
        <v>220.67</v>
      </c>
      <c r="JG12" s="797">
        <v>-1.9</v>
      </c>
      <c r="JH12" s="795">
        <v>255.47</v>
      </c>
      <c r="JI12" s="796">
        <v>246.4</v>
      </c>
      <c r="JJ12" s="797">
        <v>3.68</v>
      </c>
      <c r="JK12" s="66"/>
      <c r="JL12" s="66"/>
      <c r="JM12" s="66" t="s">
        <v>80</v>
      </c>
      <c r="JN12" s="82">
        <v>191</v>
      </c>
      <c r="JO12" s="82">
        <v>191</v>
      </c>
      <c r="JP12" s="82">
        <v>191</v>
      </c>
      <c r="JQ12" s="799">
        <v>191</v>
      </c>
      <c r="JR12" s="66"/>
      <c r="JS12" s="66"/>
      <c r="JT12" s="66"/>
      <c r="JU12" s="66"/>
      <c r="JV12" s="66"/>
      <c r="JW12" s="66"/>
      <c r="JX12" s="903" t="s">
        <v>49</v>
      </c>
      <c r="JY12" s="904">
        <v>299072</v>
      </c>
      <c r="JZ12" s="905">
        <v>0</v>
      </c>
      <c r="KA12" s="905">
        <v>52246</v>
      </c>
      <c r="KB12" s="911">
        <v>0</v>
      </c>
      <c r="KC12" s="912"/>
      <c r="KD12" s="912"/>
      <c r="KE12" s="912"/>
      <c r="KF12" s="912"/>
      <c r="KG12" s="913">
        <v>351318</v>
      </c>
      <c r="KH12" s="905">
        <v>21641</v>
      </c>
      <c r="KI12" s="907">
        <v>372959</v>
      </c>
      <c r="KJ12" s="908"/>
      <c r="KK12" s="92"/>
      <c r="KL12" s="903" t="s">
        <v>49</v>
      </c>
      <c r="KM12" s="904">
        <v>1001411</v>
      </c>
      <c r="KN12" s="905">
        <v>0</v>
      </c>
      <c r="KO12" s="905">
        <v>291962</v>
      </c>
      <c r="KP12" s="911">
        <v>0</v>
      </c>
      <c r="KQ12" s="912"/>
      <c r="KR12" s="912"/>
      <c r="KS12" s="912"/>
      <c r="KT12" s="912"/>
      <c r="KU12" s="913">
        <v>1293373</v>
      </c>
      <c r="KV12" s="905">
        <v>1552</v>
      </c>
      <c r="KW12" s="907">
        <v>1294925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184105</v>
      </c>
      <c r="LS12" s="900">
        <v>174049</v>
      </c>
      <c r="LT12" s="914">
        <v>5.78</v>
      </c>
      <c r="LU12" s="63"/>
      <c r="LV12" s="63"/>
      <c r="LW12" s="764" t="s">
        <v>78</v>
      </c>
      <c r="LX12" s="57">
        <v>58548</v>
      </c>
      <c r="LY12" s="756">
        <v>52357</v>
      </c>
      <c r="LZ12" s="757">
        <v>11.82</v>
      </c>
      <c r="MA12" s="73"/>
      <c r="MB12" s="902" t="s">
        <v>79</v>
      </c>
      <c r="MC12" s="795">
        <v>142.68</v>
      </c>
      <c r="MD12" s="796">
        <v>135.5</v>
      </c>
      <c r="ME12" s="797">
        <v>5.3</v>
      </c>
      <c r="MF12" s="795">
        <v>113.17</v>
      </c>
      <c r="MG12" s="796">
        <v>113.16</v>
      </c>
      <c r="MH12" s="797">
        <v>0.01</v>
      </c>
      <c r="MI12" s="795">
        <v>140.5</v>
      </c>
      <c r="MJ12" s="796">
        <v>133.88999999999999</v>
      </c>
      <c r="MK12" s="797">
        <v>4.9400000000000004</v>
      </c>
      <c r="ML12" s="4"/>
      <c r="MM12" s="4"/>
      <c r="MN12" s="4" t="s">
        <v>80</v>
      </c>
      <c r="MO12" s="821">
        <v>191</v>
      </c>
      <c r="MP12" s="821">
        <v>191</v>
      </c>
      <c r="MQ12" s="821">
        <v>191</v>
      </c>
      <c r="MR12" s="821">
        <v>191</v>
      </c>
      <c r="MS12" s="821">
        <v>191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1152592</v>
      </c>
      <c r="NB12" s="917">
        <v>0</v>
      </c>
      <c r="NC12" s="917">
        <v>212806</v>
      </c>
      <c r="ND12" s="918">
        <v>0</v>
      </c>
      <c r="NE12" s="917"/>
      <c r="NF12" s="917"/>
      <c r="NG12" s="917"/>
      <c r="NH12" s="917"/>
      <c r="NI12" s="919">
        <v>1365398</v>
      </c>
      <c r="NJ12" s="916">
        <v>42761</v>
      </c>
      <c r="NK12" s="919">
        <v>1408159</v>
      </c>
      <c r="NL12" s="585"/>
      <c r="NM12" s="585"/>
      <c r="NN12" s="916" t="s">
        <v>49</v>
      </c>
      <c r="NO12" s="916">
        <v>3879392</v>
      </c>
      <c r="NP12" s="917">
        <v>0</v>
      </c>
      <c r="NQ12" s="917">
        <v>1079930</v>
      </c>
      <c r="NR12" s="918">
        <v>0</v>
      </c>
      <c r="NS12" s="917"/>
      <c r="NT12" s="917"/>
      <c r="NU12" s="917"/>
      <c r="NV12" s="917"/>
      <c r="NW12" s="919">
        <v>4959322</v>
      </c>
      <c r="NX12" s="916">
        <v>13881</v>
      </c>
      <c r="NY12" s="919">
        <v>4973203</v>
      </c>
    </row>
    <row r="13" spans="1:390" ht="23.25" customHeight="1" thickTop="1" thickBot="1" x14ac:dyDescent="0.3">
      <c r="A13" s="58" t="s">
        <v>81</v>
      </c>
      <c r="B13" s="920">
        <v>3.73</v>
      </c>
      <c r="C13" s="921">
        <v>3.69</v>
      </c>
      <c r="D13" s="739">
        <v>0.04</v>
      </c>
      <c r="E13" s="63"/>
      <c r="F13" s="63"/>
      <c r="G13" s="764" t="s">
        <v>82</v>
      </c>
      <c r="H13" s="741">
        <v>7816</v>
      </c>
      <c r="I13" s="742">
        <v>7956</v>
      </c>
      <c r="J13" s="743">
        <v>6182</v>
      </c>
      <c r="K13" s="741">
        <v>21954</v>
      </c>
      <c r="L13" s="744">
        <v>16779</v>
      </c>
      <c r="M13" s="745">
        <v>30.84</v>
      </c>
      <c r="N13" s="66"/>
      <c r="O13" s="922" t="s">
        <v>83</v>
      </c>
      <c r="P13" s="923">
        <v>3990.4500000000003</v>
      </c>
      <c r="Q13" s="924">
        <v>3764.1600000000003</v>
      </c>
      <c r="R13" s="925">
        <v>6.01</v>
      </c>
      <c r="S13" s="926">
        <v>1966.69</v>
      </c>
      <c r="T13" s="924">
        <v>1838.81</v>
      </c>
      <c r="U13" s="925">
        <v>6.95</v>
      </c>
      <c r="V13" s="926">
        <v>3835.37</v>
      </c>
      <c r="W13" s="924">
        <v>3614.06</v>
      </c>
      <c r="X13" s="925">
        <v>6.12</v>
      </c>
      <c r="Y13" s="66"/>
      <c r="Z13" s="66"/>
      <c r="AA13" s="66" t="s">
        <v>84</v>
      </c>
      <c r="AB13" s="82">
        <v>32</v>
      </c>
      <c r="AC13" s="82">
        <v>32</v>
      </c>
      <c r="AD13" s="82">
        <v>32</v>
      </c>
      <c r="AE13" s="799">
        <v>32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81</v>
      </c>
      <c r="CF13" s="920">
        <v>3.25</v>
      </c>
      <c r="CG13" s="921">
        <v>3.3</v>
      </c>
      <c r="CH13" s="739">
        <v>-0.05</v>
      </c>
      <c r="CI13" s="63"/>
      <c r="CJ13" s="63"/>
      <c r="CK13" s="764" t="s">
        <v>82</v>
      </c>
      <c r="CL13" s="741">
        <v>17529</v>
      </c>
      <c r="CM13" s="742">
        <v>16457</v>
      </c>
      <c r="CN13" s="743">
        <v>12043</v>
      </c>
      <c r="CO13" s="741">
        <v>46029</v>
      </c>
      <c r="CP13" s="744">
        <v>33307</v>
      </c>
      <c r="CQ13" s="745">
        <v>38.200000000000003</v>
      </c>
      <c r="CR13" s="66"/>
      <c r="CS13" s="922" t="s">
        <v>83</v>
      </c>
      <c r="CT13" s="923">
        <v>3867.01</v>
      </c>
      <c r="CU13" s="924">
        <v>3669.7200000000003</v>
      </c>
      <c r="CV13" s="925">
        <v>5.38</v>
      </c>
      <c r="CW13" s="926">
        <v>1719.8999999999999</v>
      </c>
      <c r="CX13" s="924">
        <v>1644.8800000000003</v>
      </c>
      <c r="CY13" s="925">
        <v>4.5599999999999996</v>
      </c>
      <c r="CZ13" s="926">
        <v>3697.33</v>
      </c>
      <c r="DA13" s="924">
        <v>3516.46</v>
      </c>
      <c r="DB13" s="925">
        <v>5.14</v>
      </c>
      <c r="DC13" s="66"/>
      <c r="DD13" s="66"/>
      <c r="DE13" s="66" t="s">
        <v>84</v>
      </c>
      <c r="DF13" s="82">
        <v>32</v>
      </c>
      <c r="DG13" s="82">
        <v>32</v>
      </c>
      <c r="DH13" s="82">
        <v>32</v>
      </c>
      <c r="DI13" s="799">
        <v>32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2.98</v>
      </c>
      <c r="FK13" s="921">
        <v>3.09</v>
      </c>
      <c r="FL13" s="739">
        <v>-0.11</v>
      </c>
      <c r="FM13" s="63"/>
      <c r="FN13" s="63"/>
      <c r="FO13" s="764" t="s">
        <v>82</v>
      </c>
      <c r="FP13" s="741">
        <v>32094</v>
      </c>
      <c r="FQ13" s="742">
        <v>32418</v>
      </c>
      <c r="FR13" s="743">
        <v>30619</v>
      </c>
      <c r="FS13" s="741">
        <v>95131</v>
      </c>
      <c r="FT13" s="744">
        <v>90220</v>
      </c>
      <c r="FU13" s="745">
        <v>5.44</v>
      </c>
      <c r="FV13" s="66"/>
      <c r="FW13" s="922" t="s">
        <v>83</v>
      </c>
      <c r="FX13" s="923">
        <v>2992.3300000000008</v>
      </c>
      <c r="FY13" s="924">
        <v>2838.71</v>
      </c>
      <c r="FZ13" s="925">
        <v>5.41</v>
      </c>
      <c r="GA13" s="926">
        <v>1750.08</v>
      </c>
      <c r="GB13" s="924">
        <v>1648.3</v>
      </c>
      <c r="GC13" s="925">
        <v>6.17</v>
      </c>
      <c r="GD13" s="926">
        <v>2914.7799999999997</v>
      </c>
      <c r="GE13" s="924">
        <v>2769.54</v>
      </c>
      <c r="GF13" s="925">
        <v>5.24</v>
      </c>
      <c r="GG13" s="66"/>
      <c r="GH13" s="66"/>
      <c r="GI13" s="66" t="s">
        <v>84</v>
      </c>
      <c r="GJ13" s="82">
        <v>32</v>
      </c>
      <c r="GK13" s="82">
        <v>32</v>
      </c>
      <c r="GL13" s="82">
        <v>32</v>
      </c>
      <c r="GM13" s="799">
        <v>32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3.92</v>
      </c>
      <c r="IO13" s="921">
        <v>3.98</v>
      </c>
      <c r="IP13" s="739">
        <v>-0.06</v>
      </c>
      <c r="IQ13" s="63"/>
      <c r="IR13" s="63"/>
      <c r="IS13" s="764" t="s">
        <v>82</v>
      </c>
      <c r="IT13" s="741">
        <v>31056</v>
      </c>
      <c r="IU13" s="742">
        <v>30125</v>
      </c>
      <c r="IV13" s="743">
        <v>28445</v>
      </c>
      <c r="IW13" s="741">
        <v>89626</v>
      </c>
      <c r="IX13" s="744">
        <v>91652</v>
      </c>
      <c r="IY13" s="745">
        <v>-2.21</v>
      </c>
      <c r="IZ13" s="66"/>
      <c r="JA13" s="922" t="s">
        <v>83</v>
      </c>
      <c r="JB13" s="923">
        <v>4036.68</v>
      </c>
      <c r="JC13" s="924">
        <v>3858.94</v>
      </c>
      <c r="JD13" s="925">
        <v>4.6100000000000003</v>
      </c>
      <c r="JE13" s="926">
        <v>1784.27</v>
      </c>
      <c r="JF13" s="924">
        <v>1715.8500000000001</v>
      </c>
      <c r="JG13" s="925">
        <v>3.99</v>
      </c>
      <c r="JH13" s="926">
        <v>3863.79</v>
      </c>
      <c r="JI13" s="924">
        <v>3695.6500000000005</v>
      </c>
      <c r="JJ13" s="925">
        <v>4.55</v>
      </c>
      <c r="JK13" s="66"/>
      <c r="JL13" s="66"/>
      <c r="JM13" s="66" t="s">
        <v>84</v>
      </c>
      <c r="JN13" s="82">
        <v>32</v>
      </c>
      <c r="JO13" s="82">
        <v>32</v>
      </c>
      <c r="JP13" s="82">
        <v>32</v>
      </c>
      <c r="JQ13" s="799">
        <v>32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3.49</v>
      </c>
      <c r="LS13" s="921">
        <v>3.53</v>
      </c>
      <c r="LT13" s="755">
        <v>-0.04</v>
      </c>
      <c r="LU13" s="63"/>
      <c r="LV13" s="63"/>
      <c r="LW13" s="764" t="s">
        <v>82</v>
      </c>
      <c r="LX13" s="57">
        <v>252740</v>
      </c>
      <c r="LY13" s="756">
        <v>231958</v>
      </c>
      <c r="LZ13" s="757">
        <v>8.9600000000000009</v>
      </c>
      <c r="MA13" s="73"/>
      <c r="MB13" s="930" t="s">
        <v>83</v>
      </c>
      <c r="MC13" s="923">
        <v>3728.2899999999991</v>
      </c>
      <c r="MD13" s="931">
        <v>3541.0099999999998</v>
      </c>
      <c r="ME13" s="932">
        <v>5.29</v>
      </c>
      <c r="MF13" s="923">
        <v>1798.6300000000003</v>
      </c>
      <c r="MG13" s="931">
        <v>1708.8500000000001</v>
      </c>
      <c r="MH13" s="932">
        <v>5.25</v>
      </c>
      <c r="MI13" s="923">
        <v>3585.76</v>
      </c>
      <c r="MJ13" s="931">
        <v>3408.95</v>
      </c>
      <c r="MK13" s="932">
        <v>5.19</v>
      </c>
      <c r="ML13" s="4"/>
      <c r="MM13" s="4"/>
      <c r="MN13" s="4" t="s">
        <v>84</v>
      </c>
      <c r="MO13" s="821">
        <v>32</v>
      </c>
      <c r="MP13" s="821">
        <v>32</v>
      </c>
      <c r="MQ13" s="821">
        <v>32</v>
      </c>
      <c r="MR13" s="821">
        <v>32</v>
      </c>
      <c r="MS13" s="821">
        <v>32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2.02</v>
      </c>
      <c r="C14" s="935">
        <v>1.99</v>
      </c>
      <c r="D14" s="763">
        <v>0.03</v>
      </c>
      <c r="E14" s="63"/>
      <c r="F14" s="63"/>
      <c r="G14" s="764" t="s">
        <v>85</v>
      </c>
      <c r="H14" s="741">
        <v>285622</v>
      </c>
      <c r="I14" s="742">
        <v>256363</v>
      </c>
      <c r="J14" s="743">
        <v>265366</v>
      </c>
      <c r="K14" s="741">
        <v>807351</v>
      </c>
      <c r="L14" s="744">
        <v>701062</v>
      </c>
      <c r="M14" s="745">
        <v>15.16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62889</v>
      </c>
      <c r="AC14" s="936">
        <v>62889</v>
      </c>
      <c r="AD14" s="936">
        <v>62889</v>
      </c>
      <c r="AE14" s="936">
        <v>62889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2.27</v>
      </c>
      <c r="CG14" s="935">
        <v>2.35</v>
      </c>
      <c r="CH14" s="763">
        <v>-0.08</v>
      </c>
      <c r="CI14" s="63"/>
      <c r="CJ14" s="63"/>
      <c r="CK14" s="764" t="s">
        <v>85</v>
      </c>
      <c r="CL14" s="741">
        <v>259012</v>
      </c>
      <c r="CM14" s="742">
        <v>271731</v>
      </c>
      <c r="CN14" s="743">
        <v>210037</v>
      </c>
      <c r="CO14" s="741">
        <v>740780</v>
      </c>
      <c r="CP14" s="744">
        <v>670893</v>
      </c>
      <c r="CQ14" s="745">
        <v>10.42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62889</v>
      </c>
      <c r="DG14" s="936">
        <v>62889</v>
      </c>
      <c r="DH14" s="936">
        <v>62889</v>
      </c>
      <c r="DI14" s="936">
        <v>62889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2.4500000000000002</v>
      </c>
      <c r="FK14" s="935">
        <v>2.57</v>
      </c>
      <c r="FL14" s="763">
        <v>-0.12</v>
      </c>
      <c r="FM14" s="63"/>
      <c r="FN14" s="63"/>
      <c r="FO14" s="764" t="s">
        <v>85</v>
      </c>
      <c r="FP14" s="741">
        <v>223641</v>
      </c>
      <c r="FQ14" s="742">
        <v>231346</v>
      </c>
      <c r="FR14" s="743">
        <v>142319</v>
      </c>
      <c r="FS14" s="741">
        <v>597306</v>
      </c>
      <c r="FT14" s="744">
        <v>649649</v>
      </c>
      <c r="FU14" s="745">
        <v>-8.06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62889</v>
      </c>
      <c r="GK14" s="936">
        <v>62889</v>
      </c>
      <c r="GL14" s="936">
        <v>62889</v>
      </c>
      <c r="GM14" s="936">
        <v>62889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2.6</v>
      </c>
      <c r="IO14" s="935">
        <v>2.64</v>
      </c>
      <c r="IP14" s="763">
        <v>-0.04</v>
      </c>
      <c r="IQ14" s="63"/>
      <c r="IR14" s="63"/>
      <c r="IS14" s="764" t="s">
        <v>85</v>
      </c>
      <c r="IT14" s="741">
        <v>168552</v>
      </c>
      <c r="IU14" s="742">
        <v>195222</v>
      </c>
      <c r="IV14" s="743">
        <v>196364</v>
      </c>
      <c r="IW14" s="741">
        <v>560138</v>
      </c>
      <c r="IX14" s="744">
        <v>550293</v>
      </c>
      <c r="IY14" s="745">
        <v>1.79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62889</v>
      </c>
      <c r="JO14" s="936">
        <v>62889</v>
      </c>
      <c r="JP14" s="936">
        <v>62889</v>
      </c>
      <c r="JQ14" s="936">
        <v>62889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2.34</v>
      </c>
      <c r="LS14" s="935">
        <v>2.39</v>
      </c>
      <c r="LT14" s="780">
        <v>-0.05</v>
      </c>
      <c r="LU14" s="63"/>
      <c r="LV14" s="63"/>
      <c r="LW14" s="764" t="s">
        <v>85</v>
      </c>
      <c r="LX14" s="57">
        <v>2705575</v>
      </c>
      <c r="LY14" s="756">
        <v>2571897</v>
      </c>
      <c r="LZ14" s="757">
        <v>5.2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62889</v>
      </c>
      <c r="MP14" s="782">
        <v>62889</v>
      </c>
      <c r="MQ14" s="782">
        <v>62889</v>
      </c>
      <c r="MR14" s="782">
        <v>62889</v>
      </c>
      <c r="MS14" s="782">
        <v>62889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4.5599999999999996</v>
      </c>
      <c r="C15" s="944">
        <v>4.49</v>
      </c>
      <c r="D15" s="901">
        <v>7.0000000000000007E-2</v>
      </c>
      <c r="E15" s="63"/>
      <c r="F15" s="63"/>
      <c r="G15" s="764" t="s">
        <v>88</v>
      </c>
      <c r="H15" s="741">
        <v>16368</v>
      </c>
      <c r="I15" s="742">
        <v>15583</v>
      </c>
      <c r="J15" s="743">
        <v>15074</v>
      </c>
      <c r="K15" s="741">
        <v>47025</v>
      </c>
      <c r="L15" s="744">
        <v>38711</v>
      </c>
      <c r="M15" s="745">
        <v>21.48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985</v>
      </c>
      <c r="AC15" s="799">
        <v>985</v>
      </c>
      <c r="AD15" s="799">
        <v>985</v>
      </c>
      <c r="AE15" s="799">
        <v>985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3.78</v>
      </c>
      <c r="CG15" s="944">
        <v>3.82</v>
      </c>
      <c r="CH15" s="901">
        <v>-0.04</v>
      </c>
      <c r="CI15" s="63"/>
      <c r="CJ15" s="63"/>
      <c r="CK15" s="764" t="s">
        <v>88</v>
      </c>
      <c r="CL15" s="741">
        <v>23546</v>
      </c>
      <c r="CM15" s="742">
        <v>13847</v>
      </c>
      <c r="CN15" s="743">
        <v>13485</v>
      </c>
      <c r="CO15" s="741">
        <v>50878</v>
      </c>
      <c r="CP15" s="744">
        <v>53841</v>
      </c>
      <c r="CQ15" s="745">
        <v>-5.5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985</v>
      </c>
      <c r="DG15" s="799">
        <v>985</v>
      </c>
      <c r="DH15" s="799">
        <v>985</v>
      </c>
      <c r="DI15" s="799">
        <v>985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3.29</v>
      </c>
      <c r="FK15" s="944">
        <v>3.38</v>
      </c>
      <c r="FL15" s="901">
        <v>-0.09</v>
      </c>
      <c r="FM15" s="63"/>
      <c r="FN15" s="63"/>
      <c r="FO15" s="764" t="s">
        <v>88</v>
      </c>
      <c r="FP15" s="741">
        <v>26843</v>
      </c>
      <c r="FQ15" s="742">
        <v>13461</v>
      </c>
      <c r="FR15" s="743">
        <v>14668</v>
      </c>
      <c r="FS15" s="741">
        <v>54972</v>
      </c>
      <c r="FT15" s="744">
        <v>52929</v>
      </c>
      <c r="FU15" s="745">
        <v>3.86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985</v>
      </c>
      <c r="GK15" s="799">
        <v>985</v>
      </c>
      <c r="GL15" s="799">
        <v>985</v>
      </c>
      <c r="GM15" s="799">
        <v>985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4.6100000000000003</v>
      </c>
      <c r="IO15" s="944">
        <v>4.67</v>
      </c>
      <c r="IP15" s="901">
        <v>-0.06</v>
      </c>
      <c r="IQ15" s="63"/>
      <c r="IR15" s="63"/>
      <c r="IS15" s="764" t="s">
        <v>88</v>
      </c>
      <c r="IT15" s="741">
        <v>15425</v>
      </c>
      <c r="IU15" s="742">
        <v>21364</v>
      </c>
      <c r="IV15" s="743">
        <v>18945</v>
      </c>
      <c r="IW15" s="741">
        <v>55734</v>
      </c>
      <c r="IX15" s="744">
        <v>59200</v>
      </c>
      <c r="IY15" s="745">
        <v>-5.85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985</v>
      </c>
      <c r="JO15" s="799">
        <v>985</v>
      </c>
      <c r="JP15" s="799">
        <v>985</v>
      </c>
      <c r="JQ15" s="799">
        <v>985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4.0999999999999996</v>
      </c>
      <c r="LS15" s="944">
        <v>4.13</v>
      </c>
      <c r="LT15" s="914">
        <v>-0.03</v>
      </c>
      <c r="LU15" s="63"/>
      <c r="LV15" s="63"/>
      <c r="LW15" s="764" t="s">
        <v>88</v>
      </c>
      <c r="LX15" s="57">
        <v>208609</v>
      </c>
      <c r="LY15" s="756">
        <v>204681</v>
      </c>
      <c r="LZ15" s="757">
        <v>1.92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985</v>
      </c>
      <c r="MP15" s="821">
        <v>985</v>
      </c>
      <c r="MQ15" s="821">
        <v>985</v>
      </c>
      <c r="MR15" s="821">
        <v>985</v>
      </c>
      <c r="MS15" s="821">
        <v>985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19163</v>
      </c>
      <c r="I16" s="742">
        <v>18987</v>
      </c>
      <c r="J16" s="743">
        <v>14892</v>
      </c>
      <c r="K16" s="741">
        <v>53042</v>
      </c>
      <c r="L16" s="744">
        <v>63074</v>
      </c>
      <c r="M16" s="745">
        <v>-15.91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12960</v>
      </c>
      <c r="AC16" s="799">
        <v>12960</v>
      </c>
      <c r="AD16" s="799">
        <v>12960</v>
      </c>
      <c r="AE16" s="799">
        <v>12960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18275</v>
      </c>
      <c r="CM16" s="742">
        <v>20819</v>
      </c>
      <c r="CN16" s="743">
        <v>18531</v>
      </c>
      <c r="CO16" s="741">
        <v>57625</v>
      </c>
      <c r="CP16" s="744">
        <v>64901</v>
      </c>
      <c r="CQ16" s="745">
        <v>-11.21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12960</v>
      </c>
      <c r="DG16" s="799">
        <v>12960</v>
      </c>
      <c r="DH16" s="799">
        <v>12960</v>
      </c>
      <c r="DI16" s="799">
        <v>12960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14025</v>
      </c>
      <c r="FQ16" s="742">
        <v>14641</v>
      </c>
      <c r="FR16" s="743">
        <v>13634</v>
      </c>
      <c r="FS16" s="741">
        <v>42300</v>
      </c>
      <c r="FT16" s="744">
        <v>31220</v>
      </c>
      <c r="FU16" s="745">
        <v>35.49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12960</v>
      </c>
      <c r="GK16" s="799">
        <v>12960</v>
      </c>
      <c r="GL16" s="799">
        <v>12960</v>
      </c>
      <c r="GM16" s="799">
        <v>12960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20212</v>
      </c>
      <c r="IU16" s="742">
        <v>17651</v>
      </c>
      <c r="IV16" s="743">
        <v>19321</v>
      </c>
      <c r="IW16" s="741">
        <v>57184</v>
      </c>
      <c r="IX16" s="744">
        <v>62295</v>
      </c>
      <c r="IY16" s="745">
        <v>-8.1999999999999993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12960</v>
      </c>
      <c r="JO16" s="799">
        <v>12960</v>
      </c>
      <c r="JP16" s="799">
        <v>12960</v>
      </c>
      <c r="JQ16" s="799">
        <v>12960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210151</v>
      </c>
      <c r="LY16" s="756">
        <v>221490</v>
      </c>
      <c r="LZ16" s="757">
        <v>-5.12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12960</v>
      </c>
      <c r="MP16" s="821">
        <v>12960</v>
      </c>
      <c r="MQ16" s="821">
        <v>12960</v>
      </c>
      <c r="MR16" s="821">
        <v>12960</v>
      </c>
      <c r="MS16" s="821">
        <v>12960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5213.2299999999996</v>
      </c>
      <c r="C17" s="968">
        <v>4903.32</v>
      </c>
      <c r="D17" s="739">
        <v>6.32</v>
      </c>
      <c r="E17" s="75"/>
      <c r="F17" s="75"/>
      <c r="G17" s="764" t="s">
        <v>94</v>
      </c>
      <c r="H17" s="741">
        <v>65266</v>
      </c>
      <c r="I17" s="742">
        <v>35594</v>
      </c>
      <c r="J17" s="743">
        <v>59159</v>
      </c>
      <c r="K17" s="741">
        <v>160019</v>
      </c>
      <c r="L17" s="744">
        <v>178416</v>
      </c>
      <c r="M17" s="745">
        <v>-10.31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48944</v>
      </c>
      <c r="AC17" s="799">
        <v>48944</v>
      </c>
      <c r="AD17" s="799">
        <v>48944</v>
      </c>
      <c r="AE17" s="799">
        <v>48944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4926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4926</v>
      </c>
      <c r="BJ17" s="844">
        <v>0</v>
      </c>
      <c r="BK17" s="841">
        <v>4926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5482.3800000000019</v>
      </c>
      <c r="CG17" s="968">
        <v>5116.2800000000007</v>
      </c>
      <c r="CH17" s="739">
        <v>7.16</v>
      </c>
      <c r="CI17" s="75"/>
      <c r="CJ17" s="75"/>
      <c r="CK17" s="764" t="s">
        <v>94</v>
      </c>
      <c r="CL17" s="741">
        <v>75014</v>
      </c>
      <c r="CM17" s="742">
        <v>60453</v>
      </c>
      <c r="CN17" s="743">
        <v>54284</v>
      </c>
      <c r="CO17" s="741">
        <v>189751</v>
      </c>
      <c r="CP17" s="744">
        <v>160311</v>
      </c>
      <c r="CQ17" s="745">
        <v>18.36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48944</v>
      </c>
      <c r="DG17" s="799">
        <v>48944</v>
      </c>
      <c r="DH17" s="799">
        <v>48944</v>
      </c>
      <c r="DI17" s="799">
        <v>48944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1211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1211</v>
      </c>
      <c r="EN17" s="844">
        <v>0</v>
      </c>
      <c r="EO17" s="841">
        <v>1211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3915.26</v>
      </c>
      <c r="FK17" s="968">
        <v>3646.79</v>
      </c>
      <c r="FL17" s="739">
        <v>7.36</v>
      </c>
      <c r="FM17" s="75"/>
      <c r="FN17" s="75"/>
      <c r="FO17" s="764" t="s">
        <v>94</v>
      </c>
      <c r="FP17" s="741">
        <v>49554</v>
      </c>
      <c r="FQ17" s="742">
        <v>38137</v>
      </c>
      <c r="FR17" s="743">
        <v>26536</v>
      </c>
      <c r="FS17" s="741">
        <v>114227</v>
      </c>
      <c r="FT17" s="744">
        <v>106982</v>
      </c>
      <c r="FU17" s="745">
        <v>6.77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48944</v>
      </c>
      <c r="GK17" s="799">
        <v>48944</v>
      </c>
      <c r="GL17" s="799">
        <v>48944</v>
      </c>
      <c r="GM17" s="799">
        <v>48944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3696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3696</v>
      </c>
      <c r="HR17" s="844">
        <v>0</v>
      </c>
      <c r="HS17" s="841">
        <v>3696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5069.76</v>
      </c>
      <c r="IO17" s="968">
        <v>4857.82</v>
      </c>
      <c r="IP17" s="739">
        <v>4.3600000000000003</v>
      </c>
      <c r="IQ17" s="75"/>
      <c r="IR17" s="75"/>
      <c r="IS17" s="764" t="s">
        <v>94</v>
      </c>
      <c r="IT17" s="741">
        <v>65312</v>
      </c>
      <c r="IU17" s="742">
        <v>60245</v>
      </c>
      <c r="IV17" s="743">
        <v>49782</v>
      </c>
      <c r="IW17" s="741">
        <v>175339</v>
      </c>
      <c r="IX17" s="744">
        <v>173268</v>
      </c>
      <c r="IY17" s="745">
        <v>1.2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48944</v>
      </c>
      <c r="JO17" s="799">
        <v>48944</v>
      </c>
      <c r="JP17" s="799">
        <v>48944</v>
      </c>
      <c r="JQ17" s="799">
        <v>48944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12894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12894</v>
      </c>
      <c r="KV17" s="844">
        <v>0</v>
      </c>
      <c r="KW17" s="841">
        <v>12894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4998.7700000000004</v>
      </c>
      <c r="LS17" s="968">
        <v>4698.28</v>
      </c>
      <c r="LT17" s="755">
        <v>6.4</v>
      </c>
      <c r="LU17" s="63"/>
      <c r="LV17" s="63"/>
      <c r="LW17" s="764" t="s">
        <v>94</v>
      </c>
      <c r="LX17" s="57">
        <v>639336</v>
      </c>
      <c r="LY17" s="756">
        <v>618977</v>
      </c>
      <c r="LZ17" s="757">
        <v>3.29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48944</v>
      </c>
      <c r="MP17" s="821">
        <v>48944</v>
      </c>
      <c r="MQ17" s="821">
        <v>48944</v>
      </c>
      <c r="MR17" s="821">
        <v>48944</v>
      </c>
      <c r="MS17" s="821">
        <v>48944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22727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22727</v>
      </c>
      <c r="NX17" s="857">
        <v>0</v>
      </c>
      <c r="NY17" s="858">
        <v>22727</v>
      </c>
    </row>
    <row r="18" spans="1:389" ht="23.25" customHeight="1" thickTop="1" x14ac:dyDescent="0.25">
      <c r="A18" s="56" t="s">
        <v>56</v>
      </c>
      <c r="B18" s="27">
        <v>3835.37</v>
      </c>
      <c r="C18" s="971">
        <v>3614.06</v>
      </c>
      <c r="D18" s="763">
        <v>6.12</v>
      </c>
      <c r="E18" s="75"/>
      <c r="F18" s="75"/>
      <c r="G18" s="764" t="s">
        <v>95</v>
      </c>
      <c r="H18" s="741">
        <v>31638</v>
      </c>
      <c r="I18" s="742">
        <v>29581</v>
      </c>
      <c r="J18" s="743">
        <v>29642</v>
      </c>
      <c r="K18" s="741">
        <v>90861</v>
      </c>
      <c r="L18" s="744">
        <v>73740</v>
      </c>
      <c r="M18" s="745">
        <v>23.22</v>
      </c>
      <c r="N18" s="66"/>
      <c r="O18" s="794" t="s">
        <v>38</v>
      </c>
      <c r="P18" s="795">
        <v>1426.23</v>
      </c>
      <c r="Q18" s="796">
        <v>1319.37</v>
      </c>
      <c r="R18" s="797">
        <v>8.1</v>
      </c>
      <c r="S18" s="795">
        <v>0</v>
      </c>
      <c r="T18" s="796">
        <v>0</v>
      </c>
      <c r="U18" s="797">
        <v>0</v>
      </c>
      <c r="V18" s="795">
        <v>1419.35</v>
      </c>
      <c r="W18" s="796">
        <v>1313.02</v>
      </c>
      <c r="X18" s="797">
        <v>8.1</v>
      </c>
      <c r="Y18" s="66"/>
      <c r="Z18" s="66"/>
      <c r="AA18" s="66" t="s">
        <v>64</v>
      </c>
      <c r="AB18" s="799">
        <v>13182</v>
      </c>
      <c r="AC18" s="799">
        <v>13182</v>
      </c>
      <c r="AD18" s="799">
        <v>13182</v>
      </c>
      <c r="AE18" s="799">
        <v>13182</v>
      </c>
      <c r="AF18" s="66"/>
      <c r="AG18" s="66"/>
      <c r="AH18" s="66"/>
      <c r="AI18" s="66"/>
      <c r="AJ18" s="66"/>
      <c r="AK18" s="66"/>
      <c r="AL18" s="835" t="s">
        <v>61</v>
      </c>
      <c r="AM18" s="860">
        <v>2965</v>
      </c>
      <c r="AN18" s="861">
        <v>2957</v>
      </c>
      <c r="AO18" s="861">
        <v>2504</v>
      </c>
      <c r="AP18" s="972">
        <v>0</v>
      </c>
      <c r="AQ18" s="861"/>
      <c r="AR18" s="861"/>
      <c r="AS18" s="861"/>
      <c r="AT18" s="861"/>
      <c r="AU18" s="840">
        <v>8426</v>
      </c>
      <c r="AV18" s="840">
        <v>0</v>
      </c>
      <c r="AW18" s="841">
        <v>8426</v>
      </c>
      <c r="AX18" s="842"/>
      <c r="AY18" s="66"/>
      <c r="AZ18" s="835" t="s">
        <v>61</v>
      </c>
      <c r="BA18" s="860">
        <v>2622</v>
      </c>
      <c r="BB18" s="861">
        <v>0</v>
      </c>
      <c r="BC18" s="864">
        <v>890</v>
      </c>
      <c r="BD18" s="862">
        <v>0</v>
      </c>
      <c r="BE18" s="861"/>
      <c r="BF18" s="861"/>
      <c r="BG18" s="861"/>
      <c r="BH18" s="861"/>
      <c r="BI18" s="840">
        <v>3512</v>
      </c>
      <c r="BJ18" s="840">
        <v>0</v>
      </c>
      <c r="BK18" s="841">
        <v>3512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3697.33</v>
      </c>
      <c r="CG18" s="971">
        <v>3516.46</v>
      </c>
      <c r="CH18" s="763">
        <v>5.14</v>
      </c>
      <c r="CI18" s="75"/>
      <c r="CJ18" s="75"/>
      <c r="CK18" s="764" t="s">
        <v>95</v>
      </c>
      <c r="CL18" s="741">
        <v>37523</v>
      </c>
      <c r="CM18" s="742">
        <v>33997</v>
      </c>
      <c r="CN18" s="743">
        <v>31335</v>
      </c>
      <c r="CO18" s="741">
        <v>102855</v>
      </c>
      <c r="CP18" s="744">
        <v>96064</v>
      </c>
      <c r="CQ18" s="745">
        <v>7.07</v>
      </c>
      <c r="CR18" s="66"/>
      <c r="CS18" s="794" t="s">
        <v>38</v>
      </c>
      <c r="CT18" s="795">
        <v>2633.64</v>
      </c>
      <c r="CU18" s="796">
        <v>2474.86</v>
      </c>
      <c r="CV18" s="797">
        <v>6.42</v>
      </c>
      <c r="CW18" s="795">
        <v>0</v>
      </c>
      <c r="CX18" s="796">
        <v>0</v>
      </c>
      <c r="CY18" s="797">
        <v>0</v>
      </c>
      <c r="CZ18" s="795">
        <v>2622.27</v>
      </c>
      <c r="DA18" s="796">
        <v>2464.38</v>
      </c>
      <c r="DB18" s="797">
        <v>6.41</v>
      </c>
      <c r="DC18" s="66"/>
      <c r="DD18" s="66"/>
      <c r="DE18" s="66" t="s">
        <v>64</v>
      </c>
      <c r="DF18" s="799">
        <v>13182</v>
      </c>
      <c r="DG18" s="799">
        <v>13182</v>
      </c>
      <c r="DH18" s="799">
        <v>13182</v>
      </c>
      <c r="DI18" s="799">
        <v>13182</v>
      </c>
      <c r="DJ18" s="66"/>
      <c r="DK18" s="66"/>
      <c r="DL18" s="66"/>
      <c r="DM18" s="66"/>
      <c r="DN18" s="66"/>
      <c r="DO18" s="66"/>
      <c r="DP18" s="835" t="s">
        <v>61</v>
      </c>
      <c r="DQ18" s="860">
        <v>3070</v>
      </c>
      <c r="DR18" s="861">
        <v>1659</v>
      </c>
      <c r="DS18" s="861">
        <v>1172</v>
      </c>
      <c r="DT18" s="862">
        <v>0</v>
      </c>
      <c r="DU18" s="860"/>
      <c r="DV18" s="861"/>
      <c r="DW18" s="861"/>
      <c r="DX18" s="861"/>
      <c r="DY18" s="840">
        <v>5901</v>
      </c>
      <c r="DZ18" s="840">
        <v>2588</v>
      </c>
      <c r="EA18" s="841">
        <v>8489</v>
      </c>
      <c r="EB18" s="842"/>
      <c r="EC18" s="66"/>
      <c r="ED18" s="835" t="s">
        <v>61</v>
      </c>
      <c r="EE18" s="860">
        <v>1957</v>
      </c>
      <c r="EF18" s="861">
        <v>0</v>
      </c>
      <c r="EG18" s="864">
        <v>357</v>
      </c>
      <c r="EH18" s="862">
        <v>0</v>
      </c>
      <c r="EI18" s="860"/>
      <c r="EJ18" s="861"/>
      <c r="EK18" s="861"/>
      <c r="EL18" s="861"/>
      <c r="EM18" s="840">
        <v>2314</v>
      </c>
      <c r="EN18" s="840">
        <v>0</v>
      </c>
      <c r="EO18" s="841">
        <v>2314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2914.7799999999997</v>
      </c>
      <c r="FK18" s="971">
        <v>2769.54</v>
      </c>
      <c r="FL18" s="763">
        <v>5.24</v>
      </c>
      <c r="FM18" s="75"/>
      <c r="FN18" s="75"/>
      <c r="FO18" s="764" t="s">
        <v>95</v>
      </c>
      <c r="FP18" s="741">
        <v>26660</v>
      </c>
      <c r="FQ18" s="742">
        <v>28467</v>
      </c>
      <c r="FR18" s="743">
        <v>26749</v>
      </c>
      <c r="FS18" s="741">
        <v>81876</v>
      </c>
      <c r="FT18" s="744">
        <v>71694</v>
      </c>
      <c r="FU18" s="745">
        <v>14.2</v>
      </c>
      <c r="FV18" s="66"/>
      <c r="FW18" s="794" t="s">
        <v>38</v>
      </c>
      <c r="FX18" s="795">
        <v>1122.68</v>
      </c>
      <c r="FY18" s="796">
        <v>1062.47</v>
      </c>
      <c r="FZ18" s="797">
        <v>5.67</v>
      </c>
      <c r="GA18" s="795">
        <v>0</v>
      </c>
      <c r="GB18" s="796">
        <v>0</v>
      </c>
      <c r="GC18" s="797">
        <v>0</v>
      </c>
      <c r="GD18" s="795">
        <v>1116.98</v>
      </c>
      <c r="GE18" s="796">
        <v>1057.33</v>
      </c>
      <c r="GF18" s="797">
        <v>5.64</v>
      </c>
      <c r="GG18" s="66"/>
      <c r="GH18" s="66"/>
      <c r="GI18" s="66" t="s">
        <v>64</v>
      </c>
      <c r="GJ18" s="799">
        <v>13182</v>
      </c>
      <c r="GK18" s="799">
        <v>13182</v>
      </c>
      <c r="GL18" s="799">
        <v>13182</v>
      </c>
      <c r="GM18" s="799">
        <v>13182</v>
      </c>
      <c r="GN18" s="66"/>
      <c r="GO18" s="66"/>
      <c r="GP18" s="66"/>
      <c r="GQ18" s="66"/>
      <c r="GR18" s="66"/>
      <c r="GS18" s="66"/>
      <c r="GT18" s="835" t="s">
        <v>61</v>
      </c>
      <c r="GU18" s="860">
        <v>2717</v>
      </c>
      <c r="GV18" s="861">
        <v>1223</v>
      </c>
      <c r="GW18" s="861">
        <v>1184</v>
      </c>
      <c r="GX18" s="862">
        <v>0</v>
      </c>
      <c r="GY18" s="861"/>
      <c r="GZ18" s="861"/>
      <c r="HA18" s="861"/>
      <c r="HB18" s="861"/>
      <c r="HC18" s="840">
        <v>5124</v>
      </c>
      <c r="HD18" s="840">
        <v>2440</v>
      </c>
      <c r="HE18" s="841">
        <v>7564</v>
      </c>
      <c r="HF18" s="842"/>
      <c r="HG18" s="66"/>
      <c r="HH18" s="835" t="s">
        <v>61</v>
      </c>
      <c r="HI18" s="860">
        <v>1478</v>
      </c>
      <c r="HJ18" s="861">
        <v>0</v>
      </c>
      <c r="HK18" s="864">
        <v>721</v>
      </c>
      <c r="HL18" s="862">
        <v>0</v>
      </c>
      <c r="HM18" s="861"/>
      <c r="HN18" s="861"/>
      <c r="HO18" s="861"/>
      <c r="HP18" s="861"/>
      <c r="HQ18" s="840">
        <v>2199</v>
      </c>
      <c r="HR18" s="840">
        <v>0</v>
      </c>
      <c r="HS18" s="841">
        <v>2199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3863.79</v>
      </c>
      <c r="IO18" s="971">
        <v>3695.6500000000005</v>
      </c>
      <c r="IP18" s="763">
        <v>4.55</v>
      </c>
      <c r="IQ18" s="75"/>
      <c r="IR18" s="75"/>
      <c r="IS18" s="764" t="s">
        <v>95</v>
      </c>
      <c r="IT18" s="741">
        <v>34125</v>
      </c>
      <c r="IU18" s="742">
        <v>34152</v>
      </c>
      <c r="IV18" s="743">
        <v>36257</v>
      </c>
      <c r="IW18" s="741">
        <v>104534</v>
      </c>
      <c r="IX18" s="744">
        <v>98046</v>
      </c>
      <c r="IY18" s="745">
        <v>6.62</v>
      </c>
      <c r="IZ18" s="66"/>
      <c r="JA18" s="794" t="s">
        <v>38</v>
      </c>
      <c r="JB18" s="795">
        <v>1806.49</v>
      </c>
      <c r="JC18" s="796">
        <v>1746.34</v>
      </c>
      <c r="JD18" s="797">
        <v>3.44</v>
      </c>
      <c r="JE18" s="795">
        <v>0</v>
      </c>
      <c r="JF18" s="796">
        <v>0</v>
      </c>
      <c r="JG18" s="797">
        <v>0</v>
      </c>
      <c r="JH18" s="795">
        <v>1797.47</v>
      </c>
      <c r="JI18" s="796">
        <v>1737.93</v>
      </c>
      <c r="JJ18" s="797">
        <v>3.43</v>
      </c>
      <c r="JK18" s="66"/>
      <c r="JL18" s="66"/>
      <c r="JM18" s="66" t="s">
        <v>64</v>
      </c>
      <c r="JN18" s="799">
        <v>13182</v>
      </c>
      <c r="JO18" s="799">
        <v>13182</v>
      </c>
      <c r="JP18" s="799">
        <v>13182</v>
      </c>
      <c r="JQ18" s="799">
        <v>13182</v>
      </c>
      <c r="JR18" s="66"/>
      <c r="JS18" s="66"/>
      <c r="JT18" s="66"/>
      <c r="JU18" s="66"/>
      <c r="JV18" s="66"/>
      <c r="JW18" s="66"/>
      <c r="JX18" s="835" t="s">
        <v>61</v>
      </c>
      <c r="JY18" s="860">
        <v>2933</v>
      </c>
      <c r="JZ18" s="861">
        <v>1587</v>
      </c>
      <c r="KA18" s="861">
        <v>1640</v>
      </c>
      <c r="KB18" s="865">
        <v>0</v>
      </c>
      <c r="KC18" s="866"/>
      <c r="KD18" s="866"/>
      <c r="KE18" s="866"/>
      <c r="KF18" s="866"/>
      <c r="KG18" s="867">
        <v>6160</v>
      </c>
      <c r="KH18" s="840">
        <v>2184</v>
      </c>
      <c r="KI18" s="841">
        <v>8344</v>
      </c>
      <c r="KJ18" s="842"/>
      <c r="KK18" s="66"/>
      <c r="KL18" s="835" t="s">
        <v>61</v>
      </c>
      <c r="KM18" s="860">
        <v>4176</v>
      </c>
      <c r="KN18" s="861">
        <v>0</v>
      </c>
      <c r="KO18" s="864">
        <v>1037</v>
      </c>
      <c r="KP18" s="865">
        <v>0</v>
      </c>
      <c r="KQ18" s="866"/>
      <c r="KR18" s="866"/>
      <c r="KS18" s="866"/>
      <c r="KT18" s="866"/>
      <c r="KU18" s="867">
        <v>5213</v>
      </c>
      <c r="KV18" s="840">
        <v>0</v>
      </c>
      <c r="KW18" s="841">
        <v>5213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3585.76</v>
      </c>
      <c r="LS18" s="971">
        <v>3408.95</v>
      </c>
      <c r="LT18" s="780">
        <v>5.19</v>
      </c>
      <c r="LU18" s="63"/>
      <c r="LV18" s="63"/>
      <c r="LW18" s="764" t="s">
        <v>95</v>
      </c>
      <c r="LX18" s="57">
        <v>380126</v>
      </c>
      <c r="LY18" s="756">
        <v>339544</v>
      </c>
      <c r="LZ18" s="757">
        <v>11.95</v>
      </c>
      <c r="MA18" s="73"/>
      <c r="MB18" s="794" t="s">
        <v>38</v>
      </c>
      <c r="MC18" s="795">
        <v>1783.55</v>
      </c>
      <c r="MD18" s="796">
        <v>1676.82</v>
      </c>
      <c r="ME18" s="797">
        <v>6.37</v>
      </c>
      <c r="MF18" s="795">
        <v>0</v>
      </c>
      <c r="MG18" s="796">
        <v>0</v>
      </c>
      <c r="MH18" s="797">
        <v>0</v>
      </c>
      <c r="MI18" s="795">
        <v>1775</v>
      </c>
      <c r="MJ18" s="796">
        <v>1668.97</v>
      </c>
      <c r="MK18" s="797">
        <v>6.35</v>
      </c>
      <c r="ML18" s="4"/>
      <c r="MM18" s="4"/>
      <c r="MN18" s="4" t="s">
        <v>64</v>
      </c>
      <c r="MO18" s="821">
        <v>13182</v>
      </c>
      <c r="MP18" s="821">
        <v>13182</v>
      </c>
      <c r="MQ18" s="821">
        <v>13182</v>
      </c>
      <c r="MR18" s="821">
        <v>13182</v>
      </c>
      <c r="MS18" s="821">
        <v>13182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11685</v>
      </c>
      <c r="NB18" s="869">
        <v>7426</v>
      </c>
      <c r="NC18" s="869">
        <v>6500</v>
      </c>
      <c r="ND18" s="870">
        <v>0</v>
      </c>
      <c r="NE18" s="869"/>
      <c r="NF18" s="869"/>
      <c r="NG18" s="869"/>
      <c r="NH18" s="869"/>
      <c r="NI18" s="871">
        <v>25611</v>
      </c>
      <c r="NJ18" s="872">
        <v>7212</v>
      </c>
      <c r="NK18" s="873">
        <v>32823</v>
      </c>
      <c r="NL18" s="585"/>
      <c r="NM18" s="585"/>
      <c r="NN18" s="859" t="s">
        <v>61</v>
      </c>
      <c r="NO18" s="868">
        <v>10233</v>
      </c>
      <c r="NP18" s="869">
        <v>0</v>
      </c>
      <c r="NQ18" s="869">
        <v>3005</v>
      </c>
      <c r="NR18" s="870">
        <v>0</v>
      </c>
      <c r="NS18" s="869"/>
      <c r="NT18" s="869"/>
      <c r="NU18" s="869"/>
      <c r="NV18" s="869"/>
      <c r="NW18" s="871">
        <v>13238</v>
      </c>
      <c r="NX18" s="872">
        <v>0</v>
      </c>
      <c r="NY18" s="873">
        <v>13238</v>
      </c>
    </row>
    <row r="19" spans="1:389" ht="23.25" customHeight="1" x14ac:dyDescent="0.25">
      <c r="A19" s="790" t="s">
        <v>36</v>
      </c>
      <c r="B19" s="973">
        <v>5531.8399999999992</v>
      </c>
      <c r="C19" s="974">
        <v>5195.05</v>
      </c>
      <c r="D19" s="793">
        <v>6.48</v>
      </c>
      <c r="E19" s="75"/>
      <c r="F19" s="75"/>
      <c r="G19" s="764" t="s">
        <v>96</v>
      </c>
      <c r="H19" s="741">
        <v>8563</v>
      </c>
      <c r="I19" s="742">
        <v>9010</v>
      </c>
      <c r="J19" s="743">
        <v>8831</v>
      </c>
      <c r="K19" s="741">
        <v>26404</v>
      </c>
      <c r="L19" s="744">
        <v>22365</v>
      </c>
      <c r="M19" s="745">
        <v>18.059999999999999</v>
      </c>
      <c r="N19" s="66"/>
      <c r="O19" s="794" t="s">
        <v>52</v>
      </c>
      <c r="P19" s="795">
        <v>1228.07</v>
      </c>
      <c r="Q19" s="796">
        <v>1142.93</v>
      </c>
      <c r="R19" s="797">
        <v>7.45</v>
      </c>
      <c r="S19" s="795">
        <v>1025.23</v>
      </c>
      <c r="T19" s="796">
        <v>965.26</v>
      </c>
      <c r="U19" s="797">
        <v>6.21</v>
      </c>
      <c r="V19" s="795">
        <v>1227.0899999999999</v>
      </c>
      <c r="W19" s="796">
        <v>1142.08</v>
      </c>
      <c r="X19" s="797">
        <v>7.44</v>
      </c>
      <c r="Y19" s="66"/>
      <c r="Z19" s="66"/>
      <c r="AA19" s="66" t="s">
        <v>70</v>
      </c>
      <c r="AB19" s="799">
        <v>12152</v>
      </c>
      <c r="AC19" s="799">
        <v>12152</v>
      </c>
      <c r="AD19" s="799">
        <v>12152</v>
      </c>
      <c r="AE19" s="799">
        <v>12152</v>
      </c>
      <c r="AF19" s="66"/>
      <c r="AG19" s="66"/>
      <c r="AH19" s="66"/>
      <c r="AI19" s="66"/>
      <c r="AJ19" s="66"/>
      <c r="AK19" s="66"/>
      <c r="AL19" s="835" t="s">
        <v>66</v>
      </c>
      <c r="AM19" s="860">
        <v>192142</v>
      </c>
      <c r="AN19" s="861">
        <v>14786</v>
      </c>
      <c r="AO19" s="861">
        <v>52604</v>
      </c>
      <c r="AP19" s="972">
        <v>11471</v>
      </c>
      <c r="AQ19" s="861"/>
      <c r="AR19" s="861"/>
      <c r="AS19" s="861"/>
      <c r="AT19" s="861"/>
      <c r="AU19" s="840">
        <v>271003</v>
      </c>
      <c r="AV19" s="840">
        <v>62547</v>
      </c>
      <c r="AW19" s="841">
        <v>333550</v>
      </c>
      <c r="AX19" s="842"/>
      <c r="AY19" s="66"/>
      <c r="AZ19" s="835" t="s">
        <v>66</v>
      </c>
      <c r="BA19" s="860">
        <v>171207</v>
      </c>
      <c r="BB19" s="861">
        <v>3483</v>
      </c>
      <c r="BC19" s="864">
        <v>44221</v>
      </c>
      <c r="BD19" s="862">
        <v>8100</v>
      </c>
      <c r="BE19" s="861"/>
      <c r="BF19" s="861"/>
      <c r="BG19" s="861"/>
      <c r="BH19" s="861"/>
      <c r="BI19" s="840">
        <v>227011</v>
      </c>
      <c r="BJ19" s="840">
        <v>14710</v>
      </c>
      <c r="BK19" s="841">
        <v>241721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6111.0499999999993</v>
      </c>
      <c r="CG19" s="974">
        <v>5701.7900000000018</v>
      </c>
      <c r="CH19" s="793">
        <v>7.18</v>
      </c>
      <c r="CI19" s="75"/>
      <c r="CJ19" s="75"/>
      <c r="CK19" s="764" t="s">
        <v>96</v>
      </c>
      <c r="CL19" s="741">
        <v>6286</v>
      </c>
      <c r="CM19" s="742">
        <v>5432</v>
      </c>
      <c r="CN19" s="743">
        <v>4952</v>
      </c>
      <c r="CO19" s="741">
        <v>16670</v>
      </c>
      <c r="CP19" s="744">
        <v>13449</v>
      </c>
      <c r="CQ19" s="745">
        <v>23.95</v>
      </c>
      <c r="CR19" s="66"/>
      <c r="CS19" s="794" t="s">
        <v>52</v>
      </c>
      <c r="CT19" s="795">
        <v>1381.71</v>
      </c>
      <c r="CU19" s="796">
        <v>1246.27</v>
      </c>
      <c r="CV19" s="797">
        <v>10.87</v>
      </c>
      <c r="CW19" s="795">
        <v>1065.8499999999999</v>
      </c>
      <c r="CX19" s="796">
        <v>978.25</v>
      </c>
      <c r="CY19" s="797">
        <v>8.9499999999999993</v>
      </c>
      <c r="CZ19" s="795">
        <v>1380.35</v>
      </c>
      <c r="DA19" s="796">
        <v>1245.1300000000001</v>
      </c>
      <c r="DB19" s="797">
        <v>10.86</v>
      </c>
      <c r="DC19" s="66"/>
      <c r="DD19" s="66"/>
      <c r="DE19" s="66" t="s">
        <v>70</v>
      </c>
      <c r="DF19" s="799">
        <v>12152</v>
      </c>
      <c r="DG19" s="799">
        <v>12152</v>
      </c>
      <c r="DH19" s="799">
        <v>12152</v>
      </c>
      <c r="DI19" s="799">
        <v>12152</v>
      </c>
      <c r="DJ19" s="66"/>
      <c r="DK19" s="66"/>
      <c r="DL19" s="66"/>
      <c r="DM19" s="66"/>
      <c r="DN19" s="66"/>
      <c r="DO19" s="66"/>
      <c r="DP19" s="835" t="s">
        <v>66</v>
      </c>
      <c r="DQ19" s="860">
        <v>208254</v>
      </c>
      <c r="DR19" s="861">
        <v>15245</v>
      </c>
      <c r="DS19" s="861">
        <v>46584</v>
      </c>
      <c r="DT19" s="862">
        <v>21472</v>
      </c>
      <c r="DU19" s="860"/>
      <c r="DV19" s="861"/>
      <c r="DW19" s="861"/>
      <c r="DX19" s="861"/>
      <c r="DY19" s="840">
        <v>291555</v>
      </c>
      <c r="DZ19" s="840">
        <v>104348</v>
      </c>
      <c r="EA19" s="841">
        <v>395903</v>
      </c>
      <c r="EB19" s="842"/>
      <c r="EC19" s="66"/>
      <c r="ED19" s="835" t="s">
        <v>66</v>
      </c>
      <c r="EE19" s="860">
        <v>123448</v>
      </c>
      <c r="EF19" s="861">
        <v>3849</v>
      </c>
      <c r="EG19" s="864">
        <v>45301</v>
      </c>
      <c r="EH19" s="862">
        <v>2727</v>
      </c>
      <c r="EI19" s="860"/>
      <c r="EJ19" s="861"/>
      <c r="EK19" s="861"/>
      <c r="EL19" s="861"/>
      <c r="EM19" s="840">
        <v>175325</v>
      </c>
      <c r="EN19" s="840">
        <v>11081</v>
      </c>
      <c r="EO19" s="841">
        <v>186406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4372.03</v>
      </c>
      <c r="FK19" s="974">
        <v>4040.26</v>
      </c>
      <c r="FL19" s="793">
        <v>8.2100000000000009</v>
      </c>
      <c r="FM19" s="75"/>
      <c r="FN19" s="75"/>
      <c r="FO19" s="764" t="s">
        <v>96</v>
      </c>
      <c r="FP19" s="741">
        <v>4068</v>
      </c>
      <c r="FQ19" s="742">
        <v>4461</v>
      </c>
      <c r="FR19" s="743">
        <v>5461</v>
      </c>
      <c r="FS19" s="741">
        <v>13990</v>
      </c>
      <c r="FT19" s="744">
        <v>11240</v>
      </c>
      <c r="FU19" s="745">
        <v>24.47</v>
      </c>
      <c r="FV19" s="66"/>
      <c r="FW19" s="794" t="s">
        <v>52</v>
      </c>
      <c r="FX19" s="795">
        <v>1024.1600000000001</v>
      </c>
      <c r="FY19" s="796">
        <v>926.91</v>
      </c>
      <c r="FZ19" s="797">
        <v>10.49</v>
      </c>
      <c r="GA19" s="795">
        <v>600.95000000000005</v>
      </c>
      <c r="GB19" s="796">
        <v>558.84</v>
      </c>
      <c r="GC19" s="797">
        <v>7.54</v>
      </c>
      <c r="GD19" s="795">
        <v>1022.01</v>
      </c>
      <c r="GE19" s="796">
        <v>925.13</v>
      </c>
      <c r="GF19" s="797">
        <v>10.47</v>
      </c>
      <c r="GG19" s="66"/>
      <c r="GH19" s="66"/>
      <c r="GI19" s="66" t="s">
        <v>70</v>
      </c>
      <c r="GJ19" s="799">
        <v>12152</v>
      </c>
      <c r="GK19" s="799">
        <v>12152</v>
      </c>
      <c r="GL19" s="799">
        <v>12152</v>
      </c>
      <c r="GM19" s="799">
        <v>12152</v>
      </c>
      <c r="GN19" s="66"/>
      <c r="GO19" s="66"/>
      <c r="GP19" s="66"/>
      <c r="GQ19" s="66"/>
      <c r="GR19" s="66"/>
      <c r="GS19" s="66"/>
      <c r="GT19" s="835" t="s">
        <v>66</v>
      </c>
      <c r="GU19" s="860">
        <v>190313</v>
      </c>
      <c r="GV19" s="861">
        <v>11239</v>
      </c>
      <c r="GW19" s="861">
        <v>44714</v>
      </c>
      <c r="GX19" s="862">
        <v>10343</v>
      </c>
      <c r="GY19" s="861"/>
      <c r="GZ19" s="861"/>
      <c r="HA19" s="861"/>
      <c r="HB19" s="861"/>
      <c r="HC19" s="840">
        <v>256609</v>
      </c>
      <c r="HD19" s="840">
        <v>56197</v>
      </c>
      <c r="HE19" s="841">
        <v>312806</v>
      </c>
      <c r="HF19" s="842"/>
      <c r="HG19" s="66"/>
      <c r="HH19" s="835" t="s">
        <v>66</v>
      </c>
      <c r="HI19" s="860">
        <v>105096</v>
      </c>
      <c r="HJ19" s="861">
        <v>2800</v>
      </c>
      <c r="HK19" s="864">
        <v>45214</v>
      </c>
      <c r="HL19" s="862">
        <v>9125</v>
      </c>
      <c r="HM19" s="861"/>
      <c r="HN19" s="861"/>
      <c r="HO19" s="861"/>
      <c r="HP19" s="861"/>
      <c r="HQ19" s="840">
        <v>162235</v>
      </c>
      <c r="HR19" s="840">
        <v>6343</v>
      </c>
      <c r="HS19" s="841">
        <v>168578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5454.25</v>
      </c>
      <c r="IO19" s="974">
        <v>5219.170000000001</v>
      </c>
      <c r="IP19" s="793">
        <v>4.5</v>
      </c>
      <c r="IQ19" s="75"/>
      <c r="IR19" s="75"/>
      <c r="IS19" s="764" t="s">
        <v>96</v>
      </c>
      <c r="IT19" s="741">
        <v>9514</v>
      </c>
      <c r="IU19" s="742">
        <v>11654</v>
      </c>
      <c r="IV19" s="743">
        <v>11201</v>
      </c>
      <c r="IW19" s="741">
        <v>32369</v>
      </c>
      <c r="IX19" s="744">
        <v>30988</v>
      </c>
      <c r="IY19" s="745">
        <v>4.46</v>
      </c>
      <c r="IZ19" s="66"/>
      <c r="JA19" s="794" t="s">
        <v>52</v>
      </c>
      <c r="JB19" s="795">
        <v>1175.95</v>
      </c>
      <c r="JC19" s="796">
        <v>1104.8</v>
      </c>
      <c r="JD19" s="797">
        <v>6.44</v>
      </c>
      <c r="JE19" s="795">
        <v>661.86</v>
      </c>
      <c r="JF19" s="796">
        <v>619.11</v>
      </c>
      <c r="JG19" s="797">
        <v>6.91</v>
      </c>
      <c r="JH19" s="795">
        <v>1173.3900000000001</v>
      </c>
      <c r="JI19" s="796">
        <v>1102.46</v>
      </c>
      <c r="JJ19" s="797">
        <v>6.43</v>
      </c>
      <c r="JK19" s="66"/>
      <c r="JL19" s="66"/>
      <c r="JM19" s="66" t="s">
        <v>70</v>
      </c>
      <c r="JN19" s="799">
        <v>12152</v>
      </c>
      <c r="JO19" s="799">
        <v>12152</v>
      </c>
      <c r="JP19" s="799">
        <v>12152</v>
      </c>
      <c r="JQ19" s="799">
        <v>12152</v>
      </c>
      <c r="JR19" s="66"/>
      <c r="JS19" s="66"/>
      <c r="JT19" s="66"/>
      <c r="JU19" s="66"/>
      <c r="JV19" s="66"/>
      <c r="JW19" s="66"/>
      <c r="JX19" s="835" t="s">
        <v>66</v>
      </c>
      <c r="JY19" s="860">
        <v>201424</v>
      </c>
      <c r="JZ19" s="861">
        <v>14582</v>
      </c>
      <c r="KA19" s="861">
        <v>37254</v>
      </c>
      <c r="KB19" s="865">
        <v>20843</v>
      </c>
      <c r="KC19" s="866"/>
      <c r="KD19" s="866"/>
      <c r="KE19" s="866"/>
      <c r="KF19" s="866"/>
      <c r="KG19" s="867">
        <v>274103</v>
      </c>
      <c r="KH19" s="840">
        <v>45145</v>
      </c>
      <c r="KI19" s="841">
        <v>319248</v>
      </c>
      <c r="KJ19" s="842"/>
      <c r="KK19" s="66"/>
      <c r="KL19" s="835" t="s">
        <v>66</v>
      </c>
      <c r="KM19" s="860">
        <v>91506</v>
      </c>
      <c r="KN19" s="861">
        <v>6508</v>
      </c>
      <c r="KO19" s="864">
        <v>44860</v>
      </c>
      <c r="KP19" s="865">
        <v>47163</v>
      </c>
      <c r="KQ19" s="866"/>
      <c r="KR19" s="866"/>
      <c r="KS19" s="866"/>
      <c r="KT19" s="866"/>
      <c r="KU19" s="867">
        <v>190037</v>
      </c>
      <c r="KV19" s="840">
        <v>15222</v>
      </c>
      <c r="KW19" s="841">
        <v>205259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5458.09</v>
      </c>
      <c r="LS19" s="974">
        <v>5115.7700000000004</v>
      </c>
      <c r="LT19" s="820">
        <v>6.69</v>
      </c>
      <c r="LU19" s="63"/>
      <c r="LV19" s="63"/>
      <c r="LW19" s="764" t="s">
        <v>96</v>
      </c>
      <c r="LX19" s="57">
        <v>89433</v>
      </c>
      <c r="LY19" s="756">
        <v>78042</v>
      </c>
      <c r="LZ19" s="757">
        <v>14.6</v>
      </c>
      <c r="MA19" s="73"/>
      <c r="MB19" s="794" t="s">
        <v>52</v>
      </c>
      <c r="MC19" s="795">
        <v>1216.49</v>
      </c>
      <c r="MD19" s="796">
        <v>1117.0999999999999</v>
      </c>
      <c r="ME19" s="797">
        <v>8.9</v>
      </c>
      <c r="MF19" s="795">
        <v>846.91</v>
      </c>
      <c r="MG19" s="796">
        <v>786.04</v>
      </c>
      <c r="MH19" s="797">
        <v>7.74</v>
      </c>
      <c r="MI19" s="795">
        <v>1214.72</v>
      </c>
      <c r="MJ19" s="796">
        <v>1115.55</v>
      </c>
      <c r="MK19" s="797">
        <v>8.89</v>
      </c>
      <c r="ML19" s="4"/>
      <c r="MM19" s="4"/>
      <c r="MN19" s="4" t="s">
        <v>70</v>
      </c>
      <c r="MO19" s="821">
        <v>12152</v>
      </c>
      <c r="MP19" s="821">
        <v>12152</v>
      </c>
      <c r="MQ19" s="821">
        <v>12152</v>
      </c>
      <c r="MR19" s="821">
        <v>12152</v>
      </c>
      <c r="MS19" s="821">
        <v>12152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792133</v>
      </c>
      <c r="NB19" s="869">
        <v>55852</v>
      </c>
      <c r="NC19" s="869">
        <v>181156</v>
      </c>
      <c r="ND19" s="870">
        <v>64129</v>
      </c>
      <c r="NE19" s="869"/>
      <c r="NF19" s="869"/>
      <c r="NG19" s="869"/>
      <c r="NH19" s="869"/>
      <c r="NI19" s="871">
        <v>1093270</v>
      </c>
      <c r="NJ19" s="872">
        <v>268237</v>
      </c>
      <c r="NK19" s="873">
        <v>1361507</v>
      </c>
      <c r="NL19" s="585"/>
      <c r="NM19" s="585"/>
      <c r="NN19" s="859" t="s">
        <v>66</v>
      </c>
      <c r="NO19" s="868">
        <v>491257</v>
      </c>
      <c r="NP19" s="869">
        <v>16640</v>
      </c>
      <c r="NQ19" s="869">
        <v>179596</v>
      </c>
      <c r="NR19" s="870">
        <v>67115</v>
      </c>
      <c r="NS19" s="869"/>
      <c r="NT19" s="869"/>
      <c r="NU19" s="869"/>
      <c r="NV19" s="869"/>
      <c r="NW19" s="871">
        <v>754608</v>
      </c>
      <c r="NX19" s="872">
        <v>47356</v>
      </c>
      <c r="NY19" s="873">
        <v>801964</v>
      </c>
    </row>
    <row r="20" spans="1:389" ht="23.25" customHeight="1" x14ac:dyDescent="0.25">
      <c r="A20" s="976" t="s">
        <v>97</v>
      </c>
      <c r="B20" s="26">
        <v>5270.369999999999</v>
      </c>
      <c r="C20" s="968">
        <v>4957.2900000000009</v>
      </c>
      <c r="D20" s="739">
        <v>6.32</v>
      </c>
      <c r="E20" s="75"/>
      <c r="F20" s="75"/>
      <c r="G20" s="764" t="s">
        <v>98</v>
      </c>
      <c r="H20" s="741">
        <v>4382</v>
      </c>
      <c r="I20" s="742">
        <v>6603</v>
      </c>
      <c r="J20" s="743">
        <v>5238</v>
      </c>
      <c r="K20" s="741">
        <v>16223</v>
      </c>
      <c r="L20" s="744">
        <v>10253</v>
      </c>
      <c r="M20" s="745">
        <v>58.23</v>
      </c>
      <c r="N20" s="66"/>
      <c r="O20" s="794" t="s">
        <v>58</v>
      </c>
      <c r="P20" s="795">
        <v>822.47</v>
      </c>
      <c r="Q20" s="796">
        <v>782.62</v>
      </c>
      <c r="R20" s="797">
        <v>5.09</v>
      </c>
      <c r="S20" s="795">
        <v>966.58</v>
      </c>
      <c r="T20" s="796">
        <v>875.63</v>
      </c>
      <c r="U20" s="797">
        <v>10.39</v>
      </c>
      <c r="V20" s="795">
        <v>823.17</v>
      </c>
      <c r="W20" s="796">
        <v>783.07</v>
      </c>
      <c r="X20" s="797">
        <v>5.12</v>
      </c>
      <c r="Y20" s="66"/>
      <c r="Z20" s="66"/>
      <c r="AA20" s="66" t="s">
        <v>75</v>
      </c>
      <c r="AB20" s="799">
        <v>10668</v>
      </c>
      <c r="AC20" s="799">
        <v>10668</v>
      </c>
      <c r="AD20" s="799">
        <v>10668</v>
      </c>
      <c r="AE20" s="799">
        <v>10668</v>
      </c>
      <c r="AF20" s="66"/>
      <c r="AG20" s="66"/>
      <c r="AH20" s="66"/>
      <c r="AI20" s="66"/>
      <c r="AJ20" s="66"/>
      <c r="AK20" s="66"/>
      <c r="AL20" s="835" t="s">
        <v>72</v>
      </c>
      <c r="AM20" s="860">
        <v>364420</v>
      </c>
      <c r="AN20" s="861">
        <v>29573</v>
      </c>
      <c r="AO20" s="861">
        <v>190360</v>
      </c>
      <c r="AP20" s="972">
        <v>18173</v>
      </c>
      <c r="AQ20" s="861"/>
      <c r="AR20" s="861"/>
      <c r="AS20" s="861"/>
      <c r="AT20" s="861"/>
      <c r="AU20" s="840">
        <v>602526</v>
      </c>
      <c r="AV20" s="840">
        <v>124964</v>
      </c>
      <c r="AW20" s="841">
        <v>727490</v>
      </c>
      <c r="AX20" s="842"/>
      <c r="AY20" s="66"/>
      <c r="AZ20" s="835" t="s">
        <v>72</v>
      </c>
      <c r="BA20" s="860">
        <v>615711</v>
      </c>
      <c r="BB20" s="861">
        <v>10450</v>
      </c>
      <c r="BC20" s="864">
        <v>209033</v>
      </c>
      <c r="BD20" s="862">
        <v>10356</v>
      </c>
      <c r="BE20" s="861"/>
      <c r="BF20" s="861"/>
      <c r="BG20" s="861"/>
      <c r="BH20" s="861"/>
      <c r="BI20" s="840">
        <v>845550</v>
      </c>
      <c r="BJ20" s="840">
        <v>39487</v>
      </c>
      <c r="BK20" s="841">
        <v>885037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5571.0600000000013</v>
      </c>
      <c r="CG20" s="968">
        <v>5196.7900000000009</v>
      </c>
      <c r="CH20" s="739">
        <v>7.2</v>
      </c>
      <c r="CI20" s="75"/>
      <c r="CJ20" s="75"/>
      <c r="CK20" s="764" t="s">
        <v>98</v>
      </c>
      <c r="CL20" s="741">
        <v>4715</v>
      </c>
      <c r="CM20" s="742">
        <v>5204</v>
      </c>
      <c r="CN20" s="743">
        <v>3478</v>
      </c>
      <c r="CO20" s="741">
        <v>13397</v>
      </c>
      <c r="CP20" s="744">
        <v>9885</v>
      </c>
      <c r="CQ20" s="745">
        <v>35.53</v>
      </c>
      <c r="CR20" s="66"/>
      <c r="CS20" s="794" t="s">
        <v>58</v>
      </c>
      <c r="CT20" s="795">
        <v>745.32</v>
      </c>
      <c r="CU20" s="796">
        <v>687.67</v>
      </c>
      <c r="CV20" s="797">
        <v>8.3800000000000008</v>
      </c>
      <c r="CW20" s="795">
        <v>528.73</v>
      </c>
      <c r="CX20" s="796">
        <v>490.75</v>
      </c>
      <c r="CY20" s="797">
        <v>7.74</v>
      </c>
      <c r="CZ20" s="795">
        <v>744.38</v>
      </c>
      <c r="DA20" s="796">
        <v>686.84</v>
      </c>
      <c r="DB20" s="797">
        <v>8.3800000000000008</v>
      </c>
      <c r="DC20" s="66"/>
      <c r="DD20" s="66"/>
      <c r="DE20" s="66" t="s">
        <v>75</v>
      </c>
      <c r="DF20" s="799">
        <v>10668</v>
      </c>
      <c r="DG20" s="799">
        <v>10668</v>
      </c>
      <c r="DH20" s="799">
        <v>10668</v>
      </c>
      <c r="DI20" s="799">
        <v>10668</v>
      </c>
      <c r="DJ20" s="66"/>
      <c r="DK20" s="66"/>
      <c r="DL20" s="66"/>
      <c r="DM20" s="66"/>
      <c r="DN20" s="66"/>
      <c r="DO20" s="66"/>
      <c r="DP20" s="835" t="s">
        <v>72</v>
      </c>
      <c r="DQ20" s="860">
        <v>402632</v>
      </c>
      <c r="DR20" s="861">
        <v>26516</v>
      </c>
      <c r="DS20" s="861">
        <v>191502</v>
      </c>
      <c r="DT20" s="862">
        <v>29669</v>
      </c>
      <c r="DU20" s="860"/>
      <c r="DV20" s="861"/>
      <c r="DW20" s="861"/>
      <c r="DX20" s="861"/>
      <c r="DY20" s="840">
        <v>650319</v>
      </c>
      <c r="DZ20" s="840">
        <v>148727</v>
      </c>
      <c r="EA20" s="841">
        <v>799046</v>
      </c>
      <c r="EB20" s="842"/>
      <c r="EC20" s="66"/>
      <c r="ED20" s="835" t="s">
        <v>72</v>
      </c>
      <c r="EE20" s="860">
        <v>805064</v>
      </c>
      <c r="EF20" s="861">
        <v>8882</v>
      </c>
      <c r="EG20" s="864">
        <v>209126</v>
      </c>
      <c r="EH20" s="862">
        <v>9513</v>
      </c>
      <c r="EI20" s="860"/>
      <c r="EJ20" s="861"/>
      <c r="EK20" s="861"/>
      <c r="EL20" s="861"/>
      <c r="EM20" s="840">
        <v>1032585</v>
      </c>
      <c r="EN20" s="840">
        <v>29429</v>
      </c>
      <c r="EO20" s="841">
        <v>1062014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3965.06</v>
      </c>
      <c r="FK20" s="968">
        <v>3689.23</v>
      </c>
      <c r="FL20" s="739">
        <v>7.48</v>
      </c>
      <c r="FM20" s="75"/>
      <c r="FN20" s="75"/>
      <c r="FO20" s="764" t="s">
        <v>98</v>
      </c>
      <c r="FP20" s="741">
        <v>5030</v>
      </c>
      <c r="FQ20" s="742">
        <v>2876</v>
      </c>
      <c r="FR20" s="743">
        <v>5077</v>
      </c>
      <c r="FS20" s="741">
        <v>12983</v>
      </c>
      <c r="FT20" s="744">
        <v>8750</v>
      </c>
      <c r="FU20" s="745">
        <v>48.38</v>
      </c>
      <c r="FV20" s="66"/>
      <c r="FW20" s="794" t="s">
        <v>58</v>
      </c>
      <c r="FX20" s="795">
        <v>827.77</v>
      </c>
      <c r="FY20" s="796">
        <v>747.89</v>
      </c>
      <c r="FZ20" s="797">
        <v>10.68</v>
      </c>
      <c r="GA20" s="795">
        <v>542.65</v>
      </c>
      <c r="GB20" s="796">
        <v>507.24</v>
      </c>
      <c r="GC20" s="797">
        <v>6.98</v>
      </c>
      <c r="GD20" s="795">
        <v>826.33</v>
      </c>
      <c r="GE20" s="796">
        <v>746.72</v>
      </c>
      <c r="GF20" s="797">
        <v>10.66</v>
      </c>
      <c r="GG20" s="66"/>
      <c r="GH20" s="66"/>
      <c r="GI20" s="66" t="s">
        <v>75</v>
      </c>
      <c r="GJ20" s="799">
        <v>10668</v>
      </c>
      <c r="GK20" s="799">
        <v>10668</v>
      </c>
      <c r="GL20" s="799">
        <v>10668</v>
      </c>
      <c r="GM20" s="799">
        <v>10668</v>
      </c>
      <c r="GN20" s="66"/>
      <c r="GO20" s="66"/>
      <c r="GP20" s="66"/>
      <c r="GQ20" s="66"/>
      <c r="GR20" s="66"/>
      <c r="GS20" s="66"/>
      <c r="GT20" s="835" t="s">
        <v>72</v>
      </c>
      <c r="GU20" s="860">
        <v>350412</v>
      </c>
      <c r="GV20" s="861">
        <v>19548</v>
      </c>
      <c r="GW20" s="861">
        <v>161786</v>
      </c>
      <c r="GX20" s="862">
        <v>14623</v>
      </c>
      <c r="GY20" s="861"/>
      <c r="GZ20" s="861"/>
      <c r="HA20" s="861"/>
      <c r="HB20" s="861"/>
      <c r="HC20" s="840">
        <v>546369</v>
      </c>
      <c r="HD20" s="840">
        <v>120748</v>
      </c>
      <c r="HE20" s="841">
        <v>667117</v>
      </c>
      <c r="HF20" s="842"/>
      <c r="HG20" s="66"/>
      <c r="HH20" s="835" t="s">
        <v>72</v>
      </c>
      <c r="HI20" s="860">
        <v>505766</v>
      </c>
      <c r="HJ20" s="861">
        <v>5998</v>
      </c>
      <c r="HK20" s="864">
        <v>186649</v>
      </c>
      <c r="HL20" s="862">
        <v>41625</v>
      </c>
      <c r="HM20" s="861"/>
      <c r="HN20" s="861"/>
      <c r="HO20" s="861"/>
      <c r="HP20" s="861"/>
      <c r="HQ20" s="840">
        <v>740038</v>
      </c>
      <c r="HR20" s="840">
        <v>13987</v>
      </c>
      <c r="HS20" s="841">
        <v>754025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5140.87</v>
      </c>
      <c r="IO20" s="968">
        <v>4923.84</v>
      </c>
      <c r="IP20" s="739">
        <v>4.41</v>
      </c>
      <c r="IQ20" s="75"/>
      <c r="IR20" s="75"/>
      <c r="IS20" s="764" t="s">
        <v>98</v>
      </c>
      <c r="IT20" s="741">
        <v>5266</v>
      </c>
      <c r="IU20" s="742">
        <v>6155</v>
      </c>
      <c r="IV20" s="743">
        <v>7066</v>
      </c>
      <c r="IW20" s="741">
        <v>18487</v>
      </c>
      <c r="IX20" s="744">
        <v>18583</v>
      </c>
      <c r="IY20" s="745">
        <v>-0.52</v>
      </c>
      <c r="IZ20" s="66"/>
      <c r="JA20" s="794" t="s">
        <v>58</v>
      </c>
      <c r="JB20" s="795">
        <v>774.88</v>
      </c>
      <c r="JC20" s="796">
        <v>738.24</v>
      </c>
      <c r="JD20" s="797">
        <v>4.96</v>
      </c>
      <c r="JE20" s="795">
        <v>566.12</v>
      </c>
      <c r="JF20" s="796">
        <v>556.59</v>
      </c>
      <c r="JG20" s="797">
        <v>1.71</v>
      </c>
      <c r="JH20" s="795">
        <v>773.84</v>
      </c>
      <c r="JI20" s="796">
        <v>737.36</v>
      </c>
      <c r="JJ20" s="797">
        <v>4.95</v>
      </c>
      <c r="JK20" s="66"/>
      <c r="JL20" s="66"/>
      <c r="JM20" s="66" t="s">
        <v>75</v>
      </c>
      <c r="JN20" s="799">
        <v>10668</v>
      </c>
      <c r="JO20" s="799">
        <v>10668</v>
      </c>
      <c r="JP20" s="799">
        <v>10668</v>
      </c>
      <c r="JQ20" s="799">
        <v>10668</v>
      </c>
      <c r="JR20" s="66"/>
      <c r="JS20" s="66"/>
      <c r="JT20" s="66"/>
      <c r="JU20" s="66"/>
      <c r="JV20" s="66"/>
      <c r="JW20" s="66"/>
      <c r="JX20" s="835" t="s">
        <v>72</v>
      </c>
      <c r="JY20" s="860">
        <v>370812</v>
      </c>
      <c r="JZ20" s="861">
        <v>25363</v>
      </c>
      <c r="KA20" s="861">
        <v>176948</v>
      </c>
      <c r="KB20" s="865">
        <v>83041</v>
      </c>
      <c r="KC20" s="866"/>
      <c r="KD20" s="866"/>
      <c r="KE20" s="866"/>
      <c r="KF20" s="866"/>
      <c r="KG20" s="867">
        <v>656164</v>
      </c>
      <c r="KH20" s="840">
        <v>209185</v>
      </c>
      <c r="KI20" s="841">
        <v>865349</v>
      </c>
      <c r="KJ20" s="842"/>
      <c r="KK20" s="66"/>
      <c r="KL20" s="835" t="s">
        <v>72</v>
      </c>
      <c r="KM20" s="860">
        <v>624060</v>
      </c>
      <c r="KN20" s="861">
        <v>13946</v>
      </c>
      <c r="KO20" s="864">
        <v>206974</v>
      </c>
      <c r="KP20" s="865">
        <v>106556</v>
      </c>
      <c r="KQ20" s="866"/>
      <c r="KR20" s="866"/>
      <c r="KS20" s="866"/>
      <c r="KT20" s="866"/>
      <c r="KU20" s="867">
        <v>951536</v>
      </c>
      <c r="KV20" s="840">
        <v>39965</v>
      </c>
      <c r="KW20" s="841">
        <v>991501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5066.7300000000005</v>
      </c>
      <c r="LS20" s="968">
        <v>4760.0300000000007</v>
      </c>
      <c r="LT20" s="755">
        <v>6.44</v>
      </c>
      <c r="LU20" s="63"/>
      <c r="LV20" s="63"/>
      <c r="LW20" s="764" t="s">
        <v>98</v>
      </c>
      <c r="LX20" s="57">
        <v>61090</v>
      </c>
      <c r="LY20" s="756">
        <v>47471</v>
      </c>
      <c r="LZ20" s="757">
        <v>28.69</v>
      </c>
      <c r="MA20" s="73"/>
      <c r="MB20" s="794" t="s">
        <v>58</v>
      </c>
      <c r="MC20" s="795">
        <v>790.71</v>
      </c>
      <c r="MD20" s="796">
        <v>740.04</v>
      </c>
      <c r="ME20" s="797">
        <v>6.85</v>
      </c>
      <c r="MF20" s="795">
        <v>671.63</v>
      </c>
      <c r="MG20" s="796">
        <v>626.26</v>
      </c>
      <c r="MH20" s="797">
        <v>7.24</v>
      </c>
      <c r="MI20" s="795">
        <v>790.14</v>
      </c>
      <c r="MJ20" s="796">
        <v>739.51</v>
      </c>
      <c r="MK20" s="797">
        <v>6.85</v>
      </c>
      <c r="ML20" s="4"/>
      <c r="MM20" s="4"/>
      <c r="MN20" s="4" t="s">
        <v>75</v>
      </c>
      <c r="MO20" s="821">
        <v>10668</v>
      </c>
      <c r="MP20" s="821">
        <v>10668</v>
      </c>
      <c r="MQ20" s="821">
        <v>10668</v>
      </c>
      <c r="MR20" s="821">
        <v>10668</v>
      </c>
      <c r="MS20" s="821">
        <v>10668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1488276</v>
      </c>
      <c r="NB20" s="869">
        <v>101000</v>
      </c>
      <c r="NC20" s="869">
        <v>720596</v>
      </c>
      <c r="ND20" s="870">
        <v>145506</v>
      </c>
      <c r="NE20" s="869"/>
      <c r="NF20" s="869"/>
      <c r="NG20" s="869"/>
      <c r="NH20" s="869"/>
      <c r="NI20" s="871">
        <v>2455378</v>
      </c>
      <c r="NJ20" s="872">
        <v>603624</v>
      </c>
      <c r="NK20" s="873">
        <v>3059002</v>
      </c>
      <c r="NL20" s="585"/>
      <c r="NM20" s="585"/>
      <c r="NN20" s="859" t="s">
        <v>72</v>
      </c>
      <c r="NO20" s="868">
        <v>2550601</v>
      </c>
      <c r="NP20" s="869">
        <v>39276</v>
      </c>
      <c r="NQ20" s="869">
        <v>811782</v>
      </c>
      <c r="NR20" s="870">
        <v>168050</v>
      </c>
      <c r="NS20" s="869"/>
      <c r="NT20" s="869"/>
      <c r="NU20" s="869"/>
      <c r="NV20" s="869"/>
      <c r="NW20" s="871">
        <v>3569709</v>
      </c>
      <c r="NX20" s="872">
        <v>122868</v>
      </c>
      <c r="NY20" s="873">
        <v>3692577</v>
      </c>
    </row>
    <row r="21" spans="1:389" ht="23.25" customHeight="1" thickBot="1" x14ac:dyDescent="0.3">
      <c r="A21" s="56" t="s">
        <v>56</v>
      </c>
      <c r="B21" s="27">
        <v>3990.4500000000003</v>
      </c>
      <c r="C21" s="971">
        <v>3764.1600000000003</v>
      </c>
      <c r="D21" s="763">
        <v>6.01</v>
      </c>
      <c r="E21" s="75"/>
      <c r="F21" s="75"/>
      <c r="G21" s="764" t="s">
        <v>99</v>
      </c>
      <c r="H21" s="741">
        <v>7162</v>
      </c>
      <c r="I21" s="742">
        <v>4428</v>
      </c>
      <c r="J21" s="743">
        <v>6116</v>
      </c>
      <c r="K21" s="741">
        <v>17706</v>
      </c>
      <c r="L21" s="744">
        <v>12372</v>
      </c>
      <c r="M21" s="745">
        <v>43.11</v>
      </c>
      <c r="N21" s="66"/>
      <c r="O21" s="794" t="s">
        <v>63</v>
      </c>
      <c r="P21" s="795">
        <v>1171.97</v>
      </c>
      <c r="Q21" s="796">
        <v>1122.8699999999999</v>
      </c>
      <c r="R21" s="797">
        <v>4.37</v>
      </c>
      <c r="S21" s="795">
        <v>289.02</v>
      </c>
      <c r="T21" s="796">
        <v>274.52</v>
      </c>
      <c r="U21" s="797">
        <v>5.28</v>
      </c>
      <c r="V21" s="795">
        <v>1167.72</v>
      </c>
      <c r="W21" s="796">
        <v>1118.78</v>
      </c>
      <c r="X21" s="797">
        <v>4.37</v>
      </c>
      <c r="Y21" s="66"/>
      <c r="Z21" s="66"/>
      <c r="AA21" s="66" t="s">
        <v>80</v>
      </c>
      <c r="AB21" s="799">
        <v>11665</v>
      </c>
      <c r="AC21" s="799">
        <v>11665</v>
      </c>
      <c r="AD21" s="799">
        <v>11665</v>
      </c>
      <c r="AE21" s="799">
        <v>11665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3867.01</v>
      </c>
      <c r="CG21" s="971">
        <v>3669.7200000000003</v>
      </c>
      <c r="CH21" s="763">
        <v>5.38</v>
      </c>
      <c r="CI21" s="75"/>
      <c r="CJ21" s="75"/>
      <c r="CK21" s="764" t="s">
        <v>99</v>
      </c>
      <c r="CL21" s="741">
        <v>7986</v>
      </c>
      <c r="CM21" s="742">
        <v>7495</v>
      </c>
      <c r="CN21" s="743">
        <v>7053</v>
      </c>
      <c r="CO21" s="741">
        <v>22534</v>
      </c>
      <c r="CP21" s="744">
        <v>16594</v>
      </c>
      <c r="CQ21" s="745">
        <v>35.799999999999997</v>
      </c>
      <c r="CR21" s="66"/>
      <c r="CS21" s="794" t="s">
        <v>63</v>
      </c>
      <c r="CT21" s="795">
        <v>686.57</v>
      </c>
      <c r="CU21" s="796">
        <v>656.32</v>
      </c>
      <c r="CV21" s="797">
        <v>4.6100000000000003</v>
      </c>
      <c r="CW21" s="795">
        <v>445.81</v>
      </c>
      <c r="CX21" s="796">
        <v>425.67</v>
      </c>
      <c r="CY21" s="797">
        <v>4.7300000000000004</v>
      </c>
      <c r="CZ21" s="795">
        <v>685.53</v>
      </c>
      <c r="DA21" s="796">
        <v>655.34</v>
      </c>
      <c r="DB21" s="797">
        <v>4.6100000000000003</v>
      </c>
      <c r="DC21" s="66"/>
      <c r="DD21" s="66"/>
      <c r="DE21" s="66" t="s">
        <v>80</v>
      </c>
      <c r="DF21" s="799">
        <v>11665</v>
      </c>
      <c r="DG21" s="799">
        <v>11665</v>
      </c>
      <c r="DH21" s="799">
        <v>11665</v>
      </c>
      <c r="DI21" s="799">
        <v>11665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2992.3300000000008</v>
      </c>
      <c r="FK21" s="971">
        <v>2838.71</v>
      </c>
      <c r="FL21" s="763">
        <v>5.41</v>
      </c>
      <c r="FM21" s="75"/>
      <c r="FN21" s="75"/>
      <c r="FO21" s="764" t="s">
        <v>99</v>
      </c>
      <c r="FP21" s="741">
        <v>4360</v>
      </c>
      <c r="FQ21" s="742">
        <v>5064</v>
      </c>
      <c r="FR21" s="743">
        <v>5771</v>
      </c>
      <c r="FS21" s="741">
        <v>15195</v>
      </c>
      <c r="FT21" s="744">
        <v>14539</v>
      </c>
      <c r="FU21" s="745">
        <v>4.51</v>
      </c>
      <c r="FV21" s="66"/>
      <c r="FW21" s="794" t="s">
        <v>63</v>
      </c>
      <c r="FX21" s="795">
        <v>562.20000000000005</v>
      </c>
      <c r="FY21" s="796">
        <v>510.75</v>
      </c>
      <c r="FZ21" s="797">
        <v>10.07</v>
      </c>
      <c r="GA21" s="795">
        <v>353.32</v>
      </c>
      <c r="GB21" s="796">
        <v>335.38</v>
      </c>
      <c r="GC21" s="797">
        <v>5.35</v>
      </c>
      <c r="GD21" s="795">
        <v>561.14</v>
      </c>
      <c r="GE21" s="796">
        <v>509.9</v>
      </c>
      <c r="GF21" s="797">
        <v>10.050000000000001</v>
      </c>
      <c r="GG21" s="66"/>
      <c r="GH21" s="66"/>
      <c r="GI21" s="66" t="s">
        <v>80</v>
      </c>
      <c r="GJ21" s="799">
        <v>11665</v>
      </c>
      <c r="GK21" s="799">
        <v>11665</v>
      </c>
      <c r="GL21" s="799">
        <v>11665</v>
      </c>
      <c r="GM21" s="799">
        <v>11665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4036.68</v>
      </c>
      <c r="IO21" s="971">
        <v>3858.94</v>
      </c>
      <c r="IP21" s="763">
        <v>4.6100000000000003</v>
      </c>
      <c r="IQ21" s="75"/>
      <c r="IR21" s="75"/>
      <c r="IS21" s="764" t="s">
        <v>99</v>
      </c>
      <c r="IT21" s="741">
        <v>6856</v>
      </c>
      <c r="IU21" s="742">
        <v>6432</v>
      </c>
      <c r="IV21" s="743">
        <v>7396</v>
      </c>
      <c r="IW21" s="741">
        <v>20684</v>
      </c>
      <c r="IX21" s="744">
        <v>21528</v>
      </c>
      <c r="IY21" s="745">
        <v>-3.92</v>
      </c>
      <c r="IZ21" s="66"/>
      <c r="JA21" s="794" t="s">
        <v>63</v>
      </c>
      <c r="JB21" s="795">
        <v>762.58</v>
      </c>
      <c r="JC21" s="796">
        <v>733.14</v>
      </c>
      <c r="JD21" s="797">
        <v>4.0199999999999996</v>
      </c>
      <c r="JE21" s="795">
        <v>746.69</v>
      </c>
      <c r="JF21" s="796">
        <v>753.98</v>
      </c>
      <c r="JG21" s="797">
        <v>-0.97</v>
      </c>
      <c r="JH21" s="795">
        <v>762.5</v>
      </c>
      <c r="JI21" s="796">
        <v>733.24</v>
      </c>
      <c r="JJ21" s="797">
        <v>3.99</v>
      </c>
      <c r="JK21" s="66"/>
      <c r="JL21" s="66"/>
      <c r="JM21" s="66" t="s">
        <v>80</v>
      </c>
      <c r="JN21" s="799">
        <v>11665</v>
      </c>
      <c r="JO21" s="799">
        <v>11665</v>
      </c>
      <c r="JP21" s="799">
        <v>11665</v>
      </c>
      <c r="JQ21" s="799">
        <v>11665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3728.2899999999991</v>
      </c>
      <c r="LS21" s="971">
        <v>3541.0099999999998</v>
      </c>
      <c r="LT21" s="780">
        <v>5.29</v>
      </c>
      <c r="LU21" s="63"/>
      <c r="LV21" s="63"/>
      <c r="LW21" s="764" t="s">
        <v>99</v>
      </c>
      <c r="LX21" s="57">
        <v>76119</v>
      </c>
      <c r="LY21" s="756">
        <v>65033</v>
      </c>
      <c r="LZ21" s="757">
        <v>17.05</v>
      </c>
      <c r="MA21" s="73"/>
      <c r="MB21" s="794" t="s">
        <v>63</v>
      </c>
      <c r="MC21" s="795">
        <v>830.51</v>
      </c>
      <c r="MD21" s="796">
        <v>785.45</v>
      </c>
      <c r="ME21" s="797">
        <v>5.74</v>
      </c>
      <c r="MF21" s="795">
        <v>475.98</v>
      </c>
      <c r="MG21" s="796">
        <v>467.8</v>
      </c>
      <c r="MH21" s="797">
        <v>1.75</v>
      </c>
      <c r="MI21" s="795">
        <v>828.81</v>
      </c>
      <c r="MJ21" s="796">
        <v>783.96</v>
      </c>
      <c r="MK21" s="797">
        <v>5.72</v>
      </c>
      <c r="ML21" s="4"/>
      <c r="MM21" s="4"/>
      <c r="MN21" s="4" t="s">
        <v>80</v>
      </c>
      <c r="MO21" s="821">
        <v>11665</v>
      </c>
      <c r="MP21" s="821">
        <v>11665</v>
      </c>
      <c r="MQ21" s="821">
        <v>11665</v>
      </c>
      <c r="MR21" s="821">
        <v>11665</v>
      </c>
      <c r="MS21" s="821">
        <v>11665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5544.95</v>
      </c>
      <c r="C22" s="974">
        <v>5207.4399999999996</v>
      </c>
      <c r="D22" s="793">
        <v>6.48</v>
      </c>
      <c r="E22" s="75"/>
      <c r="F22" s="75"/>
      <c r="G22" s="740" t="s">
        <v>100</v>
      </c>
      <c r="H22" s="741">
        <v>7218</v>
      </c>
      <c r="I22" s="742">
        <v>5855</v>
      </c>
      <c r="J22" s="743">
        <v>3874</v>
      </c>
      <c r="K22" s="741">
        <v>16947</v>
      </c>
      <c r="L22" s="744">
        <v>28637</v>
      </c>
      <c r="M22" s="745">
        <v>-40.82</v>
      </c>
      <c r="N22" s="66"/>
      <c r="O22" s="794" t="s">
        <v>69</v>
      </c>
      <c r="P22" s="795">
        <v>420.52</v>
      </c>
      <c r="Q22" s="796">
        <v>393.19</v>
      </c>
      <c r="R22" s="797">
        <v>6.95</v>
      </c>
      <c r="S22" s="795">
        <v>213.46</v>
      </c>
      <c r="T22" s="796">
        <v>205.14</v>
      </c>
      <c r="U22" s="797">
        <v>4.0599999999999996</v>
      </c>
      <c r="V22" s="795">
        <v>419.53</v>
      </c>
      <c r="W22" s="796">
        <v>392.29</v>
      </c>
      <c r="X22" s="797">
        <v>6.94</v>
      </c>
      <c r="Y22" s="66"/>
      <c r="Z22" s="66"/>
      <c r="AA22" s="66" t="s">
        <v>84</v>
      </c>
      <c r="AB22" s="799">
        <v>1277</v>
      </c>
      <c r="AC22" s="799">
        <v>1277</v>
      </c>
      <c r="AD22" s="799">
        <v>1277</v>
      </c>
      <c r="AE22" s="799">
        <v>1277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559527</v>
      </c>
      <c r="AN22" s="905">
        <v>47316</v>
      </c>
      <c r="AO22" s="905">
        <v>245468</v>
      </c>
      <c r="AP22" s="978">
        <v>29644</v>
      </c>
      <c r="AQ22" s="905"/>
      <c r="AR22" s="905"/>
      <c r="AS22" s="905"/>
      <c r="AT22" s="905"/>
      <c r="AU22" s="909">
        <v>881955</v>
      </c>
      <c r="AV22" s="905">
        <v>187511</v>
      </c>
      <c r="AW22" s="907">
        <v>1069466</v>
      </c>
      <c r="AX22" s="908"/>
      <c r="AY22" s="92"/>
      <c r="AZ22" s="903" t="s">
        <v>49</v>
      </c>
      <c r="BA22" s="904">
        <v>794466</v>
      </c>
      <c r="BB22" s="905">
        <v>13933</v>
      </c>
      <c r="BC22" s="905">
        <v>254144</v>
      </c>
      <c r="BD22" s="906">
        <v>18456</v>
      </c>
      <c r="BE22" s="905"/>
      <c r="BF22" s="905"/>
      <c r="BG22" s="905"/>
      <c r="BH22" s="905"/>
      <c r="BI22" s="909">
        <v>1080999</v>
      </c>
      <c r="BJ22" s="905">
        <v>54197</v>
      </c>
      <c r="BK22" s="907">
        <v>1135196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6126.16</v>
      </c>
      <c r="CG22" s="974">
        <v>5715.58</v>
      </c>
      <c r="CH22" s="793">
        <v>7.18</v>
      </c>
      <c r="CI22" s="75"/>
      <c r="CJ22" s="75"/>
      <c r="CK22" s="740" t="s">
        <v>100</v>
      </c>
      <c r="CL22" s="741">
        <v>4456</v>
      </c>
      <c r="CM22" s="742">
        <v>4501</v>
      </c>
      <c r="CN22" s="743">
        <v>3975</v>
      </c>
      <c r="CO22" s="741">
        <v>12932</v>
      </c>
      <c r="CP22" s="744">
        <v>11322</v>
      </c>
      <c r="CQ22" s="745">
        <v>14.22</v>
      </c>
      <c r="CR22" s="66"/>
      <c r="CS22" s="794" t="s">
        <v>69</v>
      </c>
      <c r="CT22" s="795">
        <v>290.7</v>
      </c>
      <c r="CU22" s="796">
        <v>281.26</v>
      </c>
      <c r="CV22" s="797">
        <v>3.36</v>
      </c>
      <c r="CW22" s="795">
        <v>301.63</v>
      </c>
      <c r="CX22" s="796">
        <v>293.97000000000003</v>
      </c>
      <c r="CY22" s="797">
        <v>2.61</v>
      </c>
      <c r="CZ22" s="795">
        <v>290.75</v>
      </c>
      <c r="DA22" s="796">
        <v>281.31</v>
      </c>
      <c r="DB22" s="797">
        <v>3.36</v>
      </c>
      <c r="DC22" s="66"/>
      <c r="DD22" s="66"/>
      <c r="DE22" s="66" t="s">
        <v>84</v>
      </c>
      <c r="DF22" s="799">
        <v>1277</v>
      </c>
      <c r="DG22" s="799">
        <v>1277</v>
      </c>
      <c r="DH22" s="799">
        <v>1277</v>
      </c>
      <c r="DI22" s="799">
        <v>1277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613956</v>
      </c>
      <c r="DR22" s="905">
        <v>43420</v>
      </c>
      <c r="DS22" s="905">
        <v>239258</v>
      </c>
      <c r="DT22" s="906">
        <v>51141</v>
      </c>
      <c r="DU22" s="905"/>
      <c r="DV22" s="905"/>
      <c r="DW22" s="905"/>
      <c r="DX22" s="905"/>
      <c r="DY22" s="909">
        <v>947775</v>
      </c>
      <c r="DZ22" s="905">
        <v>255663</v>
      </c>
      <c r="EA22" s="907">
        <v>1203438</v>
      </c>
      <c r="EB22" s="908"/>
      <c r="EC22" s="92"/>
      <c r="ED22" s="903" t="s">
        <v>49</v>
      </c>
      <c r="EE22" s="904">
        <v>931680</v>
      </c>
      <c r="EF22" s="905">
        <v>12731</v>
      </c>
      <c r="EG22" s="905">
        <v>254784</v>
      </c>
      <c r="EH22" s="906">
        <v>12240</v>
      </c>
      <c r="EI22" s="905"/>
      <c r="EJ22" s="905"/>
      <c r="EK22" s="905"/>
      <c r="EL22" s="905"/>
      <c r="EM22" s="909">
        <v>1211435</v>
      </c>
      <c r="EN22" s="905">
        <v>40510</v>
      </c>
      <c r="EO22" s="907">
        <v>1251945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4383.5700000000006</v>
      </c>
      <c r="FK22" s="974">
        <v>4050.2999999999997</v>
      </c>
      <c r="FL22" s="793">
        <v>8.23</v>
      </c>
      <c r="FM22" s="75"/>
      <c r="FN22" s="75"/>
      <c r="FO22" s="740" t="s">
        <v>100</v>
      </c>
      <c r="FP22" s="741">
        <v>3280</v>
      </c>
      <c r="FQ22" s="742">
        <v>3249</v>
      </c>
      <c r="FR22" s="743">
        <v>2946</v>
      </c>
      <c r="FS22" s="741">
        <v>9475</v>
      </c>
      <c r="FT22" s="744">
        <v>8124</v>
      </c>
      <c r="FU22" s="745">
        <v>16.63</v>
      </c>
      <c r="FV22" s="66"/>
      <c r="FW22" s="794" t="s">
        <v>69</v>
      </c>
      <c r="FX22" s="795">
        <v>299.22000000000003</v>
      </c>
      <c r="FY22" s="796">
        <v>282.93</v>
      </c>
      <c r="FZ22" s="797">
        <v>5.76</v>
      </c>
      <c r="GA22" s="795">
        <v>172.08</v>
      </c>
      <c r="GB22" s="796">
        <v>158.93</v>
      </c>
      <c r="GC22" s="797">
        <v>8.27</v>
      </c>
      <c r="GD22" s="795">
        <v>298.57</v>
      </c>
      <c r="GE22" s="796">
        <v>282.33</v>
      </c>
      <c r="GF22" s="797">
        <v>5.75</v>
      </c>
      <c r="GG22" s="66"/>
      <c r="GH22" s="66"/>
      <c r="GI22" s="66" t="s">
        <v>84</v>
      </c>
      <c r="GJ22" s="799">
        <v>1277</v>
      </c>
      <c r="GK22" s="799">
        <v>1277</v>
      </c>
      <c r="GL22" s="799">
        <v>1277</v>
      </c>
      <c r="GM22" s="799">
        <v>1277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543442</v>
      </c>
      <c r="GV22" s="905">
        <v>32010</v>
      </c>
      <c r="GW22" s="905">
        <v>207684</v>
      </c>
      <c r="GX22" s="906">
        <v>24966</v>
      </c>
      <c r="GY22" s="905"/>
      <c r="GZ22" s="905"/>
      <c r="HA22" s="905"/>
      <c r="HB22" s="905"/>
      <c r="HC22" s="909">
        <v>808102</v>
      </c>
      <c r="HD22" s="905">
        <v>179385</v>
      </c>
      <c r="HE22" s="907">
        <v>987487</v>
      </c>
      <c r="HF22" s="908"/>
      <c r="HG22" s="92"/>
      <c r="HH22" s="903" t="s">
        <v>49</v>
      </c>
      <c r="HI22" s="904">
        <v>616036</v>
      </c>
      <c r="HJ22" s="905">
        <v>8798</v>
      </c>
      <c r="HK22" s="905">
        <v>232584</v>
      </c>
      <c r="HL22" s="906">
        <v>50750</v>
      </c>
      <c r="HM22" s="905"/>
      <c r="HN22" s="905"/>
      <c r="HO22" s="905"/>
      <c r="HP22" s="905"/>
      <c r="HQ22" s="909">
        <v>908168</v>
      </c>
      <c r="HR22" s="905">
        <v>20330</v>
      </c>
      <c r="HS22" s="907">
        <v>928498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5467.51</v>
      </c>
      <c r="IO22" s="974">
        <v>5231.2000000000007</v>
      </c>
      <c r="IP22" s="793">
        <v>4.5199999999999996</v>
      </c>
      <c r="IQ22" s="75"/>
      <c r="IR22" s="75"/>
      <c r="IS22" s="740" t="s">
        <v>100</v>
      </c>
      <c r="IT22" s="741">
        <v>4061</v>
      </c>
      <c r="IU22" s="742">
        <v>2532</v>
      </c>
      <c r="IV22" s="743">
        <v>4978</v>
      </c>
      <c r="IW22" s="741">
        <v>11571</v>
      </c>
      <c r="IX22" s="744">
        <v>13265</v>
      </c>
      <c r="IY22" s="745">
        <v>-12.77</v>
      </c>
      <c r="IZ22" s="66"/>
      <c r="JA22" s="794" t="s">
        <v>69</v>
      </c>
      <c r="JB22" s="795">
        <v>252.44</v>
      </c>
      <c r="JC22" s="796">
        <v>238.76</v>
      </c>
      <c r="JD22" s="797">
        <v>5.73</v>
      </c>
      <c r="JE22" s="795">
        <v>198.95</v>
      </c>
      <c r="JF22" s="796">
        <v>190.4</v>
      </c>
      <c r="JG22" s="797">
        <v>4.49</v>
      </c>
      <c r="JH22" s="795">
        <v>252.17</v>
      </c>
      <c r="JI22" s="796">
        <v>238.53</v>
      </c>
      <c r="JJ22" s="797">
        <v>5.72</v>
      </c>
      <c r="JK22" s="66"/>
      <c r="JL22" s="66"/>
      <c r="JM22" s="66" t="s">
        <v>84</v>
      </c>
      <c r="JN22" s="799">
        <v>1277</v>
      </c>
      <c r="JO22" s="799">
        <v>1277</v>
      </c>
      <c r="JP22" s="799">
        <v>1277</v>
      </c>
      <c r="JQ22" s="799">
        <v>1277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575169</v>
      </c>
      <c r="JZ22" s="905">
        <v>41532</v>
      </c>
      <c r="KA22" s="905">
        <v>215842</v>
      </c>
      <c r="KB22" s="911">
        <v>103884</v>
      </c>
      <c r="KC22" s="912"/>
      <c r="KD22" s="912"/>
      <c r="KE22" s="912"/>
      <c r="KF22" s="912"/>
      <c r="KG22" s="913">
        <v>936427</v>
      </c>
      <c r="KH22" s="905">
        <v>256514</v>
      </c>
      <c r="KI22" s="907">
        <v>1192941</v>
      </c>
      <c r="KJ22" s="908"/>
      <c r="KK22" s="92"/>
      <c r="KL22" s="903" t="s">
        <v>49</v>
      </c>
      <c r="KM22" s="904">
        <v>732636</v>
      </c>
      <c r="KN22" s="905">
        <v>20454</v>
      </c>
      <c r="KO22" s="905">
        <v>252871</v>
      </c>
      <c r="KP22" s="911">
        <v>153719</v>
      </c>
      <c r="KQ22" s="912"/>
      <c r="KR22" s="912"/>
      <c r="KS22" s="912"/>
      <c r="KT22" s="912"/>
      <c r="KU22" s="913">
        <v>1159680</v>
      </c>
      <c r="KV22" s="905">
        <v>55187</v>
      </c>
      <c r="KW22" s="907">
        <v>1214867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5471.6100000000006</v>
      </c>
      <c r="LS22" s="974">
        <v>5128.03</v>
      </c>
      <c r="LT22" s="820">
        <v>6.7</v>
      </c>
      <c r="LU22" s="63"/>
      <c r="LV22" s="63"/>
      <c r="LW22" s="740" t="s">
        <v>100</v>
      </c>
      <c r="LX22" s="57">
        <v>50925</v>
      </c>
      <c r="LY22" s="756">
        <v>61348</v>
      </c>
      <c r="LZ22" s="757">
        <v>-16.989999999999998</v>
      </c>
      <c r="MA22" s="73"/>
      <c r="MB22" s="794" t="s">
        <v>69</v>
      </c>
      <c r="MC22" s="795">
        <v>318.89</v>
      </c>
      <c r="MD22" s="796">
        <v>300.13</v>
      </c>
      <c r="ME22" s="797">
        <v>6.25</v>
      </c>
      <c r="MF22" s="795">
        <v>221.07</v>
      </c>
      <c r="MG22" s="796">
        <v>211.2</v>
      </c>
      <c r="MH22" s="797">
        <v>4.67</v>
      </c>
      <c r="MI22" s="795">
        <v>318.42</v>
      </c>
      <c r="MJ22" s="796">
        <v>299.72000000000003</v>
      </c>
      <c r="MK22" s="797">
        <v>6.24</v>
      </c>
      <c r="ML22" s="4"/>
      <c r="MM22" s="4"/>
      <c r="MN22" s="4" t="s">
        <v>84</v>
      </c>
      <c r="MO22" s="821">
        <v>1277</v>
      </c>
      <c r="MP22" s="821">
        <v>1277</v>
      </c>
      <c r="MQ22" s="821">
        <v>1277</v>
      </c>
      <c r="MR22" s="821">
        <v>1277</v>
      </c>
      <c r="MS22" s="821">
        <v>1277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2292094</v>
      </c>
      <c r="NB22" s="917">
        <v>164278</v>
      </c>
      <c r="NC22" s="917">
        <v>908252</v>
      </c>
      <c r="ND22" s="918">
        <v>209635</v>
      </c>
      <c r="NE22" s="917"/>
      <c r="NF22" s="917"/>
      <c r="NG22" s="917"/>
      <c r="NH22" s="917"/>
      <c r="NI22" s="919">
        <v>3574259</v>
      </c>
      <c r="NJ22" s="916">
        <v>879073</v>
      </c>
      <c r="NK22" s="919">
        <v>4453332</v>
      </c>
      <c r="NL22" s="585"/>
      <c r="NM22" s="585"/>
      <c r="NN22" s="916" t="s">
        <v>49</v>
      </c>
      <c r="NO22" s="916">
        <v>3074818</v>
      </c>
      <c r="NP22" s="917">
        <v>55916</v>
      </c>
      <c r="NQ22" s="917">
        <v>994383</v>
      </c>
      <c r="NR22" s="918">
        <v>235165</v>
      </c>
      <c r="NS22" s="917"/>
      <c r="NT22" s="917"/>
      <c r="NU22" s="917"/>
      <c r="NV22" s="917"/>
      <c r="NW22" s="919">
        <v>4360282</v>
      </c>
      <c r="NX22" s="916">
        <v>170224</v>
      </c>
      <c r="NY22" s="919">
        <v>4530506</v>
      </c>
    </row>
    <row r="23" spans="1:389" ht="23.25" customHeight="1" thickTop="1" x14ac:dyDescent="0.25">
      <c r="A23" s="58" t="s">
        <v>101</v>
      </c>
      <c r="B23" s="119">
        <v>2150.2000000000003</v>
      </c>
      <c r="C23" s="979">
        <v>2009.13</v>
      </c>
      <c r="D23" s="739">
        <v>7.02</v>
      </c>
      <c r="E23" s="75"/>
      <c r="F23" s="75"/>
      <c r="G23" s="740" t="s">
        <v>102</v>
      </c>
      <c r="H23" s="741">
        <v>11358</v>
      </c>
      <c r="I23" s="742">
        <v>11640</v>
      </c>
      <c r="J23" s="743">
        <v>9853</v>
      </c>
      <c r="K23" s="741">
        <v>32851</v>
      </c>
      <c r="L23" s="744">
        <v>24607</v>
      </c>
      <c r="M23" s="745">
        <v>33.5</v>
      </c>
      <c r="N23" s="66" t="s">
        <v>392</v>
      </c>
      <c r="O23" s="794" t="s">
        <v>74</v>
      </c>
      <c r="P23" s="795">
        <v>362.15</v>
      </c>
      <c r="Q23" s="980">
        <v>336.7</v>
      </c>
      <c r="R23" s="797">
        <v>7.56</v>
      </c>
      <c r="S23" s="795">
        <v>261.56</v>
      </c>
      <c r="T23" s="796">
        <v>248.33</v>
      </c>
      <c r="U23" s="797">
        <v>5.33</v>
      </c>
      <c r="V23" s="795">
        <v>361.66</v>
      </c>
      <c r="W23" s="796">
        <v>336.27</v>
      </c>
      <c r="X23" s="797">
        <v>7.55</v>
      </c>
      <c r="Y23" s="66"/>
      <c r="Z23" s="92" t="s">
        <v>54</v>
      </c>
      <c r="AA23" s="92"/>
      <c r="AB23" s="981">
        <v>83.09</v>
      </c>
      <c r="AC23" s="982">
        <v>84.34</v>
      </c>
      <c r="AD23" s="982">
        <v>81.56</v>
      </c>
      <c r="AE23" s="982">
        <v>83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1841.6000000000001</v>
      </c>
      <c r="CG23" s="979">
        <v>1753.08</v>
      </c>
      <c r="CH23" s="739">
        <v>5.05</v>
      </c>
      <c r="CI23" s="75"/>
      <c r="CJ23" s="75"/>
      <c r="CK23" s="740" t="s">
        <v>102</v>
      </c>
      <c r="CL23" s="741">
        <v>10540</v>
      </c>
      <c r="CM23" s="742">
        <v>10916</v>
      </c>
      <c r="CN23" s="743">
        <v>9467</v>
      </c>
      <c r="CO23" s="741">
        <v>30923</v>
      </c>
      <c r="CP23" s="744">
        <v>29094</v>
      </c>
      <c r="CQ23" s="745">
        <v>6.29</v>
      </c>
      <c r="CR23" s="66"/>
      <c r="CS23" s="794" t="s">
        <v>74</v>
      </c>
      <c r="CT23" s="795">
        <v>325.85000000000002</v>
      </c>
      <c r="CU23" s="980">
        <v>310.52</v>
      </c>
      <c r="CV23" s="797">
        <v>4.9400000000000004</v>
      </c>
      <c r="CW23" s="795">
        <v>254.64</v>
      </c>
      <c r="CX23" s="796">
        <v>243.46</v>
      </c>
      <c r="CY23" s="797">
        <v>4.59</v>
      </c>
      <c r="CZ23" s="795">
        <v>325.54000000000002</v>
      </c>
      <c r="DA23" s="796">
        <v>310.23</v>
      </c>
      <c r="DB23" s="797">
        <v>4.9400000000000004</v>
      </c>
      <c r="DC23" s="66"/>
      <c r="DD23" s="92" t="s">
        <v>54</v>
      </c>
      <c r="DE23" s="92"/>
      <c r="DF23" s="981">
        <v>86.97</v>
      </c>
      <c r="DG23" s="982">
        <v>81.48</v>
      </c>
      <c r="DH23" s="982">
        <v>74.150000000000006</v>
      </c>
      <c r="DI23" s="982">
        <v>80.87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1804.5299999999997</v>
      </c>
      <c r="FK23" s="979">
        <v>1699.4899999999998</v>
      </c>
      <c r="FL23" s="739">
        <v>6.18</v>
      </c>
      <c r="FM23" s="75"/>
      <c r="FN23" s="75"/>
      <c r="FO23" s="740" t="s">
        <v>102</v>
      </c>
      <c r="FP23" s="741">
        <v>8001</v>
      </c>
      <c r="FQ23" s="742">
        <v>8131</v>
      </c>
      <c r="FR23" s="743">
        <v>8270</v>
      </c>
      <c r="FS23" s="741">
        <v>24402</v>
      </c>
      <c r="FT23" s="744">
        <v>23720</v>
      </c>
      <c r="FU23" s="745">
        <v>2.88</v>
      </c>
      <c r="FV23" s="66"/>
      <c r="FW23" s="794" t="s">
        <v>74</v>
      </c>
      <c r="FX23" s="795">
        <v>459.62</v>
      </c>
      <c r="FY23" s="980">
        <v>434.95</v>
      </c>
      <c r="FZ23" s="797">
        <v>5.67</v>
      </c>
      <c r="GA23" s="795">
        <v>349.54</v>
      </c>
      <c r="GB23" s="796">
        <v>328.08</v>
      </c>
      <c r="GC23" s="797">
        <v>6.54</v>
      </c>
      <c r="GD23" s="795">
        <v>459.06</v>
      </c>
      <c r="GE23" s="796">
        <v>434.44</v>
      </c>
      <c r="GF23" s="797">
        <v>5.67</v>
      </c>
      <c r="GG23" s="66"/>
      <c r="GH23" s="92" t="s">
        <v>54</v>
      </c>
      <c r="GI23" s="92"/>
      <c r="GJ23" s="981">
        <v>74.02</v>
      </c>
      <c r="GK23" s="982">
        <v>77.58</v>
      </c>
      <c r="GL23" s="982">
        <v>70.23</v>
      </c>
      <c r="GM23" s="982">
        <v>73.94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1957.9000000000003</v>
      </c>
      <c r="IO23" s="979">
        <v>1887.6399999999999</v>
      </c>
      <c r="IP23" s="739">
        <v>3.72</v>
      </c>
      <c r="IQ23" s="75"/>
      <c r="IR23" s="75"/>
      <c r="IS23" s="740" t="s">
        <v>102</v>
      </c>
      <c r="IT23" s="741">
        <v>9806</v>
      </c>
      <c r="IU23" s="742">
        <v>9345</v>
      </c>
      <c r="IV23" s="743">
        <v>12464</v>
      </c>
      <c r="IW23" s="741">
        <v>31615</v>
      </c>
      <c r="IX23" s="744">
        <v>33789</v>
      </c>
      <c r="IY23" s="745">
        <v>-6.43</v>
      </c>
      <c r="IZ23" s="66"/>
      <c r="JA23" s="794" t="s">
        <v>74</v>
      </c>
      <c r="JB23" s="795">
        <v>444.42</v>
      </c>
      <c r="JC23" s="980">
        <v>420.05</v>
      </c>
      <c r="JD23" s="797">
        <v>5.8</v>
      </c>
      <c r="JE23" s="795">
        <v>398.64</v>
      </c>
      <c r="JF23" s="796">
        <v>383.84</v>
      </c>
      <c r="JG23" s="797">
        <v>3.86</v>
      </c>
      <c r="JH23" s="795">
        <v>444.19</v>
      </c>
      <c r="JI23" s="796">
        <v>419.88</v>
      </c>
      <c r="JJ23" s="797">
        <v>5.79</v>
      </c>
      <c r="JK23" s="66"/>
      <c r="JL23" s="92" t="s">
        <v>54</v>
      </c>
      <c r="JM23" s="92"/>
      <c r="JN23" s="981">
        <v>73.08</v>
      </c>
      <c r="JO23" s="982">
        <v>84.45</v>
      </c>
      <c r="JP23" s="982">
        <v>87.55</v>
      </c>
      <c r="JQ23" s="982">
        <v>81.69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1940.28</v>
      </c>
      <c r="LS23" s="968">
        <v>1842.21</v>
      </c>
      <c r="LT23" s="755">
        <v>5.32</v>
      </c>
      <c r="LU23" s="63"/>
      <c r="LV23" s="63"/>
      <c r="LW23" s="740" t="s">
        <v>102</v>
      </c>
      <c r="LX23" s="57">
        <v>119791</v>
      </c>
      <c r="LY23" s="756">
        <v>111210</v>
      </c>
      <c r="LZ23" s="757">
        <v>7.72</v>
      </c>
      <c r="MA23" s="73"/>
      <c r="MB23" s="794" t="s">
        <v>74</v>
      </c>
      <c r="MC23" s="795">
        <v>394.07</v>
      </c>
      <c r="MD23" s="796">
        <v>372.88</v>
      </c>
      <c r="ME23" s="797">
        <v>5.68</v>
      </c>
      <c r="MF23" s="795">
        <v>317.97000000000003</v>
      </c>
      <c r="MG23" s="796">
        <v>304.05</v>
      </c>
      <c r="MH23" s="797">
        <v>4.58</v>
      </c>
      <c r="MI23" s="795">
        <v>393.71</v>
      </c>
      <c r="MJ23" s="796">
        <v>372.56</v>
      </c>
      <c r="MK23" s="797">
        <v>5.68</v>
      </c>
      <c r="ML23" s="4"/>
      <c r="MM23" s="781" t="s">
        <v>54</v>
      </c>
      <c r="MN23" s="781"/>
      <c r="MO23" s="985">
        <v>83</v>
      </c>
      <c r="MP23" s="985">
        <v>80.87</v>
      </c>
      <c r="MQ23" s="985">
        <v>73.94</v>
      </c>
      <c r="MR23" s="985">
        <v>81.69</v>
      </c>
      <c r="MS23" s="985">
        <v>79.88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1966.69</v>
      </c>
      <c r="C24" s="935">
        <v>1838.81</v>
      </c>
      <c r="D24" s="763">
        <v>6.95</v>
      </c>
      <c r="E24" s="75"/>
      <c r="F24" s="75"/>
      <c r="G24" s="764" t="s">
        <v>103</v>
      </c>
      <c r="H24" s="741">
        <v>32566</v>
      </c>
      <c r="I24" s="742">
        <v>38243</v>
      </c>
      <c r="J24" s="743">
        <v>38683</v>
      </c>
      <c r="K24" s="741">
        <v>109492</v>
      </c>
      <c r="L24" s="744">
        <v>106616</v>
      </c>
      <c r="M24" s="745">
        <v>2.7</v>
      </c>
      <c r="N24" s="66"/>
      <c r="O24" s="902" t="s">
        <v>79</v>
      </c>
      <c r="P24" s="986">
        <v>113.54</v>
      </c>
      <c r="Q24" s="796">
        <v>109.76</v>
      </c>
      <c r="R24" s="797">
        <v>3.44</v>
      </c>
      <c r="S24" s="795">
        <v>68.59</v>
      </c>
      <c r="T24" s="796">
        <v>64.17</v>
      </c>
      <c r="U24" s="797">
        <v>6.89</v>
      </c>
      <c r="V24" s="795">
        <v>113.32</v>
      </c>
      <c r="W24" s="796">
        <v>109.54</v>
      </c>
      <c r="X24" s="797">
        <v>3.45</v>
      </c>
      <c r="Y24" s="66"/>
      <c r="Z24" s="66"/>
      <c r="AA24" s="66" t="s">
        <v>39</v>
      </c>
      <c r="AB24" s="95">
        <v>76.459999999999994</v>
      </c>
      <c r="AC24" s="95">
        <v>67.180000000000007</v>
      </c>
      <c r="AD24" s="95">
        <v>65.459999999999994</v>
      </c>
      <c r="AE24" s="95">
        <v>69.7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1719.9</v>
      </c>
      <c r="CG24" s="935">
        <v>1644.88</v>
      </c>
      <c r="CH24" s="763">
        <v>4.5599999999999996</v>
      </c>
      <c r="CI24" s="75"/>
      <c r="CJ24" s="75"/>
      <c r="CK24" s="764" t="s">
        <v>103</v>
      </c>
      <c r="CL24" s="741">
        <v>43734</v>
      </c>
      <c r="CM24" s="742">
        <v>32470</v>
      </c>
      <c r="CN24" s="743">
        <v>28154</v>
      </c>
      <c r="CO24" s="741">
        <v>104358</v>
      </c>
      <c r="CP24" s="744">
        <v>96243</v>
      </c>
      <c r="CQ24" s="745">
        <v>8.43</v>
      </c>
      <c r="CR24" s="66"/>
      <c r="CS24" s="902" t="s">
        <v>79</v>
      </c>
      <c r="CT24" s="986">
        <v>62.37</v>
      </c>
      <c r="CU24" s="796">
        <v>58.68</v>
      </c>
      <c r="CV24" s="797">
        <v>6.29</v>
      </c>
      <c r="CW24" s="795">
        <v>29.55</v>
      </c>
      <c r="CX24" s="796">
        <v>28.46</v>
      </c>
      <c r="CY24" s="797">
        <v>3.83</v>
      </c>
      <c r="CZ24" s="795">
        <v>62.23</v>
      </c>
      <c r="DA24" s="796">
        <v>58.56</v>
      </c>
      <c r="DB24" s="797">
        <v>6.27</v>
      </c>
      <c r="DC24" s="66"/>
      <c r="DD24" s="66"/>
      <c r="DE24" s="66" t="s">
        <v>39</v>
      </c>
      <c r="DF24" s="95">
        <v>79.17</v>
      </c>
      <c r="DG24" s="95">
        <v>71.599999999999994</v>
      </c>
      <c r="DH24" s="95">
        <v>64.48</v>
      </c>
      <c r="DI24" s="95">
        <v>71.75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1750.08</v>
      </c>
      <c r="FK24" s="935">
        <v>1648.3</v>
      </c>
      <c r="FL24" s="763">
        <v>6.17</v>
      </c>
      <c r="FM24" s="75"/>
      <c r="FN24" s="75"/>
      <c r="FO24" s="764" t="s">
        <v>103</v>
      </c>
      <c r="FP24" s="741">
        <v>21778</v>
      </c>
      <c r="FQ24" s="742">
        <v>26763</v>
      </c>
      <c r="FR24" s="743">
        <v>27280</v>
      </c>
      <c r="FS24" s="741">
        <v>75821</v>
      </c>
      <c r="FT24" s="744">
        <v>69141</v>
      </c>
      <c r="FU24" s="745">
        <v>9.66</v>
      </c>
      <c r="FV24" s="66"/>
      <c r="FW24" s="902" t="s">
        <v>79</v>
      </c>
      <c r="FX24" s="986">
        <v>87.92</v>
      </c>
      <c r="FY24" s="796">
        <v>84.4</v>
      </c>
      <c r="FZ24" s="797">
        <v>4.17</v>
      </c>
      <c r="GA24" s="795">
        <v>91.72</v>
      </c>
      <c r="GB24" s="796">
        <v>86.97</v>
      </c>
      <c r="GC24" s="797">
        <v>5.46</v>
      </c>
      <c r="GD24" s="795">
        <v>87.94</v>
      </c>
      <c r="GE24" s="796">
        <v>84.41</v>
      </c>
      <c r="GF24" s="797">
        <v>4.18</v>
      </c>
      <c r="GG24" s="66"/>
      <c r="GH24" s="66"/>
      <c r="GI24" s="66" t="s">
        <v>39</v>
      </c>
      <c r="GJ24" s="95">
        <v>59.38</v>
      </c>
      <c r="GK24" s="95">
        <v>59.62</v>
      </c>
      <c r="GL24" s="95">
        <v>56.31</v>
      </c>
      <c r="GM24" s="95">
        <v>58.44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1784.27</v>
      </c>
      <c r="IO24" s="935">
        <v>1715.85</v>
      </c>
      <c r="IP24" s="763">
        <v>3.99</v>
      </c>
      <c r="IQ24" s="75"/>
      <c r="IR24" s="75"/>
      <c r="IS24" s="764" t="s">
        <v>103</v>
      </c>
      <c r="IT24" s="741">
        <v>35135</v>
      </c>
      <c r="IU24" s="742">
        <v>24805</v>
      </c>
      <c r="IV24" s="743">
        <v>45625</v>
      </c>
      <c r="IW24" s="741">
        <v>105565</v>
      </c>
      <c r="IX24" s="744">
        <v>103680</v>
      </c>
      <c r="IY24" s="745">
        <v>1.82</v>
      </c>
      <c r="IZ24" s="66"/>
      <c r="JA24" s="902" t="s">
        <v>79</v>
      </c>
      <c r="JB24" s="986">
        <v>250.75</v>
      </c>
      <c r="JC24" s="796">
        <v>249.87</v>
      </c>
      <c r="JD24" s="797">
        <v>0.35</v>
      </c>
      <c r="JE24" s="795">
        <v>236.86</v>
      </c>
      <c r="JF24" s="796">
        <v>229</v>
      </c>
      <c r="JG24" s="797">
        <v>3.43</v>
      </c>
      <c r="JH24" s="795">
        <v>250.69</v>
      </c>
      <c r="JI24" s="796">
        <v>249.77</v>
      </c>
      <c r="JJ24" s="797">
        <v>0.37</v>
      </c>
      <c r="JK24" s="66"/>
      <c r="JL24" s="66"/>
      <c r="JM24" s="66" t="s">
        <v>39</v>
      </c>
      <c r="JN24" s="95">
        <v>65.19</v>
      </c>
      <c r="JO24" s="95">
        <v>67.08</v>
      </c>
      <c r="JP24" s="95">
        <v>71.739999999999995</v>
      </c>
      <c r="JQ24" s="95">
        <v>68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1798.6300000000003</v>
      </c>
      <c r="LS24" s="971">
        <v>1708.8500000000001</v>
      </c>
      <c r="LT24" s="780">
        <v>5.25</v>
      </c>
      <c r="LU24" s="63"/>
      <c r="LV24" s="63"/>
      <c r="LW24" s="764" t="s">
        <v>103</v>
      </c>
      <c r="LX24" s="57">
        <v>395236</v>
      </c>
      <c r="LY24" s="756">
        <v>375680</v>
      </c>
      <c r="LZ24" s="757">
        <v>5.21</v>
      </c>
      <c r="MA24" s="73"/>
      <c r="MB24" s="902" t="s">
        <v>79</v>
      </c>
      <c r="MC24" s="795">
        <v>137.38999999999999</v>
      </c>
      <c r="MD24" s="796">
        <v>135.61000000000001</v>
      </c>
      <c r="ME24" s="797">
        <v>1.31</v>
      </c>
      <c r="MF24" s="795">
        <v>116.02</v>
      </c>
      <c r="MG24" s="796">
        <v>112.09</v>
      </c>
      <c r="MH24" s="797">
        <v>3.51</v>
      </c>
      <c r="MI24" s="795">
        <v>137.29</v>
      </c>
      <c r="MJ24" s="796">
        <v>135.5</v>
      </c>
      <c r="MK24" s="797">
        <v>1.32</v>
      </c>
      <c r="ML24" s="4"/>
      <c r="MM24" s="4"/>
      <c r="MN24" s="4" t="s">
        <v>39</v>
      </c>
      <c r="MO24" s="990">
        <v>69.7</v>
      </c>
      <c r="MP24" s="990">
        <v>71.75</v>
      </c>
      <c r="MQ24" s="990">
        <v>58.44</v>
      </c>
      <c r="MR24" s="990">
        <v>68</v>
      </c>
      <c r="MS24" s="991">
        <v>66.97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2824.44</v>
      </c>
      <c r="C25" s="944">
        <v>2633.05</v>
      </c>
      <c r="D25" s="901">
        <v>7.27</v>
      </c>
      <c r="E25" s="75"/>
      <c r="F25" s="75"/>
      <c r="G25" s="740" t="s">
        <v>106</v>
      </c>
      <c r="H25" s="741">
        <v>12409</v>
      </c>
      <c r="I25" s="742">
        <v>11677</v>
      </c>
      <c r="J25" s="743">
        <v>9824</v>
      </c>
      <c r="K25" s="741">
        <v>33910</v>
      </c>
      <c r="L25" s="744">
        <v>24086</v>
      </c>
      <c r="M25" s="745">
        <v>40.79</v>
      </c>
      <c r="N25" s="66"/>
      <c r="O25" s="922" t="s">
        <v>83</v>
      </c>
      <c r="P25" s="923">
        <v>5544.95</v>
      </c>
      <c r="Q25" s="924">
        <v>5207.4399999999996</v>
      </c>
      <c r="R25" s="925">
        <v>6.48</v>
      </c>
      <c r="S25" s="926">
        <v>2824.44</v>
      </c>
      <c r="T25" s="924">
        <v>2633.0499999999997</v>
      </c>
      <c r="U25" s="925">
        <v>7.27</v>
      </c>
      <c r="V25" s="926">
        <v>5531.8399999999992</v>
      </c>
      <c r="W25" s="924">
        <v>5195.05</v>
      </c>
      <c r="X25" s="925">
        <v>6.48</v>
      </c>
      <c r="Y25" s="66"/>
      <c r="Z25" s="66"/>
      <c r="AA25" s="66" t="s">
        <v>53</v>
      </c>
      <c r="AB25" s="95">
        <v>90.25</v>
      </c>
      <c r="AC25" s="95">
        <v>89.19</v>
      </c>
      <c r="AD25" s="95">
        <v>76.17</v>
      </c>
      <c r="AE25" s="95">
        <v>85.2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2626.21</v>
      </c>
      <c r="CG25" s="944">
        <v>2460.56</v>
      </c>
      <c r="CH25" s="901">
        <v>6.73</v>
      </c>
      <c r="CI25" s="75"/>
      <c r="CJ25" s="75"/>
      <c r="CK25" s="740" t="s">
        <v>106</v>
      </c>
      <c r="CL25" s="741">
        <v>11058</v>
      </c>
      <c r="CM25" s="742">
        <v>6549</v>
      </c>
      <c r="CN25" s="743">
        <v>5985</v>
      </c>
      <c r="CO25" s="741">
        <v>23592</v>
      </c>
      <c r="CP25" s="744">
        <v>18554</v>
      </c>
      <c r="CQ25" s="745">
        <v>27.15</v>
      </c>
      <c r="CR25" s="66"/>
      <c r="CS25" s="922" t="s">
        <v>83</v>
      </c>
      <c r="CT25" s="923">
        <v>6126.16</v>
      </c>
      <c r="CU25" s="924">
        <v>5715.58</v>
      </c>
      <c r="CV25" s="925">
        <v>7.18</v>
      </c>
      <c r="CW25" s="926">
        <v>2626.21</v>
      </c>
      <c r="CX25" s="924">
        <v>2460.5600000000004</v>
      </c>
      <c r="CY25" s="925">
        <v>6.73</v>
      </c>
      <c r="CZ25" s="926">
        <v>6111.0499999999993</v>
      </c>
      <c r="DA25" s="924">
        <v>5701.7900000000018</v>
      </c>
      <c r="DB25" s="925">
        <v>7.18</v>
      </c>
      <c r="DC25" s="66"/>
      <c r="DD25" s="66"/>
      <c r="DE25" s="66" t="s">
        <v>53</v>
      </c>
      <c r="DF25" s="95">
        <v>86.4</v>
      </c>
      <c r="DG25" s="95">
        <v>83.36</v>
      </c>
      <c r="DH25" s="95">
        <v>75.13</v>
      </c>
      <c r="DI25" s="95">
        <v>81.63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2110.2600000000002</v>
      </c>
      <c r="FK25" s="944">
        <v>1975.44</v>
      </c>
      <c r="FL25" s="901">
        <v>6.82</v>
      </c>
      <c r="FM25" s="75"/>
      <c r="FN25" s="75"/>
      <c r="FO25" s="740" t="s">
        <v>106</v>
      </c>
      <c r="FP25" s="741">
        <v>8064</v>
      </c>
      <c r="FQ25" s="742">
        <v>8234</v>
      </c>
      <c r="FR25" s="743">
        <v>8716</v>
      </c>
      <c r="FS25" s="741">
        <v>25014</v>
      </c>
      <c r="FT25" s="744">
        <v>23037</v>
      </c>
      <c r="FU25" s="745">
        <v>8.58</v>
      </c>
      <c r="FV25" s="66"/>
      <c r="FW25" s="922" t="s">
        <v>83</v>
      </c>
      <c r="FX25" s="923">
        <v>4383.5700000000006</v>
      </c>
      <c r="FY25" s="924">
        <v>4050.2999999999997</v>
      </c>
      <c r="FZ25" s="925">
        <v>8.23</v>
      </c>
      <c r="GA25" s="926">
        <v>2110.2599999999998</v>
      </c>
      <c r="GB25" s="924">
        <v>1975.44</v>
      </c>
      <c r="GC25" s="925">
        <v>6.82</v>
      </c>
      <c r="GD25" s="926">
        <v>4372.03</v>
      </c>
      <c r="GE25" s="924">
        <v>4040.26</v>
      </c>
      <c r="GF25" s="925">
        <v>8.2100000000000009</v>
      </c>
      <c r="GG25" s="66"/>
      <c r="GH25" s="66"/>
      <c r="GI25" s="66" t="s">
        <v>53</v>
      </c>
      <c r="GJ25" s="95">
        <v>80.150000000000006</v>
      </c>
      <c r="GK25" s="95">
        <v>79.64</v>
      </c>
      <c r="GL25" s="95">
        <v>71.510000000000005</v>
      </c>
      <c r="GM25" s="95">
        <v>77.099999999999994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2809.12</v>
      </c>
      <c r="IO25" s="944">
        <v>2732.92</v>
      </c>
      <c r="IP25" s="901">
        <v>2.79</v>
      </c>
      <c r="IQ25" s="75"/>
      <c r="IR25" s="75"/>
      <c r="IS25" s="740" t="s">
        <v>106</v>
      </c>
      <c r="IT25" s="741">
        <v>13512</v>
      </c>
      <c r="IU25" s="742">
        <v>9563</v>
      </c>
      <c r="IV25" s="743">
        <v>11378</v>
      </c>
      <c r="IW25" s="741">
        <v>34453</v>
      </c>
      <c r="IX25" s="744">
        <v>32881</v>
      </c>
      <c r="IY25" s="745">
        <v>4.78</v>
      </c>
      <c r="IZ25" s="66"/>
      <c r="JA25" s="922" t="s">
        <v>83</v>
      </c>
      <c r="JB25" s="923">
        <v>5467.51</v>
      </c>
      <c r="JC25" s="924">
        <v>5231.2000000000007</v>
      </c>
      <c r="JD25" s="925">
        <v>4.5199999999999996</v>
      </c>
      <c r="JE25" s="926">
        <v>2809.12</v>
      </c>
      <c r="JF25" s="924">
        <v>2732.92</v>
      </c>
      <c r="JG25" s="925">
        <v>2.79</v>
      </c>
      <c r="JH25" s="926">
        <v>5454.25</v>
      </c>
      <c r="JI25" s="924">
        <v>5219.170000000001</v>
      </c>
      <c r="JJ25" s="925">
        <v>4.5</v>
      </c>
      <c r="JK25" s="66"/>
      <c r="JL25" s="66"/>
      <c r="JM25" s="66" t="s">
        <v>53</v>
      </c>
      <c r="JN25" s="95">
        <v>74.89</v>
      </c>
      <c r="JO25" s="95">
        <v>86.3</v>
      </c>
      <c r="JP25" s="95">
        <v>85.93</v>
      </c>
      <c r="JQ25" s="95">
        <v>82.37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2649.5800000000004</v>
      </c>
      <c r="LS25" s="1000">
        <v>2507.44</v>
      </c>
      <c r="LT25" s="914">
        <v>5.67</v>
      </c>
      <c r="LU25" s="63"/>
      <c r="LV25" s="63"/>
      <c r="LW25" s="740" t="s">
        <v>106</v>
      </c>
      <c r="LX25" s="57">
        <v>116969</v>
      </c>
      <c r="LY25" s="756">
        <v>98558</v>
      </c>
      <c r="LZ25" s="757">
        <v>18.68</v>
      </c>
      <c r="MA25" s="73"/>
      <c r="MB25" s="930" t="s">
        <v>83</v>
      </c>
      <c r="MC25" s="923">
        <v>5471.6100000000006</v>
      </c>
      <c r="MD25" s="931">
        <v>5128.03</v>
      </c>
      <c r="ME25" s="932">
        <v>6.7</v>
      </c>
      <c r="MF25" s="923">
        <v>2649.5800000000004</v>
      </c>
      <c r="MG25" s="931">
        <v>2507.44</v>
      </c>
      <c r="MH25" s="932">
        <v>5.67</v>
      </c>
      <c r="MI25" s="923">
        <v>5458.09</v>
      </c>
      <c r="MJ25" s="931">
        <v>5115.7700000000004</v>
      </c>
      <c r="MK25" s="932">
        <v>6.69</v>
      </c>
      <c r="ML25" s="4"/>
      <c r="MM25" s="4"/>
      <c r="MN25" s="4" t="s">
        <v>53</v>
      </c>
      <c r="MO25" s="990">
        <v>85.2</v>
      </c>
      <c r="MP25" s="990">
        <v>81.63</v>
      </c>
      <c r="MQ25" s="990">
        <v>77.099999999999994</v>
      </c>
      <c r="MR25" s="990">
        <v>82.37</v>
      </c>
      <c r="MS25" s="991">
        <v>81.58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12296</v>
      </c>
      <c r="I26" s="742">
        <v>11396</v>
      </c>
      <c r="J26" s="743">
        <v>9176</v>
      </c>
      <c r="K26" s="741">
        <v>32868</v>
      </c>
      <c r="L26" s="744">
        <v>26318</v>
      </c>
      <c r="M26" s="745">
        <v>24.89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81.33</v>
      </c>
      <c r="AC26" s="95">
        <v>83.41</v>
      </c>
      <c r="AD26" s="95">
        <v>83.31</v>
      </c>
      <c r="AE26" s="95">
        <v>82.68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11453</v>
      </c>
      <c r="CM26" s="742">
        <v>11123</v>
      </c>
      <c r="CN26" s="743">
        <v>10347</v>
      </c>
      <c r="CO26" s="741">
        <v>32923</v>
      </c>
      <c r="CP26" s="744">
        <v>30193</v>
      </c>
      <c r="CQ26" s="745">
        <v>9.0399999999999991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87.28</v>
      </c>
      <c r="DG26" s="95">
        <v>81.180000000000007</v>
      </c>
      <c r="DH26" s="95">
        <v>74.09</v>
      </c>
      <c r="DI26" s="95">
        <v>80.849999999999994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6513</v>
      </c>
      <c r="FQ26" s="742">
        <v>8186</v>
      </c>
      <c r="FR26" s="743">
        <v>8111</v>
      </c>
      <c r="FS26" s="741">
        <v>22810</v>
      </c>
      <c r="FT26" s="744">
        <v>20999</v>
      </c>
      <c r="FU26" s="745">
        <v>8.6199999999999992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72.69</v>
      </c>
      <c r="GK26" s="95">
        <v>77.400000000000006</v>
      </c>
      <c r="GL26" s="95">
        <v>70.17</v>
      </c>
      <c r="GM26" s="95">
        <v>73.42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12346</v>
      </c>
      <c r="IU26" s="742">
        <v>11222</v>
      </c>
      <c r="IV26" s="743">
        <v>11641</v>
      </c>
      <c r="IW26" s="741">
        <v>35209</v>
      </c>
      <c r="IX26" s="744">
        <v>31813</v>
      </c>
      <c r="IY26" s="745">
        <v>10.67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72.760000000000005</v>
      </c>
      <c r="JO26" s="95">
        <v>84.31</v>
      </c>
      <c r="JP26" s="95">
        <v>88.29</v>
      </c>
      <c r="JQ26" s="95">
        <v>81.790000000000006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123810</v>
      </c>
      <c r="LY26" s="756">
        <v>109323</v>
      </c>
      <c r="LZ26" s="757">
        <v>13.25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82.68</v>
      </c>
      <c r="MP26" s="990">
        <v>80.849999999999994</v>
      </c>
      <c r="MQ26" s="990">
        <v>73.42</v>
      </c>
      <c r="MR26" s="990">
        <v>81.790000000000006</v>
      </c>
      <c r="MS26" s="991">
        <v>79.680000000000007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72129.84</v>
      </c>
      <c r="C27" s="979">
        <v>63206.609999999986</v>
      </c>
      <c r="D27" s="739">
        <v>14.12</v>
      </c>
      <c r="E27" s="582"/>
      <c r="F27" s="63"/>
      <c r="G27" s="740" t="s">
        <v>110</v>
      </c>
      <c r="H27" s="741">
        <v>9563</v>
      </c>
      <c r="I27" s="742">
        <v>9795</v>
      </c>
      <c r="J27" s="743">
        <v>7943</v>
      </c>
      <c r="K27" s="741">
        <v>27301</v>
      </c>
      <c r="L27" s="744">
        <v>21294</v>
      </c>
      <c r="M27" s="745">
        <v>28.21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80.569999999999993</v>
      </c>
      <c r="AC27" s="95">
        <v>82.58</v>
      </c>
      <c r="AD27" s="95">
        <v>88.16</v>
      </c>
      <c r="AE27" s="95">
        <v>83.77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4926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4926</v>
      </c>
      <c r="BJ27" s="1014">
        <v>0</v>
      </c>
      <c r="BK27" s="1017">
        <v>4926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69524.950000000012</v>
      </c>
      <c r="CG27" s="979">
        <v>61621.58</v>
      </c>
      <c r="CH27" s="739">
        <v>12.83</v>
      </c>
      <c r="CI27" s="582"/>
      <c r="CJ27" s="63"/>
      <c r="CK27" s="740" t="s">
        <v>110</v>
      </c>
      <c r="CL27" s="741">
        <v>10390</v>
      </c>
      <c r="CM27" s="742">
        <v>7348</v>
      </c>
      <c r="CN27" s="743">
        <v>9281</v>
      </c>
      <c r="CO27" s="741">
        <v>27019</v>
      </c>
      <c r="CP27" s="744">
        <v>25890</v>
      </c>
      <c r="CQ27" s="745">
        <v>4.3600000000000003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94.67</v>
      </c>
      <c r="DG27" s="95">
        <v>86.45</v>
      </c>
      <c r="DH27" s="95">
        <v>77.260000000000005</v>
      </c>
      <c r="DI27" s="95">
        <v>86.13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1211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1211</v>
      </c>
      <c r="EN27" s="1014">
        <v>0</v>
      </c>
      <c r="EO27" s="1017">
        <v>1211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36657.449999999997</v>
      </c>
      <c r="FK27" s="979">
        <v>34613.19</v>
      </c>
      <c r="FL27" s="739">
        <v>5.91</v>
      </c>
      <c r="FM27" s="582"/>
      <c r="FN27" s="63"/>
      <c r="FO27" s="740" t="s">
        <v>110</v>
      </c>
      <c r="FP27" s="741">
        <v>4183</v>
      </c>
      <c r="FQ27" s="742">
        <v>4975</v>
      </c>
      <c r="FR27" s="743">
        <v>4682</v>
      </c>
      <c r="FS27" s="741">
        <v>13840</v>
      </c>
      <c r="FT27" s="744">
        <v>11662</v>
      </c>
      <c r="FU27" s="745">
        <v>18.68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79.02</v>
      </c>
      <c r="GK27" s="95">
        <v>79.63</v>
      </c>
      <c r="GL27" s="95">
        <v>74.36</v>
      </c>
      <c r="GM27" s="95">
        <v>77.67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3696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3696</v>
      </c>
      <c r="HR27" s="1014">
        <v>0</v>
      </c>
      <c r="HS27" s="1017">
        <v>3696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76000.799999999988</v>
      </c>
      <c r="IO27" s="979">
        <v>71872.59</v>
      </c>
      <c r="IP27" s="739">
        <v>5.74</v>
      </c>
      <c r="IQ27" s="582"/>
      <c r="IR27" s="63"/>
      <c r="IS27" s="740" t="s">
        <v>110</v>
      </c>
      <c r="IT27" s="741">
        <v>8547</v>
      </c>
      <c r="IU27" s="742">
        <v>8524</v>
      </c>
      <c r="IV27" s="743">
        <v>10675</v>
      </c>
      <c r="IW27" s="741">
        <v>27746</v>
      </c>
      <c r="IX27" s="744">
        <v>26778</v>
      </c>
      <c r="IY27" s="745">
        <v>3.61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78.319999999999993</v>
      </c>
      <c r="JO27" s="95">
        <v>87.73</v>
      </c>
      <c r="JP27" s="95">
        <v>90.39</v>
      </c>
      <c r="JQ27" s="95">
        <v>85.48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12894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12894</v>
      </c>
      <c r="KV27" s="1014">
        <v>0</v>
      </c>
      <c r="KW27" s="1017">
        <v>12894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254313.03999999998</v>
      </c>
      <c r="LS27" s="968">
        <v>231313.97000000003</v>
      </c>
      <c r="LT27" s="755">
        <v>9.94</v>
      </c>
      <c r="LU27" s="63"/>
      <c r="LV27" s="63"/>
      <c r="LW27" s="740" t="s">
        <v>110</v>
      </c>
      <c r="LX27" s="57">
        <v>95906</v>
      </c>
      <c r="LY27" s="756">
        <v>85624</v>
      </c>
      <c r="LZ27" s="757">
        <v>12.01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83.77</v>
      </c>
      <c r="MP27" s="990">
        <v>86.13</v>
      </c>
      <c r="MQ27" s="990">
        <v>77.67</v>
      </c>
      <c r="MR27" s="990">
        <v>85.48</v>
      </c>
      <c r="MS27" s="991">
        <v>83.26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22727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22727</v>
      </c>
      <c r="NX27" s="1019">
        <v>0</v>
      </c>
      <c r="NY27" s="858">
        <v>22727</v>
      </c>
    </row>
    <row r="28" spans="1:389" ht="23.25" customHeight="1" thickTop="1" x14ac:dyDescent="0.25">
      <c r="A28" s="56" t="s">
        <v>56</v>
      </c>
      <c r="B28" s="20">
        <v>9983.8599999999988</v>
      </c>
      <c r="C28" s="935">
        <v>8582.4900000000016</v>
      </c>
      <c r="D28" s="763">
        <v>16.329999999999998</v>
      </c>
      <c r="E28" s="63"/>
      <c r="F28" s="63"/>
      <c r="G28" s="740" t="s">
        <v>112</v>
      </c>
      <c r="H28" s="741">
        <v>132566</v>
      </c>
      <c r="I28" s="742">
        <v>102563</v>
      </c>
      <c r="J28" s="743">
        <v>126931</v>
      </c>
      <c r="K28" s="741">
        <v>362060</v>
      </c>
      <c r="L28" s="744">
        <v>331954</v>
      </c>
      <c r="M28" s="745">
        <v>9.07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89.13</v>
      </c>
      <c r="AC28" s="95">
        <v>84.39</v>
      </c>
      <c r="AD28" s="95">
        <v>84.17</v>
      </c>
      <c r="AE28" s="95">
        <v>85.9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2965</v>
      </c>
      <c r="AN28" s="866">
        <v>2957</v>
      </c>
      <c r="AO28" s="866">
        <v>2504</v>
      </c>
      <c r="AP28" s="865">
        <v>0</v>
      </c>
      <c r="AQ28" s="866"/>
      <c r="AR28" s="866"/>
      <c r="AS28" s="866"/>
      <c r="AT28" s="1021"/>
      <c r="AU28" s="1022">
        <v>8426</v>
      </c>
      <c r="AV28" s="866">
        <v>0</v>
      </c>
      <c r="AW28" s="1012">
        <v>8426</v>
      </c>
      <c r="AX28" s="102"/>
      <c r="AY28" s="102"/>
      <c r="AZ28" s="852" t="s">
        <v>61</v>
      </c>
      <c r="BA28" s="1023">
        <v>2622</v>
      </c>
      <c r="BB28" s="1024">
        <v>0</v>
      </c>
      <c r="BC28" s="1024">
        <v>890</v>
      </c>
      <c r="BD28" s="1025">
        <v>0</v>
      </c>
      <c r="BE28" s="1024"/>
      <c r="BF28" s="1024"/>
      <c r="BG28" s="1024"/>
      <c r="BH28" s="1024"/>
      <c r="BI28" s="1026">
        <v>3512</v>
      </c>
      <c r="BJ28" s="1024">
        <v>0</v>
      </c>
      <c r="BK28" s="1017">
        <v>3512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12208.02</v>
      </c>
      <c r="CG28" s="935">
        <v>11353.4</v>
      </c>
      <c r="CH28" s="763">
        <v>7.53</v>
      </c>
      <c r="CI28" s="63"/>
      <c r="CJ28" s="63"/>
      <c r="CK28" s="740" t="s">
        <v>112</v>
      </c>
      <c r="CL28" s="741">
        <v>117812</v>
      </c>
      <c r="CM28" s="742">
        <v>70412</v>
      </c>
      <c r="CN28" s="743">
        <v>65493</v>
      </c>
      <c r="CO28" s="741">
        <v>253717</v>
      </c>
      <c r="CP28" s="744">
        <v>238427</v>
      </c>
      <c r="CQ28" s="745">
        <v>6.41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87.46</v>
      </c>
      <c r="DG28" s="95">
        <v>81.739999999999995</v>
      </c>
      <c r="DH28" s="95">
        <v>73.08</v>
      </c>
      <c r="DI28" s="95">
        <v>80.760000000000005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3070</v>
      </c>
      <c r="DR28" s="866">
        <v>1659</v>
      </c>
      <c r="DS28" s="866">
        <v>1172</v>
      </c>
      <c r="DT28" s="862">
        <v>0</v>
      </c>
      <c r="DU28" s="860"/>
      <c r="DV28" s="861"/>
      <c r="DW28" s="861"/>
      <c r="DX28" s="861"/>
      <c r="DY28" s="840">
        <v>5901</v>
      </c>
      <c r="DZ28" s="866">
        <v>2588</v>
      </c>
      <c r="EA28" s="1012">
        <v>8489</v>
      </c>
      <c r="EB28" s="102"/>
      <c r="EC28" s="102"/>
      <c r="ED28" s="852" t="s">
        <v>61</v>
      </c>
      <c r="EE28" s="1023">
        <v>1957</v>
      </c>
      <c r="EF28" s="1024">
        <v>0</v>
      </c>
      <c r="EG28" s="1024">
        <v>357</v>
      </c>
      <c r="EH28" s="862">
        <v>0</v>
      </c>
      <c r="EI28" s="860"/>
      <c r="EJ28" s="861"/>
      <c r="EK28" s="861"/>
      <c r="EL28" s="861"/>
      <c r="EM28" s="840">
        <v>2314</v>
      </c>
      <c r="EN28" s="1024">
        <v>0</v>
      </c>
      <c r="EO28" s="1017">
        <v>2314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8549.09</v>
      </c>
      <c r="FK28" s="935">
        <v>8127.2199999999993</v>
      </c>
      <c r="FL28" s="763">
        <v>5.19</v>
      </c>
      <c r="FM28" s="63"/>
      <c r="FN28" s="63"/>
      <c r="FO28" s="740" t="s">
        <v>112</v>
      </c>
      <c r="FP28" s="741">
        <v>63420</v>
      </c>
      <c r="FQ28" s="742">
        <v>71254</v>
      </c>
      <c r="FR28" s="743">
        <v>62428</v>
      </c>
      <c r="FS28" s="741">
        <v>197102</v>
      </c>
      <c r="FT28" s="744">
        <v>186522</v>
      </c>
      <c r="FU28" s="745">
        <v>5.67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71.58</v>
      </c>
      <c r="GK28" s="95">
        <v>78.010000000000005</v>
      </c>
      <c r="GL28" s="95">
        <v>69.099999999999994</v>
      </c>
      <c r="GM28" s="95">
        <v>72.900000000000006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2717</v>
      </c>
      <c r="GV28" s="866">
        <v>1223</v>
      </c>
      <c r="GW28" s="866">
        <v>1184</v>
      </c>
      <c r="GX28" s="862">
        <v>0</v>
      </c>
      <c r="GY28" s="861"/>
      <c r="GZ28" s="861"/>
      <c r="HA28" s="861"/>
      <c r="HB28" s="861"/>
      <c r="HC28" s="840">
        <v>5124</v>
      </c>
      <c r="HD28" s="866">
        <v>2440</v>
      </c>
      <c r="HE28" s="1012">
        <v>7564</v>
      </c>
      <c r="HF28" s="102"/>
      <c r="HG28" s="102"/>
      <c r="HH28" s="852" t="s">
        <v>61</v>
      </c>
      <c r="HI28" s="1023">
        <v>1478</v>
      </c>
      <c r="HJ28" s="1024">
        <v>0</v>
      </c>
      <c r="HK28" s="1024">
        <v>721</v>
      </c>
      <c r="HL28" s="862">
        <v>0</v>
      </c>
      <c r="HM28" s="861"/>
      <c r="HN28" s="861"/>
      <c r="HO28" s="861"/>
      <c r="HP28" s="861"/>
      <c r="HQ28" s="840">
        <v>2199</v>
      </c>
      <c r="HR28" s="1024">
        <v>0</v>
      </c>
      <c r="HS28" s="1017">
        <v>2199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14011.649999999998</v>
      </c>
      <c r="IO28" s="935">
        <v>12989.670000000002</v>
      </c>
      <c r="IP28" s="763">
        <v>7.87</v>
      </c>
      <c r="IQ28" s="63"/>
      <c r="IR28" s="63"/>
      <c r="IS28" s="740" t="s">
        <v>112</v>
      </c>
      <c r="IT28" s="741">
        <v>84251</v>
      </c>
      <c r="IU28" s="742">
        <v>106978</v>
      </c>
      <c r="IV28" s="743">
        <v>103652</v>
      </c>
      <c r="IW28" s="741">
        <v>294881</v>
      </c>
      <c r="IX28" s="744">
        <v>286801</v>
      </c>
      <c r="IY28" s="745">
        <v>2.82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76.650000000000006</v>
      </c>
      <c r="JO28" s="95">
        <v>91.32</v>
      </c>
      <c r="JP28" s="95">
        <v>91.99</v>
      </c>
      <c r="JQ28" s="95">
        <v>86.65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2933</v>
      </c>
      <c r="JZ28" s="866">
        <v>1587</v>
      </c>
      <c r="KA28" s="866">
        <v>1640</v>
      </c>
      <c r="KB28" s="865">
        <v>0</v>
      </c>
      <c r="KC28" s="866"/>
      <c r="KD28" s="866"/>
      <c r="KE28" s="866"/>
      <c r="KF28" s="866"/>
      <c r="KG28" s="867">
        <v>6160</v>
      </c>
      <c r="KH28" s="866">
        <v>2184</v>
      </c>
      <c r="KI28" s="1012">
        <v>8344</v>
      </c>
      <c r="KJ28" s="102"/>
      <c r="KK28" s="102"/>
      <c r="KL28" s="852" t="s">
        <v>61</v>
      </c>
      <c r="KM28" s="1023">
        <v>4176</v>
      </c>
      <c r="KN28" s="1024">
        <v>0</v>
      </c>
      <c r="KO28" s="1024">
        <v>1037</v>
      </c>
      <c r="KP28" s="865">
        <v>0</v>
      </c>
      <c r="KQ28" s="866"/>
      <c r="KR28" s="866"/>
      <c r="KS28" s="866"/>
      <c r="KT28" s="866"/>
      <c r="KU28" s="867">
        <v>5213</v>
      </c>
      <c r="KV28" s="1024">
        <v>0</v>
      </c>
      <c r="KW28" s="1017">
        <v>5213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44752.619999999995</v>
      </c>
      <c r="LS28" s="971">
        <v>41052.78</v>
      </c>
      <c r="LT28" s="780">
        <v>9.01</v>
      </c>
      <c r="LU28" s="63"/>
      <c r="LV28" s="63"/>
      <c r="LW28" s="740" t="s">
        <v>112</v>
      </c>
      <c r="LX28" s="57">
        <v>1107760</v>
      </c>
      <c r="LY28" s="756">
        <v>1043704</v>
      </c>
      <c r="LZ28" s="757">
        <v>6.14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85.9</v>
      </c>
      <c r="MP28" s="990">
        <v>80.760000000000005</v>
      </c>
      <c r="MQ28" s="990">
        <v>72.900000000000006</v>
      </c>
      <c r="MR28" s="990">
        <v>86.65</v>
      </c>
      <c r="MS28" s="991">
        <v>81.55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11685</v>
      </c>
      <c r="NB28" s="869">
        <v>7426</v>
      </c>
      <c r="NC28" s="869">
        <v>6500</v>
      </c>
      <c r="ND28" s="870">
        <v>0</v>
      </c>
      <c r="NE28" s="869"/>
      <c r="NF28" s="869"/>
      <c r="NG28" s="869"/>
      <c r="NH28" s="869"/>
      <c r="NI28" s="871">
        <v>25611</v>
      </c>
      <c r="NJ28" s="1027">
        <v>7212</v>
      </c>
      <c r="NK28" s="873">
        <v>32823</v>
      </c>
      <c r="NL28" s="585"/>
      <c r="NM28" s="585"/>
      <c r="NN28" s="859" t="s">
        <v>61</v>
      </c>
      <c r="NO28" s="868">
        <v>10233</v>
      </c>
      <c r="NP28" s="869">
        <v>0</v>
      </c>
      <c r="NQ28" s="869">
        <v>3005</v>
      </c>
      <c r="NR28" s="870">
        <v>0</v>
      </c>
      <c r="NS28" s="869"/>
      <c r="NT28" s="869"/>
      <c r="NU28" s="869"/>
      <c r="NV28" s="869"/>
      <c r="NW28" s="871">
        <v>13238</v>
      </c>
      <c r="NX28" s="841">
        <v>0</v>
      </c>
      <c r="NY28" s="873">
        <v>13238</v>
      </c>
    </row>
    <row r="29" spans="1:389" ht="23.25" customHeight="1" thickBot="1" x14ac:dyDescent="0.3">
      <c r="A29" s="59" t="s">
        <v>36</v>
      </c>
      <c r="B29" s="943">
        <v>62145.98</v>
      </c>
      <c r="C29" s="944">
        <v>54624.119999999988</v>
      </c>
      <c r="D29" s="901">
        <v>13.77</v>
      </c>
      <c r="E29" s="63"/>
      <c r="F29" s="63"/>
      <c r="G29" s="740" t="s">
        <v>113</v>
      </c>
      <c r="H29" s="741">
        <v>684</v>
      </c>
      <c r="I29" s="742">
        <v>918</v>
      </c>
      <c r="J29" s="743">
        <v>814</v>
      </c>
      <c r="K29" s="741">
        <v>2416</v>
      </c>
      <c r="L29" s="744">
        <v>2128</v>
      </c>
      <c r="M29" s="745">
        <v>13.53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84.32</v>
      </c>
      <c r="AC29" s="95">
        <v>88.51</v>
      </c>
      <c r="AD29" s="95">
        <v>85</v>
      </c>
      <c r="AE29" s="95">
        <v>85.94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192142</v>
      </c>
      <c r="AN29" s="866">
        <v>14786</v>
      </c>
      <c r="AO29" s="866">
        <v>52604</v>
      </c>
      <c r="AP29" s="865">
        <v>11471</v>
      </c>
      <c r="AQ29" s="866"/>
      <c r="AR29" s="866"/>
      <c r="AS29" s="866"/>
      <c r="AT29" s="1021"/>
      <c r="AU29" s="1022">
        <v>271003</v>
      </c>
      <c r="AV29" s="866">
        <v>62547</v>
      </c>
      <c r="AW29" s="1012">
        <v>333550</v>
      </c>
      <c r="AX29" s="102"/>
      <c r="AY29" s="102"/>
      <c r="AZ29" s="852" t="s">
        <v>66</v>
      </c>
      <c r="BA29" s="1023">
        <v>171207</v>
      </c>
      <c r="BB29" s="1024">
        <v>3483</v>
      </c>
      <c r="BC29" s="1024">
        <v>44221</v>
      </c>
      <c r="BD29" s="1025">
        <v>8100</v>
      </c>
      <c r="BE29" s="1024"/>
      <c r="BF29" s="1024"/>
      <c r="BG29" s="1024"/>
      <c r="BH29" s="1024"/>
      <c r="BI29" s="1026">
        <v>227011</v>
      </c>
      <c r="BJ29" s="1024">
        <v>14710</v>
      </c>
      <c r="BK29" s="1017">
        <v>241721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57316.930000000008</v>
      </c>
      <c r="CG29" s="944">
        <v>50268.18</v>
      </c>
      <c r="CH29" s="901">
        <v>14.02</v>
      </c>
      <c r="CI29" s="63"/>
      <c r="CJ29" s="63"/>
      <c r="CK29" s="740" t="s">
        <v>113</v>
      </c>
      <c r="CL29" s="741">
        <v>1536</v>
      </c>
      <c r="CM29" s="742">
        <v>824</v>
      </c>
      <c r="CN29" s="743">
        <v>1170</v>
      </c>
      <c r="CO29" s="741">
        <v>3530</v>
      </c>
      <c r="CP29" s="744">
        <v>3007</v>
      </c>
      <c r="CQ29" s="745">
        <v>17.39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84.93</v>
      </c>
      <c r="DG29" s="95">
        <v>79.510000000000005</v>
      </c>
      <c r="DH29" s="95">
        <v>74.72</v>
      </c>
      <c r="DI29" s="95">
        <v>79.72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208254</v>
      </c>
      <c r="DR29" s="866">
        <v>15245</v>
      </c>
      <c r="DS29" s="866">
        <v>46584</v>
      </c>
      <c r="DT29" s="862">
        <v>21472</v>
      </c>
      <c r="DU29" s="860"/>
      <c r="DV29" s="861"/>
      <c r="DW29" s="861"/>
      <c r="DX29" s="861"/>
      <c r="DY29" s="840">
        <v>291555</v>
      </c>
      <c r="DZ29" s="866">
        <v>104348</v>
      </c>
      <c r="EA29" s="1012">
        <v>395903</v>
      </c>
      <c r="EB29" s="102"/>
      <c r="EC29" s="102"/>
      <c r="ED29" s="852" t="s">
        <v>66</v>
      </c>
      <c r="EE29" s="1023">
        <v>123448</v>
      </c>
      <c r="EF29" s="1024">
        <v>3849</v>
      </c>
      <c r="EG29" s="1024">
        <v>45301</v>
      </c>
      <c r="EH29" s="862">
        <v>2727</v>
      </c>
      <c r="EI29" s="860"/>
      <c r="EJ29" s="861"/>
      <c r="EK29" s="861"/>
      <c r="EL29" s="861"/>
      <c r="EM29" s="840">
        <v>175325</v>
      </c>
      <c r="EN29" s="1024">
        <v>11081</v>
      </c>
      <c r="EO29" s="1017">
        <v>186406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28108.36</v>
      </c>
      <c r="FK29" s="944">
        <v>26485.97</v>
      </c>
      <c r="FL29" s="901">
        <v>6.13</v>
      </c>
      <c r="FM29" s="63"/>
      <c r="FN29" s="63"/>
      <c r="FO29" s="740" t="s">
        <v>113</v>
      </c>
      <c r="FP29" s="741">
        <v>613</v>
      </c>
      <c r="FQ29" s="742">
        <v>412</v>
      </c>
      <c r="FR29" s="743">
        <v>687</v>
      </c>
      <c r="FS29" s="741">
        <v>1712</v>
      </c>
      <c r="FT29" s="744">
        <v>1476</v>
      </c>
      <c r="FU29" s="745">
        <v>15.99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72.34</v>
      </c>
      <c r="GK29" s="95">
        <v>78.650000000000006</v>
      </c>
      <c r="GL29" s="95">
        <v>70.64</v>
      </c>
      <c r="GM29" s="95">
        <v>73.88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190313</v>
      </c>
      <c r="GV29" s="866">
        <v>11239</v>
      </c>
      <c r="GW29" s="866">
        <v>44714</v>
      </c>
      <c r="GX29" s="862">
        <v>10343</v>
      </c>
      <c r="GY29" s="861"/>
      <c r="GZ29" s="861"/>
      <c r="HA29" s="861"/>
      <c r="HB29" s="861"/>
      <c r="HC29" s="840">
        <v>256609</v>
      </c>
      <c r="HD29" s="866">
        <v>56197</v>
      </c>
      <c r="HE29" s="1012">
        <v>312806</v>
      </c>
      <c r="HF29" s="102"/>
      <c r="HG29" s="102"/>
      <c r="HH29" s="852" t="s">
        <v>66</v>
      </c>
      <c r="HI29" s="1023">
        <v>105096</v>
      </c>
      <c r="HJ29" s="1024">
        <v>2800</v>
      </c>
      <c r="HK29" s="1024">
        <v>45214</v>
      </c>
      <c r="HL29" s="862">
        <v>9125</v>
      </c>
      <c r="HM29" s="861"/>
      <c r="HN29" s="861"/>
      <c r="HO29" s="861"/>
      <c r="HP29" s="861"/>
      <c r="HQ29" s="840">
        <v>162235</v>
      </c>
      <c r="HR29" s="1024">
        <v>6343</v>
      </c>
      <c r="HS29" s="1017">
        <v>168578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61989.149999999994</v>
      </c>
      <c r="IO29" s="944">
        <v>58882.92</v>
      </c>
      <c r="IP29" s="901">
        <v>5.28</v>
      </c>
      <c r="IQ29" s="63"/>
      <c r="IR29" s="63"/>
      <c r="IS29" s="740" t="s">
        <v>113</v>
      </c>
      <c r="IT29" s="741">
        <v>2412</v>
      </c>
      <c r="IU29" s="742">
        <v>2512</v>
      </c>
      <c r="IV29" s="743">
        <v>2264</v>
      </c>
      <c r="IW29" s="741">
        <v>7188</v>
      </c>
      <c r="IX29" s="744">
        <v>6999</v>
      </c>
      <c r="IY29" s="745">
        <v>2.7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68.14</v>
      </c>
      <c r="JO29" s="95">
        <v>82.01</v>
      </c>
      <c r="JP29" s="95">
        <v>88.6</v>
      </c>
      <c r="JQ29" s="95">
        <v>79.58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201424</v>
      </c>
      <c r="JZ29" s="866">
        <v>14582</v>
      </c>
      <c r="KA29" s="866">
        <v>37254</v>
      </c>
      <c r="KB29" s="865">
        <v>20843</v>
      </c>
      <c r="KC29" s="866"/>
      <c r="KD29" s="866"/>
      <c r="KE29" s="866"/>
      <c r="KF29" s="866"/>
      <c r="KG29" s="867">
        <v>274103</v>
      </c>
      <c r="KH29" s="866">
        <v>45145</v>
      </c>
      <c r="KI29" s="1012">
        <v>319248</v>
      </c>
      <c r="KJ29" s="102"/>
      <c r="KK29" s="102"/>
      <c r="KL29" s="852" t="s">
        <v>66</v>
      </c>
      <c r="KM29" s="1023">
        <v>91506</v>
      </c>
      <c r="KN29" s="1024">
        <v>6508</v>
      </c>
      <c r="KO29" s="1024">
        <v>44860</v>
      </c>
      <c r="KP29" s="865">
        <v>47163</v>
      </c>
      <c r="KQ29" s="866"/>
      <c r="KR29" s="866"/>
      <c r="KS29" s="866"/>
      <c r="KT29" s="866"/>
      <c r="KU29" s="867">
        <v>190037</v>
      </c>
      <c r="KV29" s="1024">
        <v>15222</v>
      </c>
      <c r="KW29" s="1017">
        <v>205259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209560.41999999998</v>
      </c>
      <c r="LS29" s="1000">
        <v>190261.19000000003</v>
      </c>
      <c r="LT29" s="914">
        <v>10.14</v>
      </c>
      <c r="LU29" s="63"/>
      <c r="LV29" s="63"/>
      <c r="LW29" s="740" t="s">
        <v>113</v>
      </c>
      <c r="LX29" s="57">
        <v>14846</v>
      </c>
      <c r="LY29" s="756">
        <v>13610</v>
      </c>
      <c r="LZ29" s="757">
        <v>9.08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85.94</v>
      </c>
      <c r="MP29" s="990">
        <v>79.72</v>
      </c>
      <c r="MQ29" s="990">
        <v>73.88</v>
      </c>
      <c r="MR29" s="990">
        <v>79.58</v>
      </c>
      <c r="MS29" s="991">
        <v>79.78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792133</v>
      </c>
      <c r="NB29" s="869">
        <v>55852</v>
      </c>
      <c r="NC29" s="869">
        <v>181156</v>
      </c>
      <c r="ND29" s="870">
        <v>64129</v>
      </c>
      <c r="NE29" s="869"/>
      <c r="NF29" s="869"/>
      <c r="NG29" s="869"/>
      <c r="NH29" s="869"/>
      <c r="NI29" s="871">
        <v>1093270</v>
      </c>
      <c r="NJ29" s="1027">
        <v>268237</v>
      </c>
      <c r="NK29" s="873">
        <v>1361507</v>
      </c>
      <c r="NL29" s="585"/>
      <c r="NM29" s="585"/>
      <c r="NN29" s="859" t="s">
        <v>66</v>
      </c>
      <c r="NO29" s="868">
        <v>491257</v>
      </c>
      <c r="NP29" s="869">
        <v>16640</v>
      </c>
      <c r="NQ29" s="869">
        <v>179596</v>
      </c>
      <c r="NR29" s="870">
        <v>67115</v>
      </c>
      <c r="NS29" s="869"/>
      <c r="NT29" s="869"/>
      <c r="NU29" s="869"/>
      <c r="NV29" s="869"/>
      <c r="NW29" s="871">
        <v>754608</v>
      </c>
      <c r="NX29" s="841">
        <v>47356</v>
      </c>
      <c r="NY29" s="873">
        <v>801964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10368</v>
      </c>
      <c r="I30" s="742">
        <v>9469</v>
      </c>
      <c r="J30" s="743">
        <v>8092</v>
      </c>
      <c r="K30" s="741">
        <v>27929</v>
      </c>
      <c r="L30" s="744">
        <v>29876</v>
      </c>
      <c r="M30" s="745">
        <v>-6.52</v>
      </c>
      <c r="N30" s="66"/>
      <c r="O30" s="794" t="s">
        <v>38</v>
      </c>
      <c r="P30" s="795">
        <v>1337.9</v>
      </c>
      <c r="Q30" s="796">
        <v>1241.8800000000001</v>
      </c>
      <c r="R30" s="797">
        <v>7.73</v>
      </c>
      <c r="S30" s="795">
        <v>0</v>
      </c>
      <c r="T30" s="796">
        <v>0</v>
      </c>
      <c r="U30" s="797">
        <v>0</v>
      </c>
      <c r="V30" s="795">
        <v>1313.4</v>
      </c>
      <c r="W30" s="796">
        <v>1219.1400000000001</v>
      </c>
      <c r="X30" s="797">
        <v>7.73</v>
      </c>
      <c r="Y30" s="66"/>
      <c r="Z30" s="66"/>
      <c r="AA30" s="66" t="s">
        <v>80</v>
      </c>
      <c r="AB30" s="95">
        <v>72.849999999999994</v>
      </c>
      <c r="AC30" s="95">
        <v>81.739999999999995</v>
      </c>
      <c r="AD30" s="95">
        <v>78.98</v>
      </c>
      <c r="AE30" s="95">
        <v>77.86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617357</v>
      </c>
      <c r="AN30" s="866">
        <v>29573</v>
      </c>
      <c r="AO30" s="866">
        <v>245470</v>
      </c>
      <c r="AP30" s="865">
        <v>18173</v>
      </c>
      <c r="AQ30" s="866"/>
      <c r="AR30" s="866"/>
      <c r="AS30" s="866"/>
      <c r="AT30" s="1021"/>
      <c r="AU30" s="1022">
        <v>910573</v>
      </c>
      <c r="AV30" s="866">
        <v>136577</v>
      </c>
      <c r="AW30" s="1012">
        <v>1047150</v>
      </c>
      <c r="AX30" s="102"/>
      <c r="AY30" s="102"/>
      <c r="AZ30" s="852" t="s">
        <v>72</v>
      </c>
      <c r="BA30" s="1023">
        <v>1668969</v>
      </c>
      <c r="BB30" s="1024">
        <v>10450</v>
      </c>
      <c r="BC30" s="1024">
        <v>526545</v>
      </c>
      <c r="BD30" s="1025">
        <v>10356</v>
      </c>
      <c r="BE30" s="1024"/>
      <c r="BF30" s="1024"/>
      <c r="BG30" s="1024"/>
      <c r="BH30" s="1024"/>
      <c r="BI30" s="1026">
        <v>2216320</v>
      </c>
      <c r="BJ30" s="1024">
        <v>39487</v>
      </c>
      <c r="BK30" s="1017">
        <v>2255807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10377</v>
      </c>
      <c r="CM30" s="742">
        <v>9548</v>
      </c>
      <c r="CN30" s="743">
        <v>9032</v>
      </c>
      <c r="CO30" s="741">
        <v>28957</v>
      </c>
      <c r="CP30" s="744">
        <v>28732</v>
      </c>
      <c r="CQ30" s="745">
        <v>0.78</v>
      </c>
      <c r="CR30" s="66"/>
      <c r="CS30" s="794" t="s">
        <v>38</v>
      </c>
      <c r="CT30" s="795">
        <v>2213.9299999999998</v>
      </c>
      <c r="CU30" s="796">
        <v>2069.11</v>
      </c>
      <c r="CV30" s="797">
        <v>7</v>
      </c>
      <c r="CW30" s="795">
        <v>0</v>
      </c>
      <c r="CX30" s="796">
        <v>0</v>
      </c>
      <c r="CY30" s="797">
        <v>0</v>
      </c>
      <c r="CZ30" s="795">
        <v>2161.29</v>
      </c>
      <c r="DA30" s="796">
        <v>2020.74</v>
      </c>
      <c r="DB30" s="797">
        <v>6.96</v>
      </c>
      <c r="DC30" s="66"/>
      <c r="DD30" s="66"/>
      <c r="DE30" s="66" t="s">
        <v>80</v>
      </c>
      <c r="DF30" s="95">
        <v>81.75</v>
      </c>
      <c r="DG30" s="95">
        <v>77.3</v>
      </c>
      <c r="DH30" s="95">
        <v>71.489999999999995</v>
      </c>
      <c r="DI30" s="95">
        <v>76.849999999999994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725603</v>
      </c>
      <c r="DR30" s="866">
        <v>26516</v>
      </c>
      <c r="DS30" s="866">
        <v>260324</v>
      </c>
      <c r="DT30" s="862">
        <v>29669</v>
      </c>
      <c r="DU30" s="860"/>
      <c r="DV30" s="861"/>
      <c r="DW30" s="861"/>
      <c r="DX30" s="861"/>
      <c r="DY30" s="840">
        <v>1042112</v>
      </c>
      <c r="DZ30" s="866">
        <v>154212</v>
      </c>
      <c r="EA30" s="1012">
        <v>1196324</v>
      </c>
      <c r="EB30" s="102"/>
      <c r="EC30" s="102"/>
      <c r="ED30" s="852" t="s">
        <v>72</v>
      </c>
      <c r="EE30" s="1023">
        <v>1773725</v>
      </c>
      <c r="EF30" s="1024">
        <v>8882</v>
      </c>
      <c r="EG30" s="1024">
        <v>499592</v>
      </c>
      <c r="EH30" s="862">
        <v>9513</v>
      </c>
      <c r="EI30" s="860"/>
      <c r="EJ30" s="861"/>
      <c r="EK30" s="861"/>
      <c r="EL30" s="861"/>
      <c r="EM30" s="840">
        <v>2291712</v>
      </c>
      <c r="EN30" s="1024">
        <v>29429</v>
      </c>
      <c r="EO30" s="1017">
        <v>2321141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6982</v>
      </c>
      <c r="FQ30" s="742">
        <v>6176</v>
      </c>
      <c r="FR30" s="743">
        <v>7756</v>
      </c>
      <c r="FS30" s="741">
        <v>20914</v>
      </c>
      <c r="FT30" s="744">
        <v>20720</v>
      </c>
      <c r="FU30" s="745">
        <v>0.94</v>
      </c>
      <c r="FV30" s="66"/>
      <c r="FW30" s="794" t="s">
        <v>38</v>
      </c>
      <c r="FX30" s="795">
        <v>984.66</v>
      </c>
      <c r="FY30" s="796">
        <v>930.48</v>
      </c>
      <c r="FZ30" s="797">
        <v>5.82</v>
      </c>
      <c r="GA30" s="795">
        <v>0</v>
      </c>
      <c r="GB30" s="796">
        <v>0</v>
      </c>
      <c r="GC30" s="797">
        <v>0</v>
      </c>
      <c r="GD30" s="795">
        <v>961.96</v>
      </c>
      <c r="GE30" s="796">
        <v>910.63</v>
      </c>
      <c r="GF30" s="797">
        <v>5.64</v>
      </c>
      <c r="GG30" s="66"/>
      <c r="GH30" s="66"/>
      <c r="GI30" s="66" t="s">
        <v>80</v>
      </c>
      <c r="GJ30" s="95">
        <v>68.22</v>
      </c>
      <c r="GK30" s="95">
        <v>74.180000000000007</v>
      </c>
      <c r="GL30" s="95">
        <v>66.959999999999994</v>
      </c>
      <c r="GM30" s="95">
        <v>69.790000000000006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628024</v>
      </c>
      <c r="GV30" s="866">
        <v>19548</v>
      </c>
      <c r="GW30" s="866">
        <v>198414</v>
      </c>
      <c r="GX30" s="862">
        <v>14623</v>
      </c>
      <c r="GY30" s="861"/>
      <c r="GZ30" s="861"/>
      <c r="HA30" s="861"/>
      <c r="HB30" s="861"/>
      <c r="HC30" s="840">
        <v>860609</v>
      </c>
      <c r="HD30" s="866">
        <v>124770</v>
      </c>
      <c r="HE30" s="1012">
        <v>985379</v>
      </c>
      <c r="HF30" s="102"/>
      <c r="HG30" s="102"/>
      <c r="HH30" s="852" t="s">
        <v>72</v>
      </c>
      <c r="HI30" s="1023">
        <v>1361828</v>
      </c>
      <c r="HJ30" s="1024">
        <v>5998</v>
      </c>
      <c r="HK30" s="1024">
        <v>366639</v>
      </c>
      <c r="HL30" s="862">
        <v>41625</v>
      </c>
      <c r="HM30" s="861"/>
      <c r="HN30" s="861"/>
      <c r="HO30" s="861"/>
      <c r="HP30" s="861"/>
      <c r="HQ30" s="840">
        <v>1776090</v>
      </c>
      <c r="HR30" s="1024">
        <v>26316</v>
      </c>
      <c r="HS30" s="1017">
        <v>1802406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7945</v>
      </c>
      <c r="IU30" s="742">
        <v>7524</v>
      </c>
      <c r="IV30" s="743">
        <v>11923</v>
      </c>
      <c r="IW30" s="741">
        <v>27392</v>
      </c>
      <c r="IX30" s="744">
        <v>24543</v>
      </c>
      <c r="IY30" s="745">
        <v>11.61</v>
      </c>
      <c r="IZ30" s="66"/>
      <c r="JA30" s="794" t="s">
        <v>38</v>
      </c>
      <c r="JB30" s="795">
        <v>1727.84</v>
      </c>
      <c r="JC30" s="796">
        <v>1661.95</v>
      </c>
      <c r="JD30" s="797">
        <v>3.96</v>
      </c>
      <c r="JE30" s="795">
        <v>0</v>
      </c>
      <c r="JF30" s="796">
        <v>0</v>
      </c>
      <c r="JG30" s="797">
        <v>0</v>
      </c>
      <c r="JH30" s="795">
        <v>1689.24</v>
      </c>
      <c r="JI30" s="796">
        <v>1625.82</v>
      </c>
      <c r="JJ30" s="797">
        <v>3.9</v>
      </c>
      <c r="JK30" s="66"/>
      <c r="JL30" s="66"/>
      <c r="JM30" s="66" t="s">
        <v>80</v>
      </c>
      <c r="JN30" s="95">
        <v>67.37</v>
      </c>
      <c r="JO30" s="95">
        <v>76.14</v>
      </c>
      <c r="JP30" s="95">
        <v>82.66</v>
      </c>
      <c r="JQ30" s="95">
        <v>75.39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669884</v>
      </c>
      <c r="JZ30" s="866">
        <v>25363</v>
      </c>
      <c r="KA30" s="866">
        <v>229194</v>
      </c>
      <c r="KB30" s="865">
        <v>83041</v>
      </c>
      <c r="KC30" s="866"/>
      <c r="KD30" s="866"/>
      <c r="KE30" s="866"/>
      <c r="KF30" s="866"/>
      <c r="KG30" s="867">
        <v>1007482</v>
      </c>
      <c r="KH30" s="866">
        <v>230826</v>
      </c>
      <c r="KI30" s="1012">
        <v>1238308</v>
      </c>
      <c r="KJ30" s="102"/>
      <c r="KK30" s="102"/>
      <c r="KL30" s="852" t="s">
        <v>72</v>
      </c>
      <c r="KM30" s="1023">
        <v>1625471</v>
      </c>
      <c r="KN30" s="1024">
        <v>13946</v>
      </c>
      <c r="KO30" s="1024">
        <v>498936</v>
      </c>
      <c r="KP30" s="865">
        <v>106556</v>
      </c>
      <c r="KQ30" s="866"/>
      <c r="KR30" s="866"/>
      <c r="KS30" s="866"/>
      <c r="KT30" s="866"/>
      <c r="KU30" s="867">
        <v>2244909</v>
      </c>
      <c r="KV30" s="1024">
        <v>41517</v>
      </c>
      <c r="KW30" s="1017">
        <v>2286426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105192</v>
      </c>
      <c r="LY30" s="756">
        <v>103871</v>
      </c>
      <c r="LZ30" s="757">
        <v>1.27</v>
      </c>
      <c r="MA30" s="73"/>
      <c r="MB30" s="794" t="s">
        <v>38</v>
      </c>
      <c r="MC30" s="795">
        <v>1605.63</v>
      </c>
      <c r="MD30" s="796">
        <v>1509.62</v>
      </c>
      <c r="ME30" s="797">
        <v>6.36</v>
      </c>
      <c r="MF30" s="795">
        <v>0</v>
      </c>
      <c r="MG30" s="796">
        <v>0</v>
      </c>
      <c r="MH30" s="797">
        <v>0</v>
      </c>
      <c r="MI30" s="795">
        <v>1570.73</v>
      </c>
      <c r="MJ30" s="796">
        <v>1477.66</v>
      </c>
      <c r="MK30" s="797">
        <v>6.3</v>
      </c>
      <c r="ML30" s="4"/>
      <c r="MM30" s="4"/>
      <c r="MN30" s="4" t="s">
        <v>80</v>
      </c>
      <c r="MO30" s="990">
        <v>77.86</v>
      </c>
      <c r="MP30" s="990">
        <v>76.849999999999994</v>
      </c>
      <c r="MQ30" s="990">
        <v>69.790000000000006</v>
      </c>
      <c r="MR30" s="990">
        <v>75.39</v>
      </c>
      <c r="MS30" s="991">
        <v>74.97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2640868</v>
      </c>
      <c r="NB30" s="869">
        <v>101000</v>
      </c>
      <c r="NC30" s="869">
        <v>933402</v>
      </c>
      <c r="ND30" s="870">
        <v>145506</v>
      </c>
      <c r="NE30" s="869"/>
      <c r="NF30" s="869"/>
      <c r="NG30" s="869"/>
      <c r="NH30" s="869"/>
      <c r="NI30" s="871">
        <v>3820776</v>
      </c>
      <c r="NJ30" s="1027">
        <v>646385</v>
      </c>
      <c r="NK30" s="873">
        <v>4467161</v>
      </c>
      <c r="NL30" s="585"/>
      <c r="NM30" s="585"/>
      <c r="NN30" s="859" t="s">
        <v>72</v>
      </c>
      <c r="NO30" s="868">
        <v>6429993</v>
      </c>
      <c r="NP30" s="869">
        <v>39276</v>
      </c>
      <c r="NQ30" s="869">
        <v>1891712</v>
      </c>
      <c r="NR30" s="870">
        <v>168050</v>
      </c>
      <c r="NS30" s="869"/>
      <c r="NT30" s="869"/>
      <c r="NU30" s="869"/>
      <c r="NV30" s="869"/>
      <c r="NW30" s="871">
        <v>8529031</v>
      </c>
      <c r="NX30" s="841">
        <v>136749</v>
      </c>
      <c r="NY30" s="873">
        <v>8665780</v>
      </c>
    </row>
    <row r="31" spans="1:389" ht="23.25" customHeight="1" thickBot="1" x14ac:dyDescent="0.3">
      <c r="A31" s="58" t="s">
        <v>116</v>
      </c>
      <c r="B31" s="1029">
        <v>62889</v>
      </c>
      <c r="C31" s="1030">
        <v>63445</v>
      </c>
      <c r="D31" s="739">
        <v>-0.88</v>
      </c>
      <c r="E31" s="63"/>
      <c r="F31" s="63"/>
      <c r="G31" s="740" t="s">
        <v>117</v>
      </c>
      <c r="H31" s="741">
        <v>9182</v>
      </c>
      <c r="I31" s="742">
        <v>8002</v>
      </c>
      <c r="J31" s="743">
        <v>6221</v>
      </c>
      <c r="K31" s="741">
        <v>23405</v>
      </c>
      <c r="L31" s="744">
        <v>17435</v>
      </c>
      <c r="M31" s="745">
        <v>34.24</v>
      </c>
      <c r="N31" s="66"/>
      <c r="O31" s="794" t="s">
        <v>52</v>
      </c>
      <c r="P31" s="795">
        <v>1176.5899999999999</v>
      </c>
      <c r="Q31" s="796">
        <v>1098.94</v>
      </c>
      <c r="R31" s="797">
        <v>7.07</v>
      </c>
      <c r="S31" s="795">
        <v>758.71</v>
      </c>
      <c r="T31" s="796">
        <v>719.13</v>
      </c>
      <c r="U31" s="797">
        <v>5.5</v>
      </c>
      <c r="V31" s="795">
        <v>1168.94</v>
      </c>
      <c r="W31" s="796">
        <v>1091.99</v>
      </c>
      <c r="X31" s="797">
        <v>7.05</v>
      </c>
      <c r="Y31" s="66"/>
      <c r="Z31" s="66"/>
      <c r="AA31" s="66" t="s">
        <v>84</v>
      </c>
      <c r="AB31" s="95">
        <v>67.23</v>
      </c>
      <c r="AC31" s="95">
        <v>55.16</v>
      </c>
      <c r="AD31" s="95">
        <v>50.37</v>
      </c>
      <c r="AE31" s="95">
        <v>57.59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62889</v>
      </c>
      <c r="CG31" s="1030">
        <v>63445</v>
      </c>
      <c r="CH31" s="739">
        <v>-0.88</v>
      </c>
      <c r="CI31" s="63"/>
      <c r="CJ31" s="63"/>
      <c r="CK31" s="740" t="s">
        <v>117</v>
      </c>
      <c r="CL31" s="741">
        <v>8958</v>
      </c>
      <c r="CM31" s="742">
        <v>9097</v>
      </c>
      <c r="CN31" s="743">
        <v>6546</v>
      </c>
      <c r="CO31" s="741">
        <v>24601</v>
      </c>
      <c r="CP31" s="744">
        <v>23522</v>
      </c>
      <c r="CQ31" s="745">
        <v>4.59</v>
      </c>
      <c r="CR31" s="66"/>
      <c r="CS31" s="794" t="s">
        <v>52</v>
      </c>
      <c r="CT31" s="795">
        <v>1287.3699999999999</v>
      </c>
      <c r="CU31" s="796">
        <v>1167.45</v>
      </c>
      <c r="CV31" s="797">
        <v>10.27</v>
      </c>
      <c r="CW31" s="795">
        <v>730.86</v>
      </c>
      <c r="CX31" s="796">
        <v>687</v>
      </c>
      <c r="CY31" s="797">
        <v>6.38</v>
      </c>
      <c r="CZ31" s="795">
        <v>1274.1400000000001</v>
      </c>
      <c r="DA31" s="796">
        <v>1156.22</v>
      </c>
      <c r="DB31" s="797">
        <v>10.199999999999999</v>
      </c>
      <c r="DC31" s="66"/>
      <c r="DD31" s="66"/>
      <c r="DE31" s="66" t="s">
        <v>84</v>
      </c>
      <c r="DF31" s="95">
        <v>79.239999999999995</v>
      </c>
      <c r="DG31" s="95">
        <v>70.89</v>
      </c>
      <c r="DH31" s="95">
        <v>69.56</v>
      </c>
      <c r="DI31" s="95">
        <v>73.23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62889</v>
      </c>
      <c r="FK31" s="1030">
        <v>63445</v>
      </c>
      <c r="FL31" s="739">
        <v>-0.88</v>
      </c>
      <c r="FM31" s="63"/>
      <c r="FN31" s="63"/>
      <c r="FO31" s="740" t="s">
        <v>117</v>
      </c>
      <c r="FP31" s="741">
        <v>5399</v>
      </c>
      <c r="FQ31" s="742">
        <v>5743</v>
      </c>
      <c r="FR31" s="743">
        <v>6237</v>
      </c>
      <c r="FS31" s="741">
        <v>17379</v>
      </c>
      <c r="FT31" s="744">
        <v>15132</v>
      </c>
      <c r="FU31" s="745">
        <v>14.85</v>
      </c>
      <c r="FV31" s="66"/>
      <c r="FW31" s="794" t="s">
        <v>52</v>
      </c>
      <c r="FX31" s="795">
        <v>978.76</v>
      </c>
      <c r="FY31" s="796">
        <v>898.81</v>
      </c>
      <c r="FZ31" s="797">
        <v>8.9</v>
      </c>
      <c r="GA31" s="795">
        <v>716.45</v>
      </c>
      <c r="GB31" s="796">
        <v>668.3</v>
      </c>
      <c r="GC31" s="797">
        <v>7.2</v>
      </c>
      <c r="GD31" s="795">
        <v>972.71</v>
      </c>
      <c r="GE31" s="796">
        <v>893.9</v>
      </c>
      <c r="GF31" s="797">
        <v>8.82</v>
      </c>
      <c r="GG31" s="66"/>
      <c r="GH31" s="66"/>
      <c r="GI31" s="66" t="s">
        <v>84</v>
      </c>
      <c r="GJ31" s="95">
        <v>61.72</v>
      </c>
      <c r="GK31" s="95">
        <v>67.680000000000007</v>
      </c>
      <c r="GL31" s="95">
        <v>62.35</v>
      </c>
      <c r="GM31" s="95">
        <v>63.92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62889</v>
      </c>
      <c r="IO31" s="1030">
        <v>63445</v>
      </c>
      <c r="IP31" s="739">
        <v>-0.88</v>
      </c>
      <c r="IQ31" s="63"/>
      <c r="IR31" s="63"/>
      <c r="IS31" s="740" t="s">
        <v>117</v>
      </c>
      <c r="IT31" s="741">
        <v>7031</v>
      </c>
      <c r="IU31" s="742">
        <v>7190</v>
      </c>
      <c r="IV31" s="743">
        <v>9616</v>
      </c>
      <c r="IW31" s="741">
        <v>23837</v>
      </c>
      <c r="IX31" s="744">
        <v>26080</v>
      </c>
      <c r="IY31" s="745">
        <v>-8.6</v>
      </c>
      <c r="IZ31" s="66"/>
      <c r="JA31" s="794" t="s">
        <v>52</v>
      </c>
      <c r="JB31" s="795">
        <v>1125.5999999999999</v>
      </c>
      <c r="JC31" s="796">
        <v>1062.8499999999999</v>
      </c>
      <c r="JD31" s="797">
        <v>5.9</v>
      </c>
      <c r="JE31" s="795">
        <v>610.46</v>
      </c>
      <c r="JF31" s="796">
        <v>587.13</v>
      </c>
      <c r="JG31" s="797">
        <v>3.97</v>
      </c>
      <c r="JH31" s="795">
        <v>1114.0899999999999</v>
      </c>
      <c r="JI31" s="796">
        <v>1052.5</v>
      </c>
      <c r="JJ31" s="797">
        <v>5.85</v>
      </c>
      <c r="JK31" s="66"/>
      <c r="JL31" s="66"/>
      <c r="JM31" s="66" t="s">
        <v>84</v>
      </c>
      <c r="JN31" s="95">
        <v>66.03</v>
      </c>
      <c r="JO31" s="95">
        <v>76.14</v>
      </c>
      <c r="JP31" s="95">
        <v>80.290000000000006</v>
      </c>
      <c r="JQ31" s="95">
        <v>74.150000000000006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62889</v>
      </c>
      <c r="LS31" s="1039">
        <v>63445</v>
      </c>
      <c r="LT31" s="755">
        <v>-0.88</v>
      </c>
      <c r="LU31" s="63"/>
      <c r="LV31" s="63"/>
      <c r="LW31" s="740" t="s">
        <v>117</v>
      </c>
      <c r="LX31" s="57">
        <v>89222</v>
      </c>
      <c r="LY31" s="756">
        <v>82169</v>
      </c>
      <c r="LZ31" s="757">
        <v>8.58</v>
      </c>
      <c r="MA31" s="73"/>
      <c r="MB31" s="794" t="s">
        <v>52</v>
      </c>
      <c r="MC31" s="795">
        <v>1152.68</v>
      </c>
      <c r="MD31" s="796">
        <v>1065.96</v>
      </c>
      <c r="ME31" s="797">
        <v>8.14</v>
      </c>
      <c r="MF31" s="795">
        <v>697.95</v>
      </c>
      <c r="MG31" s="796">
        <v>659.82</v>
      </c>
      <c r="MH31" s="797">
        <v>5.78</v>
      </c>
      <c r="MI31" s="795">
        <v>1142.8</v>
      </c>
      <c r="MJ31" s="796">
        <v>1057.3699999999999</v>
      </c>
      <c r="MK31" s="797">
        <v>8.08</v>
      </c>
      <c r="ML31" s="4"/>
      <c r="MM31" s="4"/>
      <c r="MN31" s="4" t="s">
        <v>84</v>
      </c>
      <c r="MO31" s="990">
        <v>57.59</v>
      </c>
      <c r="MP31" s="990">
        <v>73.23</v>
      </c>
      <c r="MQ31" s="990">
        <v>63.92</v>
      </c>
      <c r="MR31" s="990">
        <v>74.150000000000006</v>
      </c>
      <c r="MS31" s="991">
        <v>67.22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83</v>
      </c>
      <c r="C32" s="1043">
        <v>77.86</v>
      </c>
      <c r="D32" s="739">
        <v>5.14</v>
      </c>
      <c r="E32" s="584"/>
      <c r="F32" s="63"/>
      <c r="G32" s="740" t="s">
        <v>119</v>
      </c>
      <c r="H32" s="741">
        <v>30502</v>
      </c>
      <c r="I32" s="742">
        <v>25219</v>
      </c>
      <c r="J32" s="743">
        <v>19911</v>
      </c>
      <c r="K32" s="741">
        <v>75632</v>
      </c>
      <c r="L32" s="744">
        <v>97494</v>
      </c>
      <c r="M32" s="745">
        <v>-22.42</v>
      </c>
      <c r="N32" s="66"/>
      <c r="O32" s="794" t="s">
        <v>58</v>
      </c>
      <c r="P32" s="795">
        <v>804.12</v>
      </c>
      <c r="Q32" s="980">
        <v>763.13</v>
      </c>
      <c r="R32" s="797">
        <v>5.37</v>
      </c>
      <c r="S32" s="795">
        <v>545.65</v>
      </c>
      <c r="T32" s="796">
        <v>490.71</v>
      </c>
      <c r="U32" s="797">
        <v>11.2</v>
      </c>
      <c r="V32" s="795">
        <v>799.39</v>
      </c>
      <c r="W32" s="796">
        <v>758.15</v>
      </c>
      <c r="X32" s="797">
        <v>5.44</v>
      </c>
      <c r="Y32" s="66"/>
      <c r="Z32" s="92" t="s">
        <v>60</v>
      </c>
      <c r="AA32" s="92"/>
      <c r="AB32" s="936">
        <v>1228571</v>
      </c>
      <c r="AC32" s="936">
        <v>1140591</v>
      </c>
      <c r="AD32" s="936">
        <v>1224509</v>
      </c>
      <c r="AE32" s="936">
        <v>3593671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812464</v>
      </c>
      <c r="AN32" s="912">
        <v>47316</v>
      </c>
      <c r="AO32" s="912">
        <v>300578</v>
      </c>
      <c r="AP32" s="911">
        <v>29644</v>
      </c>
      <c r="AQ32" s="912"/>
      <c r="AR32" s="912"/>
      <c r="AS32" s="912"/>
      <c r="AT32" s="912"/>
      <c r="AU32" s="911">
        <v>1190002</v>
      </c>
      <c r="AV32" s="912">
        <v>199124</v>
      </c>
      <c r="AW32" s="1045">
        <v>1389126</v>
      </c>
      <c r="AX32" s="102"/>
      <c r="AY32" s="102"/>
      <c r="AZ32" s="915" t="s">
        <v>49</v>
      </c>
      <c r="BA32" s="1046">
        <v>1847724</v>
      </c>
      <c r="BB32" s="1047">
        <v>13933</v>
      </c>
      <c r="BC32" s="1047">
        <v>571656</v>
      </c>
      <c r="BD32" s="1048">
        <v>18456</v>
      </c>
      <c r="BE32" s="1047"/>
      <c r="BF32" s="1047"/>
      <c r="BG32" s="1047"/>
      <c r="BH32" s="1047"/>
      <c r="BI32" s="1049">
        <v>2451769</v>
      </c>
      <c r="BJ32" s="1047">
        <v>54197</v>
      </c>
      <c r="BK32" s="1050">
        <v>2505966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80.87</v>
      </c>
      <c r="CG32" s="1043">
        <v>77.16</v>
      </c>
      <c r="CH32" s="739">
        <v>3.71</v>
      </c>
      <c r="CI32" s="584"/>
      <c r="CJ32" s="63"/>
      <c r="CK32" s="740" t="s">
        <v>119</v>
      </c>
      <c r="CL32" s="741">
        <v>41543</v>
      </c>
      <c r="CM32" s="742">
        <v>25708</v>
      </c>
      <c r="CN32" s="743">
        <v>20761</v>
      </c>
      <c r="CO32" s="741">
        <v>88012</v>
      </c>
      <c r="CP32" s="744">
        <v>98688</v>
      </c>
      <c r="CQ32" s="745">
        <v>-10.82</v>
      </c>
      <c r="CR32" s="66"/>
      <c r="CS32" s="794" t="s">
        <v>58</v>
      </c>
      <c r="CT32" s="795">
        <v>746.46</v>
      </c>
      <c r="CU32" s="980">
        <v>695.41</v>
      </c>
      <c r="CV32" s="797">
        <v>7.34</v>
      </c>
      <c r="CW32" s="795">
        <v>486.23</v>
      </c>
      <c r="CX32" s="796">
        <v>465.75</v>
      </c>
      <c r="CY32" s="797">
        <v>4.4000000000000004</v>
      </c>
      <c r="CZ32" s="795">
        <v>740.27</v>
      </c>
      <c r="DA32" s="796">
        <v>690.04</v>
      </c>
      <c r="DB32" s="797">
        <v>7.28</v>
      </c>
      <c r="DC32" s="66"/>
      <c r="DD32" s="92" t="s">
        <v>60</v>
      </c>
      <c r="DE32" s="92"/>
      <c r="DF32" s="936">
        <v>1314527</v>
      </c>
      <c r="DG32" s="936">
        <v>1286042</v>
      </c>
      <c r="DH32" s="936">
        <v>1146180</v>
      </c>
      <c r="DI32" s="936">
        <v>3746749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936927</v>
      </c>
      <c r="DR32" s="912">
        <v>43420</v>
      </c>
      <c r="DS32" s="912">
        <v>308080</v>
      </c>
      <c r="DT32" s="906">
        <v>51141</v>
      </c>
      <c r="DU32" s="905"/>
      <c r="DV32" s="905"/>
      <c r="DW32" s="905"/>
      <c r="DX32" s="905"/>
      <c r="DY32" s="909">
        <v>1339568</v>
      </c>
      <c r="DZ32" s="912">
        <v>261148</v>
      </c>
      <c r="EA32" s="1045">
        <v>1600716</v>
      </c>
      <c r="EB32" s="102"/>
      <c r="EC32" s="102"/>
      <c r="ED32" s="915" t="s">
        <v>49</v>
      </c>
      <c r="EE32" s="1046">
        <v>1900341</v>
      </c>
      <c r="EF32" s="1047">
        <v>12731</v>
      </c>
      <c r="EG32" s="1047">
        <v>545250</v>
      </c>
      <c r="EH32" s="906">
        <v>12240</v>
      </c>
      <c r="EI32" s="905"/>
      <c r="EJ32" s="905"/>
      <c r="EK32" s="905"/>
      <c r="EL32" s="905"/>
      <c r="EM32" s="909">
        <v>2470562</v>
      </c>
      <c r="EN32" s="1047">
        <v>40510</v>
      </c>
      <c r="EO32" s="1050">
        <v>2511072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73.94</v>
      </c>
      <c r="FK32" s="1043">
        <v>73.62</v>
      </c>
      <c r="FL32" s="739">
        <v>0.32</v>
      </c>
      <c r="FM32" s="584"/>
      <c r="FN32" s="63"/>
      <c r="FO32" s="740" t="s">
        <v>119</v>
      </c>
      <c r="FP32" s="741">
        <v>16809</v>
      </c>
      <c r="FQ32" s="742">
        <v>22108</v>
      </c>
      <c r="FR32" s="743">
        <v>17653</v>
      </c>
      <c r="FS32" s="741">
        <v>56570</v>
      </c>
      <c r="FT32" s="744">
        <v>58536</v>
      </c>
      <c r="FU32" s="745">
        <v>-3.36</v>
      </c>
      <c r="FV32" s="66"/>
      <c r="FW32" s="794" t="s">
        <v>58</v>
      </c>
      <c r="FX32" s="795">
        <v>732.82</v>
      </c>
      <c r="FY32" s="980">
        <v>670.98</v>
      </c>
      <c r="FZ32" s="797">
        <v>9.2200000000000006</v>
      </c>
      <c r="GA32" s="795">
        <v>376.8</v>
      </c>
      <c r="GB32" s="796">
        <v>355.83</v>
      </c>
      <c r="GC32" s="797">
        <v>5.89</v>
      </c>
      <c r="GD32" s="795">
        <v>724.62</v>
      </c>
      <c r="GE32" s="796">
        <v>664.26</v>
      </c>
      <c r="GF32" s="797">
        <v>9.09</v>
      </c>
      <c r="GG32" s="66"/>
      <c r="GH32" s="92" t="s">
        <v>60</v>
      </c>
      <c r="GI32" s="92"/>
      <c r="GJ32" s="936">
        <v>1003197</v>
      </c>
      <c r="GK32" s="936">
        <v>1056585</v>
      </c>
      <c r="GL32" s="936">
        <v>931064</v>
      </c>
      <c r="GM32" s="936">
        <v>2990846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821054</v>
      </c>
      <c r="GV32" s="912">
        <v>32010</v>
      </c>
      <c r="GW32" s="912">
        <v>244312</v>
      </c>
      <c r="GX32" s="906">
        <v>24966</v>
      </c>
      <c r="GY32" s="905"/>
      <c r="GZ32" s="905"/>
      <c r="HA32" s="905"/>
      <c r="HB32" s="905"/>
      <c r="HC32" s="909">
        <v>1122342</v>
      </c>
      <c r="HD32" s="912">
        <v>183407</v>
      </c>
      <c r="HE32" s="1045">
        <v>1305749</v>
      </c>
      <c r="HF32" s="102"/>
      <c r="HG32" s="102"/>
      <c r="HH32" s="915" t="s">
        <v>49</v>
      </c>
      <c r="HI32" s="1046">
        <v>1472098</v>
      </c>
      <c r="HJ32" s="1047">
        <v>8798</v>
      </c>
      <c r="HK32" s="1047">
        <v>412574</v>
      </c>
      <c r="HL32" s="906">
        <v>50750</v>
      </c>
      <c r="HM32" s="905"/>
      <c r="HN32" s="905"/>
      <c r="HO32" s="905"/>
      <c r="HP32" s="905"/>
      <c r="HQ32" s="909">
        <v>1944220</v>
      </c>
      <c r="HR32" s="1047">
        <v>32659</v>
      </c>
      <c r="HS32" s="1050">
        <v>1976879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81.69</v>
      </c>
      <c r="IO32" s="1043">
        <v>83.01</v>
      </c>
      <c r="IP32" s="739">
        <v>-1.32</v>
      </c>
      <c r="IQ32" s="584"/>
      <c r="IR32" s="63"/>
      <c r="IS32" s="740" t="s">
        <v>119</v>
      </c>
      <c r="IT32" s="741">
        <v>28152</v>
      </c>
      <c r="IU32" s="742">
        <v>18958</v>
      </c>
      <c r="IV32" s="743">
        <v>22521</v>
      </c>
      <c r="IW32" s="741">
        <v>69631</v>
      </c>
      <c r="IX32" s="744">
        <v>75095</v>
      </c>
      <c r="IY32" s="745">
        <v>-7.28</v>
      </c>
      <c r="IZ32" s="66"/>
      <c r="JA32" s="794" t="s">
        <v>58</v>
      </c>
      <c r="JB32" s="795">
        <v>730.77</v>
      </c>
      <c r="JC32" s="980">
        <v>700.09</v>
      </c>
      <c r="JD32" s="797">
        <v>4.38</v>
      </c>
      <c r="JE32" s="795">
        <v>416.91</v>
      </c>
      <c r="JF32" s="796">
        <v>396.95</v>
      </c>
      <c r="JG32" s="797">
        <v>5.03</v>
      </c>
      <c r="JH32" s="795">
        <v>723.76</v>
      </c>
      <c r="JI32" s="796">
        <v>693.5</v>
      </c>
      <c r="JJ32" s="797">
        <v>4.3600000000000003</v>
      </c>
      <c r="JK32" s="66"/>
      <c r="JL32" s="92" t="s">
        <v>60</v>
      </c>
      <c r="JM32" s="92"/>
      <c r="JN32" s="936">
        <v>1068892</v>
      </c>
      <c r="JO32" s="936">
        <v>1212374</v>
      </c>
      <c r="JP32" s="936">
        <v>1201929</v>
      </c>
      <c r="JQ32" s="936">
        <v>3483195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874241</v>
      </c>
      <c r="JZ32" s="912">
        <v>41532</v>
      </c>
      <c r="KA32" s="912">
        <v>268088</v>
      </c>
      <c r="KB32" s="911">
        <v>103884</v>
      </c>
      <c r="KC32" s="912"/>
      <c r="KD32" s="912"/>
      <c r="KE32" s="912"/>
      <c r="KF32" s="912"/>
      <c r="KG32" s="913">
        <v>1287745</v>
      </c>
      <c r="KH32" s="912">
        <v>278155</v>
      </c>
      <c r="KI32" s="1045">
        <v>1565900</v>
      </c>
      <c r="KJ32" s="102"/>
      <c r="KK32" s="102"/>
      <c r="KL32" s="915" t="s">
        <v>49</v>
      </c>
      <c r="KM32" s="1046">
        <v>1734047</v>
      </c>
      <c r="KN32" s="1047">
        <v>20454</v>
      </c>
      <c r="KO32" s="1047">
        <v>544833</v>
      </c>
      <c r="KP32" s="911">
        <v>153719</v>
      </c>
      <c r="KQ32" s="912"/>
      <c r="KR32" s="912"/>
      <c r="KS32" s="912"/>
      <c r="KT32" s="912"/>
      <c r="KU32" s="913">
        <v>2453053</v>
      </c>
      <c r="KV32" s="1047">
        <v>56739</v>
      </c>
      <c r="KW32" s="1050">
        <v>2509792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79.88</v>
      </c>
      <c r="LS32" s="1052">
        <v>77.91</v>
      </c>
      <c r="LT32" s="755">
        <v>1.97</v>
      </c>
      <c r="LU32" s="63"/>
      <c r="LV32" s="63"/>
      <c r="LW32" s="740" t="s">
        <v>119</v>
      </c>
      <c r="LX32" s="57">
        <v>289845</v>
      </c>
      <c r="LY32" s="756">
        <v>329813</v>
      </c>
      <c r="LZ32" s="757">
        <v>-12.12</v>
      </c>
      <c r="MA32" s="73"/>
      <c r="MB32" s="794" t="s">
        <v>58</v>
      </c>
      <c r="MC32" s="795">
        <v>755.02</v>
      </c>
      <c r="MD32" s="796">
        <v>709.72</v>
      </c>
      <c r="ME32" s="797">
        <v>6.38</v>
      </c>
      <c r="MF32" s="795">
        <v>457.48</v>
      </c>
      <c r="MG32" s="796">
        <v>428.82</v>
      </c>
      <c r="MH32" s="797">
        <v>6.68</v>
      </c>
      <c r="MI32" s="795">
        <v>748.55</v>
      </c>
      <c r="MJ32" s="796">
        <v>703.78</v>
      </c>
      <c r="MK32" s="797">
        <v>6.36</v>
      </c>
      <c r="ML32" s="4"/>
      <c r="MM32" s="781" t="s">
        <v>60</v>
      </c>
      <c r="MN32" s="781"/>
      <c r="MO32" s="782">
        <v>3593671</v>
      </c>
      <c r="MP32" s="782">
        <v>3746749</v>
      </c>
      <c r="MQ32" s="782">
        <v>2990846</v>
      </c>
      <c r="MR32" s="782">
        <v>3483195</v>
      </c>
      <c r="MS32" s="782">
        <v>13814461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3444686</v>
      </c>
      <c r="NB32" s="917">
        <v>164278</v>
      </c>
      <c r="NC32" s="917">
        <v>1121058</v>
      </c>
      <c r="ND32" s="918">
        <v>209635</v>
      </c>
      <c r="NE32" s="917"/>
      <c r="NF32" s="917"/>
      <c r="NG32" s="917"/>
      <c r="NH32" s="917"/>
      <c r="NI32" s="919">
        <v>4939657</v>
      </c>
      <c r="NJ32" s="917">
        <v>921834</v>
      </c>
      <c r="NK32" s="919">
        <v>5861491</v>
      </c>
      <c r="NL32" s="585"/>
      <c r="NM32" s="585"/>
      <c r="NN32" s="916" t="s">
        <v>49</v>
      </c>
      <c r="NO32" s="916">
        <v>6954210</v>
      </c>
      <c r="NP32" s="917">
        <v>55916</v>
      </c>
      <c r="NQ32" s="917">
        <v>2074313</v>
      </c>
      <c r="NR32" s="918">
        <v>235165</v>
      </c>
      <c r="NS32" s="917"/>
      <c r="NT32" s="917"/>
      <c r="NU32" s="917"/>
      <c r="NV32" s="917"/>
      <c r="NW32" s="919">
        <v>9319604</v>
      </c>
      <c r="NX32" s="919">
        <v>184105</v>
      </c>
      <c r="NY32" s="919">
        <v>9503709</v>
      </c>
    </row>
    <row r="33" spans="1:389" ht="23.25" customHeight="1" thickTop="1" x14ac:dyDescent="0.25">
      <c r="A33" s="58" t="s">
        <v>120</v>
      </c>
      <c r="B33" s="1053">
        <v>3593671</v>
      </c>
      <c r="C33" s="1030">
        <v>3379360</v>
      </c>
      <c r="D33" s="739">
        <v>6.34</v>
      </c>
      <c r="E33" s="63"/>
      <c r="F33" s="63"/>
      <c r="G33" s="740" t="s">
        <v>121</v>
      </c>
      <c r="H33" s="741">
        <v>20293</v>
      </c>
      <c r="I33" s="742">
        <v>17826</v>
      </c>
      <c r="J33" s="743">
        <v>16342</v>
      </c>
      <c r="K33" s="741">
        <v>54461</v>
      </c>
      <c r="L33" s="744">
        <v>95795</v>
      </c>
      <c r="M33" s="745">
        <v>-43.15</v>
      </c>
      <c r="N33" s="66"/>
      <c r="O33" s="794" t="s">
        <v>63</v>
      </c>
      <c r="P33" s="795">
        <v>1083.94</v>
      </c>
      <c r="Q33" s="796">
        <v>1038.94</v>
      </c>
      <c r="R33" s="797">
        <v>4.33</v>
      </c>
      <c r="S33" s="795">
        <v>285.05</v>
      </c>
      <c r="T33" s="796">
        <v>267.18</v>
      </c>
      <c r="U33" s="797">
        <v>6.69</v>
      </c>
      <c r="V33" s="795">
        <v>1069.31</v>
      </c>
      <c r="W33" s="796">
        <v>1024.81</v>
      </c>
      <c r="X33" s="797">
        <v>4.34</v>
      </c>
      <c r="Y33" s="66"/>
      <c r="Z33" s="66"/>
      <c r="AA33" s="66" t="s">
        <v>39</v>
      </c>
      <c r="AB33" s="799">
        <v>22168</v>
      </c>
      <c r="AC33" s="799">
        <v>19242</v>
      </c>
      <c r="AD33" s="799">
        <v>19839</v>
      </c>
      <c r="AE33" s="799">
        <v>61249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3746749</v>
      </c>
      <c r="CG33" s="1030">
        <v>3506383</v>
      </c>
      <c r="CH33" s="739">
        <v>6.86</v>
      </c>
      <c r="CI33" s="63"/>
      <c r="CJ33" s="63"/>
      <c r="CK33" s="740" t="s">
        <v>121</v>
      </c>
      <c r="CL33" s="741">
        <v>20938</v>
      </c>
      <c r="CM33" s="742">
        <v>10984</v>
      </c>
      <c r="CN33" s="743">
        <v>14012</v>
      </c>
      <c r="CO33" s="741">
        <v>45934</v>
      </c>
      <c r="CP33" s="744">
        <v>43535</v>
      </c>
      <c r="CQ33" s="745">
        <v>5.51</v>
      </c>
      <c r="CR33" s="66"/>
      <c r="CS33" s="794" t="s">
        <v>63</v>
      </c>
      <c r="CT33" s="795">
        <v>653.34</v>
      </c>
      <c r="CU33" s="796">
        <v>622.35</v>
      </c>
      <c r="CV33" s="797">
        <v>4.9800000000000004</v>
      </c>
      <c r="CW33" s="795">
        <v>291.02</v>
      </c>
      <c r="CX33" s="796">
        <v>277.83999999999997</v>
      </c>
      <c r="CY33" s="797">
        <v>4.74</v>
      </c>
      <c r="CZ33" s="795">
        <v>644.72</v>
      </c>
      <c r="DA33" s="796">
        <v>614.29</v>
      </c>
      <c r="DB33" s="797">
        <v>4.95</v>
      </c>
      <c r="DC33" s="66"/>
      <c r="DD33" s="66"/>
      <c r="DE33" s="66" t="s">
        <v>39</v>
      </c>
      <c r="DF33" s="799">
        <v>20193</v>
      </c>
      <c r="DG33" s="799">
        <v>18688</v>
      </c>
      <c r="DH33" s="799">
        <v>17270</v>
      </c>
      <c r="DI33" s="799">
        <v>56151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2990846</v>
      </c>
      <c r="FK33" s="1030">
        <v>2935867</v>
      </c>
      <c r="FL33" s="739">
        <v>1.87</v>
      </c>
      <c r="FM33" s="63"/>
      <c r="FN33" s="63"/>
      <c r="FO33" s="740" t="s">
        <v>121</v>
      </c>
      <c r="FP33" s="741">
        <v>10024</v>
      </c>
      <c r="FQ33" s="742">
        <v>11943</v>
      </c>
      <c r="FR33" s="743">
        <v>16149</v>
      </c>
      <c r="FS33" s="741">
        <v>38116</v>
      </c>
      <c r="FT33" s="744">
        <v>32902</v>
      </c>
      <c r="FU33" s="745">
        <v>15.85</v>
      </c>
      <c r="FV33" s="66"/>
      <c r="FW33" s="794" t="s">
        <v>63</v>
      </c>
      <c r="FX33" s="795">
        <v>522.02</v>
      </c>
      <c r="FY33" s="796">
        <v>479.9</v>
      </c>
      <c r="FZ33" s="797">
        <v>8.7799999999999994</v>
      </c>
      <c r="GA33" s="795">
        <v>315.58</v>
      </c>
      <c r="GB33" s="796">
        <v>300.01</v>
      </c>
      <c r="GC33" s="797">
        <v>5.19</v>
      </c>
      <c r="GD33" s="795">
        <v>517.26</v>
      </c>
      <c r="GE33" s="796">
        <v>476.06</v>
      </c>
      <c r="GF33" s="797">
        <v>8.65</v>
      </c>
      <c r="GG33" s="66"/>
      <c r="GH33" s="66"/>
      <c r="GI33" s="66" t="s">
        <v>39</v>
      </c>
      <c r="GJ33" s="799">
        <v>13594</v>
      </c>
      <c r="GK33" s="799">
        <v>13846</v>
      </c>
      <c r="GL33" s="799">
        <v>13368</v>
      </c>
      <c r="GM33" s="799">
        <v>40808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3483195</v>
      </c>
      <c r="IO33" s="1030">
        <v>3453816</v>
      </c>
      <c r="IP33" s="739">
        <v>0.85</v>
      </c>
      <c r="IQ33" s="63"/>
      <c r="IR33" s="63"/>
      <c r="IS33" s="740" t="s">
        <v>121</v>
      </c>
      <c r="IT33" s="741">
        <v>16425</v>
      </c>
      <c r="IU33" s="742">
        <v>19563</v>
      </c>
      <c r="IV33" s="743">
        <v>15262</v>
      </c>
      <c r="IW33" s="741">
        <v>51250</v>
      </c>
      <c r="IX33" s="744">
        <v>43859</v>
      </c>
      <c r="IY33" s="745">
        <v>16.850000000000001</v>
      </c>
      <c r="IZ33" s="66"/>
      <c r="JA33" s="794" t="s">
        <v>63</v>
      </c>
      <c r="JB33" s="795">
        <v>658.49</v>
      </c>
      <c r="JC33" s="796">
        <v>636.57000000000005</v>
      </c>
      <c r="JD33" s="797">
        <v>3.44</v>
      </c>
      <c r="JE33" s="795">
        <v>283.97000000000003</v>
      </c>
      <c r="JF33" s="796">
        <v>274.67</v>
      </c>
      <c r="JG33" s="797">
        <v>3.39</v>
      </c>
      <c r="JH33" s="795">
        <v>650.13</v>
      </c>
      <c r="JI33" s="796">
        <v>628.70000000000005</v>
      </c>
      <c r="JJ33" s="797">
        <v>3.41</v>
      </c>
      <c r="JK33" s="66"/>
      <c r="JL33" s="66"/>
      <c r="JM33" s="66" t="s">
        <v>39</v>
      </c>
      <c r="JN33" s="799">
        <v>19737</v>
      </c>
      <c r="JO33" s="799">
        <v>21022</v>
      </c>
      <c r="JP33" s="799">
        <v>21227</v>
      </c>
      <c r="JQ33" s="799">
        <v>61986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13814461</v>
      </c>
      <c r="LS33" s="1039">
        <v>13275426</v>
      </c>
      <c r="LT33" s="755">
        <v>4.0599999999999996</v>
      </c>
      <c r="LU33" s="63"/>
      <c r="LV33" s="63"/>
      <c r="LW33" s="740" t="s">
        <v>121</v>
      </c>
      <c r="LX33" s="57">
        <v>189761</v>
      </c>
      <c r="LY33" s="756">
        <v>216091</v>
      </c>
      <c r="LZ33" s="757">
        <v>-12.18</v>
      </c>
      <c r="MA33" s="73"/>
      <c r="MB33" s="794" t="s">
        <v>63</v>
      </c>
      <c r="MC33" s="795">
        <v>748.16</v>
      </c>
      <c r="MD33" s="796">
        <v>708.38</v>
      </c>
      <c r="ME33" s="797">
        <v>5.62</v>
      </c>
      <c r="MF33" s="795">
        <v>292.32</v>
      </c>
      <c r="MG33" s="796">
        <v>278.74</v>
      </c>
      <c r="MH33" s="797">
        <v>4.87</v>
      </c>
      <c r="MI33" s="795">
        <v>738.25</v>
      </c>
      <c r="MJ33" s="796">
        <v>699.29</v>
      </c>
      <c r="MK33" s="797">
        <v>5.57</v>
      </c>
      <c r="ML33" s="4"/>
      <c r="MM33" s="4"/>
      <c r="MN33" s="4" t="s">
        <v>39</v>
      </c>
      <c r="MO33" s="821">
        <v>61249</v>
      </c>
      <c r="MP33" s="821">
        <v>56151</v>
      </c>
      <c r="MQ33" s="821">
        <v>40808</v>
      </c>
      <c r="MR33" s="821">
        <v>61986</v>
      </c>
      <c r="MS33" s="821">
        <v>220194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1160358</v>
      </c>
      <c r="C34" s="1056">
        <v>1067962</v>
      </c>
      <c r="D34" s="763">
        <v>8.65</v>
      </c>
      <c r="E34" s="63"/>
      <c r="F34" s="63"/>
      <c r="G34" s="740" t="s">
        <v>123</v>
      </c>
      <c r="H34" s="741">
        <v>4806</v>
      </c>
      <c r="I34" s="742">
        <v>4187</v>
      </c>
      <c r="J34" s="743">
        <v>3917</v>
      </c>
      <c r="K34" s="741">
        <v>12910</v>
      </c>
      <c r="L34" s="744">
        <v>13025</v>
      </c>
      <c r="M34" s="745">
        <v>-0.88</v>
      </c>
      <c r="N34" s="66"/>
      <c r="O34" s="794" t="s">
        <v>69</v>
      </c>
      <c r="P34" s="795">
        <v>389.11</v>
      </c>
      <c r="Q34" s="796">
        <v>365.14</v>
      </c>
      <c r="R34" s="797">
        <v>6.56</v>
      </c>
      <c r="S34" s="795">
        <v>222.3</v>
      </c>
      <c r="T34" s="796">
        <v>211.42</v>
      </c>
      <c r="U34" s="797">
        <v>5.15</v>
      </c>
      <c r="V34" s="795">
        <v>386.05</v>
      </c>
      <c r="W34" s="796">
        <v>362.32</v>
      </c>
      <c r="X34" s="797">
        <v>6.55</v>
      </c>
      <c r="Y34" s="66"/>
      <c r="Z34" s="66"/>
      <c r="AA34" s="66" t="s">
        <v>53</v>
      </c>
      <c r="AB34" s="799">
        <v>312964</v>
      </c>
      <c r="AC34" s="799">
        <v>301637</v>
      </c>
      <c r="AD34" s="799">
        <v>257633</v>
      </c>
      <c r="AE34" s="799">
        <v>872234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1288427</v>
      </c>
      <c r="CG34" s="1056">
        <v>1220586</v>
      </c>
      <c r="CH34" s="763">
        <v>5.56</v>
      </c>
      <c r="CI34" s="63"/>
      <c r="CJ34" s="63"/>
      <c r="CK34" s="740" t="s">
        <v>123</v>
      </c>
      <c r="CL34" s="741">
        <v>4766</v>
      </c>
      <c r="CM34" s="742">
        <v>4521</v>
      </c>
      <c r="CN34" s="743">
        <v>4738</v>
      </c>
      <c r="CO34" s="741">
        <v>14025</v>
      </c>
      <c r="CP34" s="744">
        <v>12169</v>
      </c>
      <c r="CQ34" s="745">
        <v>15.25</v>
      </c>
      <c r="CR34" s="66"/>
      <c r="CS34" s="794" t="s">
        <v>69</v>
      </c>
      <c r="CT34" s="795">
        <v>276.27</v>
      </c>
      <c r="CU34" s="796">
        <v>267.16000000000003</v>
      </c>
      <c r="CV34" s="797">
        <v>3.41</v>
      </c>
      <c r="CW34" s="795">
        <v>146.19999999999999</v>
      </c>
      <c r="CX34" s="796">
        <v>141.91</v>
      </c>
      <c r="CY34" s="797">
        <v>3.02</v>
      </c>
      <c r="CZ34" s="795">
        <v>273.18</v>
      </c>
      <c r="DA34" s="796">
        <v>264.23</v>
      </c>
      <c r="DB34" s="797">
        <v>3.39</v>
      </c>
      <c r="DC34" s="66"/>
      <c r="DD34" s="66"/>
      <c r="DE34" s="66" t="s">
        <v>53</v>
      </c>
      <c r="DF34" s="799">
        <v>290538</v>
      </c>
      <c r="DG34" s="799">
        <v>301676</v>
      </c>
      <c r="DH34" s="799">
        <v>261116</v>
      </c>
      <c r="DI34" s="799">
        <v>853330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1097376</v>
      </c>
      <c r="FK34" s="1056">
        <v>1052884</v>
      </c>
      <c r="FL34" s="763">
        <v>4.2300000000000004</v>
      </c>
      <c r="FM34" s="63"/>
      <c r="FN34" s="63"/>
      <c r="FO34" s="740" t="s">
        <v>123</v>
      </c>
      <c r="FP34" s="741">
        <v>1573</v>
      </c>
      <c r="FQ34" s="742">
        <v>2013</v>
      </c>
      <c r="FR34" s="743">
        <v>2497</v>
      </c>
      <c r="FS34" s="741">
        <v>6083</v>
      </c>
      <c r="FT34" s="744">
        <v>5726</v>
      </c>
      <c r="FU34" s="745">
        <v>6.23</v>
      </c>
      <c r="FV34" s="66"/>
      <c r="FW34" s="794" t="s">
        <v>69</v>
      </c>
      <c r="FX34" s="795">
        <v>264.74</v>
      </c>
      <c r="FY34" s="796">
        <v>251.09</v>
      </c>
      <c r="FZ34" s="797">
        <v>5.44</v>
      </c>
      <c r="GA34" s="795">
        <v>142.55000000000001</v>
      </c>
      <c r="GB34" s="796">
        <v>135.47999999999999</v>
      </c>
      <c r="GC34" s="797">
        <v>5.22</v>
      </c>
      <c r="GD34" s="795">
        <v>261.92</v>
      </c>
      <c r="GE34" s="796">
        <v>248.62</v>
      </c>
      <c r="GF34" s="797">
        <v>5.35</v>
      </c>
      <c r="GG34" s="66"/>
      <c r="GH34" s="66"/>
      <c r="GI34" s="66" t="s">
        <v>53</v>
      </c>
      <c r="GJ34" s="799">
        <v>227631</v>
      </c>
      <c r="GK34" s="799">
        <v>227817</v>
      </c>
      <c r="GL34" s="799">
        <v>201438</v>
      </c>
      <c r="GM34" s="799">
        <v>656886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1183861</v>
      </c>
      <c r="IO34" s="1056">
        <v>1168630</v>
      </c>
      <c r="IP34" s="763">
        <v>1.3</v>
      </c>
      <c r="IQ34" s="63"/>
      <c r="IR34" s="63"/>
      <c r="IS34" s="740" t="s">
        <v>123</v>
      </c>
      <c r="IT34" s="741">
        <v>4713</v>
      </c>
      <c r="IU34" s="742">
        <v>4358</v>
      </c>
      <c r="IV34" s="743">
        <v>4765</v>
      </c>
      <c r="IW34" s="741">
        <v>13836</v>
      </c>
      <c r="IX34" s="744">
        <v>13528</v>
      </c>
      <c r="IY34" s="745">
        <v>2.2799999999999998</v>
      </c>
      <c r="IZ34" s="66"/>
      <c r="JA34" s="794" t="s">
        <v>69</v>
      </c>
      <c r="JB34" s="795">
        <v>236.06</v>
      </c>
      <c r="JC34" s="796">
        <v>224.8</v>
      </c>
      <c r="JD34" s="797">
        <v>5.01</v>
      </c>
      <c r="JE34" s="795">
        <v>166.36</v>
      </c>
      <c r="JF34" s="796">
        <v>160.84</v>
      </c>
      <c r="JG34" s="797">
        <v>3.43</v>
      </c>
      <c r="JH34" s="795">
        <v>234.5</v>
      </c>
      <c r="JI34" s="796">
        <v>223.41</v>
      </c>
      <c r="JJ34" s="797">
        <v>4.96</v>
      </c>
      <c r="JK34" s="66"/>
      <c r="JL34" s="66"/>
      <c r="JM34" s="66" t="s">
        <v>53</v>
      </c>
      <c r="JN34" s="799">
        <v>251770</v>
      </c>
      <c r="JO34" s="799">
        <v>290904</v>
      </c>
      <c r="JP34" s="799">
        <v>270247</v>
      </c>
      <c r="JQ34" s="799">
        <v>812921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4730022</v>
      </c>
      <c r="LS34" s="1058">
        <v>4510062</v>
      </c>
      <c r="LT34" s="780">
        <v>4.88</v>
      </c>
      <c r="LU34" s="63"/>
      <c r="LV34" s="63"/>
      <c r="LW34" s="740" t="s">
        <v>123</v>
      </c>
      <c r="LX34" s="57">
        <v>46854</v>
      </c>
      <c r="LY34" s="756">
        <v>44448</v>
      </c>
      <c r="LZ34" s="757">
        <v>5.41</v>
      </c>
      <c r="MA34" s="73"/>
      <c r="MB34" s="794" t="s">
        <v>69</v>
      </c>
      <c r="MC34" s="795">
        <v>293.08</v>
      </c>
      <c r="MD34" s="796">
        <v>277.01</v>
      </c>
      <c r="ME34" s="797">
        <v>5.8</v>
      </c>
      <c r="MF34" s="795">
        <v>169.02</v>
      </c>
      <c r="MG34" s="796">
        <v>162.25</v>
      </c>
      <c r="MH34" s="797">
        <v>4.17</v>
      </c>
      <c r="MI34" s="795">
        <v>290.38</v>
      </c>
      <c r="MJ34" s="796">
        <v>274.58</v>
      </c>
      <c r="MK34" s="797">
        <v>5.75</v>
      </c>
      <c r="ML34" s="4"/>
      <c r="MM34" s="4"/>
      <c r="MN34" s="4" t="s">
        <v>53</v>
      </c>
      <c r="MO34" s="821">
        <v>872234</v>
      </c>
      <c r="MP34" s="821">
        <v>853330</v>
      </c>
      <c r="MQ34" s="821">
        <v>656886</v>
      </c>
      <c r="MR34" s="821">
        <v>812921</v>
      </c>
      <c r="MS34" s="821">
        <v>3195371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2433313</v>
      </c>
      <c r="C35" s="1060">
        <v>2311398</v>
      </c>
      <c r="D35" s="901">
        <v>5.27</v>
      </c>
      <c r="E35" s="63"/>
      <c r="F35" s="63"/>
      <c r="G35" s="740" t="s">
        <v>126</v>
      </c>
      <c r="H35" s="741">
        <v>12986</v>
      </c>
      <c r="I35" s="742">
        <v>12228</v>
      </c>
      <c r="J35" s="743">
        <v>10863</v>
      </c>
      <c r="K35" s="741">
        <v>36077</v>
      </c>
      <c r="L35" s="744">
        <v>50885</v>
      </c>
      <c r="M35" s="745">
        <v>-29.1</v>
      </c>
      <c r="N35" s="66"/>
      <c r="O35" s="794" t="s">
        <v>74</v>
      </c>
      <c r="P35" s="795">
        <v>357.36</v>
      </c>
      <c r="Q35" s="796">
        <v>332.81</v>
      </c>
      <c r="R35" s="797">
        <v>7.38</v>
      </c>
      <c r="S35" s="795">
        <v>223.72</v>
      </c>
      <c r="T35" s="796">
        <v>212.96</v>
      </c>
      <c r="U35" s="797">
        <v>5.05</v>
      </c>
      <c r="V35" s="795">
        <v>354.91</v>
      </c>
      <c r="W35" s="796">
        <v>330.62</v>
      </c>
      <c r="X35" s="797">
        <v>7.35</v>
      </c>
      <c r="Y35" s="66"/>
      <c r="Z35" s="66"/>
      <c r="AA35" s="66" t="s">
        <v>59</v>
      </c>
      <c r="AB35" s="799">
        <v>893439</v>
      </c>
      <c r="AC35" s="799">
        <v>819712</v>
      </c>
      <c r="AD35" s="799">
        <v>947037</v>
      </c>
      <c r="AE35" s="799">
        <v>2660188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2458322</v>
      </c>
      <c r="CG35" s="1060">
        <v>2285797</v>
      </c>
      <c r="CH35" s="901">
        <v>7.55</v>
      </c>
      <c r="CI35" s="63"/>
      <c r="CJ35" s="63"/>
      <c r="CK35" s="740" t="s">
        <v>126</v>
      </c>
      <c r="CL35" s="741">
        <v>14085</v>
      </c>
      <c r="CM35" s="742">
        <v>15287</v>
      </c>
      <c r="CN35" s="743">
        <v>13180</v>
      </c>
      <c r="CO35" s="741">
        <v>42552</v>
      </c>
      <c r="CP35" s="744">
        <v>42931</v>
      </c>
      <c r="CQ35" s="745">
        <v>-0.88</v>
      </c>
      <c r="CR35" s="66"/>
      <c r="CS35" s="794" t="s">
        <v>74</v>
      </c>
      <c r="CT35" s="795">
        <v>326.64</v>
      </c>
      <c r="CU35" s="796">
        <v>311.92</v>
      </c>
      <c r="CV35" s="797">
        <v>4.72</v>
      </c>
      <c r="CW35" s="795">
        <v>155.33000000000001</v>
      </c>
      <c r="CX35" s="796">
        <v>149.76</v>
      </c>
      <c r="CY35" s="797">
        <v>3.72</v>
      </c>
      <c r="CZ35" s="795">
        <v>322.56</v>
      </c>
      <c r="DA35" s="796">
        <v>308.13</v>
      </c>
      <c r="DB35" s="797">
        <v>4.68</v>
      </c>
      <c r="DC35" s="66"/>
      <c r="DD35" s="66"/>
      <c r="DE35" s="66" t="s">
        <v>59</v>
      </c>
      <c r="DF35" s="799">
        <v>1003796</v>
      </c>
      <c r="DG35" s="799">
        <v>965678</v>
      </c>
      <c r="DH35" s="799">
        <v>867794</v>
      </c>
      <c r="DI35" s="799">
        <v>2837268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1893470</v>
      </c>
      <c r="FK35" s="1060">
        <v>1882983</v>
      </c>
      <c r="FL35" s="901">
        <v>0.56000000000000005</v>
      </c>
      <c r="FM35" s="63"/>
      <c r="FN35" s="63"/>
      <c r="FO35" s="740" t="s">
        <v>126</v>
      </c>
      <c r="FP35" s="741">
        <v>9208</v>
      </c>
      <c r="FQ35" s="742">
        <v>9324</v>
      </c>
      <c r="FR35" s="743">
        <v>9138</v>
      </c>
      <c r="FS35" s="741">
        <v>27670</v>
      </c>
      <c r="FT35" s="744">
        <v>27246</v>
      </c>
      <c r="FU35" s="745">
        <v>1.56</v>
      </c>
      <c r="FV35" s="66"/>
      <c r="FW35" s="794" t="s">
        <v>74</v>
      </c>
      <c r="FX35" s="795">
        <v>403.5</v>
      </c>
      <c r="FY35" s="796">
        <v>382.37</v>
      </c>
      <c r="FZ35" s="797">
        <v>5.53</v>
      </c>
      <c r="GA35" s="795">
        <v>191.6</v>
      </c>
      <c r="GB35" s="796">
        <v>179.77</v>
      </c>
      <c r="GC35" s="797">
        <v>6.58</v>
      </c>
      <c r="GD35" s="795">
        <v>398.62</v>
      </c>
      <c r="GE35" s="796">
        <v>378.05</v>
      </c>
      <c r="GF35" s="797">
        <v>5.44</v>
      </c>
      <c r="GG35" s="66"/>
      <c r="GH35" s="66"/>
      <c r="GI35" s="66" t="s">
        <v>59</v>
      </c>
      <c r="GJ35" s="799">
        <v>761972</v>
      </c>
      <c r="GK35" s="799">
        <v>814922</v>
      </c>
      <c r="GL35" s="799">
        <v>716258</v>
      </c>
      <c r="GM35" s="799">
        <v>2293152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2299334</v>
      </c>
      <c r="IO35" s="1060">
        <v>2285186</v>
      </c>
      <c r="IP35" s="901">
        <v>0.62</v>
      </c>
      <c r="IQ35" s="63"/>
      <c r="IR35" s="63"/>
      <c r="IS35" s="740" t="s">
        <v>126</v>
      </c>
      <c r="IT35" s="741">
        <v>13252</v>
      </c>
      <c r="IU35" s="742">
        <v>14096</v>
      </c>
      <c r="IV35" s="743">
        <v>14201</v>
      </c>
      <c r="IW35" s="741">
        <v>41549</v>
      </c>
      <c r="IX35" s="744">
        <v>42572</v>
      </c>
      <c r="IY35" s="745">
        <v>-2.4</v>
      </c>
      <c r="IZ35" s="66"/>
      <c r="JA35" s="794" t="s">
        <v>74</v>
      </c>
      <c r="JB35" s="795">
        <v>409.54</v>
      </c>
      <c r="JC35" s="796">
        <v>388.01</v>
      </c>
      <c r="JD35" s="797">
        <v>5.55</v>
      </c>
      <c r="JE35" s="795">
        <v>260.27</v>
      </c>
      <c r="JF35" s="796">
        <v>245.97</v>
      </c>
      <c r="JG35" s="797">
        <v>5.81</v>
      </c>
      <c r="JH35" s="795">
        <v>406.2</v>
      </c>
      <c r="JI35" s="796">
        <v>384.92</v>
      </c>
      <c r="JJ35" s="797">
        <v>5.53</v>
      </c>
      <c r="JK35" s="66"/>
      <c r="JL35" s="66"/>
      <c r="JM35" s="66" t="s">
        <v>59</v>
      </c>
      <c r="JN35" s="799">
        <v>797385</v>
      </c>
      <c r="JO35" s="799">
        <v>900448</v>
      </c>
      <c r="JP35" s="799">
        <v>910455</v>
      </c>
      <c r="JQ35" s="799">
        <v>2608288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9084439</v>
      </c>
      <c r="LS35" s="1066">
        <v>8765364</v>
      </c>
      <c r="LT35" s="914">
        <v>3.64</v>
      </c>
      <c r="LU35" s="63"/>
      <c r="LV35" s="63"/>
      <c r="LW35" s="740" t="s">
        <v>126</v>
      </c>
      <c r="LX35" s="57">
        <v>147848</v>
      </c>
      <c r="LY35" s="756">
        <v>163634</v>
      </c>
      <c r="LZ35" s="757">
        <v>-9.65</v>
      </c>
      <c r="MA35" s="73"/>
      <c r="MB35" s="794" t="s">
        <v>74</v>
      </c>
      <c r="MC35" s="795">
        <v>373.54</v>
      </c>
      <c r="MD35" s="796">
        <v>353.76</v>
      </c>
      <c r="ME35" s="797">
        <v>5.59</v>
      </c>
      <c r="MF35" s="795">
        <v>209.87</v>
      </c>
      <c r="MG35" s="796">
        <v>199.6</v>
      </c>
      <c r="MH35" s="797">
        <v>5.15</v>
      </c>
      <c r="MI35" s="795">
        <v>369.98</v>
      </c>
      <c r="MJ35" s="796">
        <v>350.5</v>
      </c>
      <c r="MK35" s="797">
        <v>5.56</v>
      </c>
      <c r="ML35" s="4"/>
      <c r="MM35" s="4"/>
      <c r="MN35" s="4" t="s">
        <v>59</v>
      </c>
      <c r="MO35" s="821">
        <v>2660188</v>
      </c>
      <c r="MP35" s="821">
        <v>2837268</v>
      </c>
      <c r="MQ35" s="821">
        <v>2293152</v>
      </c>
      <c r="MR35" s="821">
        <v>2608288</v>
      </c>
      <c r="MS35" s="821">
        <v>10398896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42102</v>
      </c>
      <c r="I36" s="742">
        <v>36432</v>
      </c>
      <c r="J36" s="743">
        <v>42190</v>
      </c>
      <c r="K36" s="741">
        <v>120724</v>
      </c>
      <c r="L36" s="744">
        <v>84743</v>
      </c>
      <c r="M36" s="745">
        <v>42.46</v>
      </c>
      <c r="N36" s="66"/>
      <c r="O36" s="902" t="s">
        <v>79</v>
      </c>
      <c r="P36" s="795">
        <v>121.35</v>
      </c>
      <c r="Q36" s="796">
        <v>116.45</v>
      </c>
      <c r="R36" s="1069">
        <v>4.21</v>
      </c>
      <c r="S36" s="795">
        <v>114.77</v>
      </c>
      <c r="T36" s="796">
        <v>107.73</v>
      </c>
      <c r="U36" s="1069">
        <v>6.53</v>
      </c>
      <c r="V36" s="795">
        <v>121.23</v>
      </c>
      <c r="W36" s="796">
        <v>116.29</v>
      </c>
      <c r="X36" s="1069">
        <v>4.25</v>
      </c>
      <c r="Y36" s="66"/>
      <c r="Z36" s="66"/>
      <c r="AA36" s="66" t="s">
        <v>64</v>
      </c>
      <c r="AB36" s="799">
        <v>215358</v>
      </c>
      <c r="AC36" s="799">
        <v>195275</v>
      </c>
      <c r="AD36" s="799">
        <v>245957</v>
      </c>
      <c r="AE36" s="799">
        <v>656590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58953</v>
      </c>
      <c r="CM36" s="742">
        <v>76325</v>
      </c>
      <c r="CN36" s="743">
        <v>52467</v>
      </c>
      <c r="CO36" s="741">
        <v>187745</v>
      </c>
      <c r="CP36" s="744">
        <v>157779</v>
      </c>
      <c r="CQ36" s="745">
        <v>18.989999999999998</v>
      </c>
      <c r="CR36" s="66"/>
      <c r="CS36" s="902" t="s">
        <v>79</v>
      </c>
      <c r="CT36" s="795">
        <v>67.05</v>
      </c>
      <c r="CU36" s="796">
        <v>63.39</v>
      </c>
      <c r="CV36" s="1069">
        <v>5.77</v>
      </c>
      <c r="CW36" s="795">
        <v>31.96</v>
      </c>
      <c r="CX36" s="796">
        <v>30.82</v>
      </c>
      <c r="CY36" s="1069">
        <v>3.7</v>
      </c>
      <c r="CZ36" s="795">
        <v>66.22</v>
      </c>
      <c r="DA36" s="796">
        <v>62.63</v>
      </c>
      <c r="DB36" s="1069">
        <v>5.73</v>
      </c>
      <c r="DC36" s="66"/>
      <c r="DD36" s="66"/>
      <c r="DE36" s="66" t="s">
        <v>64</v>
      </c>
      <c r="DF36" s="799">
        <v>274081</v>
      </c>
      <c r="DG36" s="799">
        <v>256928</v>
      </c>
      <c r="DH36" s="799">
        <v>224385</v>
      </c>
      <c r="DI36" s="799">
        <v>755394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51224</v>
      </c>
      <c r="FQ36" s="742">
        <v>45732</v>
      </c>
      <c r="FR36" s="743">
        <v>46182</v>
      </c>
      <c r="FS36" s="741">
        <v>143138</v>
      </c>
      <c r="FT36" s="744">
        <v>131430</v>
      </c>
      <c r="FU36" s="745">
        <v>8.91</v>
      </c>
      <c r="FV36" s="66"/>
      <c r="FW36" s="902" t="s">
        <v>79</v>
      </c>
      <c r="FX36" s="795">
        <v>78.56</v>
      </c>
      <c r="FY36" s="796">
        <v>75.599999999999994</v>
      </c>
      <c r="FZ36" s="1069">
        <v>3.92</v>
      </c>
      <c r="GA36" s="795">
        <v>61.55</v>
      </c>
      <c r="GB36" s="796">
        <v>60.1</v>
      </c>
      <c r="GC36" s="1069">
        <v>2.41</v>
      </c>
      <c r="GD36" s="795">
        <v>78.17</v>
      </c>
      <c r="GE36" s="796">
        <v>75.27</v>
      </c>
      <c r="GF36" s="1069">
        <v>3.85</v>
      </c>
      <c r="GG36" s="66"/>
      <c r="GH36" s="66"/>
      <c r="GI36" s="66" t="s">
        <v>64</v>
      </c>
      <c r="GJ36" s="799">
        <v>186459</v>
      </c>
      <c r="GK36" s="799">
        <v>196322</v>
      </c>
      <c r="GL36" s="799">
        <v>169997</v>
      </c>
      <c r="GM36" s="799">
        <v>552778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52633</v>
      </c>
      <c r="IU36" s="742">
        <v>61252</v>
      </c>
      <c r="IV36" s="743">
        <v>56255</v>
      </c>
      <c r="IW36" s="741">
        <v>170140</v>
      </c>
      <c r="IX36" s="744">
        <v>156793</v>
      </c>
      <c r="IY36" s="745">
        <v>8.51</v>
      </c>
      <c r="IZ36" s="66"/>
      <c r="JA36" s="902" t="s">
        <v>79</v>
      </c>
      <c r="JB36" s="795">
        <v>252.57</v>
      </c>
      <c r="JC36" s="796">
        <v>249.57</v>
      </c>
      <c r="JD36" s="1069">
        <v>1.2</v>
      </c>
      <c r="JE36" s="795">
        <v>219.93</v>
      </c>
      <c r="JF36" s="796">
        <v>222.08</v>
      </c>
      <c r="JG36" s="1069">
        <v>-0.97</v>
      </c>
      <c r="JH36" s="795">
        <v>251.84</v>
      </c>
      <c r="JI36" s="796">
        <v>248.97</v>
      </c>
      <c r="JJ36" s="1069">
        <v>1.1499999999999999</v>
      </c>
      <c r="JK36" s="66"/>
      <c r="JL36" s="66"/>
      <c r="JM36" s="66" t="s">
        <v>64</v>
      </c>
      <c r="JN36" s="799">
        <v>226300</v>
      </c>
      <c r="JO36" s="799">
        <v>246980</v>
      </c>
      <c r="JP36" s="799">
        <v>226200</v>
      </c>
      <c r="JQ36" s="799">
        <v>699480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4.2439181505922408</v>
      </c>
      <c r="LS36" s="29">
        <v>3.5395370175305363</v>
      </c>
      <c r="LT36" s="2"/>
      <c r="LU36" s="63"/>
      <c r="LV36" s="63"/>
      <c r="LW36" s="740" t="s">
        <v>127</v>
      </c>
      <c r="LX36" s="57">
        <v>621747</v>
      </c>
      <c r="LY36" s="756">
        <v>530745</v>
      </c>
      <c r="LZ36" s="757">
        <v>17.149999999999999</v>
      </c>
      <c r="MA36" s="73"/>
      <c r="MB36" s="902" t="s">
        <v>79</v>
      </c>
      <c r="MC36" s="795">
        <v>138.62</v>
      </c>
      <c r="MD36" s="796">
        <v>135.58000000000001</v>
      </c>
      <c r="ME36" s="797">
        <v>2.2400000000000002</v>
      </c>
      <c r="MF36" s="795">
        <v>113.64</v>
      </c>
      <c r="MG36" s="796">
        <v>112.98</v>
      </c>
      <c r="MH36" s="797">
        <v>0.57999999999999996</v>
      </c>
      <c r="MI36" s="795">
        <v>138.08000000000001</v>
      </c>
      <c r="MJ36" s="796">
        <v>135.1</v>
      </c>
      <c r="MK36" s="797">
        <v>2.21</v>
      </c>
      <c r="ML36" s="4"/>
      <c r="MM36" s="4"/>
      <c r="MN36" s="4" t="s">
        <v>64</v>
      </c>
      <c r="MO36" s="821">
        <v>656590</v>
      </c>
      <c r="MP36" s="821">
        <v>755394</v>
      </c>
      <c r="MQ36" s="821">
        <v>552778</v>
      </c>
      <c r="MR36" s="821">
        <v>699480</v>
      </c>
      <c r="MS36" s="821">
        <v>2664242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 t="s">
        <v>242</v>
      </c>
      <c r="B37" s="29"/>
      <c r="C37" s="29"/>
      <c r="D37" s="2"/>
      <c r="E37" s="63"/>
      <c r="F37" s="63"/>
      <c r="G37" s="740" t="s">
        <v>128</v>
      </c>
      <c r="H37" s="741">
        <v>12880</v>
      </c>
      <c r="I37" s="742">
        <v>9679</v>
      </c>
      <c r="J37" s="743">
        <v>9200</v>
      </c>
      <c r="K37" s="741">
        <v>31759</v>
      </c>
      <c r="L37" s="744">
        <v>36488</v>
      </c>
      <c r="M37" s="745">
        <v>-12.96</v>
      </c>
      <c r="N37" s="66"/>
      <c r="O37" s="922" t="s">
        <v>83</v>
      </c>
      <c r="P37" s="923">
        <v>5270.369999999999</v>
      </c>
      <c r="Q37" s="924">
        <v>4957.2900000000009</v>
      </c>
      <c r="R37" s="925">
        <v>6.32</v>
      </c>
      <c r="S37" s="926">
        <v>2150.2000000000003</v>
      </c>
      <c r="T37" s="924">
        <v>2009.13</v>
      </c>
      <c r="U37" s="925">
        <v>7.02</v>
      </c>
      <c r="V37" s="926">
        <v>5213.2299999999996</v>
      </c>
      <c r="W37" s="924">
        <v>4903.32</v>
      </c>
      <c r="X37" s="925">
        <v>6.32</v>
      </c>
      <c r="Y37" s="66"/>
      <c r="Z37" s="66"/>
      <c r="AA37" s="66" t="s">
        <v>70</v>
      </c>
      <c r="AB37" s="799">
        <v>205747</v>
      </c>
      <c r="AC37" s="799">
        <v>182160</v>
      </c>
      <c r="AD37" s="799">
        <v>213066</v>
      </c>
      <c r="AE37" s="799">
        <v>600973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4926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4926</v>
      </c>
      <c r="BJ37" s="1074">
        <v>0</v>
      </c>
      <c r="BK37" s="1075">
        <v>4926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 t="s">
        <v>242</v>
      </c>
      <c r="CF37" s="29"/>
      <c r="CG37" s="29"/>
      <c r="CH37" s="2"/>
      <c r="CI37" s="63"/>
      <c r="CJ37" s="63"/>
      <c r="CK37" s="740" t="s">
        <v>128</v>
      </c>
      <c r="CL37" s="741">
        <v>13228</v>
      </c>
      <c r="CM37" s="742">
        <v>14851</v>
      </c>
      <c r="CN37" s="743">
        <v>10779</v>
      </c>
      <c r="CO37" s="741">
        <v>38858</v>
      </c>
      <c r="CP37" s="744">
        <v>45083</v>
      </c>
      <c r="CQ37" s="745">
        <v>-13.81</v>
      </c>
      <c r="CR37" s="66"/>
      <c r="CS37" s="922" t="s">
        <v>83</v>
      </c>
      <c r="CT37" s="923">
        <v>5571.0600000000013</v>
      </c>
      <c r="CU37" s="924">
        <v>5196.7900000000009</v>
      </c>
      <c r="CV37" s="925">
        <v>7.2</v>
      </c>
      <c r="CW37" s="926">
        <v>1841.6000000000001</v>
      </c>
      <c r="CX37" s="924">
        <v>1753.08</v>
      </c>
      <c r="CY37" s="925">
        <v>5.05</v>
      </c>
      <c r="CZ37" s="926">
        <v>5482.3800000000019</v>
      </c>
      <c r="DA37" s="924">
        <v>5116.2800000000007</v>
      </c>
      <c r="DB37" s="925">
        <v>7.16</v>
      </c>
      <c r="DC37" s="66"/>
      <c r="DD37" s="66"/>
      <c r="DE37" s="66" t="s">
        <v>70</v>
      </c>
      <c r="DF37" s="799">
        <v>237482</v>
      </c>
      <c r="DG37" s="799">
        <v>227796</v>
      </c>
      <c r="DH37" s="799">
        <v>198724</v>
      </c>
      <c r="DI37" s="799">
        <v>664002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1211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1211</v>
      </c>
      <c r="EN37" s="1074">
        <v>0</v>
      </c>
      <c r="EO37" s="1075">
        <v>1211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8095</v>
      </c>
      <c r="FQ37" s="742">
        <v>7685</v>
      </c>
      <c r="FR37" s="743">
        <v>6680</v>
      </c>
      <c r="FS37" s="741">
        <v>22460</v>
      </c>
      <c r="FT37" s="744">
        <v>24407</v>
      </c>
      <c r="FU37" s="745">
        <v>-7.98</v>
      </c>
      <c r="FV37" s="66"/>
      <c r="FW37" s="922" t="s">
        <v>83</v>
      </c>
      <c r="FX37" s="923">
        <v>3965.06</v>
      </c>
      <c r="FY37" s="924">
        <v>3689.23</v>
      </c>
      <c r="FZ37" s="925">
        <v>7.48</v>
      </c>
      <c r="GA37" s="926">
        <v>1804.5299999999997</v>
      </c>
      <c r="GB37" s="924">
        <v>1699.4899999999998</v>
      </c>
      <c r="GC37" s="925">
        <v>6.18</v>
      </c>
      <c r="GD37" s="926">
        <v>3915.26</v>
      </c>
      <c r="GE37" s="924">
        <v>3646.79</v>
      </c>
      <c r="GF37" s="925">
        <v>7.36</v>
      </c>
      <c r="GG37" s="66"/>
      <c r="GH37" s="66"/>
      <c r="GI37" s="66" t="s">
        <v>70</v>
      </c>
      <c r="GJ37" s="799">
        <v>168859</v>
      </c>
      <c r="GK37" s="799">
        <v>186887</v>
      </c>
      <c r="GL37" s="799">
        <v>160552</v>
      </c>
      <c r="GM37" s="799">
        <v>516298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3696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3696</v>
      </c>
      <c r="HR37" s="1074">
        <v>0</v>
      </c>
      <c r="HS37" s="1075">
        <v>3696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9562</v>
      </c>
      <c r="IU37" s="742">
        <v>9807</v>
      </c>
      <c r="IV37" s="743">
        <v>11234</v>
      </c>
      <c r="IW37" s="741">
        <v>30603</v>
      </c>
      <c r="IX37" s="744">
        <v>34650</v>
      </c>
      <c r="IY37" s="745">
        <v>-11.68</v>
      </c>
      <c r="IZ37" s="66"/>
      <c r="JA37" s="922" t="s">
        <v>83</v>
      </c>
      <c r="JB37" s="923">
        <v>5140.87</v>
      </c>
      <c r="JC37" s="924">
        <v>4923.84</v>
      </c>
      <c r="JD37" s="925">
        <v>4.41</v>
      </c>
      <c r="JE37" s="926">
        <v>1957.9000000000003</v>
      </c>
      <c r="JF37" s="924">
        <v>1887.6399999999999</v>
      </c>
      <c r="JG37" s="925">
        <v>3.72</v>
      </c>
      <c r="JH37" s="926">
        <v>5069.76</v>
      </c>
      <c r="JI37" s="924">
        <v>4857.82</v>
      </c>
      <c r="JJ37" s="925">
        <v>4.3600000000000003</v>
      </c>
      <c r="JK37" s="66"/>
      <c r="JL37" s="66"/>
      <c r="JM37" s="66" t="s">
        <v>70</v>
      </c>
      <c r="JN37" s="799">
        <v>209281</v>
      </c>
      <c r="JO37" s="799">
        <v>224284</v>
      </c>
      <c r="JP37" s="799">
        <v>222494</v>
      </c>
      <c r="JQ37" s="799">
        <v>656059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12894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12894</v>
      </c>
      <c r="KV37" s="1074">
        <v>0</v>
      </c>
      <c r="KW37" s="1075">
        <v>12894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2.5233368284746871</v>
      </c>
      <c r="LS37" s="29">
        <v>2.2048787976597484</v>
      </c>
      <c r="LT37" s="2"/>
      <c r="LU37" s="63"/>
      <c r="LV37" s="63"/>
      <c r="LW37" s="740" t="s">
        <v>128</v>
      </c>
      <c r="LX37" s="57">
        <v>123680</v>
      </c>
      <c r="LY37" s="756">
        <v>140628</v>
      </c>
      <c r="LZ37" s="757">
        <v>-12.05</v>
      </c>
      <c r="MA37" s="73"/>
      <c r="MB37" s="930" t="s">
        <v>83</v>
      </c>
      <c r="MC37" s="923">
        <v>5066.7300000000005</v>
      </c>
      <c r="MD37" s="931">
        <v>4760.0300000000007</v>
      </c>
      <c r="ME37" s="932">
        <v>6.44</v>
      </c>
      <c r="MF37" s="923">
        <v>1940.28</v>
      </c>
      <c r="MG37" s="931">
        <v>1842.21</v>
      </c>
      <c r="MH37" s="932">
        <v>5.32</v>
      </c>
      <c r="MI37" s="923">
        <v>4998.7700000000004</v>
      </c>
      <c r="MJ37" s="931">
        <v>4698.28</v>
      </c>
      <c r="MK37" s="932">
        <v>6.4</v>
      </c>
      <c r="ML37" s="4"/>
      <c r="MM37" s="4"/>
      <c r="MN37" s="4" t="s">
        <v>70</v>
      </c>
      <c r="MO37" s="821">
        <v>600973</v>
      </c>
      <c r="MP37" s="821">
        <v>664002</v>
      </c>
      <c r="MQ37" s="821">
        <v>516298</v>
      </c>
      <c r="MR37" s="821">
        <v>656059</v>
      </c>
      <c r="MS37" s="821">
        <v>2437332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22727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22727</v>
      </c>
      <c r="NX37" s="1078">
        <v>0</v>
      </c>
      <c r="NY37" s="858">
        <v>22727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1548</v>
      </c>
      <c r="I38" s="742">
        <v>2464</v>
      </c>
      <c r="J38" s="743">
        <v>3343</v>
      </c>
      <c r="K38" s="741">
        <v>7355</v>
      </c>
      <c r="L38" s="744">
        <v>6335</v>
      </c>
      <c r="M38" s="745">
        <v>16.100000000000001</v>
      </c>
      <c r="N38" s="66"/>
      <c r="R38" s="2"/>
      <c r="U38" s="2"/>
      <c r="X38" s="2"/>
      <c r="Y38" s="66"/>
      <c r="Z38" s="66"/>
      <c r="AA38" s="66" t="s">
        <v>75</v>
      </c>
      <c r="AB38" s="799">
        <v>189830</v>
      </c>
      <c r="AC38" s="799">
        <v>172044</v>
      </c>
      <c r="AD38" s="799">
        <v>193439</v>
      </c>
      <c r="AE38" s="799">
        <v>555313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5587</v>
      </c>
      <c r="BB38" s="866">
        <v>2957</v>
      </c>
      <c r="BC38" s="866">
        <v>3394</v>
      </c>
      <c r="BD38" s="865">
        <v>0</v>
      </c>
      <c r="BE38" s="866"/>
      <c r="BF38" s="866"/>
      <c r="BG38" s="866"/>
      <c r="BH38" s="866"/>
      <c r="BI38" s="867">
        <v>11938</v>
      </c>
      <c r="BJ38" s="1079">
        <v>0</v>
      </c>
      <c r="BK38" s="1075">
        <v>11938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2107</v>
      </c>
      <c r="CM38" s="742">
        <v>1685</v>
      </c>
      <c r="CN38" s="743">
        <v>1164</v>
      </c>
      <c r="CO38" s="741">
        <v>4956</v>
      </c>
      <c r="CP38" s="744">
        <v>5129</v>
      </c>
      <c r="CQ38" s="745">
        <v>-3.37</v>
      </c>
      <c r="CR38" s="66"/>
      <c r="CV38" s="2"/>
      <c r="CY38" s="2"/>
      <c r="DB38" s="2"/>
      <c r="DC38" s="66"/>
      <c r="DD38" s="66"/>
      <c r="DE38" s="66" t="s">
        <v>75</v>
      </c>
      <c r="DF38" s="799">
        <v>206088</v>
      </c>
      <c r="DG38" s="799">
        <v>195032</v>
      </c>
      <c r="DH38" s="799">
        <v>189232</v>
      </c>
      <c r="DI38" s="799">
        <v>590352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5027</v>
      </c>
      <c r="EF38" s="866">
        <v>1659</v>
      </c>
      <c r="EG38" s="866">
        <v>1529</v>
      </c>
      <c r="EH38" s="862">
        <v>0</v>
      </c>
      <c r="EI38" s="860"/>
      <c r="EJ38" s="861"/>
      <c r="EK38" s="861"/>
      <c r="EL38" s="861"/>
      <c r="EM38" s="867">
        <v>8215</v>
      </c>
      <c r="EN38" s="1079">
        <v>2588</v>
      </c>
      <c r="EO38" s="1075">
        <v>10803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1127</v>
      </c>
      <c r="FQ38" s="742">
        <v>842</v>
      </c>
      <c r="FR38" s="743">
        <v>2249</v>
      </c>
      <c r="FS38" s="741">
        <v>4218</v>
      </c>
      <c r="FT38" s="744">
        <v>3517</v>
      </c>
      <c r="FU38" s="745">
        <v>19.93</v>
      </c>
      <c r="FV38" s="66"/>
      <c r="FZ38" s="2"/>
      <c r="GC38" s="2"/>
      <c r="GF38" s="2"/>
      <c r="GG38" s="66"/>
      <c r="GH38" s="66"/>
      <c r="GI38" s="66" t="s">
        <v>75</v>
      </c>
      <c r="GJ38" s="799">
        <v>167689</v>
      </c>
      <c r="GK38" s="799">
        <v>175600</v>
      </c>
      <c r="GL38" s="799">
        <v>162286</v>
      </c>
      <c r="GM38" s="799">
        <v>505575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4195</v>
      </c>
      <c r="HJ38" s="866">
        <v>1223</v>
      </c>
      <c r="HK38" s="866">
        <v>1905</v>
      </c>
      <c r="HL38" s="862">
        <v>0</v>
      </c>
      <c r="HM38" s="861"/>
      <c r="HN38" s="861"/>
      <c r="HO38" s="861"/>
      <c r="HP38" s="861"/>
      <c r="HQ38" s="867">
        <v>7323</v>
      </c>
      <c r="HR38" s="1079">
        <v>2440</v>
      </c>
      <c r="HS38" s="1075">
        <v>9763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1765</v>
      </c>
      <c r="IU38" s="742">
        <v>945</v>
      </c>
      <c r="IV38" s="743">
        <v>1645</v>
      </c>
      <c r="IW38" s="741">
        <v>4355</v>
      </c>
      <c r="IX38" s="744">
        <v>4288</v>
      </c>
      <c r="IY38" s="745">
        <v>1.56</v>
      </c>
      <c r="IZ38" s="66"/>
      <c r="JD38" s="2"/>
      <c r="JG38" s="2"/>
      <c r="JJ38" s="2"/>
      <c r="JK38" s="66"/>
      <c r="JL38" s="66"/>
      <c r="JM38" s="66" t="s">
        <v>75</v>
      </c>
      <c r="JN38" s="799">
        <v>134387</v>
      </c>
      <c r="JO38" s="799">
        <v>173394</v>
      </c>
      <c r="JP38" s="799">
        <v>197195</v>
      </c>
      <c r="JQ38" s="799">
        <v>504976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7109</v>
      </c>
      <c r="KN38" s="866">
        <v>1587</v>
      </c>
      <c r="KO38" s="866">
        <v>2677</v>
      </c>
      <c r="KP38" s="865">
        <v>0</v>
      </c>
      <c r="KQ38" s="866"/>
      <c r="KR38" s="866"/>
      <c r="KS38" s="866"/>
      <c r="KT38" s="866"/>
      <c r="KU38" s="867">
        <v>11373</v>
      </c>
      <c r="KV38" s="1079">
        <v>2184</v>
      </c>
      <c r="KW38" s="1075">
        <v>13557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20884</v>
      </c>
      <c r="LY38" s="756">
        <v>19269</v>
      </c>
      <c r="LZ38" s="757">
        <v>8.3800000000000008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555313</v>
      </c>
      <c r="MP38" s="821">
        <v>590352</v>
      </c>
      <c r="MQ38" s="821">
        <v>505575</v>
      </c>
      <c r="MR38" s="821">
        <v>504976</v>
      </c>
      <c r="MS38" s="821">
        <v>2156216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21918</v>
      </c>
      <c r="NP38" s="1081">
        <v>7426</v>
      </c>
      <c r="NQ38" s="1081">
        <v>9505</v>
      </c>
      <c r="NR38" s="870">
        <v>0</v>
      </c>
      <c r="NS38" s="869"/>
      <c r="NT38" s="869"/>
      <c r="NU38" s="869"/>
      <c r="NV38" s="869"/>
      <c r="NW38" s="871">
        <v>38849</v>
      </c>
      <c r="NX38" s="1082">
        <v>7212</v>
      </c>
      <c r="NY38" s="873">
        <v>46061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35202</v>
      </c>
      <c r="I39" s="742">
        <v>30122</v>
      </c>
      <c r="J39" s="743">
        <v>35274</v>
      </c>
      <c r="K39" s="741">
        <v>100598</v>
      </c>
      <c r="L39" s="744">
        <v>89889</v>
      </c>
      <c r="M39" s="745">
        <v>11.91</v>
      </c>
      <c r="N39" s="66"/>
      <c r="R39" s="2"/>
      <c r="U39" s="2"/>
      <c r="X39" s="2"/>
      <c r="Y39" s="66"/>
      <c r="Z39" s="66"/>
      <c r="AA39" s="66" t="s">
        <v>80</v>
      </c>
      <c r="AB39" s="799">
        <v>256308</v>
      </c>
      <c r="AC39" s="799">
        <v>250763</v>
      </c>
      <c r="AD39" s="799">
        <v>274014</v>
      </c>
      <c r="AE39" s="799">
        <v>781085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363349</v>
      </c>
      <c r="BB39" s="866">
        <v>18269</v>
      </c>
      <c r="BC39" s="866">
        <v>96825</v>
      </c>
      <c r="BD39" s="865">
        <v>19571</v>
      </c>
      <c r="BE39" s="866"/>
      <c r="BF39" s="866"/>
      <c r="BG39" s="866"/>
      <c r="BH39" s="866"/>
      <c r="BI39" s="867">
        <v>498014</v>
      </c>
      <c r="BJ39" s="1079">
        <v>77257</v>
      </c>
      <c r="BK39" s="1075">
        <v>575271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40776</v>
      </c>
      <c r="CM39" s="742">
        <v>32546</v>
      </c>
      <c r="CN39" s="743">
        <v>36753</v>
      </c>
      <c r="CO39" s="741">
        <v>110075</v>
      </c>
      <c r="CP39" s="744">
        <v>104651</v>
      </c>
      <c r="CQ39" s="745">
        <v>5.18</v>
      </c>
      <c r="CR39" s="66"/>
      <c r="CV39" s="2"/>
      <c r="CY39" s="2"/>
      <c r="DB39" s="2"/>
      <c r="DC39" s="66"/>
      <c r="DD39" s="66"/>
      <c r="DE39" s="66" t="s">
        <v>80</v>
      </c>
      <c r="DF39" s="799">
        <v>257803</v>
      </c>
      <c r="DG39" s="799">
        <v>259332</v>
      </c>
      <c r="DH39" s="799">
        <v>230464</v>
      </c>
      <c r="DI39" s="799">
        <v>747599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331702</v>
      </c>
      <c r="EF39" s="866">
        <v>19094</v>
      </c>
      <c r="EG39" s="866">
        <v>91885</v>
      </c>
      <c r="EH39" s="862">
        <v>24199</v>
      </c>
      <c r="EI39" s="860"/>
      <c r="EJ39" s="861"/>
      <c r="EK39" s="861"/>
      <c r="EL39" s="861"/>
      <c r="EM39" s="867">
        <v>466880</v>
      </c>
      <c r="EN39" s="1079">
        <v>115429</v>
      </c>
      <c r="EO39" s="1075">
        <v>582309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31028</v>
      </c>
      <c r="FQ39" s="742">
        <v>26210</v>
      </c>
      <c r="FR39" s="743">
        <v>19854</v>
      </c>
      <c r="FS39" s="741">
        <v>77092</v>
      </c>
      <c r="FT39" s="744">
        <v>93557</v>
      </c>
      <c r="FU39" s="745">
        <v>-17.600000000000001</v>
      </c>
      <c r="FV39" s="66"/>
      <c r="FZ39" s="2"/>
      <c r="GC39" s="2"/>
      <c r="GF39" s="2"/>
      <c r="GG39" s="66"/>
      <c r="GH39" s="66"/>
      <c r="GI39" s="66" t="s">
        <v>80</v>
      </c>
      <c r="GJ39" s="799">
        <v>218044</v>
      </c>
      <c r="GK39" s="799">
        <v>232555</v>
      </c>
      <c r="GL39" s="799">
        <v>201965</v>
      </c>
      <c r="GM39" s="799">
        <v>652564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295409</v>
      </c>
      <c r="HJ39" s="866">
        <v>14039</v>
      </c>
      <c r="HK39" s="866">
        <v>89928</v>
      </c>
      <c r="HL39" s="862">
        <v>19468</v>
      </c>
      <c r="HM39" s="861"/>
      <c r="HN39" s="861"/>
      <c r="HO39" s="861"/>
      <c r="HP39" s="861"/>
      <c r="HQ39" s="867">
        <v>418844</v>
      </c>
      <c r="HR39" s="1079">
        <v>62540</v>
      </c>
      <c r="HS39" s="1075">
        <v>481384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41252</v>
      </c>
      <c r="IU39" s="742">
        <v>23652</v>
      </c>
      <c r="IV39" s="743">
        <v>36526</v>
      </c>
      <c r="IW39" s="741">
        <v>101430</v>
      </c>
      <c r="IX39" s="744">
        <v>115036</v>
      </c>
      <c r="IY39" s="745">
        <v>-11.83</v>
      </c>
      <c r="IZ39" s="66"/>
      <c r="JD39" s="2"/>
      <c r="JG39" s="2"/>
      <c r="JJ39" s="2"/>
      <c r="JK39" s="66"/>
      <c r="JL39" s="66"/>
      <c r="JM39" s="66" t="s">
        <v>80</v>
      </c>
      <c r="JN39" s="799">
        <v>201967</v>
      </c>
      <c r="JO39" s="799">
        <v>226440</v>
      </c>
      <c r="JP39" s="799">
        <v>234870</v>
      </c>
      <c r="JQ39" s="799">
        <v>663277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292930</v>
      </c>
      <c r="KN39" s="866">
        <v>21090</v>
      </c>
      <c r="KO39" s="866">
        <v>82114</v>
      </c>
      <c r="KP39" s="865">
        <v>68006</v>
      </c>
      <c r="KQ39" s="866"/>
      <c r="KR39" s="866"/>
      <c r="KS39" s="866"/>
      <c r="KT39" s="866"/>
      <c r="KU39" s="867">
        <v>464140</v>
      </c>
      <c r="KV39" s="1079">
        <v>60367</v>
      </c>
      <c r="KW39" s="1075">
        <v>524507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389195</v>
      </c>
      <c r="LY39" s="756">
        <v>403133</v>
      </c>
      <c r="LZ39" s="757">
        <v>-3.46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781085</v>
      </c>
      <c r="MP39" s="821">
        <v>747599</v>
      </c>
      <c r="MQ39" s="821">
        <v>652564</v>
      </c>
      <c r="MR39" s="821">
        <v>663277</v>
      </c>
      <c r="MS39" s="821">
        <v>2844525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1283390</v>
      </c>
      <c r="NP39" s="1081">
        <v>72492</v>
      </c>
      <c r="NQ39" s="1081">
        <v>360752</v>
      </c>
      <c r="NR39" s="870">
        <v>131244</v>
      </c>
      <c r="NS39" s="869"/>
      <c r="NT39" s="869"/>
      <c r="NU39" s="869"/>
      <c r="NV39" s="869"/>
      <c r="NW39" s="871">
        <v>1847878</v>
      </c>
      <c r="NX39" s="1082">
        <v>315593</v>
      </c>
      <c r="NY39" s="873">
        <v>2163471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5704</v>
      </c>
      <c r="I40" s="742">
        <v>4414</v>
      </c>
      <c r="J40" s="743">
        <v>2905</v>
      </c>
      <c r="K40" s="741">
        <v>13023</v>
      </c>
      <c r="L40" s="744">
        <v>8758</v>
      </c>
      <c r="M40" s="745">
        <v>48.7</v>
      </c>
      <c r="N40" s="66"/>
      <c r="R40" s="2"/>
      <c r="U40" s="2"/>
      <c r="X40" s="2"/>
      <c r="Y40" s="66"/>
      <c r="Z40" s="66"/>
      <c r="AA40" s="66" t="s">
        <v>84</v>
      </c>
      <c r="AB40" s="799">
        <v>26196</v>
      </c>
      <c r="AC40" s="799">
        <v>19470</v>
      </c>
      <c r="AD40" s="799">
        <v>20561</v>
      </c>
      <c r="AE40" s="799">
        <v>66227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2286326</v>
      </c>
      <c r="BB40" s="866">
        <v>40023</v>
      </c>
      <c r="BC40" s="866">
        <v>772015</v>
      </c>
      <c r="BD40" s="865">
        <v>28529</v>
      </c>
      <c r="BE40" s="866"/>
      <c r="BF40" s="866"/>
      <c r="BG40" s="866"/>
      <c r="BH40" s="866"/>
      <c r="BI40" s="867">
        <v>3126893</v>
      </c>
      <c r="BJ40" s="1079">
        <v>176064</v>
      </c>
      <c r="BK40" s="1075">
        <v>3302957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5182</v>
      </c>
      <c r="CM40" s="742">
        <v>3328</v>
      </c>
      <c r="CN40" s="743">
        <v>4903</v>
      </c>
      <c r="CO40" s="741">
        <v>13413</v>
      </c>
      <c r="CP40" s="744">
        <v>12077</v>
      </c>
      <c r="CQ40" s="745">
        <v>11.06</v>
      </c>
      <c r="CR40" s="66"/>
      <c r="CV40" s="2"/>
      <c r="CY40" s="2"/>
      <c r="DB40" s="2"/>
      <c r="DC40" s="66"/>
      <c r="DD40" s="66"/>
      <c r="DE40" s="66" t="s">
        <v>84</v>
      </c>
      <c r="DF40" s="799">
        <v>28342</v>
      </c>
      <c r="DG40" s="799">
        <v>26590</v>
      </c>
      <c r="DH40" s="799">
        <v>24989</v>
      </c>
      <c r="DI40" s="799">
        <v>79921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2499328</v>
      </c>
      <c r="EF40" s="866">
        <v>35398</v>
      </c>
      <c r="EG40" s="866">
        <v>759916</v>
      </c>
      <c r="EH40" s="862">
        <v>39182</v>
      </c>
      <c r="EI40" s="860"/>
      <c r="EJ40" s="861"/>
      <c r="EK40" s="861"/>
      <c r="EL40" s="861"/>
      <c r="EM40" s="867">
        <v>3333824</v>
      </c>
      <c r="EN40" s="1079">
        <v>183641</v>
      </c>
      <c r="EO40" s="1075">
        <v>3517465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3962</v>
      </c>
      <c r="FQ40" s="742">
        <v>3147</v>
      </c>
      <c r="FR40" s="743">
        <v>3164</v>
      </c>
      <c r="FS40" s="741">
        <v>10273</v>
      </c>
      <c r="FT40" s="744">
        <v>11085</v>
      </c>
      <c r="FU40" s="745">
        <v>-7.33</v>
      </c>
      <c r="FV40" s="66"/>
      <c r="FZ40" s="2"/>
      <c r="GC40" s="2"/>
      <c r="GF40" s="2"/>
      <c r="GG40" s="66"/>
      <c r="GH40" s="66"/>
      <c r="GI40" s="66" t="s">
        <v>84</v>
      </c>
      <c r="GJ40" s="799">
        <v>20921</v>
      </c>
      <c r="GK40" s="799">
        <v>23558</v>
      </c>
      <c r="GL40" s="799">
        <v>21458</v>
      </c>
      <c r="GM40" s="799">
        <v>65937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1989852</v>
      </c>
      <c r="HJ40" s="866">
        <v>25546</v>
      </c>
      <c r="HK40" s="866">
        <v>565053</v>
      </c>
      <c r="HL40" s="862">
        <v>56248</v>
      </c>
      <c r="HM40" s="861"/>
      <c r="HN40" s="861"/>
      <c r="HO40" s="861"/>
      <c r="HP40" s="861"/>
      <c r="HQ40" s="867">
        <v>2636699</v>
      </c>
      <c r="HR40" s="1079">
        <v>151086</v>
      </c>
      <c r="HS40" s="1075">
        <v>2787785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3365</v>
      </c>
      <c r="IU40" s="742">
        <v>5025</v>
      </c>
      <c r="IV40" s="743">
        <v>5185</v>
      </c>
      <c r="IW40" s="741">
        <v>13575</v>
      </c>
      <c r="IX40" s="744">
        <v>13607</v>
      </c>
      <c r="IY40" s="745">
        <v>-0.24</v>
      </c>
      <c r="IZ40" s="66"/>
      <c r="JD40" s="2"/>
      <c r="JG40" s="2"/>
      <c r="JJ40" s="2"/>
      <c r="JK40" s="66"/>
      <c r="JL40" s="66"/>
      <c r="JM40" s="66" t="s">
        <v>84</v>
      </c>
      <c r="JN40" s="799">
        <v>25450</v>
      </c>
      <c r="JO40" s="799">
        <v>29350</v>
      </c>
      <c r="JP40" s="799">
        <v>29696</v>
      </c>
      <c r="JQ40" s="799">
        <v>84496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2295355</v>
      </c>
      <c r="KN40" s="866">
        <v>39309</v>
      </c>
      <c r="KO40" s="866">
        <v>728130</v>
      </c>
      <c r="KP40" s="865">
        <v>189597</v>
      </c>
      <c r="KQ40" s="866"/>
      <c r="KR40" s="866"/>
      <c r="KS40" s="866"/>
      <c r="KT40" s="866"/>
      <c r="KU40" s="867">
        <v>3252391</v>
      </c>
      <c r="KV40" s="1079">
        <v>272343</v>
      </c>
      <c r="KW40" s="1075">
        <v>3524734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50284</v>
      </c>
      <c r="LY40" s="756">
        <v>45527</v>
      </c>
      <c r="LZ40" s="757">
        <v>10.45</v>
      </c>
      <c r="MA40" s="73"/>
      <c r="MB40" s="2"/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66227</v>
      </c>
      <c r="MP40" s="821">
        <v>79921</v>
      </c>
      <c r="MQ40" s="821">
        <v>65937</v>
      </c>
      <c r="MR40" s="821">
        <v>84496</v>
      </c>
      <c r="MS40" s="821">
        <v>296581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9070861</v>
      </c>
      <c r="NP40" s="1081">
        <v>140276</v>
      </c>
      <c r="NQ40" s="1081">
        <v>2825114</v>
      </c>
      <c r="NR40" s="870">
        <v>313556</v>
      </c>
      <c r="NS40" s="869"/>
      <c r="NT40" s="869"/>
      <c r="NU40" s="869"/>
      <c r="NV40" s="869"/>
      <c r="NW40" s="871">
        <v>12349807</v>
      </c>
      <c r="NX40" s="1082">
        <v>783134</v>
      </c>
      <c r="NY40" s="873">
        <v>13132941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1918</v>
      </c>
      <c r="I41" s="742">
        <v>1645</v>
      </c>
      <c r="J41" s="743">
        <v>2084</v>
      </c>
      <c r="K41" s="741">
        <v>5647</v>
      </c>
      <c r="L41" s="744">
        <v>4111</v>
      </c>
      <c r="M41" s="745">
        <v>37.36</v>
      </c>
      <c r="N41" s="66"/>
      <c r="R41" s="2"/>
      <c r="U41" s="2"/>
      <c r="X41" s="2"/>
      <c r="Y41" s="66"/>
      <c r="Z41" s="92" t="s">
        <v>65</v>
      </c>
      <c r="AA41" s="92"/>
      <c r="AB41" s="1083">
        <v>2.76</v>
      </c>
      <c r="AC41" s="1083">
        <v>2.75</v>
      </c>
      <c r="AD41" s="1083">
        <v>2.7</v>
      </c>
      <c r="AE41" s="1083">
        <v>2.74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2310</v>
      </c>
      <c r="CM41" s="742">
        <v>1153</v>
      </c>
      <c r="CN41" s="743">
        <v>1816</v>
      </c>
      <c r="CO41" s="741">
        <v>5279</v>
      </c>
      <c r="CP41" s="744">
        <v>5584</v>
      </c>
      <c r="CQ41" s="745">
        <v>-5.46</v>
      </c>
      <c r="CR41" s="66"/>
      <c r="CV41" s="2"/>
      <c r="CY41" s="2"/>
      <c r="DB41" s="2"/>
      <c r="DC41" s="66"/>
      <c r="DD41" s="92" t="s">
        <v>65</v>
      </c>
      <c r="DE41" s="92"/>
      <c r="DF41" s="1083">
        <v>2.46</v>
      </c>
      <c r="DG41" s="1083">
        <v>2.4300000000000002</v>
      </c>
      <c r="DH41" s="1083">
        <v>2.38</v>
      </c>
      <c r="DI41" s="1083">
        <v>2.4300000000000002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1575</v>
      </c>
      <c r="FQ41" s="742">
        <v>1678</v>
      </c>
      <c r="FR41" s="743">
        <v>1937</v>
      </c>
      <c r="FS41" s="741">
        <v>5190</v>
      </c>
      <c r="FT41" s="744">
        <v>5526</v>
      </c>
      <c r="FU41" s="745">
        <v>-6.08</v>
      </c>
      <c r="FV41" s="66"/>
      <c r="FZ41" s="2"/>
      <c r="GC41" s="2"/>
      <c r="GF41" s="2"/>
      <c r="GG41" s="66"/>
      <c r="GH41" s="92" t="s">
        <v>65</v>
      </c>
      <c r="GI41" s="92"/>
      <c r="GJ41" s="1083">
        <v>2.82</v>
      </c>
      <c r="GK41" s="1083">
        <v>2.8</v>
      </c>
      <c r="GL41" s="1083">
        <v>2.8</v>
      </c>
      <c r="GM41" s="1083">
        <v>2.81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2765</v>
      </c>
      <c r="IU41" s="742">
        <v>2016</v>
      </c>
      <c r="IV41" s="743">
        <v>2546</v>
      </c>
      <c r="IW41" s="741">
        <v>7327</v>
      </c>
      <c r="IX41" s="744">
        <v>6905</v>
      </c>
      <c r="IY41" s="745">
        <v>6.11</v>
      </c>
      <c r="IZ41" s="66"/>
      <c r="JD41" s="2"/>
      <c r="JG41" s="2"/>
      <c r="JJ41" s="2"/>
      <c r="JK41" s="66"/>
      <c r="JL41" s="92" t="s">
        <v>65</v>
      </c>
      <c r="JM41" s="92"/>
      <c r="JN41" s="1083">
        <v>2.79</v>
      </c>
      <c r="JO41" s="1083">
        <v>2.69</v>
      </c>
      <c r="JP41" s="1083">
        <v>2.87</v>
      </c>
      <c r="JQ41" s="1083">
        <v>2.78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23443</v>
      </c>
      <c r="LY41" s="756">
        <v>22126</v>
      </c>
      <c r="LZ41" s="757">
        <v>5.95</v>
      </c>
      <c r="MA41" s="73"/>
      <c r="MB41" s="2"/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2.74</v>
      </c>
      <c r="MP41" s="1085">
        <v>2.4300000000000002</v>
      </c>
      <c r="MQ41" s="1085">
        <v>2.81</v>
      </c>
      <c r="MR41" s="1085">
        <v>2.78</v>
      </c>
      <c r="MS41" s="1086">
        <v>2.65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1249</v>
      </c>
      <c r="I42" s="1091">
        <v>1048</v>
      </c>
      <c r="J42" s="1092">
        <v>1352</v>
      </c>
      <c r="K42" s="1090">
        <v>3649</v>
      </c>
      <c r="L42" s="1093">
        <v>39581</v>
      </c>
      <c r="M42" s="1094">
        <v>-90.78</v>
      </c>
      <c r="N42" s="66"/>
      <c r="R42" s="2"/>
      <c r="U42" s="2"/>
      <c r="X42" s="2"/>
      <c r="Y42" s="66"/>
      <c r="Z42" s="66"/>
      <c r="AA42" s="66" t="s">
        <v>39</v>
      </c>
      <c r="AB42" s="590">
        <v>2.12</v>
      </c>
      <c r="AC42" s="590">
        <v>1.99</v>
      </c>
      <c r="AD42" s="590">
        <v>2.08</v>
      </c>
      <c r="AE42" s="590">
        <v>2.06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2660188</v>
      </c>
      <c r="BB42" s="912">
        <v>61249</v>
      </c>
      <c r="BC42" s="912">
        <v>872234</v>
      </c>
      <c r="BD42" s="911">
        <v>48100</v>
      </c>
      <c r="BE42" s="912"/>
      <c r="BF42" s="912"/>
      <c r="BG42" s="912"/>
      <c r="BH42" s="912"/>
      <c r="BI42" s="913">
        <v>3641771</v>
      </c>
      <c r="BJ42" s="912">
        <v>253321</v>
      </c>
      <c r="BK42" s="1095">
        <v>3895092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18732</v>
      </c>
      <c r="CM42" s="1091">
        <v>17294</v>
      </c>
      <c r="CN42" s="1092">
        <v>16487</v>
      </c>
      <c r="CO42" s="1090">
        <v>52513</v>
      </c>
      <c r="CP42" s="1093">
        <v>71198</v>
      </c>
      <c r="CQ42" s="1094">
        <v>-26.24</v>
      </c>
      <c r="CR42" s="66"/>
      <c r="CV42" s="2"/>
      <c r="CY42" s="2"/>
      <c r="DB42" s="2"/>
      <c r="DC42" s="66"/>
      <c r="DD42" s="66"/>
      <c r="DE42" s="66" t="s">
        <v>39</v>
      </c>
      <c r="DF42" s="590">
        <v>2.38</v>
      </c>
      <c r="DG42" s="590">
        <v>2.33</v>
      </c>
      <c r="DH42" s="590">
        <v>2.2799999999999998</v>
      </c>
      <c r="DI42" s="590">
        <v>2.33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2837268</v>
      </c>
      <c r="EF42" s="912">
        <v>56151</v>
      </c>
      <c r="EG42" s="912">
        <v>853330</v>
      </c>
      <c r="EH42" s="906">
        <v>63381</v>
      </c>
      <c r="EI42" s="905"/>
      <c r="EJ42" s="905"/>
      <c r="EK42" s="905"/>
      <c r="EL42" s="905"/>
      <c r="EM42" s="913">
        <v>3810130</v>
      </c>
      <c r="EN42" s="912">
        <v>301658</v>
      </c>
      <c r="EO42" s="1095">
        <v>4111788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1035</v>
      </c>
      <c r="FQ42" s="1091">
        <v>2142</v>
      </c>
      <c r="FR42" s="1092">
        <v>1346</v>
      </c>
      <c r="FS42" s="1090">
        <v>4523</v>
      </c>
      <c r="FT42" s="1093">
        <v>11560</v>
      </c>
      <c r="FU42" s="1094">
        <v>-60.87</v>
      </c>
      <c r="FV42" s="66"/>
      <c r="FZ42" s="2"/>
      <c r="GC42" s="2"/>
      <c r="GF42" s="2"/>
      <c r="GG42" s="66"/>
      <c r="GH42" s="66"/>
      <c r="GI42" s="66" t="s">
        <v>39</v>
      </c>
      <c r="GJ42" s="590">
        <v>2.57</v>
      </c>
      <c r="GK42" s="590">
        <v>2.6</v>
      </c>
      <c r="GL42" s="590">
        <v>2.41</v>
      </c>
      <c r="GM42" s="590">
        <v>2.5299999999999998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2293152</v>
      </c>
      <c r="HJ42" s="912">
        <v>40808</v>
      </c>
      <c r="HK42" s="912">
        <v>656886</v>
      </c>
      <c r="HL42" s="906">
        <v>75716</v>
      </c>
      <c r="HM42" s="905"/>
      <c r="HN42" s="905"/>
      <c r="HO42" s="905"/>
      <c r="HP42" s="905"/>
      <c r="HQ42" s="913">
        <v>3066562</v>
      </c>
      <c r="HR42" s="912">
        <v>216066</v>
      </c>
      <c r="HS42" s="1095">
        <v>3282628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1241</v>
      </c>
      <c r="IU42" s="1091">
        <v>1154</v>
      </c>
      <c r="IV42" s="1092">
        <v>1064</v>
      </c>
      <c r="IW42" s="1090">
        <v>3459</v>
      </c>
      <c r="IX42" s="1093">
        <v>6024</v>
      </c>
      <c r="IY42" s="1094">
        <v>-42.58</v>
      </c>
      <c r="IZ42" s="66"/>
      <c r="JD42" s="2"/>
      <c r="JG42" s="2"/>
      <c r="JJ42" s="2"/>
      <c r="JK42" s="66"/>
      <c r="JL42" s="66"/>
      <c r="JM42" s="66" t="s">
        <v>39</v>
      </c>
      <c r="JN42" s="590">
        <v>2.02</v>
      </c>
      <c r="JO42" s="590">
        <v>1.97</v>
      </c>
      <c r="JP42" s="590">
        <v>1.99</v>
      </c>
      <c r="JQ42" s="590">
        <v>1.99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2608288</v>
      </c>
      <c r="KN42" s="912">
        <v>61986</v>
      </c>
      <c r="KO42" s="912">
        <v>812921</v>
      </c>
      <c r="KP42" s="911">
        <v>257603</v>
      </c>
      <c r="KQ42" s="912"/>
      <c r="KR42" s="912"/>
      <c r="KS42" s="912"/>
      <c r="KT42" s="912"/>
      <c r="KU42" s="913">
        <v>3740798</v>
      </c>
      <c r="KV42" s="912">
        <v>334894</v>
      </c>
      <c r="KW42" s="1095">
        <v>4075692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64144</v>
      </c>
      <c r="LY42" s="756">
        <v>128363</v>
      </c>
      <c r="LZ42" s="757">
        <v>-50.03</v>
      </c>
      <c r="MA42" s="73"/>
      <c r="MB42" s="2"/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2.06</v>
      </c>
      <c r="MP42" s="1096">
        <v>2.33</v>
      </c>
      <c r="MQ42" s="1096">
        <v>2.5299999999999998</v>
      </c>
      <c r="MR42" s="1096">
        <v>1.99</v>
      </c>
      <c r="MS42" s="1097">
        <v>2.2000000000000002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10398896</v>
      </c>
      <c r="NP42" s="917">
        <v>220194</v>
      </c>
      <c r="NQ42" s="917">
        <v>3195371</v>
      </c>
      <c r="NR42" s="918">
        <v>444800</v>
      </c>
      <c r="NS42" s="917"/>
      <c r="NT42" s="917"/>
      <c r="NU42" s="917"/>
      <c r="NV42" s="917"/>
      <c r="NW42" s="919">
        <v>14259261</v>
      </c>
      <c r="NX42" s="919">
        <v>1105939</v>
      </c>
      <c r="NY42" s="919">
        <v>15365200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1228571</v>
      </c>
      <c r="I43" s="1099">
        <v>1140591</v>
      </c>
      <c r="J43" s="1100">
        <v>1224509</v>
      </c>
      <c r="K43" s="1098">
        <v>3593671</v>
      </c>
      <c r="L43" s="1101">
        <v>3379360</v>
      </c>
      <c r="M43" s="1102">
        <v>6.34</v>
      </c>
      <c r="N43" s="92"/>
      <c r="R43" s="2"/>
      <c r="U43" s="2"/>
      <c r="X43" s="2"/>
      <c r="Y43" s="66"/>
      <c r="Z43" s="66"/>
      <c r="AA43" s="66" t="s">
        <v>53</v>
      </c>
      <c r="AB43" s="590">
        <v>2.4700000000000002</v>
      </c>
      <c r="AC43" s="590">
        <v>2.29</v>
      </c>
      <c r="AD43" s="590">
        <v>2.48</v>
      </c>
      <c r="AE43" s="590">
        <v>2.41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1314527</v>
      </c>
      <c r="CM43" s="1099">
        <v>1286042</v>
      </c>
      <c r="CN43" s="1100">
        <v>1146180</v>
      </c>
      <c r="CO43" s="1098">
        <v>3746749</v>
      </c>
      <c r="CP43" s="1101">
        <v>3506383</v>
      </c>
      <c r="CQ43" s="1102">
        <v>6.86</v>
      </c>
      <c r="CR43" s="92"/>
      <c r="CV43" s="2"/>
      <c r="CY43" s="2"/>
      <c r="DB43" s="2"/>
      <c r="DC43" s="66"/>
      <c r="DD43" s="66"/>
      <c r="DE43" s="66" t="s">
        <v>53</v>
      </c>
      <c r="DF43" s="590">
        <v>2.4</v>
      </c>
      <c r="DG43" s="590">
        <v>2.31</v>
      </c>
      <c r="DH43" s="590">
        <v>2.29</v>
      </c>
      <c r="DI43" s="590">
        <v>2.33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1003197</v>
      </c>
      <c r="FQ43" s="1099">
        <v>1056585</v>
      </c>
      <c r="FR43" s="1100">
        <v>931064</v>
      </c>
      <c r="FS43" s="1098">
        <v>2990846</v>
      </c>
      <c r="FT43" s="1101">
        <v>2935867</v>
      </c>
      <c r="FU43" s="1102">
        <v>1.87</v>
      </c>
      <c r="FV43" s="92"/>
      <c r="FZ43" s="2"/>
      <c r="GC43" s="2"/>
      <c r="GF43" s="2"/>
      <c r="GG43" s="66"/>
      <c r="GH43" s="66"/>
      <c r="GI43" s="66" t="s">
        <v>53</v>
      </c>
      <c r="GJ43" s="590">
        <v>2.93</v>
      </c>
      <c r="GK43" s="590">
        <v>3</v>
      </c>
      <c r="GL43" s="590">
        <v>2.89</v>
      </c>
      <c r="GM43" s="590">
        <v>2.94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1068892</v>
      </c>
      <c r="IU43" s="1099">
        <v>1212374</v>
      </c>
      <c r="IV43" s="1100">
        <v>1201929</v>
      </c>
      <c r="IW43" s="1098">
        <v>3483195</v>
      </c>
      <c r="IX43" s="1101">
        <v>3453816</v>
      </c>
      <c r="IY43" s="1102">
        <v>0.85</v>
      </c>
      <c r="IZ43" s="92"/>
      <c r="JD43" s="2"/>
      <c r="JG43" s="2"/>
      <c r="JJ43" s="2"/>
      <c r="JK43" s="66"/>
      <c r="JL43" s="66"/>
      <c r="JM43" s="66" t="s">
        <v>53</v>
      </c>
      <c r="JN43" s="590">
        <v>2.67</v>
      </c>
      <c r="JO43" s="590">
        <v>2.4500000000000002</v>
      </c>
      <c r="JP43" s="590">
        <v>2.75</v>
      </c>
      <c r="JQ43" s="590">
        <v>2.62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13814461</v>
      </c>
      <c r="LY43" s="1104">
        <v>13275426</v>
      </c>
      <c r="LZ43" s="1105">
        <v>4.0599999999999996</v>
      </c>
      <c r="MA43" s="73"/>
      <c r="MB43" s="2"/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2.41</v>
      </c>
      <c r="MP43" s="1096">
        <v>2.33</v>
      </c>
      <c r="MQ43" s="1096">
        <v>2.94</v>
      </c>
      <c r="MR43" s="1096">
        <v>2.62</v>
      </c>
      <c r="MS43" s="1097">
        <v>2.5499999999999998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354294</v>
      </c>
      <c r="I44" s="82">
        <v>381484</v>
      </c>
      <c r="J44" s="82">
        <v>424580</v>
      </c>
      <c r="K44" s="82">
        <v>1160358</v>
      </c>
      <c r="L44" s="1107">
        <v>1067962</v>
      </c>
      <c r="M44" s="1108">
        <v>8.65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2.85</v>
      </c>
      <c r="AC44" s="590">
        <v>2.89</v>
      </c>
      <c r="AD44" s="590">
        <v>2.77</v>
      </c>
      <c r="AE44" s="590">
        <v>2.84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388347</v>
      </c>
      <c r="CM44" s="82">
        <v>458448</v>
      </c>
      <c r="CN44" s="82">
        <v>441632</v>
      </c>
      <c r="CO44" s="82">
        <v>1288427</v>
      </c>
      <c r="CP44" s="1107">
        <v>1220586</v>
      </c>
      <c r="CQ44" s="1108">
        <v>5.56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2.48</v>
      </c>
      <c r="DG44" s="590">
        <v>2.46</v>
      </c>
      <c r="DH44" s="590">
        <v>2.41</v>
      </c>
      <c r="DI44" s="590">
        <v>2.4500000000000002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329901</v>
      </c>
      <c r="FQ44" s="82">
        <v>389925</v>
      </c>
      <c r="FR44" s="82">
        <v>377550</v>
      </c>
      <c r="FS44" s="82">
        <v>1097376</v>
      </c>
      <c r="FT44" s="1107">
        <v>1052884</v>
      </c>
      <c r="FU44" s="1108">
        <v>4.2300000000000004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2.8</v>
      </c>
      <c r="GK44" s="590">
        <v>2.76</v>
      </c>
      <c r="GL44" s="590">
        <v>2.79</v>
      </c>
      <c r="GM44" s="590">
        <v>2.78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327924</v>
      </c>
      <c r="IU44" s="82">
        <v>451341</v>
      </c>
      <c r="IV44" s="82">
        <v>404596</v>
      </c>
      <c r="IW44" s="82">
        <v>1183861</v>
      </c>
      <c r="IX44" s="1107">
        <v>1168630</v>
      </c>
      <c r="IY44" s="1108">
        <v>1.3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2.84</v>
      </c>
      <c r="JO44" s="590">
        <v>2.77</v>
      </c>
      <c r="JP44" s="590">
        <v>2.91</v>
      </c>
      <c r="JQ44" s="590">
        <v>2.84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4730022</v>
      </c>
      <c r="LY44" s="1109">
        <v>4510062</v>
      </c>
      <c r="LZ44" s="1110">
        <v>4.88</v>
      </c>
      <c r="MA44" s="78"/>
      <c r="MB44" s="2"/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2.84</v>
      </c>
      <c r="MP44" s="1096">
        <v>2.4500000000000002</v>
      </c>
      <c r="MQ44" s="1096">
        <v>2.78</v>
      </c>
      <c r="MR44" s="1096">
        <v>2.84</v>
      </c>
      <c r="MS44" s="1097">
        <v>2.69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874277</v>
      </c>
      <c r="I45" s="82">
        <v>759107</v>
      </c>
      <c r="J45" s="82">
        <v>799929</v>
      </c>
      <c r="K45" s="82">
        <v>2433313</v>
      </c>
      <c r="L45" s="1107">
        <v>2311398</v>
      </c>
      <c r="M45" s="1111">
        <v>5.27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3.16</v>
      </c>
      <c r="AC45" s="590">
        <v>3.22</v>
      </c>
      <c r="AD45" s="590">
        <v>3.11</v>
      </c>
      <c r="AE45" s="590">
        <v>3.16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926180</v>
      </c>
      <c r="CM45" s="82">
        <v>827594</v>
      </c>
      <c r="CN45" s="82">
        <v>704548</v>
      </c>
      <c r="CO45" s="82">
        <v>2458322</v>
      </c>
      <c r="CP45" s="1107">
        <v>2285797</v>
      </c>
      <c r="CQ45" s="1111">
        <v>7.55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2.64</v>
      </c>
      <c r="DG45" s="590">
        <v>2.71</v>
      </c>
      <c r="DH45" s="590">
        <v>2.58</v>
      </c>
      <c r="DI45" s="590">
        <v>2.64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673296</v>
      </c>
      <c r="FQ45" s="82">
        <v>666660</v>
      </c>
      <c r="FR45" s="82">
        <v>553514</v>
      </c>
      <c r="FS45" s="82">
        <v>1893470</v>
      </c>
      <c r="FT45" s="1107">
        <v>1882983</v>
      </c>
      <c r="FU45" s="1111">
        <v>0.56000000000000005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3.16</v>
      </c>
      <c r="GK45" s="590">
        <v>3.09</v>
      </c>
      <c r="GL45" s="590">
        <v>3.11</v>
      </c>
      <c r="GM45" s="590">
        <v>3.12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740968</v>
      </c>
      <c r="IU45" s="82">
        <v>761033</v>
      </c>
      <c r="IV45" s="82">
        <v>797333</v>
      </c>
      <c r="IW45" s="82">
        <v>2299334</v>
      </c>
      <c r="IX45" s="1107">
        <v>2285186</v>
      </c>
      <c r="IY45" s="1111">
        <v>0.62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2.81</v>
      </c>
      <c r="JO45" s="590">
        <v>2.82</v>
      </c>
      <c r="JP45" s="590">
        <v>3.25</v>
      </c>
      <c r="JQ45" s="590">
        <v>2.96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9084439</v>
      </c>
      <c r="LY45" s="1109">
        <v>8765364</v>
      </c>
      <c r="LZ45" s="1110">
        <v>3.64</v>
      </c>
      <c r="MA45" s="78"/>
      <c r="MB45" s="2"/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3.16</v>
      </c>
      <c r="MP45" s="1096">
        <v>2.64</v>
      </c>
      <c r="MQ45" s="1096">
        <v>3.12</v>
      </c>
      <c r="MR45" s="1096">
        <v>2.96</v>
      </c>
      <c r="MS45" s="1097">
        <v>2.95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3.13</v>
      </c>
      <c r="AC46" s="590">
        <v>3.23</v>
      </c>
      <c r="AD46" s="590">
        <v>3.11</v>
      </c>
      <c r="AE46" s="590">
        <v>3.16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2.67</v>
      </c>
      <c r="DG46" s="590">
        <v>2.63</v>
      </c>
      <c r="DH46" s="590">
        <v>2.56</v>
      </c>
      <c r="DI46" s="590">
        <v>2.62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3.19</v>
      </c>
      <c r="GK46" s="590">
        <v>3.14</v>
      </c>
      <c r="GL46" s="590">
        <v>3.18</v>
      </c>
      <c r="GM46" s="590">
        <v>3.17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3</v>
      </c>
      <c r="JO46" s="590">
        <v>3.07</v>
      </c>
      <c r="JP46" s="590">
        <v>3.06</v>
      </c>
      <c r="JQ46" s="590">
        <v>3.04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/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3.16</v>
      </c>
      <c r="MP46" s="1096">
        <v>2.62</v>
      </c>
      <c r="MQ46" s="1096">
        <v>3.17</v>
      </c>
      <c r="MR46" s="1096">
        <v>3.04</v>
      </c>
      <c r="MS46" s="1097">
        <v>2.98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3</v>
      </c>
      <c r="AC47" s="590">
        <v>2.92</v>
      </c>
      <c r="AD47" s="590">
        <v>2.86</v>
      </c>
      <c r="AE47" s="590">
        <v>2.93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2.4900000000000002</v>
      </c>
      <c r="DG47" s="590">
        <v>2.42</v>
      </c>
      <c r="DH47" s="590">
        <v>2.34</v>
      </c>
      <c r="DI47" s="590">
        <v>2.42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2.66</v>
      </c>
      <c r="GK47" s="590">
        <v>2.5499999999999998</v>
      </c>
      <c r="GL47" s="590">
        <v>2.6</v>
      </c>
      <c r="GM47" s="590">
        <v>2.6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3.21</v>
      </c>
      <c r="JO47" s="590">
        <v>3.1</v>
      </c>
      <c r="JP47" s="590">
        <v>2.92</v>
      </c>
      <c r="JQ47" s="590">
        <v>3.08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/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2.93</v>
      </c>
      <c r="MP47" s="1096">
        <v>2.42</v>
      </c>
      <c r="MQ47" s="1096">
        <v>2.6</v>
      </c>
      <c r="MR47" s="1096">
        <v>3.08</v>
      </c>
      <c r="MS47" s="1097">
        <v>2.75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2.17</v>
      </c>
      <c r="AC48" s="590">
        <v>2.2000000000000002</v>
      </c>
      <c r="AD48" s="590">
        <v>2.06</v>
      </c>
      <c r="AE48" s="590">
        <v>2.14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2.16</v>
      </c>
      <c r="DG48" s="590">
        <v>2.08</v>
      </c>
      <c r="DH48" s="590">
        <v>2.15</v>
      </c>
      <c r="DI48" s="590">
        <v>2.13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2.17</v>
      </c>
      <c r="GK48" s="590">
        <v>2.2200000000000002</v>
      </c>
      <c r="GL48" s="590">
        <v>2.2599999999999998</v>
      </c>
      <c r="GM48" s="590">
        <v>2.2200000000000002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2.4500000000000002</v>
      </c>
      <c r="JO48" s="590">
        <v>2.17</v>
      </c>
      <c r="JP48" s="590">
        <v>2.48</v>
      </c>
      <c r="JQ48" s="590">
        <v>2.37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2.14</v>
      </c>
      <c r="MP48" s="1096">
        <v>2.13</v>
      </c>
      <c r="MQ48" s="1096">
        <v>2.2200000000000002</v>
      </c>
      <c r="MR48" s="1096">
        <v>2.37</v>
      </c>
      <c r="MS48" s="1097">
        <v>2.21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2.09</v>
      </c>
      <c r="AC49" s="590">
        <v>2.0699999999999998</v>
      </c>
      <c r="AD49" s="590">
        <v>2.0299999999999998</v>
      </c>
      <c r="AE49" s="590">
        <v>2.06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2.08</v>
      </c>
      <c r="DG49" s="590">
        <v>2.12</v>
      </c>
      <c r="DH49" s="590">
        <v>2.09</v>
      </c>
      <c r="DI49" s="590">
        <v>2.1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2.19</v>
      </c>
      <c r="GK49" s="590">
        <v>2.2599999999999998</v>
      </c>
      <c r="GL49" s="590">
        <v>2.1800000000000002</v>
      </c>
      <c r="GM49" s="590">
        <v>2.21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2.1</v>
      </c>
      <c r="JO49" s="590">
        <v>2.0299999999999998</v>
      </c>
      <c r="JP49" s="590">
        <v>2.06</v>
      </c>
      <c r="JQ49" s="590">
        <v>2.06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2.06</v>
      </c>
      <c r="MP49" s="1096">
        <v>2.1</v>
      </c>
      <c r="MQ49" s="1096">
        <v>2.21</v>
      </c>
      <c r="MR49" s="1096">
        <v>2.06</v>
      </c>
      <c r="MS49" s="1097">
        <v>2.1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2.0499999999999998</v>
      </c>
      <c r="AC50" s="1083">
        <v>2.0499999999999998</v>
      </c>
      <c r="AD50" s="1083">
        <v>2.0499999999999998</v>
      </c>
      <c r="AE50" s="1083">
        <v>2.0499999999999998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1.96</v>
      </c>
      <c r="DG50" s="1083">
        <v>1.94</v>
      </c>
      <c r="DH50" s="1083">
        <v>1.95</v>
      </c>
      <c r="DI50" s="1083">
        <v>1.95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1.92</v>
      </c>
      <c r="GK50" s="1083">
        <v>1.93</v>
      </c>
      <c r="GL50" s="1083">
        <v>1.94</v>
      </c>
      <c r="GM50" s="1083">
        <v>1.93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2.06</v>
      </c>
      <c r="JO50" s="1083">
        <v>2.0099999999999998</v>
      </c>
      <c r="JP50" s="1083">
        <v>2</v>
      </c>
      <c r="JQ50" s="1083">
        <v>2.02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2.0499999999999998</v>
      </c>
      <c r="MP50" s="1085">
        <v>1.95</v>
      </c>
      <c r="MQ50" s="1085">
        <v>1.93</v>
      </c>
      <c r="MR50" s="1085">
        <v>2.02</v>
      </c>
      <c r="MS50" s="1085">
        <v>1.99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2.02</v>
      </c>
      <c r="AC51" s="590">
        <v>2.0699999999999998</v>
      </c>
      <c r="AD51" s="590">
        <v>2.06</v>
      </c>
      <c r="AE51" s="590">
        <v>2.0499999999999998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2.0299999999999998</v>
      </c>
      <c r="DG51" s="590">
        <v>1.98</v>
      </c>
      <c r="DH51" s="590">
        <v>2.02</v>
      </c>
      <c r="DI51" s="590">
        <v>2.0099999999999998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1.91</v>
      </c>
      <c r="GK51" s="590">
        <v>1.96</v>
      </c>
      <c r="GL51" s="590">
        <v>1.94</v>
      </c>
      <c r="GM51" s="590">
        <v>1.94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1.98</v>
      </c>
      <c r="JO51" s="590">
        <v>2.08</v>
      </c>
      <c r="JP51" s="590">
        <v>1.91</v>
      </c>
      <c r="JQ51" s="590">
        <v>1.99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2.0499999999999998</v>
      </c>
      <c r="MP51" s="1096">
        <v>2.0099999999999998</v>
      </c>
      <c r="MQ51" s="1096">
        <v>1.94</v>
      </c>
      <c r="MR51" s="1096">
        <v>1.99</v>
      </c>
      <c r="MS51" s="1097">
        <v>2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2.13</v>
      </c>
      <c r="AC52" s="590">
        <v>2.13</v>
      </c>
      <c r="AD52" s="590">
        <v>2.09</v>
      </c>
      <c r="AE52" s="590">
        <v>2.12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2.06</v>
      </c>
      <c r="DG52" s="590">
        <v>2.09</v>
      </c>
      <c r="DH52" s="590">
        <v>2.04</v>
      </c>
      <c r="DI52" s="590">
        <v>2.06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2.06</v>
      </c>
      <c r="GK52" s="590">
        <v>2.12</v>
      </c>
      <c r="GL52" s="590">
        <v>2.08</v>
      </c>
      <c r="GM52" s="590">
        <v>2.09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2.2200000000000002</v>
      </c>
      <c r="JO52" s="590">
        <v>2.11</v>
      </c>
      <c r="JP52" s="590">
        <v>2.15</v>
      </c>
      <c r="JQ52" s="590">
        <v>2.16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2.12</v>
      </c>
      <c r="MP52" s="1096">
        <v>2.06</v>
      </c>
      <c r="MQ52" s="1096">
        <v>2.09</v>
      </c>
      <c r="MR52" s="1096">
        <v>2.16</v>
      </c>
      <c r="MS52" s="1097">
        <v>2.11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2.0299999999999998</v>
      </c>
      <c r="AC53" s="590">
        <v>2.02</v>
      </c>
      <c r="AD53" s="590">
        <v>2.04</v>
      </c>
      <c r="AE53" s="590">
        <v>2.0299999999999998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1.93</v>
      </c>
      <c r="DG53" s="590">
        <v>1.9</v>
      </c>
      <c r="DH53" s="590">
        <v>1.92</v>
      </c>
      <c r="DI53" s="590">
        <v>1.92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1.88</v>
      </c>
      <c r="GK53" s="590">
        <v>1.88</v>
      </c>
      <c r="GL53" s="590">
        <v>1.9</v>
      </c>
      <c r="GM53" s="590">
        <v>1.89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2.02</v>
      </c>
      <c r="JO53" s="590">
        <v>1.98</v>
      </c>
      <c r="JP53" s="590">
        <v>1.96</v>
      </c>
      <c r="JQ53" s="590">
        <v>1.98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2.0299999999999998</v>
      </c>
      <c r="MP53" s="1096">
        <v>1.92</v>
      </c>
      <c r="MQ53" s="1096">
        <v>1.89</v>
      </c>
      <c r="MR53" s="1096">
        <v>1.98</v>
      </c>
      <c r="MS53" s="1097">
        <v>1.96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2.06</v>
      </c>
      <c r="AC54" s="590">
        <v>2.0499999999999998</v>
      </c>
      <c r="AD54" s="590">
        <v>2.12</v>
      </c>
      <c r="AE54" s="590">
        <v>2.08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1.92</v>
      </c>
      <c r="DG54" s="590">
        <v>1.95</v>
      </c>
      <c r="DH54" s="590">
        <v>1.9</v>
      </c>
      <c r="DI54" s="590">
        <v>1.92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1.82</v>
      </c>
      <c r="GK54" s="590">
        <v>1.85</v>
      </c>
      <c r="GL54" s="590">
        <v>1.8</v>
      </c>
      <c r="GM54" s="590">
        <v>1.82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1.96</v>
      </c>
      <c r="JO54" s="590">
        <v>1.96</v>
      </c>
      <c r="JP54" s="590">
        <v>1.97</v>
      </c>
      <c r="JQ54" s="590">
        <v>1.96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2.08</v>
      </c>
      <c r="MP54" s="1096">
        <v>1.92</v>
      </c>
      <c r="MQ54" s="1096">
        <v>1.82</v>
      </c>
      <c r="MR54" s="1096">
        <v>1.96</v>
      </c>
      <c r="MS54" s="1097">
        <v>1.95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1.92</v>
      </c>
      <c r="AC55" s="590">
        <v>2.0499999999999998</v>
      </c>
      <c r="AD55" s="590">
        <v>2.09</v>
      </c>
      <c r="AE55" s="590">
        <v>2.02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1.98</v>
      </c>
      <c r="DG55" s="590">
        <v>1.91</v>
      </c>
      <c r="DH55" s="590">
        <v>1.94</v>
      </c>
      <c r="DI55" s="590">
        <v>1.94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1.97</v>
      </c>
      <c r="GK55" s="590">
        <v>1.99</v>
      </c>
      <c r="GL55" s="590">
        <v>2</v>
      </c>
      <c r="GM55" s="590">
        <v>1.99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2.17</v>
      </c>
      <c r="JO55" s="590">
        <v>2.06</v>
      </c>
      <c r="JP55" s="590">
        <v>1.97</v>
      </c>
      <c r="JQ55" s="590">
        <v>2.0699999999999998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2.02</v>
      </c>
      <c r="MP55" s="1096">
        <v>1.94</v>
      </c>
      <c r="MQ55" s="1096">
        <v>1.99</v>
      </c>
      <c r="MR55" s="1096">
        <v>2.0699999999999998</v>
      </c>
      <c r="MS55" s="1097">
        <v>2.0099999999999998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2.04</v>
      </c>
      <c r="AC56" s="590">
        <v>1.9</v>
      </c>
      <c r="AD56" s="590">
        <v>1.96</v>
      </c>
      <c r="AE56" s="590">
        <v>1.97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1.89</v>
      </c>
      <c r="DG56" s="590">
        <v>1.8</v>
      </c>
      <c r="DH56" s="590">
        <v>1.85</v>
      </c>
      <c r="DI56" s="590">
        <v>1.85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1.84</v>
      </c>
      <c r="GK56" s="590">
        <v>1.73</v>
      </c>
      <c r="GL56" s="590">
        <v>1.87</v>
      </c>
      <c r="GM56" s="590">
        <v>1.81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1.92</v>
      </c>
      <c r="JO56" s="590">
        <v>2.04</v>
      </c>
      <c r="JP56" s="590">
        <v>1.93</v>
      </c>
      <c r="JQ56" s="590">
        <v>1.96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1.97</v>
      </c>
      <c r="MP56" s="1096">
        <v>1.85</v>
      </c>
      <c r="MQ56" s="1096">
        <v>1.81</v>
      </c>
      <c r="MR56" s="1096">
        <v>1.96</v>
      </c>
      <c r="MS56" s="1097">
        <v>1.9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2.11</v>
      </c>
      <c r="AC57" s="590">
        <v>2.0699999999999998</v>
      </c>
      <c r="AD57" s="590">
        <v>1.97</v>
      </c>
      <c r="AE57" s="590">
        <v>2.0499999999999998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1.94</v>
      </c>
      <c r="DG57" s="590">
        <v>1.92</v>
      </c>
      <c r="DH57" s="590">
        <v>1.99</v>
      </c>
      <c r="DI57" s="590">
        <v>1.95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1.91</v>
      </c>
      <c r="GK57" s="590">
        <v>1.92</v>
      </c>
      <c r="GL57" s="590">
        <v>1.94</v>
      </c>
      <c r="GM57" s="590">
        <v>1.92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2.0299999999999998</v>
      </c>
      <c r="JO57" s="590">
        <v>1.84</v>
      </c>
      <c r="JP57" s="590">
        <v>1.95</v>
      </c>
      <c r="JQ57" s="590">
        <v>1.94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2.0499999999999998</v>
      </c>
      <c r="MP57" s="1096">
        <v>1.95</v>
      </c>
      <c r="MQ57" s="1096">
        <v>1.92</v>
      </c>
      <c r="MR57" s="1096">
        <v>1.94</v>
      </c>
      <c r="MS57" s="1097">
        <v>1.97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2.0499999999999998</v>
      </c>
      <c r="AC58" s="590">
        <v>2.04</v>
      </c>
      <c r="AD58" s="590">
        <v>2.09</v>
      </c>
      <c r="AE58" s="590">
        <v>2.06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</v>
      </c>
      <c r="DG58" s="590">
        <v>1.99</v>
      </c>
      <c r="DH58" s="590">
        <v>1.96</v>
      </c>
      <c r="DI58" s="590">
        <v>1.95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1.87</v>
      </c>
      <c r="GK58" s="590">
        <v>1.98</v>
      </c>
      <c r="GL58" s="590">
        <v>1.96</v>
      </c>
      <c r="GM58" s="590">
        <v>1.94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2.02</v>
      </c>
      <c r="JO58" s="590">
        <v>2.0499999999999998</v>
      </c>
      <c r="JP58" s="590">
        <v>1.92</v>
      </c>
      <c r="JQ58" s="590">
        <v>2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2.06</v>
      </c>
      <c r="MP58" s="1096">
        <v>1.95</v>
      </c>
      <c r="MQ58" s="1096">
        <v>1.94</v>
      </c>
      <c r="MR58" s="1096">
        <v>2</v>
      </c>
      <c r="MS58" s="1097">
        <v>1.99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  <row r="688" spans="185:189" ht="23.25" customHeight="1" x14ac:dyDescent="0.25">
      <c r="GC688" s="602" t="s">
        <v>70</v>
      </c>
      <c r="GD688" s="2">
        <v>2.44</v>
      </c>
      <c r="GE688" s="21">
        <v>2.2799999999999998</v>
      </c>
      <c r="GF688" s="602">
        <v>2.39</v>
      </c>
      <c r="GG688" s="90">
        <v>2.37</v>
      </c>
    </row>
    <row r="689" spans="185:189" ht="23.25" customHeight="1" x14ac:dyDescent="0.25">
      <c r="GC689" s="602" t="s">
        <v>75</v>
      </c>
      <c r="GD689" s="2">
        <v>1.81</v>
      </c>
      <c r="GE689" s="21">
        <v>1.44</v>
      </c>
      <c r="GF689" s="602">
        <v>1.99</v>
      </c>
      <c r="GG689" s="90">
        <v>1.77</v>
      </c>
    </row>
    <row r="690" spans="185:189" ht="23.25" customHeight="1" x14ac:dyDescent="0.25">
      <c r="GC690" s="602" t="s">
        <v>80</v>
      </c>
      <c r="GD690" s="2">
        <v>2.5</v>
      </c>
      <c r="GE690" s="21">
        <v>1.92</v>
      </c>
      <c r="GF690" s="602">
        <v>1.88</v>
      </c>
      <c r="GG690" s="90">
        <v>2.14</v>
      </c>
    </row>
    <row r="691" spans="185:189" ht="23.25" customHeight="1" x14ac:dyDescent="0.25">
      <c r="GC691" s="602" t="s">
        <v>84</v>
      </c>
      <c r="GD691" s="2">
        <v>2</v>
      </c>
      <c r="GE691" s="21">
        <v>2</v>
      </c>
      <c r="GF691" s="602">
        <v>2.74</v>
      </c>
      <c r="GG691" s="90">
        <v>2.19</v>
      </c>
    </row>
  </sheetData>
  <mergeCells count="149">
    <mergeCell ref="MZ1:NK1"/>
    <mergeCell ref="NN1:NY1"/>
    <mergeCell ref="IS1:IY1"/>
    <mergeCell ref="JA1:JJ1"/>
    <mergeCell ref="JL1:JQ1"/>
    <mergeCell ref="JS1:JV1"/>
    <mergeCell ref="JX1:KI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MM2:MS2"/>
    <mergeCell ref="MU2:MX2"/>
    <mergeCell ref="IN2:IP2"/>
    <mergeCell ref="IT2:IV2"/>
    <mergeCell ref="IW2:IX2"/>
    <mergeCell ref="JL2:JQ2"/>
    <mergeCell ref="GT1:HE1"/>
    <mergeCell ref="HH1:HS1"/>
    <mergeCell ref="MU1:MX1"/>
    <mergeCell ref="HY2:IA2"/>
    <mergeCell ref="IF2:IG2"/>
    <mergeCell ref="JX2:KI2"/>
    <mergeCell ref="KL2:KW2"/>
    <mergeCell ref="LC2:LE2"/>
    <mergeCell ref="LJ2:LK2"/>
    <mergeCell ref="LR2:LT2"/>
    <mergeCell ref="LX2:LY2"/>
    <mergeCell ref="MB2:MK2"/>
    <mergeCell ref="KL1:KW1"/>
    <mergeCell ref="LW1:LZ1"/>
    <mergeCell ref="MB1:MK1"/>
    <mergeCell ref="MM1:MS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CS2:DB2"/>
    <mergeCell ref="FW2:GF2"/>
    <mergeCell ref="JS2:JV2"/>
    <mergeCell ref="JA2:JJ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CF2:CH2"/>
    <mergeCell ref="CL2:CN2"/>
    <mergeCell ref="CO2:CP2"/>
    <mergeCell ref="DD2:DI2"/>
    <mergeCell ref="DK2:DN2"/>
    <mergeCell ref="DP2:EA2"/>
    <mergeCell ref="ED2:EO2"/>
    <mergeCell ref="EU2:EW2"/>
    <mergeCell ref="GO2:GR2"/>
    <mergeCell ref="NA15:NI15"/>
    <mergeCell ref="NA25:NI25"/>
    <mergeCell ref="NO15:NW15"/>
    <mergeCell ref="NO25:NW25"/>
    <mergeCell ref="FB2:FC2"/>
    <mergeCell ref="FJ2:FL2"/>
    <mergeCell ref="FP2:FR2"/>
    <mergeCell ref="FS2:FT2"/>
    <mergeCell ref="GH2:GM2"/>
    <mergeCell ref="MZ2:NK2"/>
    <mergeCell ref="NN2:NY2"/>
    <mergeCell ref="GU5:HC5"/>
    <mergeCell ref="HI5:HQ5"/>
    <mergeCell ref="JY5:KG5"/>
    <mergeCell ref="KM5:KU5"/>
    <mergeCell ref="NA5:NI5"/>
    <mergeCell ref="NO5:NW5"/>
    <mergeCell ref="JX3:KI3"/>
    <mergeCell ref="KL3:KW3"/>
    <mergeCell ref="MU3:MX3"/>
    <mergeCell ref="MZ3:NK3"/>
    <mergeCell ref="NN3:NY3"/>
    <mergeCell ref="GT2:HE2"/>
    <mergeCell ref="HH2:HS2"/>
    <mergeCell ref="JY15:KG15"/>
    <mergeCell ref="KM15:KU15"/>
    <mergeCell ref="AM33:AP34"/>
    <mergeCell ref="AM35:AP35"/>
    <mergeCell ref="BA35:BI35"/>
    <mergeCell ref="EE35:EM35"/>
    <mergeCell ref="HI35:HQ35"/>
    <mergeCell ref="KM35:KU35"/>
    <mergeCell ref="BA25:BI25"/>
    <mergeCell ref="DQ25:DY25"/>
    <mergeCell ref="EE25:EM25"/>
    <mergeCell ref="GU25:HC25"/>
    <mergeCell ref="HI25:HQ25"/>
    <mergeCell ref="JY25:KG25"/>
    <mergeCell ref="KM25:KU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V4:X4"/>
    <mergeCell ref="CZ4:DB4"/>
    <mergeCell ref="GD4:GF4"/>
    <mergeCell ref="JH4:JJ4"/>
    <mergeCell ref="V16:X16"/>
    <mergeCell ref="CZ16:DB16"/>
    <mergeCell ref="GD16:GF16"/>
    <mergeCell ref="JH16:JJ16"/>
    <mergeCell ref="V28:X28"/>
    <mergeCell ref="CZ28:DB28"/>
    <mergeCell ref="GD28:GF28"/>
    <mergeCell ref="JH28:JJ28"/>
    <mergeCell ref="AM15:AU15"/>
    <mergeCell ref="AM25:AU25"/>
    <mergeCell ref="AM5:AU5"/>
    <mergeCell ref="BA5:BI5"/>
    <mergeCell ref="DQ5:DY5"/>
    <mergeCell ref="EE5:EM5"/>
    <mergeCell ref="BA15:BI15"/>
    <mergeCell ref="DQ15:DY15"/>
    <mergeCell ref="EE15:EM15"/>
    <mergeCell ref="GU15:HC15"/>
    <mergeCell ref="HI15:HQ15"/>
  </mergeCells>
  <pageMargins left="0" right="0" top="0" bottom="0" header="0" footer="0"/>
  <pageSetup paperSize="9"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H25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169</v>
      </c>
      <c r="B1" s="250"/>
      <c r="C1" s="250"/>
      <c r="D1" s="250"/>
      <c r="E1" s="540"/>
      <c r="F1" s="540"/>
      <c r="G1" s="717" t="s">
        <v>170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169</v>
      </c>
      <c r="AA1" s="610"/>
      <c r="AB1" s="610"/>
      <c r="AC1" s="610"/>
      <c r="AD1" s="610"/>
      <c r="AE1" s="610"/>
      <c r="AF1" s="540"/>
      <c r="AG1" s="611" t="s">
        <v>169</v>
      </c>
      <c r="AH1" s="611"/>
      <c r="AI1" s="611"/>
      <c r="AJ1" s="611"/>
      <c r="AK1" s="540"/>
      <c r="AL1" s="612" t="s">
        <v>169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169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169</v>
      </c>
      <c r="CF1" s="250"/>
      <c r="CG1" s="250"/>
      <c r="CH1" s="250"/>
      <c r="CI1" s="540"/>
      <c r="CJ1" s="540"/>
      <c r="CK1" s="717" t="s">
        <v>170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169</v>
      </c>
      <c r="DE1" s="610"/>
      <c r="DF1" s="610"/>
      <c r="DG1" s="610"/>
      <c r="DH1" s="610"/>
      <c r="DI1" s="610"/>
      <c r="DJ1" s="540"/>
      <c r="DK1" s="611" t="s">
        <v>169</v>
      </c>
      <c r="DL1" s="611"/>
      <c r="DM1" s="611"/>
      <c r="DN1" s="611"/>
      <c r="DO1" s="540"/>
      <c r="DP1" s="612" t="s">
        <v>169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169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169</v>
      </c>
      <c r="FJ1" s="250"/>
      <c r="FK1" s="250"/>
      <c r="FL1" s="250"/>
      <c r="FM1" s="540"/>
      <c r="FN1" s="540"/>
      <c r="FO1" s="717" t="s">
        <v>170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169</v>
      </c>
      <c r="GI1" s="610"/>
      <c r="GJ1" s="610"/>
      <c r="GK1" s="610"/>
      <c r="GL1" s="610"/>
      <c r="GM1" s="610"/>
      <c r="GN1" s="540"/>
      <c r="GO1" s="611" t="s">
        <v>169</v>
      </c>
      <c r="GP1" s="611"/>
      <c r="GQ1" s="611"/>
      <c r="GR1" s="611"/>
      <c r="GS1" s="540"/>
      <c r="GT1" s="612" t="s">
        <v>169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169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169</v>
      </c>
      <c r="IN1" s="250"/>
      <c r="IO1" s="250"/>
      <c r="IP1" s="250"/>
      <c r="IQ1" s="540"/>
      <c r="IR1" s="540"/>
      <c r="IS1" s="717" t="s">
        <v>170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169</v>
      </c>
      <c r="JM1" s="610"/>
      <c r="JN1" s="610"/>
      <c r="JO1" s="610"/>
      <c r="JP1" s="610"/>
      <c r="JQ1" s="610"/>
      <c r="JR1" s="540"/>
      <c r="JS1" s="611" t="s">
        <v>169</v>
      </c>
      <c r="JT1" s="611"/>
      <c r="JU1" s="611"/>
      <c r="JV1" s="611"/>
      <c r="JW1" s="540"/>
      <c r="JX1" s="612" t="s">
        <v>169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169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603" t="s">
        <v>169</v>
      </c>
      <c r="LR1" s="369"/>
      <c r="LS1" s="369"/>
      <c r="LT1" s="369"/>
      <c r="LU1" s="546"/>
      <c r="LV1" s="540"/>
      <c r="LW1" s="620" t="s">
        <v>170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169</v>
      </c>
      <c r="MN1" s="619"/>
      <c r="MO1" s="619"/>
      <c r="MP1" s="619"/>
      <c r="MQ1" s="619"/>
      <c r="MR1" s="619"/>
      <c r="MS1" s="619"/>
      <c r="MT1" s="548"/>
      <c r="MU1" s="611" t="s">
        <v>169</v>
      </c>
      <c r="MV1" s="611"/>
      <c r="MW1" s="611"/>
      <c r="MX1" s="611"/>
      <c r="MY1" s="549"/>
      <c r="MZ1" s="617" t="s">
        <v>169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169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171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171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171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171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607306</v>
      </c>
      <c r="C4" s="738">
        <v>581545</v>
      </c>
      <c r="D4" s="739">
        <v>4.43</v>
      </c>
      <c r="E4" s="63"/>
      <c r="F4" s="63"/>
      <c r="G4" s="740" t="s">
        <v>20</v>
      </c>
      <c r="H4" s="741">
        <v>66338</v>
      </c>
      <c r="I4" s="742">
        <v>66591</v>
      </c>
      <c r="J4" s="743">
        <v>67920</v>
      </c>
      <c r="K4" s="741">
        <v>200849</v>
      </c>
      <c r="L4" s="744">
        <v>197014</v>
      </c>
      <c r="M4" s="745">
        <v>1.95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553806</v>
      </c>
      <c r="CG4" s="738">
        <v>523361</v>
      </c>
      <c r="CH4" s="739">
        <v>5.82</v>
      </c>
      <c r="CI4" s="63"/>
      <c r="CJ4" s="63"/>
      <c r="CK4" s="740" t="s">
        <v>20</v>
      </c>
      <c r="CL4" s="741">
        <v>67099</v>
      </c>
      <c r="CM4" s="742">
        <v>60545</v>
      </c>
      <c r="CN4" s="743">
        <v>61202</v>
      </c>
      <c r="CO4" s="741">
        <v>188846</v>
      </c>
      <c r="CP4" s="744">
        <v>177932</v>
      </c>
      <c r="CQ4" s="745">
        <v>6.13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492645</v>
      </c>
      <c r="FK4" s="738">
        <v>476227</v>
      </c>
      <c r="FL4" s="739">
        <v>3.45</v>
      </c>
      <c r="FM4" s="63"/>
      <c r="FN4" s="63"/>
      <c r="FO4" s="740" t="s">
        <v>20</v>
      </c>
      <c r="FP4" s="741">
        <v>66145</v>
      </c>
      <c r="FQ4" s="742">
        <v>66199</v>
      </c>
      <c r="FR4" s="743">
        <v>61832</v>
      </c>
      <c r="FS4" s="741">
        <v>194176</v>
      </c>
      <c r="FT4" s="744">
        <v>190356</v>
      </c>
      <c r="FU4" s="745">
        <v>2.0099999999999998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598849</v>
      </c>
      <c r="IO4" s="738">
        <v>574009</v>
      </c>
      <c r="IP4" s="739">
        <v>4.33</v>
      </c>
      <c r="IQ4" s="63"/>
      <c r="IR4" s="63"/>
      <c r="IS4" s="740" t="s">
        <v>20</v>
      </c>
      <c r="IT4" s="741">
        <v>63014</v>
      </c>
      <c r="IU4" s="742">
        <v>61913</v>
      </c>
      <c r="IV4" s="743">
        <v>69409</v>
      </c>
      <c r="IW4" s="741">
        <v>194336</v>
      </c>
      <c r="IX4" s="744">
        <v>188762</v>
      </c>
      <c r="IY4" s="745">
        <v>2.95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2252606</v>
      </c>
      <c r="LS4" s="738">
        <v>2155142</v>
      </c>
      <c r="LT4" s="755">
        <v>4.5199999999999996</v>
      </c>
      <c r="LU4" s="63"/>
      <c r="LV4" s="63"/>
      <c r="LW4" s="740" t="s">
        <v>20</v>
      </c>
      <c r="LX4" s="57">
        <v>778207</v>
      </c>
      <c r="LY4" s="756">
        <v>754064</v>
      </c>
      <c r="LZ4" s="757">
        <v>3.2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518023</v>
      </c>
      <c r="C5" s="762">
        <v>494392</v>
      </c>
      <c r="D5" s="763">
        <v>4.78</v>
      </c>
      <c r="E5" s="63"/>
      <c r="F5" s="63"/>
      <c r="G5" s="764" t="s">
        <v>29</v>
      </c>
      <c r="H5" s="741">
        <v>13</v>
      </c>
      <c r="I5" s="742">
        <v>0</v>
      </c>
      <c r="J5" s="743">
        <v>0</v>
      </c>
      <c r="K5" s="741">
        <v>13</v>
      </c>
      <c r="L5" s="744">
        <v>27</v>
      </c>
      <c r="M5" s="745">
        <v>-51.85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107</v>
      </c>
      <c r="AC5" s="766">
        <v>107</v>
      </c>
      <c r="AD5" s="766">
        <v>107</v>
      </c>
      <c r="AE5" s="766">
        <v>107</v>
      </c>
      <c r="AF5" s="66"/>
      <c r="AG5" s="767" t="s">
        <v>32</v>
      </c>
      <c r="AH5" s="768">
        <v>107</v>
      </c>
      <c r="AI5" s="769">
        <v>107</v>
      </c>
      <c r="AJ5" s="770">
        <v>0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505076</v>
      </c>
      <c r="CG5" s="762">
        <v>477014</v>
      </c>
      <c r="CH5" s="763">
        <v>5.88</v>
      </c>
      <c r="CI5" s="63"/>
      <c r="CJ5" s="63"/>
      <c r="CK5" s="764" t="s">
        <v>29</v>
      </c>
      <c r="CL5" s="741">
        <v>15</v>
      </c>
      <c r="CM5" s="742">
        <v>97</v>
      </c>
      <c r="CN5" s="743">
        <v>43</v>
      </c>
      <c r="CO5" s="741">
        <v>155</v>
      </c>
      <c r="CP5" s="744">
        <v>212</v>
      </c>
      <c r="CQ5" s="745">
        <v>-26.89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107</v>
      </c>
      <c r="DG5" s="766">
        <v>107</v>
      </c>
      <c r="DH5" s="766">
        <v>107</v>
      </c>
      <c r="DI5" s="766">
        <v>107</v>
      </c>
      <c r="DJ5" s="66"/>
      <c r="DK5" s="767" t="s">
        <v>32</v>
      </c>
      <c r="DL5" s="768">
        <v>107</v>
      </c>
      <c r="DM5" s="769">
        <v>107</v>
      </c>
      <c r="DN5" s="770">
        <v>0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428553</v>
      </c>
      <c r="FK5" s="762">
        <v>414673</v>
      </c>
      <c r="FL5" s="763">
        <v>3.35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107</v>
      </c>
      <c r="GK5" s="766">
        <v>107</v>
      </c>
      <c r="GL5" s="766">
        <v>107</v>
      </c>
      <c r="GM5" s="766">
        <v>107</v>
      </c>
      <c r="GN5" s="66"/>
      <c r="GO5" s="767" t="s">
        <v>32</v>
      </c>
      <c r="GP5" s="768">
        <v>107</v>
      </c>
      <c r="GQ5" s="769">
        <v>107</v>
      </c>
      <c r="GR5" s="770">
        <v>0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517142</v>
      </c>
      <c r="IO5" s="762">
        <v>494481</v>
      </c>
      <c r="IP5" s="763">
        <v>4.58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107</v>
      </c>
      <c r="JO5" s="766">
        <v>107</v>
      </c>
      <c r="JP5" s="766">
        <v>107</v>
      </c>
      <c r="JQ5" s="766">
        <v>107</v>
      </c>
      <c r="JR5" s="66"/>
      <c r="JS5" s="767" t="s">
        <v>32</v>
      </c>
      <c r="JT5" s="768">
        <v>107</v>
      </c>
      <c r="JU5" s="769">
        <v>107</v>
      </c>
      <c r="JV5" s="770">
        <v>0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1968794</v>
      </c>
      <c r="LS5" s="762">
        <v>1880560</v>
      </c>
      <c r="LT5" s="780">
        <v>4.6900000000000004</v>
      </c>
      <c r="LU5" s="63"/>
      <c r="LV5" s="63"/>
      <c r="LW5" s="764" t="s">
        <v>29</v>
      </c>
      <c r="LX5" s="57">
        <v>168</v>
      </c>
      <c r="LY5" s="756">
        <v>239</v>
      </c>
      <c r="LZ5" s="757">
        <v>-29.71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107</v>
      </c>
      <c r="MP5" s="782">
        <v>107</v>
      </c>
      <c r="MQ5" s="782">
        <v>107</v>
      </c>
      <c r="MR5" s="782">
        <v>107</v>
      </c>
      <c r="MS5" s="782">
        <v>107</v>
      </c>
      <c r="MT5" s="157"/>
      <c r="MU5" s="783" t="s">
        <v>32</v>
      </c>
      <c r="MV5" s="784">
        <v>107</v>
      </c>
      <c r="MW5" s="785">
        <v>107</v>
      </c>
      <c r="MX5" s="786">
        <v>0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89283</v>
      </c>
      <c r="C6" s="792">
        <v>87153</v>
      </c>
      <c r="D6" s="793">
        <v>2.44</v>
      </c>
      <c r="E6" s="63"/>
      <c r="F6" s="63"/>
      <c r="G6" s="764" t="s">
        <v>37</v>
      </c>
      <c r="H6" s="741">
        <v>251</v>
      </c>
      <c r="I6" s="742">
        <v>182</v>
      </c>
      <c r="J6" s="743">
        <v>231</v>
      </c>
      <c r="K6" s="741">
        <v>664</v>
      </c>
      <c r="L6" s="744">
        <v>709</v>
      </c>
      <c r="M6" s="745">
        <v>-6.35</v>
      </c>
      <c r="N6" s="66"/>
      <c r="O6" s="794" t="s">
        <v>38</v>
      </c>
      <c r="P6" s="795">
        <v>556.76</v>
      </c>
      <c r="Q6" s="796">
        <v>530.45000000000005</v>
      </c>
      <c r="R6" s="797">
        <v>4.96</v>
      </c>
      <c r="S6" s="795">
        <v>0</v>
      </c>
      <c r="T6" s="796">
        <v>0</v>
      </c>
      <c r="U6" s="797">
        <v>0</v>
      </c>
      <c r="V6" s="795">
        <v>330.94</v>
      </c>
      <c r="W6" s="796">
        <v>316.43</v>
      </c>
      <c r="X6" s="797">
        <v>4.59</v>
      </c>
      <c r="Y6" s="66"/>
      <c r="Z6" s="66"/>
      <c r="AA6" s="66" t="s">
        <v>39</v>
      </c>
      <c r="AB6" s="798">
        <v>7</v>
      </c>
      <c r="AC6" s="82">
        <v>7</v>
      </c>
      <c r="AD6" s="82">
        <v>7</v>
      </c>
      <c r="AE6" s="799">
        <v>7</v>
      </c>
      <c r="AF6" s="66"/>
      <c r="AG6" s="767" t="s">
        <v>40</v>
      </c>
      <c r="AH6" s="800">
        <v>2996</v>
      </c>
      <c r="AI6" s="801">
        <v>2996</v>
      </c>
      <c r="AJ6" s="770">
        <v>0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48730</v>
      </c>
      <c r="CG6" s="792">
        <v>46347</v>
      </c>
      <c r="CH6" s="793">
        <v>5.14</v>
      </c>
      <c r="CI6" s="63"/>
      <c r="CJ6" s="63"/>
      <c r="CK6" s="764" t="s">
        <v>37</v>
      </c>
      <c r="CL6" s="741">
        <v>218</v>
      </c>
      <c r="CM6" s="742">
        <v>386</v>
      </c>
      <c r="CN6" s="743">
        <v>324</v>
      </c>
      <c r="CO6" s="741">
        <v>928</v>
      </c>
      <c r="CP6" s="744">
        <v>1053</v>
      </c>
      <c r="CQ6" s="745">
        <v>-11.87</v>
      </c>
      <c r="CR6" s="66"/>
      <c r="CS6" s="794" t="s">
        <v>38</v>
      </c>
      <c r="CT6" s="795">
        <v>544.33000000000004</v>
      </c>
      <c r="CU6" s="796">
        <v>526.19000000000005</v>
      </c>
      <c r="CV6" s="797">
        <v>3.45</v>
      </c>
      <c r="CW6" s="795">
        <v>0</v>
      </c>
      <c r="CX6" s="796">
        <v>0</v>
      </c>
      <c r="CY6" s="797">
        <v>0</v>
      </c>
      <c r="CZ6" s="795">
        <v>308.62</v>
      </c>
      <c r="DA6" s="796">
        <v>302.27999999999997</v>
      </c>
      <c r="DB6" s="797">
        <v>2.1</v>
      </c>
      <c r="DC6" s="66"/>
      <c r="DD6" s="66"/>
      <c r="DE6" s="66" t="s">
        <v>39</v>
      </c>
      <c r="DF6" s="798">
        <v>7</v>
      </c>
      <c r="DG6" s="82">
        <v>7</v>
      </c>
      <c r="DH6" s="82">
        <v>7</v>
      </c>
      <c r="DI6" s="799">
        <v>7</v>
      </c>
      <c r="DJ6" s="66"/>
      <c r="DK6" s="767" t="s">
        <v>40</v>
      </c>
      <c r="DL6" s="800">
        <v>2996</v>
      </c>
      <c r="DM6" s="801">
        <v>2996</v>
      </c>
      <c r="DN6" s="770">
        <v>0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64092</v>
      </c>
      <c r="FK6" s="792">
        <v>61554</v>
      </c>
      <c r="FL6" s="793">
        <v>4.12</v>
      </c>
      <c r="FM6" s="63"/>
      <c r="FN6" s="63"/>
      <c r="FO6" s="764" t="s">
        <v>37</v>
      </c>
      <c r="FP6" s="741">
        <v>98</v>
      </c>
      <c r="FQ6" s="742">
        <v>152</v>
      </c>
      <c r="FR6" s="743">
        <v>154</v>
      </c>
      <c r="FS6" s="741">
        <v>404</v>
      </c>
      <c r="FT6" s="744">
        <v>392</v>
      </c>
      <c r="FU6" s="745">
        <v>3.06</v>
      </c>
      <c r="FV6" s="66"/>
      <c r="FW6" s="794" t="s">
        <v>38</v>
      </c>
      <c r="FX6" s="795">
        <v>471.4</v>
      </c>
      <c r="FY6" s="796">
        <v>444.64</v>
      </c>
      <c r="FZ6" s="797">
        <v>6.02</v>
      </c>
      <c r="GA6" s="795">
        <v>0</v>
      </c>
      <c r="GB6" s="796">
        <v>0</v>
      </c>
      <c r="GC6" s="797">
        <v>0</v>
      </c>
      <c r="GD6" s="795">
        <v>315.38</v>
      </c>
      <c r="GE6" s="796">
        <v>298.48</v>
      </c>
      <c r="GF6" s="797">
        <v>5.66</v>
      </c>
      <c r="GG6" s="66"/>
      <c r="GH6" s="66"/>
      <c r="GI6" s="66" t="s">
        <v>39</v>
      </c>
      <c r="GJ6" s="798">
        <v>7</v>
      </c>
      <c r="GK6" s="82">
        <v>7</v>
      </c>
      <c r="GL6" s="82">
        <v>7</v>
      </c>
      <c r="GM6" s="799">
        <v>7</v>
      </c>
      <c r="GN6" s="66"/>
      <c r="GO6" s="767" t="s">
        <v>40</v>
      </c>
      <c r="GP6" s="800">
        <v>2996</v>
      </c>
      <c r="GQ6" s="801">
        <v>2996</v>
      </c>
      <c r="GR6" s="770">
        <v>0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81707</v>
      </c>
      <c r="IO6" s="792">
        <v>79528</v>
      </c>
      <c r="IP6" s="793">
        <v>2.74</v>
      </c>
      <c r="IQ6" s="63"/>
      <c r="IR6" s="63"/>
      <c r="IS6" s="764" t="s">
        <v>37</v>
      </c>
      <c r="IT6" s="741">
        <v>154</v>
      </c>
      <c r="IU6" s="742">
        <v>157</v>
      </c>
      <c r="IV6" s="743">
        <v>138</v>
      </c>
      <c r="IW6" s="741">
        <v>449</v>
      </c>
      <c r="IX6" s="744">
        <v>461</v>
      </c>
      <c r="IY6" s="745">
        <v>-2.6</v>
      </c>
      <c r="IZ6" s="66"/>
      <c r="JA6" s="794" t="s">
        <v>38</v>
      </c>
      <c r="JB6" s="795">
        <v>509.97</v>
      </c>
      <c r="JC6" s="796">
        <v>492.39</v>
      </c>
      <c r="JD6" s="797">
        <v>3.57</v>
      </c>
      <c r="JE6" s="795">
        <v>0</v>
      </c>
      <c r="JF6" s="796">
        <v>0</v>
      </c>
      <c r="JG6" s="797">
        <v>0</v>
      </c>
      <c r="JH6" s="795">
        <v>329.59</v>
      </c>
      <c r="JI6" s="796">
        <v>317.27</v>
      </c>
      <c r="JJ6" s="797">
        <v>3.88</v>
      </c>
      <c r="JK6" s="66"/>
      <c r="JL6" s="66"/>
      <c r="JM6" s="66" t="s">
        <v>39</v>
      </c>
      <c r="JN6" s="798">
        <v>7</v>
      </c>
      <c r="JO6" s="82">
        <v>7</v>
      </c>
      <c r="JP6" s="82">
        <v>7</v>
      </c>
      <c r="JQ6" s="799">
        <v>7</v>
      </c>
      <c r="JR6" s="66"/>
      <c r="JS6" s="767" t="s">
        <v>40</v>
      </c>
      <c r="JT6" s="800">
        <v>2996</v>
      </c>
      <c r="JU6" s="801">
        <v>2996</v>
      </c>
      <c r="JV6" s="770">
        <v>0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283812</v>
      </c>
      <c r="LS6" s="792">
        <v>274582</v>
      </c>
      <c r="LT6" s="820">
        <v>3.36</v>
      </c>
      <c r="LU6" s="63"/>
      <c r="LV6" s="63"/>
      <c r="LW6" s="764" t="s">
        <v>37</v>
      </c>
      <c r="LX6" s="57">
        <v>2445</v>
      </c>
      <c r="LY6" s="756">
        <v>2615</v>
      </c>
      <c r="LZ6" s="757">
        <v>-6.5</v>
      </c>
      <c r="MA6" s="73"/>
      <c r="MB6" s="794" t="s">
        <v>38</v>
      </c>
      <c r="MC6" s="795">
        <v>520.98</v>
      </c>
      <c r="MD6" s="796">
        <v>497.5</v>
      </c>
      <c r="ME6" s="797">
        <v>4.72</v>
      </c>
      <c r="MF6" s="795">
        <v>0</v>
      </c>
      <c r="MG6" s="796">
        <v>0</v>
      </c>
      <c r="MH6" s="797">
        <v>0</v>
      </c>
      <c r="MI6" s="795">
        <v>322.06</v>
      </c>
      <c r="MJ6" s="796">
        <v>309.14999999999998</v>
      </c>
      <c r="MK6" s="797">
        <v>4.18</v>
      </c>
      <c r="ML6" s="4"/>
      <c r="MM6" s="4"/>
      <c r="MN6" s="4" t="s">
        <v>39</v>
      </c>
      <c r="MO6" s="821">
        <v>7</v>
      </c>
      <c r="MP6" s="821">
        <v>7</v>
      </c>
      <c r="MQ6" s="821">
        <v>7</v>
      </c>
      <c r="MR6" s="821">
        <v>7</v>
      </c>
      <c r="MS6" s="821">
        <v>7</v>
      </c>
      <c r="MT6" s="157"/>
      <c r="MU6" s="783" t="s">
        <v>40</v>
      </c>
      <c r="MV6" s="822">
        <v>2996</v>
      </c>
      <c r="MW6" s="785">
        <v>2996</v>
      </c>
      <c r="MX6" s="823">
        <v>0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244322</v>
      </c>
      <c r="C7" s="738">
        <v>233606</v>
      </c>
      <c r="D7" s="739">
        <v>4.59</v>
      </c>
      <c r="E7" s="63"/>
      <c r="F7" s="63"/>
      <c r="G7" s="764" t="s">
        <v>51</v>
      </c>
      <c r="H7" s="741">
        <v>10</v>
      </c>
      <c r="I7" s="742">
        <v>0</v>
      </c>
      <c r="J7" s="743">
        <v>7</v>
      </c>
      <c r="K7" s="741">
        <v>17</v>
      </c>
      <c r="L7" s="744">
        <v>26</v>
      </c>
      <c r="M7" s="745">
        <v>-34.619999999999997</v>
      </c>
      <c r="N7" s="66"/>
      <c r="O7" s="794" t="s">
        <v>52</v>
      </c>
      <c r="P7" s="795">
        <v>500.57</v>
      </c>
      <c r="Q7" s="796">
        <v>473.38</v>
      </c>
      <c r="R7" s="797">
        <v>5.74</v>
      </c>
      <c r="S7" s="795">
        <v>432.74</v>
      </c>
      <c r="T7" s="796">
        <v>408.15</v>
      </c>
      <c r="U7" s="797">
        <v>6.02</v>
      </c>
      <c r="V7" s="795">
        <v>473.06</v>
      </c>
      <c r="W7" s="796">
        <v>447.06</v>
      </c>
      <c r="X7" s="797">
        <v>5.82</v>
      </c>
      <c r="Y7" s="66"/>
      <c r="Z7" s="66"/>
      <c r="AA7" s="66" t="s">
        <v>53</v>
      </c>
      <c r="AB7" s="82">
        <v>68</v>
      </c>
      <c r="AC7" s="82">
        <v>68</v>
      </c>
      <c r="AD7" s="82">
        <v>68</v>
      </c>
      <c r="AE7" s="799">
        <v>68</v>
      </c>
      <c r="AF7" s="66"/>
      <c r="AG7" s="767" t="s">
        <v>200</v>
      </c>
      <c r="AH7" s="832">
        <v>57.56</v>
      </c>
      <c r="AI7" s="833">
        <v>58.47</v>
      </c>
      <c r="AJ7" s="834">
        <v>-0.91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222419</v>
      </c>
      <c r="CG7" s="738">
        <v>210433</v>
      </c>
      <c r="CH7" s="739">
        <v>5.7</v>
      </c>
      <c r="CI7" s="63"/>
      <c r="CJ7" s="63"/>
      <c r="CK7" s="764" t="s">
        <v>51</v>
      </c>
      <c r="CL7" s="741">
        <v>17</v>
      </c>
      <c r="CM7" s="742">
        <v>11</v>
      </c>
      <c r="CN7" s="743">
        <v>15</v>
      </c>
      <c r="CO7" s="741">
        <v>43</v>
      </c>
      <c r="CP7" s="744">
        <v>47</v>
      </c>
      <c r="CQ7" s="745">
        <v>-8.51</v>
      </c>
      <c r="CR7" s="66"/>
      <c r="CS7" s="794" t="s">
        <v>52</v>
      </c>
      <c r="CT7" s="795">
        <v>401.51</v>
      </c>
      <c r="CU7" s="796">
        <v>382.89</v>
      </c>
      <c r="CV7" s="797">
        <v>4.8600000000000003</v>
      </c>
      <c r="CW7" s="795">
        <v>357.71</v>
      </c>
      <c r="CX7" s="796">
        <v>339.01</v>
      </c>
      <c r="CY7" s="797">
        <v>5.52</v>
      </c>
      <c r="CZ7" s="795">
        <v>382.54</v>
      </c>
      <c r="DA7" s="796">
        <v>364.22</v>
      </c>
      <c r="DB7" s="797">
        <v>5.03</v>
      </c>
      <c r="DC7" s="66"/>
      <c r="DD7" s="66"/>
      <c r="DE7" s="66" t="s">
        <v>53</v>
      </c>
      <c r="DF7" s="82">
        <v>68</v>
      </c>
      <c r="DG7" s="82">
        <v>68</v>
      </c>
      <c r="DH7" s="82">
        <v>68</v>
      </c>
      <c r="DI7" s="799">
        <v>68</v>
      </c>
      <c r="DJ7" s="66"/>
      <c r="DK7" s="767" t="s">
        <v>200</v>
      </c>
      <c r="DL7" s="832">
        <v>57.81</v>
      </c>
      <c r="DM7" s="833">
        <v>55.63</v>
      </c>
      <c r="DN7" s="834">
        <v>2.1800000000000002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225050</v>
      </c>
      <c r="FK7" s="738">
        <v>219247</v>
      </c>
      <c r="FL7" s="739">
        <v>2.65</v>
      </c>
      <c r="FM7" s="63"/>
      <c r="FN7" s="63"/>
      <c r="FO7" s="764" t="s">
        <v>51</v>
      </c>
      <c r="FP7" s="741">
        <v>11</v>
      </c>
      <c r="FQ7" s="742">
        <v>7</v>
      </c>
      <c r="FR7" s="743">
        <v>6</v>
      </c>
      <c r="FS7" s="741">
        <v>24</v>
      </c>
      <c r="FT7" s="744">
        <v>20</v>
      </c>
      <c r="FU7" s="745">
        <v>20</v>
      </c>
      <c r="FV7" s="66"/>
      <c r="FW7" s="794" t="s">
        <v>52</v>
      </c>
      <c r="FX7" s="795">
        <v>464.93</v>
      </c>
      <c r="FY7" s="796">
        <v>434.69</v>
      </c>
      <c r="FZ7" s="797">
        <v>6.96</v>
      </c>
      <c r="GA7" s="795">
        <v>358.7</v>
      </c>
      <c r="GB7" s="796">
        <v>334.79</v>
      </c>
      <c r="GC7" s="797">
        <v>7.14</v>
      </c>
      <c r="GD7" s="795">
        <v>429.77</v>
      </c>
      <c r="GE7" s="796">
        <v>401.85</v>
      </c>
      <c r="GF7" s="797">
        <v>6.95</v>
      </c>
      <c r="GG7" s="66"/>
      <c r="GH7" s="66"/>
      <c r="GI7" s="66" t="s">
        <v>53</v>
      </c>
      <c r="GJ7" s="82">
        <v>68</v>
      </c>
      <c r="GK7" s="82">
        <v>68</v>
      </c>
      <c r="GL7" s="82">
        <v>68</v>
      </c>
      <c r="GM7" s="799">
        <v>68</v>
      </c>
      <c r="GN7" s="66"/>
      <c r="GO7" s="767" t="s">
        <v>200</v>
      </c>
      <c r="GP7" s="832">
        <v>54.08</v>
      </c>
      <c r="GQ7" s="833">
        <v>52.79</v>
      </c>
      <c r="GR7" s="834">
        <v>1.29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259760</v>
      </c>
      <c r="IO7" s="738">
        <v>245869</v>
      </c>
      <c r="IP7" s="739">
        <v>5.65</v>
      </c>
      <c r="IQ7" s="63"/>
      <c r="IR7" s="63"/>
      <c r="IS7" s="764" t="s">
        <v>51</v>
      </c>
      <c r="IT7" s="741">
        <v>1</v>
      </c>
      <c r="IU7" s="742">
        <v>0</v>
      </c>
      <c r="IV7" s="743">
        <v>9</v>
      </c>
      <c r="IW7" s="741">
        <v>10</v>
      </c>
      <c r="IX7" s="744">
        <v>8</v>
      </c>
      <c r="IY7" s="745">
        <v>25</v>
      </c>
      <c r="IZ7" s="66"/>
      <c r="JA7" s="794" t="s">
        <v>52</v>
      </c>
      <c r="JB7" s="795">
        <v>553</v>
      </c>
      <c r="JC7" s="796">
        <v>519.6</v>
      </c>
      <c r="JD7" s="797">
        <v>6.43</v>
      </c>
      <c r="JE7" s="795">
        <v>325.07</v>
      </c>
      <c r="JF7" s="796">
        <v>312.37</v>
      </c>
      <c r="JG7" s="797">
        <v>4.07</v>
      </c>
      <c r="JH7" s="795">
        <v>472.38</v>
      </c>
      <c r="JI7" s="796">
        <v>445.89</v>
      </c>
      <c r="JJ7" s="797">
        <v>5.94</v>
      </c>
      <c r="JK7" s="66"/>
      <c r="JL7" s="66"/>
      <c r="JM7" s="66" t="s">
        <v>53</v>
      </c>
      <c r="JN7" s="82">
        <v>68</v>
      </c>
      <c r="JO7" s="82">
        <v>68</v>
      </c>
      <c r="JP7" s="82">
        <v>68</v>
      </c>
      <c r="JQ7" s="799">
        <v>68</v>
      </c>
      <c r="JR7" s="66"/>
      <c r="JS7" s="767" t="s">
        <v>200</v>
      </c>
      <c r="JT7" s="832">
        <v>56.77</v>
      </c>
      <c r="JU7" s="833">
        <v>55.29</v>
      </c>
      <c r="JV7" s="834">
        <v>1.48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951551</v>
      </c>
      <c r="LS7" s="738">
        <v>909155</v>
      </c>
      <c r="LT7" s="755">
        <v>4.66</v>
      </c>
      <c r="LU7" s="63"/>
      <c r="LV7" s="63"/>
      <c r="LW7" s="764" t="s">
        <v>51</v>
      </c>
      <c r="LX7" s="57">
        <v>94</v>
      </c>
      <c r="LY7" s="756">
        <v>101</v>
      </c>
      <c r="LZ7" s="757">
        <v>-6.93</v>
      </c>
      <c r="MA7" s="73"/>
      <c r="MB7" s="794" t="s">
        <v>52</v>
      </c>
      <c r="MC7" s="795">
        <v>485.69</v>
      </c>
      <c r="MD7" s="796">
        <v>456.34</v>
      </c>
      <c r="ME7" s="797">
        <v>6.43</v>
      </c>
      <c r="MF7" s="795">
        <v>370.4</v>
      </c>
      <c r="MG7" s="796">
        <v>350.45</v>
      </c>
      <c r="MH7" s="797">
        <v>5.69</v>
      </c>
      <c r="MI7" s="795">
        <v>441.67</v>
      </c>
      <c r="MJ7" s="796">
        <v>416.25</v>
      </c>
      <c r="MK7" s="797">
        <v>6.11</v>
      </c>
      <c r="ML7" s="4"/>
      <c r="MM7" s="4"/>
      <c r="MN7" s="4" t="s">
        <v>53</v>
      </c>
      <c r="MO7" s="821">
        <v>68</v>
      </c>
      <c r="MP7" s="821">
        <v>68</v>
      </c>
      <c r="MQ7" s="821">
        <v>68</v>
      </c>
      <c r="MR7" s="821">
        <v>68</v>
      </c>
      <c r="MS7" s="821">
        <v>68</v>
      </c>
      <c r="MT7" s="157"/>
      <c r="MU7" s="783" t="s">
        <v>200</v>
      </c>
      <c r="MV7" s="850">
        <v>56.55</v>
      </c>
      <c r="MW7" s="851">
        <v>55.54</v>
      </c>
      <c r="MX7" s="823">
        <v>1.01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223669</v>
      </c>
      <c r="C8" s="762">
        <v>213295</v>
      </c>
      <c r="D8" s="763">
        <v>4.8600000000000003</v>
      </c>
      <c r="E8" s="63"/>
      <c r="F8" s="63"/>
      <c r="G8" s="764" t="s">
        <v>57</v>
      </c>
      <c r="H8" s="741">
        <v>7</v>
      </c>
      <c r="I8" s="742">
        <v>7</v>
      </c>
      <c r="J8" s="743">
        <v>8</v>
      </c>
      <c r="K8" s="741">
        <v>22</v>
      </c>
      <c r="L8" s="744">
        <v>32</v>
      </c>
      <c r="M8" s="745">
        <v>-31.25</v>
      </c>
      <c r="N8" s="66"/>
      <c r="O8" s="794" t="s">
        <v>58</v>
      </c>
      <c r="P8" s="795">
        <v>649.63</v>
      </c>
      <c r="Q8" s="796">
        <v>607.66999999999996</v>
      </c>
      <c r="R8" s="797">
        <v>6.91</v>
      </c>
      <c r="S8" s="795">
        <v>625.64</v>
      </c>
      <c r="T8" s="796">
        <v>599.15</v>
      </c>
      <c r="U8" s="797">
        <v>4.42</v>
      </c>
      <c r="V8" s="795">
        <v>639.9</v>
      </c>
      <c r="W8" s="796">
        <v>604.23</v>
      </c>
      <c r="X8" s="797">
        <v>5.9</v>
      </c>
      <c r="Y8" s="66"/>
      <c r="Z8" s="66"/>
      <c r="AA8" s="66" t="s">
        <v>59</v>
      </c>
      <c r="AB8" s="82">
        <v>32</v>
      </c>
      <c r="AC8" s="82">
        <v>32</v>
      </c>
      <c r="AD8" s="82">
        <v>32</v>
      </c>
      <c r="AE8" s="799">
        <v>32</v>
      </c>
      <c r="AF8" s="66"/>
      <c r="AG8" s="767" t="s">
        <v>60</v>
      </c>
      <c r="AH8" s="768">
        <v>215030</v>
      </c>
      <c r="AI8" s="769">
        <v>211109</v>
      </c>
      <c r="AJ8" s="770">
        <v>1.86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210651</v>
      </c>
      <c r="CG8" s="762">
        <v>198970</v>
      </c>
      <c r="CH8" s="763">
        <v>5.87</v>
      </c>
      <c r="CI8" s="63"/>
      <c r="CJ8" s="63"/>
      <c r="CK8" s="764" t="s">
        <v>57</v>
      </c>
      <c r="CL8" s="741">
        <v>6</v>
      </c>
      <c r="CM8" s="742">
        <v>9</v>
      </c>
      <c r="CN8" s="743">
        <v>3</v>
      </c>
      <c r="CO8" s="741">
        <v>18</v>
      </c>
      <c r="CP8" s="744">
        <v>20</v>
      </c>
      <c r="CQ8" s="745">
        <v>-10</v>
      </c>
      <c r="CR8" s="66"/>
      <c r="CS8" s="794" t="s">
        <v>58</v>
      </c>
      <c r="CT8" s="795">
        <v>896.68</v>
      </c>
      <c r="CU8" s="796">
        <v>846.39</v>
      </c>
      <c r="CV8" s="797">
        <v>5.94</v>
      </c>
      <c r="CW8" s="795">
        <v>1170.3800000000001</v>
      </c>
      <c r="CX8" s="796">
        <v>1100.9000000000001</v>
      </c>
      <c r="CY8" s="797">
        <v>6.31</v>
      </c>
      <c r="CZ8" s="795">
        <v>1015.2</v>
      </c>
      <c r="DA8" s="796">
        <v>954.7</v>
      </c>
      <c r="DB8" s="797">
        <v>6.34</v>
      </c>
      <c r="DC8" s="66"/>
      <c r="DD8" s="66"/>
      <c r="DE8" s="66" t="s">
        <v>59</v>
      </c>
      <c r="DF8" s="82">
        <v>32</v>
      </c>
      <c r="DG8" s="82">
        <v>32</v>
      </c>
      <c r="DH8" s="82">
        <v>32</v>
      </c>
      <c r="DI8" s="799">
        <v>32</v>
      </c>
      <c r="DJ8" s="66"/>
      <c r="DK8" s="767" t="s">
        <v>60</v>
      </c>
      <c r="DL8" s="768">
        <v>200286</v>
      </c>
      <c r="DM8" s="769">
        <v>189092</v>
      </c>
      <c r="DN8" s="770">
        <v>5.92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216984</v>
      </c>
      <c r="FK8" s="762">
        <v>211410</v>
      </c>
      <c r="FL8" s="763">
        <v>2.64</v>
      </c>
      <c r="FM8" s="63"/>
      <c r="FN8" s="63"/>
      <c r="FO8" s="764" t="s">
        <v>57</v>
      </c>
      <c r="FP8" s="741">
        <v>6</v>
      </c>
      <c r="FQ8" s="742">
        <v>11</v>
      </c>
      <c r="FR8" s="743">
        <v>11</v>
      </c>
      <c r="FS8" s="741">
        <v>28</v>
      </c>
      <c r="FT8" s="744">
        <v>26</v>
      </c>
      <c r="FU8" s="745">
        <v>7.69</v>
      </c>
      <c r="FV8" s="66"/>
      <c r="FW8" s="794" t="s">
        <v>58</v>
      </c>
      <c r="FX8" s="795">
        <v>1008.1</v>
      </c>
      <c r="FY8" s="796">
        <v>959.37</v>
      </c>
      <c r="FZ8" s="797">
        <v>5.08</v>
      </c>
      <c r="GA8" s="795">
        <v>876.88</v>
      </c>
      <c r="GB8" s="796">
        <v>834.93</v>
      </c>
      <c r="GC8" s="797">
        <v>5.0199999999999996</v>
      </c>
      <c r="GD8" s="795">
        <v>964.67</v>
      </c>
      <c r="GE8" s="796">
        <v>918.46</v>
      </c>
      <c r="GF8" s="797">
        <v>5.03</v>
      </c>
      <c r="GG8" s="66"/>
      <c r="GH8" s="66"/>
      <c r="GI8" s="66" t="s">
        <v>59</v>
      </c>
      <c r="GJ8" s="82">
        <v>32</v>
      </c>
      <c r="GK8" s="82">
        <v>32</v>
      </c>
      <c r="GL8" s="82">
        <v>32</v>
      </c>
      <c r="GM8" s="799">
        <v>32</v>
      </c>
      <c r="GN8" s="66"/>
      <c r="GO8" s="767" t="s">
        <v>60</v>
      </c>
      <c r="GP8" s="768">
        <v>199441</v>
      </c>
      <c r="GQ8" s="769">
        <v>195549</v>
      </c>
      <c r="GR8" s="770">
        <v>1.99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249381</v>
      </c>
      <c r="IO8" s="762">
        <v>235782</v>
      </c>
      <c r="IP8" s="763">
        <v>5.77</v>
      </c>
      <c r="IQ8" s="63"/>
      <c r="IR8" s="63"/>
      <c r="IS8" s="764" t="s">
        <v>57</v>
      </c>
      <c r="IT8" s="741">
        <v>8</v>
      </c>
      <c r="IU8" s="742">
        <v>2</v>
      </c>
      <c r="IV8" s="743">
        <v>11</v>
      </c>
      <c r="IW8" s="741">
        <v>21</v>
      </c>
      <c r="IX8" s="744">
        <v>38</v>
      </c>
      <c r="IY8" s="745">
        <v>-44.74</v>
      </c>
      <c r="IZ8" s="66"/>
      <c r="JA8" s="794" t="s">
        <v>58</v>
      </c>
      <c r="JB8" s="795">
        <v>961.25</v>
      </c>
      <c r="JC8" s="796">
        <v>944.16</v>
      </c>
      <c r="JD8" s="797">
        <v>1.81</v>
      </c>
      <c r="JE8" s="795">
        <v>944.91</v>
      </c>
      <c r="JF8" s="796">
        <v>936.22</v>
      </c>
      <c r="JG8" s="797">
        <v>0.93</v>
      </c>
      <c r="JH8" s="795">
        <v>955.47</v>
      </c>
      <c r="JI8" s="796">
        <v>941.34</v>
      </c>
      <c r="JJ8" s="797">
        <v>1.5</v>
      </c>
      <c r="JK8" s="66"/>
      <c r="JL8" s="66"/>
      <c r="JM8" s="66" t="s">
        <v>59</v>
      </c>
      <c r="JN8" s="82">
        <v>32</v>
      </c>
      <c r="JO8" s="82">
        <v>32</v>
      </c>
      <c r="JP8" s="82">
        <v>32</v>
      </c>
      <c r="JQ8" s="799">
        <v>32</v>
      </c>
      <c r="JR8" s="66"/>
      <c r="JS8" s="767" t="s">
        <v>60</v>
      </c>
      <c r="JT8" s="768">
        <v>202685</v>
      </c>
      <c r="JU8" s="769">
        <v>196982</v>
      </c>
      <c r="JV8" s="770">
        <v>2.9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900685</v>
      </c>
      <c r="LS8" s="762">
        <v>859457</v>
      </c>
      <c r="LT8" s="780">
        <v>4.8</v>
      </c>
      <c r="LU8" s="63"/>
      <c r="LV8" s="63"/>
      <c r="LW8" s="764" t="s">
        <v>57</v>
      </c>
      <c r="LX8" s="57">
        <v>89</v>
      </c>
      <c r="LY8" s="756">
        <v>116</v>
      </c>
      <c r="LZ8" s="757">
        <v>-23.28</v>
      </c>
      <c r="MA8" s="73"/>
      <c r="MB8" s="794" t="s">
        <v>58</v>
      </c>
      <c r="MC8" s="795">
        <v>882.93</v>
      </c>
      <c r="MD8" s="796">
        <v>842.26</v>
      </c>
      <c r="ME8" s="797">
        <v>4.83</v>
      </c>
      <c r="MF8" s="795">
        <v>905.6</v>
      </c>
      <c r="MG8" s="796">
        <v>868.11</v>
      </c>
      <c r="MH8" s="797">
        <v>4.32</v>
      </c>
      <c r="MI8" s="795">
        <v>891.58</v>
      </c>
      <c r="MJ8" s="796">
        <v>852.05</v>
      </c>
      <c r="MK8" s="797">
        <v>4.6399999999999997</v>
      </c>
      <c r="ML8" s="4"/>
      <c r="MM8" s="4"/>
      <c r="MN8" s="4" t="s">
        <v>59</v>
      </c>
      <c r="MO8" s="821">
        <v>32</v>
      </c>
      <c r="MP8" s="821">
        <v>32</v>
      </c>
      <c r="MQ8" s="821">
        <v>32</v>
      </c>
      <c r="MR8" s="821">
        <v>32</v>
      </c>
      <c r="MS8" s="821">
        <v>32</v>
      </c>
      <c r="MT8" s="157"/>
      <c r="MU8" s="783" t="s">
        <v>60</v>
      </c>
      <c r="MV8" s="784">
        <v>817442</v>
      </c>
      <c r="MW8" s="785">
        <v>792732</v>
      </c>
      <c r="MX8" s="823">
        <v>3.12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20653</v>
      </c>
      <c r="C9" s="792">
        <v>20311</v>
      </c>
      <c r="D9" s="793">
        <v>1.68</v>
      </c>
      <c r="E9" s="63"/>
      <c r="F9" s="63"/>
      <c r="G9" s="764" t="s">
        <v>62</v>
      </c>
      <c r="H9" s="741">
        <v>11</v>
      </c>
      <c r="I9" s="742">
        <v>19</v>
      </c>
      <c r="J9" s="743">
        <v>21</v>
      </c>
      <c r="K9" s="741">
        <v>51</v>
      </c>
      <c r="L9" s="744">
        <v>50</v>
      </c>
      <c r="M9" s="745">
        <v>2</v>
      </c>
      <c r="N9" s="66"/>
      <c r="O9" s="794" t="s">
        <v>63</v>
      </c>
      <c r="P9" s="795">
        <v>148.76</v>
      </c>
      <c r="Q9" s="796">
        <v>142.19999999999999</v>
      </c>
      <c r="R9" s="797">
        <v>4.6100000000000003</v>
      </c>
      <c r="S9" s="795">
        <v>90.57</v>
      </c>
      <c r="T9" s="796">
        <v>87.44</v>
      </c>
      <c r="U9" s="797">
        <v>3.58</v>
      </c>
      <c r="V9" s="795">
        <v>125.16</v>
      </c>
      <c r="W9" s="796">
        <v>120.11</v>
      </c>
      <c r="X9" s="797">
        <v>4.2</v>
      </c>
      <c r="Y9" s="66"/>
      <c r="Z9" s="66"/>
      <c r="AA9" s="66" t="s">
        <v>64</v>
      </c>
      <c r="AB9" s="82">
        <v>0</v>
      </c>
      <c r="AC9" s="82">
        <v>0</v>
      </c>
      <c r="AD9" s="82">
        <v>0</v>
      </c>
      <c r="AE9" s="799">
        <v>0</v>
      </c>
      <c r="AF9" s="66"/>
      <c r="AG9" s="767" t="s">
        <v>201</v>
      </c>
      <c r="AH9" s="874">
        <v>1.43</v>
      </c>
      <c r="AI9" s="833">
        <v>1.49</v>
      </c>
      <c r="AJ9" s="834">
        <v>-0.06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11768</v>
      </c>
      <c r="CG9" s="792">
        <v>11463</v>
      </c>
      <c r="CH9" s="793">
        <v>2.66</v>
      </c>
      <c r="CI9" s="63"/>
      <c r="CJ9" s="63"/>
      <c r="CK9" s="764" t="s">
        <v>62</v>
      </c>
      <c r="CL9" s="741">
        <v>30</v>
      </c>
      <c r="CM9" s="742">
        <v>19</v>
      </c>
      <c r="CN9" s="743">
        <v>27</v>
      </c>
      <c r="CO9" s="741">
        <v>76</v>
      </c>
      <c r="CP9" s="744">
        <v>76</v>
      </c>
      <c r="CQ9" s="745">
        <v>0</v>
      </c>
      <c r="CR9" s="66"/>
      <c r="CS9" s="794" t="s">
        <v>63</v>
      </c>
      <c r="CT9" s="795">
        <v>117.15</v>
      </c>
      <c r="CU9" s="796">
        <v>114.5</v>
      </c>
      <c r="CV9" s="797">
        <v>2.31</v>
      </c>
      <c r="CW9" s="795">
        <v>79.209999999999994</v>
      </c>
      <c r="CX9" s="796">
        <v>76.680000000000007</v>
      </c>
      <c r="CY9" s="797">
        <v>3.3</v>
      </c>
      <c r="CZ9" s="795">
        <v>100.72</v>
      </c>
      <c r="DA9" s="796">
        <v>98.41</v>
      </c>
      <c r="DB9" s="797">
        <v>2.35</v>
      </c>
      <c r="DC9" s="66"/>
      <c r="DD9" s="66"/>
      <c r="DE9" s="66" t="s">
        <v>64</v>
      </c>
      <c r="DF9" s="82">
        <v>0</v>
      </c>
      <c r="DG9" s="82">
        <v>0</v>
      </c>
      <c r="DH9" s="82">
        <v>0</v>
      </c>
      <c r="DI9" s="799">
        <v>0</v>
      </c>
      <c r="DJ9" s="66"/>
      <c r="DK9" s="767" t="s">
        <v>201</v>
      </c>
      <c r="DL9" s="874">
        <v>1.56</v>
      </c>
      <c r="DM9" s="833">
        <v>1.59</v>
      </c>
      <c r="DN9" s="834">
        <v>-0.03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8066</v>
      </c>
      <c r="FK9" s="792">
        <v>7837</v>
      </c>
      <c r="FL9" s="793">
        <v>2.92</v>
      </c>
      <c r="FM9" s="63"/>
      <c r="FN9" s="63"/>
      <c r="FO9" s="764" t="s">
        <v>62</v>
      </c>
      <c r="FP9" s="741">
        <v>58</v>
      </c>
      <c r="FQ9" s="742">
        <v>38</v>
      </c>
      <c r="FR9" s="743">
        <v>8</v>
      </c>
      <c r="FS9" s="741">
        <v>104</v>
      </c>
      <c r="FT9" s="744">
        <v>65</v>
      </c>
      <c r="FU9" s="745">
        <v>60</v>
      </c>
      <c r="FV9" s="66"/>
      <c r="FW9" s="794" t="s">
        <v>63</v>
      </c>
      <c r="FX9" s="795">
        <v>112.22</v>
      </c>
      <c r="FY9" s="796">
        <v>107.26</v>
      </c>
      <c r="FZ9" s="797">
        <v>4.62</v>
      </c>
      <c r="GA9" s="795">
        <v>71.510000000000005</v>
      </c>
      <c r="GB9" s="796">
        <v>67.739999999999995</v>
      </c>
      <c r="GC9" s="797">
        <v>5.57</v>
      </c>
      <c r="GD9" s="795">
        <v>98.75</v>
      </c>
      <c r="GE9" s="796">
        <v>94.27</v>
      </c>
      <c r="GF9" s="797">
        <v>4.75</v>
      </c>
      <c r="GG9" s="66"/>
      <c r="GH9" s="66"/>
      <c r="GI9" s="66" t="s">
        <v>64</v>
      </c>
      <c r="GJ9" s="82">
        <v>0</v>
      </c>
      <c r="GK9" s="82">
        <v>0</v>
      </c>
      <c r="GL9" s="82">
        <v>0</v>
      </c>
      <c r="GM9" s="799">
        <v>0</v>
      </c>
      <c r="GN9" s="66"/>
      <c r="GO9" s="767" t="s">
        <v>201</v>
      </c>
      <c r="GP9" s="874">
        <v>1.53</v>
      </c>
      <c r="GQ9" s="833">
        <v>1.5</v>
      </c>
      <c r="GR9" s="834">
        <v>0.03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10379</v>
      </c>
      <c r="IO9" s="792">
        <v>10087</v>
      </c>
      <c r="IP9" s="793">
        <v>2.89</v>
      </c>
      <c r="IQ9" s="63"/>
      <c r="IR9" s="63"/>
      <c r="IS9" s="764" t="s">
        <v>62</v>
      </c>
      <c r="IT9" s="741">
        <v>18</v>
      </c>
      <c r="IU9" s="742">
        <v>9</v>
      </c>
      <c r="IV9" s="743">
        <v>72</v>
      </c>
      <c r="IW9" s="741">
        <v>99</v>
      </c>
      <c r="IX9" s="744">
        <v>129</v>
      </c>
      <c r="IY9" s="745">
        <v>-23.26</v>
      </c>
      <c r="IZ9" s="66"/>
      <c r="JA9" s="794" t="s">
        <v>63</v>
      </c>
      <c r="JB9" s="795">
        <v>120.51</v>
      </c>
      <c r="JC9" s="796">
        <v>117.48</v>
      </c>
      <c r="JD9" s="797">
        <v>2.58</v>
      </c>
      <c r="JE9" s="795">
        <v>72.599999999999994</v>
      </c>
      <c r="JF9" s="796">
        <v>71.400000000000006</v>
      </c>
      <c r="JG9" s="797">
        <v>1.68</v>
      </c>
      <c r="JH9" s="795">
        <v>103.56</v>
      </c>
      <c r="JI9" s="796">
        <v>101.09</v>
      </c>
      <c r="JJ9" s="797">
        <v>2.44</v>
      </c>
      <c r="JK9" s="66"/>
      <c r="JL9" s="66"/>
      <c r="JM9" s="66" t="s">
        <v>64</v>
      </c>
      <c r="JN9" s="82">
        <v>0</v>
      </c>
      <c r="JO9" s="82">
        <v>0</v>
      </c>
      <c r="JP9" s="82">
        <v>0</v>
      </c>
      <c r="JQ9" s="799">
        <v>0</v>
      </c>
      <c r="JR9" s="66"/>
      <c r="JS9" s="767" t="s">
        <v>201</v>
      </c>
      <c r="JT9" s="874">
        <v>1.51</v>
      </c>
      <c r="JU9" s="833">
        <v>1.5</v>
      </c>
      <c r="JV9" s="834">
        <v>0.01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50866</v>
      </c>
      <c r="LS9" s="792">
        <v>49698</v>
      </c>
      <c r="LT9" s="820">
        <v>2.35</v>
      </c>
      <c r="LU9" s="63"/>
      <c r="LV9" s="63"/>
      <c r="LW9" s="764" t="s">
        <v>62</v>
      </c>
      <c r="LX9" s="57">
        <v>330</v>
      </c>
      <c r="LY9" s="756">
        <v>320</v>
      </c>
      <c r="LZ9" s="757">
        <v>3.13</v>
      </c>
      <c r="MA9" s="73"/>
      <c r="MB9" s="794" t="s">
        <v>63</v>
      </c>
      <c r="MC9" s="795">
        <v>125.05</v>
      </c>
      <c r="MD9" s="796">
        <v>120.39</v>
      </c>
      <c r="ME9" s="797">
        <v>3.87</v>
      </c>
      <c r="MF9" s="795">
        <v>79.16</v>
      </c>
      <c r="MG9" s="796">
        <v>76.53</v>
      </c>
      <c r="MH9" s="797">
        <v>3.44</v>
      </c>
      <c r="MI9" s="795">
        <v>107.53</v>
      </c>
      <c r="MJ9" s="796">
        <v>103.78</v>
      </c>
      <c r="MK9" s="797">
        <v>3.61</v>
      </c>
      <c r="ML9" s="4"/>
      <c r="MM9" s="4"/>
      <c r="MN9" s="4" t="s">
        <v>64</v>
      </c>
      <c r="MO9" s="821">
        <v>0</v>
      </c>
      <c r="MP9" s="821">
        <v>0</v>
      </c>
      <c r="MQ9" s="821">
        <v>0</v>
      </c>
      <c r="MR9" s="821">
        <v>0</v>
      </c>
      <c r="MS9" s="821">
        <v>0</v>
      </c>
      <c r="MT9" s="157"/>
      <c r="MU9" s="783" t="s">
        <v>201</v>
      </c>
      <c r="MV9" s="875">
        <v>1.5</v>
      </c>
      <c r="MW9" s="851">
        <v>1.51</v>
      </c>
      <c r="MX9" s="823">
        <v>-0.01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362984</v>
      </c>
      <c r="C10" s="738">
        <v>347939</v>
      </c>
      <c r="D10" s="739">
        <v>4.32</v>
      </c>
      <c r="E10" s="63"/>
      <c r="F10" s="63"/>
      <c r="G10" s="764" t="s">
        <v>68</v>
      </c>
      <c r="H10" s="741">
        <v>0</v>
      </c>
      <c r="I10" s="742">
        <v>0</v>
      </c>
      <c r="J10" s="743">
        <v>4</v>
      </c>
      <c r="K10" s="741">
        <v>4</v>
      </c>
      <c r="L10" s="744">
        <v>7</v>
      </c>
      <c r="M10" s="745">
        <v>-42.86</v>
      </c>
      <c r="N10" s="66"/>
      <c r="O10" s="794" t="s">
        <v>69</v>
      </c>
      <c r="P10" s="795">
        <v>97.2</v>
      </c>
      <c r="Q10" s="796">
        <v>95.6</v>
      </c>
      <c r="R10" s="797">
        <v>1.67</v>
      </c>
      <c r="S10" s="795">
        <v>145.74</v>
      </c>
      <c r="T10" s="796">
        <v>141.59</v>
      </c>
      <c r="U10" s="797">
        <v>2.93</v>
      </c>
      <c r="V10" s="795">
        <v>116.89</v>
      </c>
      <c r="W10" s="796">
        <v>114.15</v>
      </c>
      <c r="X10" s="797">
        <v>2.4</v>
      </c>
      <c r="Y10" s="66"/>
      <c r="Z10" s="66"/>
      <c r="AA10" s="66" t="s">
        <v>70</v>
      </c>
      <c r="AB10" s="82">
        <v>2</v>
      </c>
      <c r="AC10" s="82">
        <v>2</v>
      </c>
      <c r="AD10" s="82">
        <v>2</v>
      </c>
      <c r="AE10" s="799">
        <v>2</v>
      </c>
      <c r="AF10" s="66"/>
      <c r="AG10" s="876" t="s">
        <v>202</v>
      </c>
      <c r="AH10" s="877">
        <v>1.97</v>
      </c>
      <c r="AI10" s="878">
        <v>1.96</v>
      </c>
      <c r="AJ10" s="879">
        <v>0.01</v>
      </c>
      <c r="AK10" s="95"/>
      <c r="AL10" s="835" t="s">
        <v>72</v>
      </c>
      <c r="AM10" s="860">
        <v>8684</v>
      </c>
      <c r="AN10" s="861">
        <v>0</v>
      </c>
      <c r="AO10" s="861">
        <v>3462</v>
      </c>
      <c r="AP10" s="862">
        <v>0</v>
      </c>
      <c r="AQ10" s="861"/>
      <c r="AR10" s="861"/>
      <c r="AS10" s="861"/>
      <c r="AT10" s="861"/>
      <c r="AU10" s="863">
        <v>12146</v>
      </c>
      <c r="AV10" s="840">
        <v>0</v>
      </c>
      <c r="AW10" s="841">
        <v>12146</v>
      </c>
      <c r="AX10" s="842"/>
      <c r="AY10" s="66"/>
      <c r="AZ10" s="835" t="s">
        <v>72</v>
      </c>
      <c r="BA10" s="860">
        <v>969</v>
      </c>
      <c r="BB10" s="861">
        <v>0</v>
      </c>
      <c r="BC10" s="864">
        <v>873</v>
      </c>
      <c r="BD10" s="862">
        <v>0</v>
      </c>
      <c r="BE10" s="861"/>
      <c r="BF10" s="861"/>
      <c r="BG10" s="861"/>
      <c r="BH10" s="861"/>
      <c r="BI10" s="840">
        <v>1842</v>
      </c>
      <c r="BJ10" s="840">
        <v>0</v>
      </c>
      <c r="BK10" s="841">
        <v>1842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331387</v>
      </c>
      <c r="CG10" s="738">
        <v>312928</v>
      </c>
      <c r="CH10" s="739">
        <v>5.9</v>
      </c>
      <c r="CI10" s="63"/>
      <c r="CJ10" s="63"/>
      <c r="CK10" s="764" t="s">
        <v>68</v>
      </c>
      <c r="CL10" s="741">
        <v>0</v>
      </c>
      <c r="CM10" s="742">
        <v>0</v>
      </c>
      <c r="CN10" s="743">
        <v>2</v>
      </c>
      <c r="CO10" s="741">
        <v>2</v>
      </c>
      <c r="CP10" s="744">
        <v>3</v>
      </c>
      <c r="CQ10" s="745">
        <v>-33.33</v>
      </c>
      <c r="CR10" s="66"/>
      <c r="CS10" s="794" t="s">
        <v>69</v>
      </c>
      <c r="CT10" s="795">
        <v>91.96</v>
      </c>
      <c r="CU10" s="796">
        <v>89.67</v>
      </c>
      <c r="CV10" s="797">
        <v>2.5499999999999998</v>
      </c>
      <c r="CW10" s="795">
        <v>79.819999999999993</v>
      </c>
      <c r="CX10" s="796">
        <v>77.540000000000006</v>
      </c>
      <c r="CY10" s="797">
        <v>2.94</v>
      </c>
      <c r="CZ10" s="795">
        <v>86.7</v>
      </c>
      <c r="DA10" s="796">
        <v>84.51</v>
      </c>
      <c r="DB10" s="797">
        <v>2.59</v>
      </c>
      <c r="DC10" s="66"/>
      <c r="DD10" s="66"/>
      <c r="DE10" s="66" t="s">
        <v>70</v>
      </c>
      <c r="DF10" s="82">
        <v>2</v>
      </c>
      <c r="DG10" s="82">
        <v>2</v>
      </c>
      <c r="DH10" s="82">
        <v>2</v>
      </c>
      <c r="DI10" s="799">
        <v>2</v>
      </c>
      <c r="DJ10" s="66"/>
      <c r="DK10" s="876" t="s">
        <v>202</v>
      </c>
      <c r="DL10" s="877">
        <v>1.96</v>
      </c>
      <c r="DM10" s="878">
        <v>1.95</v>
      </c>
      <c r="DN10" s="879">
        <v>0.01</v>
      </c>
      <c r="DO10" s="95"/>
      <c r="DP10" s="835" t="s">
        <v>72</v>
      </c>
      <c r="DQ10" s="860">
        <v>5405</v>
      </c>
      <c r="DR10" s="861">
        <v>0</v>
      </c>
      <c r="DS10" s="861">
        <v>3784</v>
      </c>
      <c r="DT10" s="862">
        <v>0</v>
      </c>
      <c r="DU10" s="860"/>
      <c r="DV10" s="861"/>
      <c r="DW10" s="861"/>
      <c r="DX10" s="861"/>
      <c r="DY10" s="840">
        <v>9189</v>
      </c>
      <c r="DZ10" s="840">
        <v>6564</v>
      </c>
      <c r="EA10" s="841">
        <v>15753</v>
      </c>
      <c r="EB10" s="842"/>
      <c r="EC10" s="66"/>
      <c r="ED10" s="835" t="s">
        <v>72</v>
      </c>
      <c r="EE10" s="860">
        <v>2193</v>
      </c>
      <c r="EF10" s="861">
        <v>0</v>
      </c>
      <c r="EG10" s="864">
        <v>0</v>
      </c>
      <c r="EH10" s="862">
        <v>0</v>
      </c>
      <c r="EI10" s="860"/>
      <c r="EJ10" s="861"/>
      <c r="EK10" s="861"/>
      <c r="EL10" s="861"/>
      <c r="EM10" s="840">
        <v>2193</v>
      </c>
      <c r="EN10" s="840">
        <v>439</v>
      </c>
      <c r="EO10" s="841">
        <v>2632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267595</v>
      </c>
      <c r="FK10" s="738">
        <v>256980</v>
      </c>
      <c r="FL10" s="739">
        <v>4.13</v>
      </c>
      <c r="FM10" s="63"/>
      <c r="FN10" s="63"/>
      <c r="FO10" s="764" t="s">
        <v>68</v>
      </c>
      <c r="FP10" s="741">
        <v>0</v>
      </c>
      <c r="FQ10" s="742">
        <v>0</v>
      </c>
      <c r="FR10" s="743">
        <v>0</v>
      </c>
      <c r="FS10" s="741">
        <v>0</v>
      </c>
      <c r="FT10" s="744">
        <v>0</v>
      </c>
      <c r="FU10" s="745">
        <v>0</v>
      </c>
      <c r="FV10" s="66"/>
      <c r="FW10" s="794" t="s">
        <v>69</v>
      </c>
      <c r="FX10" s="795">
        <v>95.31</v>
      </c>
      <c r="FY10" s="796">
        <v>90.13</v>
      </c>
      <c r="FZ10" s="797">
        <v>5.75</v>
      </c>
      <c r="GA10" s="795">
        <v>89.62</v>
      </c>
      <c r="GB10" s="796">
        <v>83.05</v>
      </c>
      <c r="GC10" s="797">
        <v>7.91</v>
      </c>
      <c r="GD10" s="795">
        <v>93.43</v>
      </c>
      <c r="GE10" s="796">
        <v>87.8</v>
      </c>
      <c r="GF10" s="797">
        <v>6.41</v>
      </c>
      <c r="GG10" s="66"/>
      <c r="GH10" s="66"/>
      <c r="GI10" s="66" t="s">
        <v>70</v>
      </c>
      <c r="GJ10" s="82">
        <v>2</v>
      </c>
      <c r="GK10" s="82">
        <v>2</v>
      </c>
      <c r="GL10" s="82">
        <v>2</v>
      </c>
      <c r="GM10" s="799">
        <v>2</v>
      </c>
      <c r="GN10" s="66"/>
      <c r="GO10" s="876" t="s">
        <v>202</v>
      </c>
      <c r="GP10" s="877">
        <v>2.02</v>
      </c>
      <c r="GQ10" s="878">
        <v>2.0099999999999998</v>
      </c>
      <c r="GR10" s="879">
        <v>0.01</v>
      </c>
      <c r="GS10" s="95"/>
      <c r="GT10" s="835" t="s">
        <v>72</v>
      </c>
      <c r="GU10" s="860">
        <v>139</v>
      </c>
      <c r="GV10" s="861">
        <v>0</v>
      </c>
      <c r="GW10" s="861">
        <v>672</v>
      </c>
      <c r="GX10" s="862">
        <v>0</v>
      </c>
      <c r="GY10" s="861"/>
      <c r="GZ10" s="861"/>
      <c r="HA10" s="861"/>
      <c r="HB10" s="861"/>
      <c r="HC10" s="840">
        <v>811</v>
      </c>
      <c r="HD10" s="840">
        <v>174</v>
      </c>
      <c r="HE10" s="841">
        <v>985</v>
      </c>
      <c r="HF10" s="842"/>
      <c r="HG10" s="66"/>
      <c r="HH10" s="835" t="s">
        <v>72</v>
      </c>
      <c r="HI10" s="860">
        <v>104</v>
      </c>
      <c r="HJ10" s="861">
        <v>0</v>
      </c>
      <c r="HK10" s="864">
        <v>1641</v>
      </c>
      <c r="HL10" s="862">
        <v>0</v>
      </c>
      <c r="HM10" s="861"/>
      <c r="HN10" s="861"/>
      <c r="HO10" s="861"/>
      <c r="HP10" s="861"/>
      <c r="HQ10" s="840">
        <v>1745</v>
      </c>
      <c r="HR10" s="840">
        <v>349</v>
      </c>
      <c r="HS10" s="841">
        <v>2094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339089</v>
      </c>
      <c r="IO10" s="738">
        <v>328140</v>
      </c>
      <c r="IP10" s="739">
        <v>3.34</v>
      </c>
      <c r="IQ10" s="63"/>
      <c r="IR10" s="63"/>
      <c r="IS10" s="764" t="s">
        <v>68</v>
      </c>
      <c r="IT10" s="741">
        <v>0</v>
      </c>
      <c r="IU10" s="742">
        <v>3</v>
      </c>
      <c r="IV10" s="743">
        <v>0</v>
      </c>
      <c r="IW10" s="741">
        <v>3</v>
      </c>
      <c r="IX10" s="744">
        <v>0</v>
      </c>
      <c r="IY10" s="745">
        <v>0</v>
      </c>
      <c r="IZ10" s="66"/>
      <c r="JA10" s="794" t="s">
        <v>69</v>
      </c>
      <c r="JB10" s="795">
        <v>91.75</v>
      </c>
      <c r="JC10" s="796">
        <v>89.21</v>
      </c>
      <c r="JD10" s="797">
        <v>2.85</v>
      </c>
      <c r="JE10" s="795">
        <v>62.56</v>
      </c>
      <c r="JF10" s="796">
        <v>61.04</v>
      </c>
      <c r="JG10" s="797">
        <v>2.4900000000000002</v>
      </c>
      <c r="JH10" s="795">
        <v>81.42</v>
      </c>
      <c r="JI10" s="796">
        <v>79.19</v>
      </c>
      <c r="JJ10" s="797">
        <v>2.82</v>
      </c>
      <c r="JK10" s="66"/>
      <c r="JL10" s="66"/>
      <c r="JM10" s="66" t="s">
        <v>70</v>
      </c>
      <c r="JN10" s="82">
        <v>2</v>
      </c>
      <c r="JO10" s="82">
        <v>2</v>
      </c>
      <c r="JP10" s="82">
        <v>2</v>
      </c>
      <c r="JQ10" s="799">
        <v>2</v>
      </c>
      <c r="JR10" s="66"/>
      <c r="JS10" s="876" t="s">
        <v>202</v>
      </c>
      <c r="JT10" s="877">
        <v>1.92</v>
      </c>
      <c r="JU10" s="878">
        <v>1.92</v>
      </c>
      <c r="JV10" s="879">
        <v>0</v>
      </c>
      <c r="JW10" s="95"/>
      <c r="JX10" s="835" t="s">
        <v>72</v>
      </c>
      <c r="JY10" s="860">
        <v>1625</v>
      </c>
      <c r="JZ10" s="861">
        <v>0</v>
      </c>
      <c r="KA10" s="861">
        <v>3639</v>
      </c>
      <c r="KB10" s="865">
        <v>0</v>
      </c>
      <c r="KC10" s="866"/>
      <c r="KD10" s="866"/>
      <c r="KE10" s="866"/>
      <c r="KF10" s="866"/>
      <c r="KG10" s="867">
        <v>5264</v>
      </c>
      <c r="KH10" s="840">
        <v>1504</v>
      </c>
      <c r="KI10" s="841">
        <v>6768</v>
      </c>
      <c r="KJ10" s="842"/>
      <c r="KK10" s="66"/>
      <c r="KL10" s="835" t="s">
        <v>72</v>
      </c>
      <c r="KM10" s="860">
        <v>0</v>
      </c>
      <c r="KN10" s="861">
        <v>0</v>
      </c>
      <c r="KO10" s="864">
        <v>535</v>
      </c>
      <c r="KP10" s="865">
        <v>0</v>
      </c>
      <c r="KQ10" s="866"/>
      <c r="KR10" s="866"/>
      <c r="KS10" s="866"/>
      <c r="KT10" s="866"/>
      <c r="KU10" s="867">
        <v>535</v>
      </c>
      <c r="KV10" s="840">
        <v>150</v>
      </c>
      <c r="KW10" s="841">
        <v>685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1301055</v>
      </c>
      <c r="LS10" s="738">
        <v>1245987</v>
      </c>
      <c r="LT10" s="755">
        <v>4.42</v>
      </c>
      <c r="LU10" s="63"/>
      <c r="LV10" s="63"/>
      <c r="LW10" s="764" t="s">
        <v>68</v>
      </c>
      <c r="LX10" s="57">
        <v>9</v>
      </c>
      <c r="LY10" s="756">
        <v>10</v>
      </c>
      <c r="LZ10" s="757">
        <v>-10</v>
      </c>
      <c r="MA10" s="73"/>
      <c r="MB10" s="794" t="s">
        <v>69</v>
      </c>
      <c r="MC10" s="795">
        <v>94.26</v>
      </c>
      <c r="MD10" s="796">
        <v>91.11</v>
      </c>
      <c r="ME10" s="797">
        <v>3.46</v>
      </c>
      <c r="MF10" s="795">
        <v>95.6</v>
      </c>
      <c r="MG10" s="796">
        <v>92.09</v>
      </c>
      <c r="MH10" s="797">
        <v>3.81</v>
      </c>
      <c r="MI10" s="795">
        <v>94.77</v>
      </c>
      <c r="MJ10" s="796">
        <v>91.48</v>
      </c>
      <c r="MK10" s="797">
        <v>3.6</v>
      </c>
      <c r="ML10" s="4"/>
      <c r="MM10" s="4"/>
      <c r="MN10" s="4" t="s">
        <v>70</v>
      </c>
      <c r="MO10" s="821">
        <v>2</v>
      </c>
      <c r="MP10" s="821">
        <v>2</v>
      </c>
      <c r="MQ10" s="821">
        <v>2</v>
      </c>
      <c r="MR10" s="821">
        <v>2</v>
      </c>
      <c r="MS10" s="821">
        <v>2</v>
      </c>
      <c r="MT10" s="157"/>
      <c r="MU10" s="880" t="s">
        <v>202</v>
      </c>
      <c r="MV10" s="881">
        <v>1.97</v>
      </c>
      <c r="MW10" s="882">
        <v>1.96</v>
      </c>
      <c r="MX10" s="883">
        <v>0.01</v>
      </c>
      <c r="MY10" s="163"/>
      <c r="MZ10" s="852" t="s">
        <v>72</v>
      </c>
      <c r="NA10" s="868">
        <v>15853</v>
      </c>
      <c r="NB10" s="869">
        <v>0</v>
      </c>
      <c r="NC10" s="869">
        <v>11557</v>
      </c>
      <c r="ND10" s="870">
        <v>0</v>
      </c>
      <c r="NE10" s="869"/>
      <c r="NF10" s="869"/>
      <c r="NG10" s="869"/>
      <c r="NH10" s="869"/>
      <c r="NI10" s="871">
        <v>27410</v>
      </c>
      <c r="NJ10" s="872">
        <v>8242</v>
      </c>
      <c r="NK10" s="873">
        <v>35652</v>
      </c>
      <c r="NL10" s="585"/>
      <c r="NM10" s="585"/>
      <c r="NN10" s="859" t="s">
        <v>72</v>
      </c>
      <c r="NO10" s="868">
        <v>3266</v>
      </c>
      <c r="NP10" s="869">
        <v>0</v>
      </c>
      <c r="NQ10" s="869">
        <v>3049</v>
      </c>
      <c r="NR10" s="870">
        <v>0</v>
      </c>
      <c r="NS10" s="869"/>
      <c r="NT10" s="869"/>
      <c r="NU10" s="869"/>
      <c r="NV10" s="869"/>
      <c r="NW10" s="871">
        <v>6315</v>
      </c>
      <c r="NX10" s="872">
        <v>938</v>
      </c>
      <c r="NY10" s="873">
        <v>7253</v>
      </c>
    </row>
    <row r="11" spans="1:390" ht="23.25" customHeight="1" thickTop="1" thickBot="1" x14ac:dyDescent="0.3">
      <c r="A11" s="56" t="s">
        <v>56</v>
      </c>
      <c r="B11" s="57">
        <v>294354</v>
      </c>
      <c r="C11" s="762">
        <v>281097</v>
      </c>
      <c r="D11" s="763">
        <v>4.72</v>
      </c>
      <c r="E11" s="63"/>
      <c r="F11" s="63"/>
      <c r="G11" s="764" t="s">
        <v>73</v>
      </c>
      <c r="H11" s="741">
        <v>22</v>
      </c>
      <c r="I11" s="742">
        <v>8</v>
      </c>
      <c r="J11" s="743">
        <v>4</v>
      </c>
      <c r="K11" s="741">
        <v>34</v>
      </c>
      <c r="L11" s="744">
        <v>43</v>
      </c>
      <c r="M11" s="745">
        <v>-20.93</v>
      </c>
      <c r="N11" s="66"/>
      <c r="O11" s="794" t="s">
        <v>74</v>
      </c>
      <c r="P11" s="795">
        <v>291.75</v>
      </c>
      <c r="Q11" s="796">
        <v>280.92</v>
      </c>
      <c r="R11" s="797">
        <v>3.86</v>
      </c>
      <c r="S11" s="795">
        <v>257.07</v>
      </c>
      <c r="T11" s="796">
        <v>249.24</v>
      </c>
      <c r="U11" s="797">
        <v>3.14</v>
      </c>
      <c r="V11" s="795">
        <v>277.68</v>
      </c>
      <c r="W11" s="796">
        <v>268.13</v>
      </c>
      <c r="X11" s="797">
        <v>3.56</v>
      </c>
      <c r="Y11" s="66"/>
      <c r="Z11" s="66"/>
      <c r="AA11" s="66" t="s">
        <v>75</v>
      </c>
      <c r="AB11" s="82">
        <v>1</v>
      </c>
      <c r="AC11" s="82">
        <v>1</v>
      </c>
      <c r="AD11" s="82">
        <v>1</v>
      </c>
      <c r="AE11" s="799">
        <v>1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294425</v>
      </c>
      <c r="CG11" s="762">
        <v>278044</v>
      </c>
      <c r="CH11" s="763">
        <v>5.89</v>
      </c>
      <c r="CI11" s="63"/>
      <c r="CJ11" s="63"/>
      <c r="CK11" s="764" t="s">
        <v>73</v>
      </c>
      <c r="CL11" s="741">
        <v>2</v>
      </c>
      <c r="CM11" s="742">
        <v>8</v>
      </c>
      <c r="CN11" s="743">
        <v>16</v>
      </c>
      <c r="CO11" s="741">
        <v>26</v>
      </c>
      <c r="CP11" s="744">
        <v>19</v>
      </c>
      <c r="CQ11" s="745">
        <v>36.840000000000003</v>
      </c>
      <c r="CR11" s="66"/>
      <c r="CS11" s="794" t="s">
        <v>74</v>
      </c>
      <c r="CT11" s="795">
        <v>263.27</v>
      </c>
      <c r="CU11" s="796">
        <v>256.18</v>
      </c>
      <c r="CV11" s="797">
        <v>2.77</v>
      </c>
      <c r="CW11" s="795">
        <v>195.94</v>
      </c>
      <c r="CX11" s="796">
        <v>188.71</v>
      </c>
      <c r="CY11" s="797">
        <v>3.83</v>
      </c>
      <c r="CZ11" s="795">
        <v>234.11</v>
      </c>
      <c r="DA11" s="796">
        <v>227.47</v>
      </c>
      <c r="DB11" s="797">
        <v>2.92</v>
      </c>
      <c r="DC11" s="66"/>
      <c r="DD11" s="66"/>
      <c r="DE11" s="66" t="s">
        <v>75</v>
      </c>
      <c r="DF11" s="82">
        <v>1</v>
      </c>
      <c r="DG11" s="82">
        <v>1</v>
      </c>
      <c r="DH11" s="82">
        <v>1</v>
      </c>
      <c r="DI11" s="799">
        <v>1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211569</v>
      </c>
      <c r="FK11" s="762">
        <v>203263</v>
      </c>
      <c r="FL11" s="763">
        <v>4.09</v>
      </c>
      <c r="FM11" s="63"/>
      <c r="FN11" s="63"/>
      <c r="FO11" s="764" t="s">
        <v>73</v>
      </c>
      <c r="FP11" s="741">
        <v>6</v>
      </c>
      <c r="FQ11" s="742">
        <v>3</v>
      </c>
      <c r="FR11" s="743">
        <v>13</v>
      </c>
      <c r="FS11" s="741">
        <v>22</v>
      </c>
      <c r="FT11" s="744">
        <v>15</v>
      </c>
      <c r="FU11" s="745">
        <v>46.67</v>
      </c>
      <c r="FV11" s="66"/>
      <c r="FW11" s="794" t="s">
        <v>74</v>
      </c>
      <c r="FX11" s="795">
        <v>249.02</v>
      </c>
      <c r="FY11" s="796">
        <v>239.19</v>
      </c>
      <c r="FZ11" s="797">
        <v>4.1100000000000003</v>
      </c>
      <c r="GA11" s="795">
        <v>132.58000000000001</v>
      </c>
      <c r="GB11" s="796">
        <v>126.09</v>
      </c>
      <c r="GC11" s="797">
        <v>5.15</v>
      </c>
      <c r="GD11" s="795">
        <v>210.48</v>
      </c>
      <c r="GE11" s="796">
        <v>202.01</v>
      </c>
      <c r="GF11" s="797">
        <v>4.1900000000000004</v>
      </c>
      <c r="GG11" s="66"/>
      <c r="GH11" s="66"/>
      <c r="GI11" s="66" t="s">
        <v>75</v>
      </c>
      <c r="GJ11" s="82">
        <v>1</v>
      </c>
      <c r="GK11" s="82">
        <v>1</v>
      </c>
      <c r="GL11" s="82">
        <v>1</v>
      </c>
      <c r="GM11" s="799">
        <v>1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267761</v>
      </c>
      <c r="IO11" s="762">
        <v>258699</v>
      </c>
      <c r="IP11" s="763">
        <v>3.5</v>
      </c>
      <c r="IQ11" s="63"/>
      <c r="IR11" s="63"/>
      <c r="IS11" s="764" t="s">
        <v>73</v>
      </c>
      <c r="IT11" s="741">
        <v>21</v>
      </c>
      <c r="IU11" s="742">
        <v>27</v>
      </c>
      <c r="IV11" s="743">
        <v>36</v>
      </c>
      <c r="IW11" s="741">
        <v>84</v>
      </c>
      <c r="IX11" s="744">
        <v>89</v>
      </c>
      <c r="IY11" s="745">
        <v>-5.62</v>
      </c>
      <c r="IZ11" s="66"/>
      <c r="JA11" s="794" t="s">
        <v>74</v>
      </c>
      <c r="JB11" s="795">
        <v>256.82</v>
      </c>
      <c r="JC11" s="796">
        <v>250.3</v>
      </c>
      <c r="JD11" s="797">
        <v>2.6</v>
      </c>
      <c r="JE11" s="795">
        <v>125.82</v>
      </c>
      <c r="JF11" s="796">
        <v>118.71</v>
      </c>
      <c r="JG11" s="797">
        <v>5.99</v>
      </c>
      <c r="JH11" s="795">
        <v>210.48</v>
      </c>
      <c r="JI11" s="796">
        <v>203.5</v>
      </c>
      <c r="JJ11" s="797">
        <v>3.43</v>
      </c>
      <c r="JK11" s="66"/>
      <c r="JL11" s="66"/>
      <c r="JM11" s="66" t="s">
        <v>75</v>
      </c>
      <c r="JN11" s="82">
        <v>1</v>
      </c>
      <c r="JO11" s="82">
        <v>1</v>
      </c>
      <c r="JP11" s="82">
        <v>1</v>
      </c>
      <c r="JQ11" s="799">
        <v>1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1068109</v>
      </c>
      <c r="LS11" s="762">
        <v>1021103</v>
      </c>
      <c r="LT11" s="780">
        <v>4.5999999999999996</v>
      </c>
      <c r="LU11" s="63"/>
      <c r="LV11" s="63"/>
      <c r="LW11" s="764" t="s">
        <v>73</v>
      </c>
      <c r="LX11" s="57">
        <v>166</v>
      </c>
      <c r="LY11" s="756">
        <v>166</v>
      </c>
      <c r="LZ11" s="757">
        <v>0</v>
      </c>
      <c r="MA11" s="73"/>
      <c r="MB11" s="794" t="s">
        <v>74</v>
      </c>
      <c r="MC11" s="795">
        <v>265.66000000000003</v>
      </c>
      <c r="MD11" s="796">
        <v>256.41000000000003</v>
      </c>
      <c r="ME11" s="797">
        <v>3.61</v>
      </c>
      <c r="MF11" s="795">
        <v>182.66</v>
      </c>
      <c r="MG11" s="796">
        <v>175.17</v>
      </c>
      <c r="MH11" s="797">
        <v>4.28</v>
      </c>
      <c r="MI11" s="795">
        <v>233.97</v>
      </c>
      <c r="MJ11" s="796">
        <v>225.65</v>
      </c>
      <c r="MK11" s="797">
        <v>3.69</v>
      </c>
      <c r="ML11" s="4"/>
      <c r="MM11" s="4"/>
      <c r="MN11" s="4" t="s">
        <v>75</v>
      </c>
      <c r="MO11" s="821">
        <v>1</v>
      </c>
      <c r="MP11" s="821">
        <v>1</v>
      </c>
      <c r="MQ11" s="821">
        <v>1</v>
      </c>
      <c r="MR11" s="821">
        <v>1</v>
      </c>
      <c r="MS11" s="821">
        <v>1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68630</v>
      </c>
      <c r="C12" s="900">
        <v>66842</v>
      </c>
      <c r="D12" s="901">
        <v>2.67</v>
      </c>
      <c r="E12" s="63"/>
      <c r="F12" s="63"/>
      <c r="G12" s="764" t="s">
        <v>78</v>
      </c>
      <c r="H12" s="741">
        <v>14</v>
      </c>
      <c r="I12" s="742">
        <v>0</v>
      </c>
      <c r="J12" s="743">
        <v>25</v>
      </c>
      <c r="K12" s="741">
        <v>39</v>
      </c>
      <c r="L12" s="744">
        <v>50</v>
      </c>
      <c r="M12" s="745">
        <v>-22</v>
      </c>
      <c r="N12" s="66"/>
      <c r="O12" s="902" t="s">
        <v>79</v>
      </c>
      <c r="P12" s="795">
        <v>88.93</v>
      </c>
      <c r="Q12" s="796">
        <v>86.24</v>
      </c>
      <c r="R12" s="797">
        <v>3.12</v>
      </c>
      <c r="S12" s="795">
        <v>112.65</v>
      </c>
      <c r="T12" s="796">
        <v>109.68</v>
      </c>
      <c r="U12" s="797">
        <v>2.71</v>
      </c>
      <c r="V12" s="795">
        <v>98.55</v>
      </c>
      <c r="W12" s="796">
        <v>95.69</v>
      </c>
      <c r="X12" s="797">
        <v>2.99</v>
      </c>
      <c r="Y12" s="66"/>
      <c r="Z12" s="66"/>
      <c r="AA12" s="66" t="s">
        <v>80</v>
      </c>
      <c r="AB12" s="82">
        <v>10</v>
      </c>
      <c r="AC12" s="82">
        <v>10</v>
      </c>
      <c r="AD12" s="82">
        <v>10</v>
      </c>
      <c r="AE12" s="799">
        <v>10</v>
      </c>
      <c r="AF12" s="66"/>
      <c r="AG12" s="66"/>
      <c r="AH12" s="66"/>
      <c r="AI12" s="66"/>
      <c r="AJ12" s="66"/>
      <c r="AK12" s="66"/>
      <c r="AL12" s="903" t="s">
        <v>49</v>
      </c>
      <c r="AM12" s="904">
        <v>8684</v>
      </c>
      <c r="AN12" s="905">
        <v>0</v>
      </c>
      <c r="AO12" s="905">
        <v>3462</v>
      </c>
      <c r="AP12" s="906">
        <v>0</v>
      </c>
      <c r="AQ12" s="905"/>
      <c r="AR12" s="905"/>
      <c r="AS12" s="905"/>
      <c r="AT12" s="905"/>
      <c r="AU12" s="906">
        <v>12146</v>
      </c>
      <c r="AV12" s="905">
        <v>0</v>
      </c>
      <c r="AW12" s="907">
        <v>12146</v>
      </c>
      <c r="AX12" s="908"/>
      <c r="AY12" s="92"/>
      <c r="AZ12" s="903" t="s">
        <v>49</v>
      </c>
      <c r="BA12" s="904">
        <v>969</v>
      </c>
      <c r="BB12" s="905">
        <v>0</v>
      </c>
      <c r="BC12" s="905">
        <v>873</v>
      </c>
      <c r="BD12" s="906">
        <v>0</v>
      </c>
      <c r="BE12" s="905"/>
      <c r="BF12" s="905"/>
      <c r="BG12" s="905"/>
      <c r="BH12" s="905"/>
      <c r="BI12" s="909">
        <v>1842</v>
      </c>
      <c r="BJ12" s="905">
        <v>0</v>
      </c>
      <c r="BK12" s="907">
        <v>1842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36962</v>
      </c>
      <c r="CG12" s="900">
        <v>34884</v>
      </c>
      <c r="CH12" s="901">
        <v>5.96</v>
      </c>
      <c r="CI12" s="63"/>
      <c r="CJ12" s="63"/>
      <c r="CK12" s="764" t="s">
        <v>78</v>
      </c>
      <c r="CL12" s="741">
        <v>25</v>
      </c>
      <c r="CM12" s="742">
        <v>59</v>
      </c>
      <c r="CN12" s="743">
        <v>38</v>
      </c>
      <c r="CO12" s="741">
        <v>122</v>
      </c>
      <c r="CP12" s="744">
        <v>130</v>
      </c>
      <c r="CQ12" s="745">
        <v>-6.15</v>
      </c>
      <c r="CR12" s="66"/>
      <c r="CS12" s="902" t="s">
        <v>79</v>
      </c>
      <c r="CT12" s="795">
        <v>109.68</v>
      </c>
      <c r="CU12" s="796">
        <v>104.99</v>
      </c>
      <c r="CV12" s="797">
        <v>4.47</v>
      </c>
      <c r="CW12" s="795">
        <v>89.94</v>
      </c>
      <c r="CX12" s="796">
        <v>86.39</v>
      </c>
      <c r="CY12" s="797">
        <v>4.1100000000000003</v>
      </c>
      <c r="CZ12" s="795">
        <v>101.13</v>
      </c>
      <c r="DA12" s="796">
        <v>97.08</v>
      </c>
      <c r="DB12" s="797">
        <v>4.17</v>
      </c>
      <c r="DC12" s="66"/>
      <c r="DD12" s="66"/>
      <c r="DE12" s="66" t="s">
        <v>80</v>
      </c>
      <c r="DF12" s="82">
        <v>10</v>
      </c>
      <c r="DG12" s="82">
        <v>10</v>
      </c>
      <c r="DH12" s="82">
        <v>10</v>
      </c>
      <c r="DI12" s="799">
        <v>10</v>
      </c>
      <c r="DJ12" s="66"/>
      <c r="DK12" s="66"/>
      <c r="DL12" s="66"/>
      <c r="DM12" s="66"/>
      <c r="DN12" s="66"/>
      <c r="DO12" s="66"/>
      <c r="DP12" s="903" t="s">
        <v>49</v>
      </c>
      <c r="DQ12" s="904">
        <v>5405</v>
      </c>
      <c r="DR12" s="905">
        <v>0</v>
      </c>
      <c r="DS12" s="905">
        <v>3784</v>
      </c>
      <c r="DT12" s="906">
        <v>0</v>
      </c>
      <c r="DU12" s="905"/>
      <c r="DV12" s="905"/>
      <c r="DW12" s="905"/>
      <c r="DX12" s="905"/>
      <c r="DY12" s="909">
        <v>9189</v>
      </c>
      <c r="DZ12" s="905">
        <v>6564</v>
      </c>
      <c r="EA12" s="907">
        <v>15753</v>
      </c>
      <c r="EB12" s="908"/>
      <c r="EC12" s="92"/>
      <c r="ED12" s="903" t="s">
        <v>49</v>
      </c>
      <c r="EE12" s="904">
        <v>2193</v>
      </c>
      <c r="EF12" s="905">
        <v>0</v>
      </c>
      <c r="EG12" s="905">
        <v>0</v>
      </c>
      <c r="EH12" s="906">
        <v>0</v>
      </c>
      <c r="EI12" s="905"/>
      <c r="EJ12" s="905"/>
      <c r="EK12" s="905"/>
      <c r="EL12" s="905"/>
      <c r="EM12" s="909">
        <v>2193</v>
      </c>
      <c r="EN12" s="905">
        <v>439</v>
      </c>
      <c r="EO12" s="907">
        <v>2632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56026</v>
      </c>
      <c r="FK12" s="900">
        <v>53717</v>
      </c>
      <c r="FL12" s="901">
        <v>4.3</v>
      </c>
      <c r="FM12" s="63"/>
      <c r="FN12" s="63"/>
      <c r="FO12" s="764" t="s">
        <v>78</v>
      </c>
      <c r="FP12" s="741">
        <v>22</v>
      </c>
      <c r="FQ12" s="742">
        <v>0</v>
      </c>
      <c r="FR12" s="743">
        <v>5</v>
      </c>
      <c r="FS12" s="741">
        <v>27</v>
      </c>
      <c r="FT12" s="744">
        <v>41</v>
      </c>
      <c r="FU12" s="745">
        <v>-34.15</v>
      </c>
      <c r="FV12" s="66"/>
      <c r="FW12" s="902" t="s">
        <v>79</v>
      </c>
      <c r="FX12" s="795">
        <v>60.19</v>
      </c>
      <c r="FY12" s="796">
        <v>57.8</v>
      </c>
      <c r="FZ12" s="797">
        <v>4.13</v>
      </c>
      <c r="GA12" s="795">
        <v>87.54</v>
      </c>
      <c r="GB12" s="796">
        <v>83.73</v>
      </c>
      <c r="GC12" s="797">
        <v>4.55</v>
      </c>
      <c r="GD12" s="795">
        <v>69.239999999999995</v>
      </c>
      <c r="GE12" s="796">
        <v>66.319999999999993</v>
      </c>
      <c r="GF12" s="797">
        <v>4.4000000000000004</v>
      </c>
      <c r="GG12" s="66"/>
      <c r="GH12" s="66"/>
      <c r="GI12" s="66" t="s">
        <v>80</v>
      </c>
      <c r="GJ12" s="82">
        <v>10</v>
      </c>
      <c r="GK12" s="82">
        <v>10</v>
      </c>
      <c r="GL12" s="82">
        <v>10</v>
      </c>
      <c r="GM12" s="799">
        <v>10</v>
      </c>
      <c r="GN12" s="66"/>
      <c r="GO12" s="66"/>
      <c r="GP12" s="66"/>
      <c r="GQ12" s="66"/>
      <c r="GR12" s="66"/>
      <c r="GS12" s="66"/>
      <c r="GT12" s="903" t="s">
        <v>49</v>
      </c>
      <c r="GU12" s="904">
        <v>139</v>
      </c>
      <c r="GV12" s="905">
        <v>0</v>
      </c>
      <c r="GW12" s="905">
        <v>672</v>
      </c>
      <c r="GX12" s="906">
        <v>0</v>
      </c>
      <c r="GY12" s="905"/>
      <c r="GZ12" s="905"/>
      <c r="HA12" s="905"/>
      <c r="HB12" s="905"/>
      <c r="HC12" s="909">
        <v>811</v>
      </c>
      <c r="HD12" s="905">
        <v>174</v>
      </c>
      <c r="HE12" s="907">
        <v>985</v>
      </c>
      <c r="HF12" s="908"/>
      <c r="HG12" s="92"/>
      <c r="HH12" s="903" t="s">
        <v>49</v>
      </c>
      <c r="HI12" s="904">
        <v>104</v>
      </c>
      <c r="HJ12" s="905">
        <v>0</v>
      </c>
      <c r="HK12" s="905">
        <v>1641</v>
      </c>
      <c r="HL12" s="906">
        <v>0</v>
      </c>
      <c r="HM12" s="905"/>
      <c r="HN12" s="905"/>
      <c r="HO12" s="905"/>
      <c r="HP12" s="905"/>
      <c r="HQ12" s="909">
        <v>1745</v>
      </c>
      <c r="HR12" s="905">
        <v>349</v>
      </c>
      <c r="HS12" s="907">
        <v>2094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71328</v>
      </c>
      <c r="IO12" s="900">
        <v>69441</v>
      </c>
      <c r="IP12" s="901">
        <v>2.72</v>
      </c>
      <c r="IQ12" s="63"/>
      <c r="IR12" s="63"/>
      <c r="IS12" s="764" t="s">
        <v>78</v>
      </c>
      <c r="IT12" s="741">
        <v>14</v>
      </c>
      <c r="IU12" s="742">
        <v>31</v>
      </c>
      <c r="IV12" s="743">
        <v>9</v>
      </c>
      <c r="IW12" s="741">
        <v>54</v>
      </c>
      <c r="IX12" s="744">
        <v>37</v>
      </c>
      <c r="IY12" s="745">
        <v>45.95</v>
      </c>
      <c r="IZ12" s="66"/>
      <c r="JA12" s="902" t="s">
        <v>79</v>
      </c>
      <c r="JB12" s="795">
        <v>145.79</v>
      </c>
      <c r="JC12" s="796">
        <v>147.74</v>
      </c>
      <c r="JD12" s="797">
        <v>-1.32</v>
      </c>
      <c r="JE12" s="795">
        <v>56.21</v>
      </c>
      <c r="JF12" s="796">
        <v>53.15</v>
      </c>
      <c r="JG12" s="797">
        <v>5.76</v>
      </c>
      <c r="JH12" s="795">
        <v>114.11</v>
      </c>
      <c r="JI12" s="796">
        <v>114.1</v>
      </c>
      <c r="JJ12" s="797">
        <v>0.01</v>
      </c>
      <c r="JK12" s="66"/>
      <c r="JL12" s="66"/>
      <c r="JM12" s="66" t="s">
        <v>80</v>
      </c>
      <c r="JN12" s="82">
        <v>10</v>
      </c>
      <c r="JO12" s="82">
        <v>10</v>
      </c>
      <c r="JP12" s="82">
        <v>10</v>
      </c>
      <c r="JQ12" s="799">
        <v>10</v>
      </c>
      <c r="JR12" s="66"/>
      <c r="JS12" s="66"/>
      <c r="JT12" s="66"/>
      <c r="JU12" s="66"/>
      <c r="JV12" s="66"/>
      <c r="JW12" s="66"/>
      <c r="JX12" s="903" t="s">
        <v>49</v>
      </c>
      <c r="JY12" s="904">
        <v>1625</v>
      </c>
      <c r="JZ12" s="905">
        <v>0</v>
      </c>
      <c r="KA12" s="905">
        <v>3639</v>
      </c>
      <c r="KB12" s="911">
        <v>0</v>
      </c>
      <c r="KC12" s="912"/>
      <c r="KD12" s="912"/>
      <c r="KE12" s="912"/>
      <c r="KF12" s="912"/>
      <c r="KG12" s="913">
        <v>5264</v>
      </c>
      <c r="KH12" s="905">
        <v>1504</v>
      </c>
      <c r="KI12" s="907">
        <v>6768</v>
      </c>
      <c r="KJ12" s="908"/>
      <c r="KK12" s="92"/>
      <c r="KL12" s="903" t="s">
        <v>49</v>
      </c>
      <c r="KM12" s="904">
        <v>0</v>
      </c>
      <c r="KN12" s="905">
        <v>0</v>
      </c>
      <c r="KO12" s="905">
        <v>535</v>
      </c>
      <c r="KP12" s="911">
        <v>0</v>
      </c>
      <c r="KQ12" s="912"/>
      <c r="KR12" s="912"/>
      <c r="KS12" s="912"/>
      <c r="KT12" s="912"/>
      <c r="KU12" s="913">
        <v>535</v>
      </c>
      <c r="KV12" s="905">
        <v>150</v>
      </c>
      <c r="KW12" s="907">
        <v>685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232946</v>
      </c>
      <c r="LS12" s="900">
        <v>224884</v>
      </c>
      <c r="LT12" s="914">
        <v>3.58</v>
      </c>
      <c r="LU12" s="63"/>
      <c r="LV12" s="63"/>
      <c r="LW12" s="764" t="s">
        <v>78</v>
      </c>
      <c r="LX12" s="57">
        <v>242</v>
      </c>
      <c r="LY12" s="756">
        <v>258</v>
      </c>
      <c r="LZ12" s="757">
        <v>-6.2</v>
      </c>
      <c r="MA12" s="73"/>
      <c r="MB12" s="902" t="s">
        <v>79</v>
      </c>
      <c r="MC12" s="795">
        <v>102.73</v>
      </c>
      <c r="MD12" s="796">
        <v>100.61</v>
      </c>
      <c r="ME12" s="797">
        <v>2.11</v>
      </c>
      <c r="MF12" s="795">
        <v>87.27</v>
      </c>
      <c r="MG12" s="796">
        <v>83.85</v>
      </c>
      <c r="MH12" s="797">
        <v>4.08</v>
      </c>
      <c r="MI12" s="795">
        <v>96.83</v>
      </c>
      <c r="MJ12" s="796">
        <v>94.27</v>
      </c>
      <c r="MK12" s="797">
        <v>2.72</v>
      </c>
      <c r="ML12" s="4"/>
      <c r="MM12" s="4"/>
      <c r="MN12" s="4" t="s">
        <v>80</v>
      </c>
      <c r="MO12" s="821">
        <v>10</v>
      </c>
      <c r="MP12" s="821">
        <v>10</v>
      </c>
      <c r="MQ12" s="821">
        <v>10</v>
      </c>
      <c r="MR12" s="821">
        <v>10</v>
      </c>
      <c r="MS12" s="821">
        <v>10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15853</v>
      </c>
      <c r="NB12" s="917">
        <v>0</v>
      </c>
      <c r="NC12" s="917">
        <v>11557</v>
      </c>
      <c r="ND12" s="918">
        <v>0</v>
      </c>
      <c r="NE12" s="917"/>
      <c r="NF12" s="917"/>
      <c r="NG12" s="917"/>
      <c r="NH12" s="917"/>
      <c r="NI12" s="919">
        <v>27410</v>
      </c>
      <c r="NJ12" s="916">
        <v>8242</v>
      </c>
      <c r="NK12" s="919">
        <v>35652</v>
      </c>
      <c r="NL12" s="585"/>
      <c r="NM12" s="585"/>
      <c r="NN12" s="916" t="s">
        <v>49</v>
      </c>
      <c r="NO12" s="916">
        <v>3266</v>
      </c>
      <c r="NP12" s="917">
        <v>0</v>
      </c>
      <c r="NQ12" s="917">
        <v>3049</v>
      </c>
      <c r="NR12" s="918">
        <v>0</v>
      </c>
      <c r="NS12" s="917"/>
      <c r="NT12" s="917"/>
      <c r="NU12" s="917"/>
      <c r="NV12" s="917"/>
      <c r="NW12" s="919">
        <v>6315</v>
      </c>
      <c r="NX12" s="916">
        <v>938</v>
      </c>
      <c r="NY12" s="919">
        <v>7253</v>
      </c>
    </row>
    <row r="13" spans="1:390" ht="23.25" customHeight="1" thickTop="1" thickBot="1" x14ac:dyDescent="0.3">
      <c r="A13" s="58" t="s">
        <v>204</v>
      </c>
      <c r="B13" s="920">
        <v>1.95</v>
      </c>
      <c r="C13" s="921">
        <v>1.97</v>
      </c>
      <c r="D13" s="739">
        <v>-0.02</v>
      </c>
      <c r="E13" s="63"/>
      <c r="F13" s="63"/>
      <c r="G13" s="764" t="s">
        <v>82</v>
      </c>
      <c r="H13" s="741">
        <v>18</v>
      </c>
      <c r="I13" s="742">
        <v>5</v>
      </c>
      <c r="J13" s="743">
        <v>18</v>
      </c>
      <c r="K13" s="741">
        <v>41</v>
      </c>
      <c r="L13" s="744">
        <v>44</v>
      </c>
      <c r="M13" s="745">
        <v>-6.82</v>
      </c>
      <c r="N13" s="66"/>
      <c r="O13" s="922" t="s">
        <v>83</v>
      </c>
      <c r="P13" s="923">
        <v>2333.6</v>
      </c>
      <c r="Q13" s="924">
        <v>2216.4599999999996</v>
      </c>
      <c r="R13" s="925">
        <v>5.29</v>
      </c>
      <c r="S13" s="926">
        <v>1664.41</v>
      </c>
      <c r="T13" s="924">
        <v>1595.25</v>
      </c>
      <c r="U13" s="925">
        <v>4.34</v>
      </c>
      <c r="V13" s="926">
        <v>2062.1800000000003</v>
      </c>
      <c r="W13" s="924">
        <v>1965.8000000000002</v>
      </c>
      <c r="X13" s="925">
        <v>4.9000000000000004</v>
      </c>
      <c r="Y13" s="66"/>
      <c r="Z13" s="66"/>
      <c r="AA13" s="66" t="s">
        <v>84</v>
      </c>
      <c r="AB13" s="82">
        <v>19</v>
      </c>
      <c r="AC13" s="82">
        <v>19</v>
      </c>
      <c r="AD13" s="82">
        <v>19</v>
      </c>
      <c r="AE13" s="799">
        <v>19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1.84</v>
      </c>
      <c r="CG13" s="921">
        <v>1.9</v>
      </c>
      <c r="CH13" s="739">
        <v>-0.06</v>
      </c>
      <c r="CI13" s="63"/>
      <c r="CJ13" s="63"/>
      <c r="CK13" s="764" t="s">
        <v>82</v>
      </c>
      <c r="CL13" s="741">
        <v>94</v>
      </c>
      <c r="CM13" s="742">
        <v>65</v>
      </c>
      <c r="CN13" s="743">
        <v>73</v>
      </c>
      <c r="CO13" s="741">
        <v>232</v>
      </c>
      <c r="CP13" s="744">
        <v>209</v>
      </c>
      <c r="CQ13" s="745">
        <v>11</v>
      </c>
      <c r="CR13" s="66"/>
      <c r="CS13" s="922" t="s">
        <v>83</v>
      </c>
      <c r="CT13" s="923">
        <v>2424.58</v>
      </c>
      <c r="CU13" s="924">
        <v>2320.81</v>
      </c>
      <c r="CV13" s="925">
        <v>4.47</v>
      </c>
      <c r="CW13" s="926">
        <v>1973.0000000000002</v>
      </c>
      <c r="CX13" s="924">
        <v>1869.2300000000002</v>
      </c>
      <c r="CY13" s="925">
        <v>5.55</v>
      </c>
      <c r="CZ13" s="926">
        <v>2229.0200000000004</v>
      </c>
      <c r="DA13" s="924">
        <v>2128.67</v>
      </c>
      <c r="DB13" s="925">
        <v>4.71</v>
      </c>
      <c r="DC13" s="66"/>
      <c r="DD13" s="66"/>
      <c r="DE13" s="66" t="s">
        <v>84</v>
      </c>
      <c r="DF13" s="82">
        <v>19</v>
      </c>
      <c r="DG13" s="82">
        <v>19</v>
      </c>
      <c r="DH13" s="82">
        <v>19</v>
      </c>
      <c r="DI13" s="799">
        <v>19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1.98</v>
      </c>
      <c r="FK13" s="921">
        <v>1.97</v>
      </c>
      <c r="FL13" s="739">
        <v>0.01</v>
      </c>
      <c r="FM13" s="63"/>
      <c r="FN13" s="63"/>
      <c r="FO13" s="764" t="s">
        <v>82</v>
      </c>
      <c r="FP13" s="741">
        <v>15</v>
      </c>
      <c r="FQ13" s="742">
        <v>2</v>
      </c>
      <c r="FR13" s="743">
        <v>20</v>
      </c>
      <c r="FS13" s="741">
        <v>37</v>
      </c>
      <c r="FT13" s="744">
        <v>36</v>
      </c>
      <c r="FU13" s="745">
        <v>2.78</v>
      </c>
      <c r="FV13" s="66"/>
      <c r="FW13" s="922" t="s">
        <v>83</v>
      </c>
      <c r="FX13" s="923">
        <v>2461.1699999999996</v>
      </c>
      <c r="FY13" s="924">
        <v>2333.08</v>
      </c>
      <c r="FZ13" s="925">
        <v>5.49</v>
      </c>
      <c r="GA13" s="926">
        <v>1616.83</v>
      </c>
      <c r="GB13" s="924">
        <v>1530.33</v>
      </c>
      <c r="GC13" s="925">
        <v>5.65</v>
      </c>
      <c r="GD13" s="926">
        <v>2181.7199999999998</v>
      </c>
      <c r="GE13" s="924">
        <v>2069.19</v>
      </c>
      <c r="GF13" s="925">
        <v>5.44</v>
      </c>
      <c r="GG13" s="66"/>
      <c r="GH13" s="66"/>
      <c r="GI13" s="66" t="s">
        <v>84</v>
      </c>
      <c r="GJ13" s="82">
        <v>19</v>
      </c>
      <c r="GK13" s="82">
        <v>19</v>
      </c>
      <c r="GL13" s="82">
        <v>19</v>
      </c>
      <c r="GM13" s="799">
        <v>19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1.98</v>
      </c>
      <c r="IO13" s="921">
        <v>2.0099999999999998</v>
      </c>
      <c r="IP13" s="739">
        <v>-0.03</v>
      </c>
      <c r="IQ13" s="63"/>
      <c r="IR13" s="63"/>
      <c r="IS13" s="764" t="s">
        <v>82</v>
      </c>
      <c r="IT13" s="741">
        <v>10</v>
      </c>
      <c r="IU13" s="742">
        <v>26</v>
      </c>
      <c r="IV13" s="743">
        <v>18</v>
      </c>
      <c r="IW13" s="741">
        <v>54</v>
      </c>
      <c r="IX13" s="744">
        <v>53</v>
      </c>
      <c r="IY13" s="745">
        <v>1.89</v>
      </c>
      <c r="IZ13" s="66"/>
      <c r="JA13" s="922" t="s">
        <v>83</v>
      </c>
      <c r="JB13" s="923">
        <v>2639.09</v>
      </c>
      <c r="JC13" s="924">
        <v>2560.88</v>
      </c>
      <c r="JD13" s="925">
        <v>3.05</v>
      </c>
      <c r="JE13" s="926">
        <v>1587.1699999999998</v>
      </c>
      <c r="JF13" s="924">
        <v>1552.8900000000003</v>
      </c>
      <c r="JG13" s="925">
        <v>2.21</v>
      </c>
      <c r="JH13" s="926">
        <v>2267.0100000000002</v>
      </c>
      <c r="JI13" s="924">
        <v>2202.3799999999997</v>
      </c>
      <c r="JJ13" s="925">
        <v>2.93</v>
      </c>
      <c r="JK13" s="66"/>
      <c r="JL13" s="66"/>
      <c r="JM13" s="66" t="s">
        <v>84</v>
      </c>
      <c r="JN13" s="82">
        <v>19</v>
      </c>
      <c r="JO13" s="82">
        <v>19</v>
      </c>
      <c r="JP13" s="82">
        <v>19</v>
      </c>
      <c r="JQ13" s="799">
        <v>19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1.94</v>
      </c>
      <c r="LS13" s="921">
        <v>1.97</v>
      </c>
      <c r="LT13" s="755">
        <v>-0.03</v>
      </c>
      <c r="LU13" s="63"/>
      <c r="LV13" s="63"/>
      <c r="LW13" s="764" t="s">
        <v>82</v>
      </c>
      <c r="LX13" s="57">
        <v>364</v>
      </c>
      <c r="LY13" s="756">
        <v>342</v>
      </c>
      <c r="LZ13" s="757">
        <v>6.43</v>
      </c>
      <c r="MA13" s="73"/>
      <c r="MB13" s="930" t="s">
        <v>83</v>
      </c>
      <c r="MC13" s="923">
        <v>2477.2999999999997</v>
      </c>
      <c r="MD13" s="931">
        <v>2364.62</v>
      </c>
      <c r="ME13" s="932">
        <v>4.7699999999999996</v>
      </c>
      <c r="MF13" s="923">
        <v>1720.69</v>
      </c>
      <c r="MG13" s="931">
        <v>1646.1999999999998</v>
      </c>
      <c r="MH13" s="932">
        <v>4.5199999999999996</v>
      </c>
      <c r="MI13" s="923">
        <v>2188.41</v>
      </c>
      <c r="MJ13" s="931">
        <v>2092.63</v>
      </c>
      <c r="MK13" s="932">
        <v>4.58</v>
      </c>
      <c r="ML13" s="4"/>
      <c r="MM13" s="4"/>
      <c r="MN13" s="4" t="s">
        <v>84</v>
      </c>
      <c r="MO13" s="821">
        <v>19</v>
      </c>
      <c r="MP13" s="821">
        <v>19</v>
      </c>
      <c r="MQ13" s="821">
        <v>19</v>
      </c>
      <c r="MR13" s="821">
        <v>19</v>
      </c>
      <c r="MS13" s="821">
        <v>19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1.93</v>
      </c>
      <c r="C14" s="935">
        <v>1.95</v>
      </c>
      <c r="D14" s="763">
        <v>-0.02</v>
      </c>
      <c r="E14" s="63"/>
      <c r="F14" s="63"/>
      <c r="G14" s="764" t="s">
        <v>85</v>
      </c>
      <c r="H14" s="741">
        <v>295</v>
      </c>
      <c r="I14" s="742">
        <v>154</v>
      </c>
      <c r="J14" s="743">
        <v>163</v>
      </c>
      <c r="K14" s="741">
        <v>612</v>
      </c>
      <c r="L14" s="744">
        <v>484</v>
      </c>
      <c r="M14" s="745">
        <v>26.45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2996</v>
      </c>
      <c r="AC14" s="936">
        <v>2996</v>
      </c>
      <c r="AD14" s="936">
        <v>2996</v>
      </c>
      <c r="AE14" s="936">
        <v>2996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1.83</v>
      </c>
      <c r="CG14" s="935">
        <v>1.89</v>
      </c>
      <c r="CH14" s="763">
        <v>-0.06</v>
      </c>
      <c r="CI14" s="63"/>
      <c r="CJ14" s="63"/>
      <c r="CK14" s="764" t="s">
        <v>85</v>
      </c>
      <c r="CL14" s="741">
        <v>237</v>
      </c>
      <c r="CM14" s="742">
        <v>181</v>
      </c>
      <c r="CN14" s="743">
        <v>229</v>
      </c>
      <c r="CO14" s="741">
        <v>647</v>
      </c>
      <c r="CP14" s="744">
        <v>485</v>
      </c>
      <c r="CQ14" s="745">
        <v>33.4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2996</v>
      </c>
      <c r="DG14" s="936">
        <v>2996</v>
      </c>
      <c r="DH14" s="936">
        <v>2996</v>
      </c>
      <c r="DI14" s="936">
        <v>2996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1.97</v>
      </c>
      <c r="FK14" s="935">
        <v>1.96</v>
      </c>
      <c r="FL14" s="763">
        <v>0.01</v>
      </c>
      <c r="FM14" s="63"/>
      <c r="FN14" s="63"/>
      <c r="FO14" s="764" t="s">
        <v>85</v>
      </c>
      <c r="FP14" s="741">
        <v>99</v>
      </c>
      <c r="FQ14" s="742">
        <v>89</v>
      </c>
      <c r="FR14" s="743">
        <v>102</v>
      </c>
      <c r="FS14" s="741">
        <v>290</v>
      </c>
      <c r="FT14" s="744">
        <v>274</v>
      </c>
      <c r="FU14" s="745">
        <v>5.84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2996</v>
      </c>
      <c r="GK14" s="936">
        <v>2996</v>
      </c>
      <c r="GL14" s="936">
        <v>2996</v>
      </c>
      <c r="GM14" s="936">
        <v>2996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1.96</v>
      </c>
      <c r="IO14" s="935">
        <v>1.99</v>
      </c>
      <c r="IP14" s="763">
        <v>-0.03</v>
      </c>
      <c r="IQ14" s="63"/>
      <c r="IR14" s="63"/>
      <c r="IS14" s="764" t="s">
        <v>85</v>
      </c>
      <c r="IT14" s="741">
        <v>126</v>
      </c>
      <c r="IU14" s="742">
        <v>165</v>
      </c>
      <c r="IV14" s="743">
        <v>82</v>
      </c>
      <c r="IW14" s="741">
        <v>373</v>
      </c>
      <c r="IX14" s="744">
        <v>352</v>
      </c>
      <c r="IY14" s="745">
        <v>5.97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2996</v>
      </c>
      <c r="JO14" s="936">
        <v>2996</v>
      </c>
      <c r="JP14" s="936">
        <v>2996</v>
      </c>
      <c r="JQ14" s="936">
        <v>2996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1.92</v>
      </c>
      <c r="LS14" s="935">
        <v>1.95</v>
      </c>
      <c r="LT14" s="780">
        <v>-0.03</v>
      </c>
      <c r="LU14" s="63"/>
      <c r="LV14" s="63"/>
      <c r="LW14" s="764" t="s">
        <v>85</v>
      </c>
      <c r="LX14" s="57">
        <v>1922</v>
      </c>
      <c r="LY14" s="756">
        <v>1595</v>
      </c>
      <c r="LZ14" s="757">
        <v>20.5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2996</v>
      </c>
      <c r="MP14" s="782">
        <v>2996</v>
      </c>
      <c r="MQ14" s="782">
        <v>2996</v>
      </c>
      <c r="MR14" s="782">
        <v>2996</v>
      </c>
      <c r="MS14" s="782">
        <v>2996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2.15</v>
      </c>
      <c r="C15" s="944">
        <v>2.1800000000000002</v>
      </c>
      <c r="D15" s="901">
        <v>-0.03</v>
      </c>
      <c r="E15" s="63"/>
      <c r="F15" s="63"/>
      <c r="G15" s="764" t="s">
        <v>88</v>
      </c>
      <c r="H15" s="741">
        <v>12</v>
      </c>
      <c r="I15" s="742">
        <v>11</v>
      </c>
      <c r="J15" s="743">
        <v>2</v>
      </c>
      <c r="K15" s="741">
        <v>25</v>
      </c>
      <c r="L15" s="744">
        <v>30</v>
      </c>
      <c r="M15" s="745">
        <v>-16.670000000000002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217</v>
      </c>
      <c r="AC15" s="799">
        <v>217</v>
      </c>
      <c r="AD15" s="799">
        <v>217</v>
      </c>
      <c r="AE15" s="799">
        <v>217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2.09</v>
      </c>
      <c r="CG15" s="944">
        <v>2.11</v>
      </c>
      <c r="CH15" s="901">
        <v>-0.02</v>
      </c>
      <c r="CI15" s="63"/>
      <c r="CJ15" s="63"/>
      <c r="CK15" s="764" t="s">
        <v>88</v>
      </c>
      <c r="CL15" s="741">
        <v>2</v>
      </c>
      <c r="CM15" s="742">
        <v>7</v>
      </c>
      <c r="CN15" s="743">
        <v>2</v>
      </c>
      <c r="CO15" s="741">
        <v>11</v>
      </c>
      <c r="CP15" s="744">
        <v>17</v>
      </c>
      <c r="CQ15" s="745">
        <v>-35.29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217</v>
      </c>
      <c r="DG15" s="799">
        <v>217</v>
      </c>
      <c r="DH15" s="799">
        <v>217</v>
      </c>
      <c r="DI15" s="799">
        <v>217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2.2999999999999998</v>
      </c>
      <c r="FK15" s="944">
        <v>2.34</v>
      </c>
      <c r="FL15" s="901">
        <v>-0.04</v>
      </c>
      <c r="FM15" s="63"/>
      <c r="FN15" s="63"/>
      <c r="FO15" s="764" t="s">
        <v>88</v>
      </c>
      <c r="FP15" s="741">
        <v>0</v>
      </c>
      <c r="FQ15" s="742">
        <v>0</v>
      </c>
      <c r="FR15" s="743">
        <v>0</v>
      </c>
      <c r="FS15" s="741">
        <v>0</v>
      </c>
      <c r="FT15" s="744">
        <v>0</v>
      </c>
      <c r="FU15" s="745">
        <v>0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217</v>
      </c>
      <c r="GK15" s="799">
        <v>217</v>
      </c>
      <c r="GL15" s="799">
        <v>217</v>
      </c>
      <c r="GM15" s="799">
        <v>217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2.34</v>
      </c>
      <c r="IO15" s="944">
        <v>2.4</v>
      </c>
      <c r="IP15" s="901">
        <v>-0.06</v>
      </c>
      <c r="IQ15" s="63"/>
      <c r="IR15" s="63"/>
      <c r="IS15" s="764" t="s">
        <v>88</v>
      </c>
      <c r="IT15" s="741">
        <v>0</v>
      </c>
      <c r="IU15" s="742">
        <v>0</v>
      </c>
      <c r="IV15" s="743">
        <v>0</v>
      </c>
      <c r="IW15" s="741">
        <v>0</v>
      </c>
      <c r="IX15" s="744">
        <v>0</v>
      </c>
      <c r="IY15" s="745">
        <v>0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217</v>
      </c>
      <c r="JO15" s="799">
        <v>217</v>
      </c>
      <c r="JP15" s="799">
        <v>217</v>
      </c>
      <c r="JQ15" s="799">
        <v>217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2.2000000000000002</v>
      </c>
      <c r="LS15" s="944">
        <v>2.23</v>
      </c>
      <c r="LT15" s="914">
        <v>-0.03</v>
      </c>
      <c r="LU15" s="63"/>
      <c r="LV15" s="63"/>
      <c r="LW15" s="764" t="s">
        <v>88</v>
      </c>
      <c r="LX15" s="57">
        <v>36</v>
      </c>
      <c r="LY15" s="756">
        <v>47</v>
      </c>
      <c r="LZ15" s="757">
        <v>-23.4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217</v>
      </c>
      <c r="MP15" s="821">
        <v>217</v>
      </c>
      <c r="MQ15" s="821">
        <v>217</v>
      </c>
      <c r="MR15" s="821">
        <v>217</v>
      </c>
      <c r="MS15" s="821">
        <v>217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624</v>
      </c>
      <c r="I16" s="742">
        <v>523</v>
      </c>
      <c r="J16" s="743">
        <v>784</v>
      </c>
      <c r="K16" s="741">
        <v>1931</v>
      </c>
      <c r="L16" s="744">
        <v>1998</v>
      </c>
      <c r="M16" s="745">
        <v>-3.35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1182</v>
      </c>
      <c r="AC16" s="799">
        <v>1182</v>
      </c>
      <c r="AD16" s="799">
        <v>1182</v>
      </c>
      <c r="AE16" s="799">
        <v>1182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328</v>
      </c>
      <c r="CM16" s="742">
        <v>764</v>
      </c>
      <c r="CN16" s="743">
        <v>832</v>
      </c>
      <c r="CO16" s="741">
        <v>1924</v>
      </c>
      <c r="CP16" s="744">
        <v>1765</v>
      </c>
      <c r="CQ16" s="745">
        <v>9.01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1182</v>
      </c>
      <c r="DG16" s="799">
        <v>1182</v>
      </c>
      <c r="DH16" s="799">
        <v>1182</v>
      </c>
      <c r="DI16" s="799">
        <v>1182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235</v>
      </c>
      <c r="FQ16" s="742">
        <v>193</v>
      </c>
      <c r="FR16" s="743">
        <v>201</v>
      </c>
      <c r="FS16" s="741">
        <v>629</v>
      </c>
      <c r="FT16" s="744">
        <v>541</v>
      </c>
      <c r="FU16" s="745">
        <v>16.27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1182</v>
      </c>
      <c r="GK16" s="799">
        <v>1182</v>
      </c>
      <c r="GL16" s="799">
        <v>1182</v>
      </c>
      <c r="GM16" s="799">
        <v>1182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294</v>
      </c>
      <c r="IU16" s="742">
        <v>394</v>
      </c>
      <c r="IV16" s="743">
        <v>291</v>
      </c>
      <c r="IW16" s="741">
        <v>979</v>
      </c>
      <c r="IX16" s="744">
        <v>952</v>
      </c>
      <c r="IY16" s="745">
        <v>2.84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1182</v>
      </c>
      <c r="JO16" s="799">
        <v>1182</v>
      </c>
      <c r="JP16" s="799">
        <v>1182</v>
      </c>
      <c r="JQ16" s="799">
        <v>1182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5463</v>
      </c>
      <c r="LY16" s="756">
        <v>5256</v>
      </c>
      <c r="LZ16" s="757">
        <v>3.94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1182</v>
      </c>
      <c r="MP16" s="821">
        <v>1182</v>
      </c>
      <c r="MQ16" s="821">
        <v>1182</v>
      </c>
      <c r="MR16" s="821">
        <v>1182</v>
      </c>
      <c r="MS16" s="821">
        <v>1182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2075.16</v>
      </c>
      <c r="C17" s="968">
        <v>1976.99</v>
      </c>
      <c r="D17" s="739">
        <v>4.97</v>
      </c>
      <c r="E17" s="75"/>
      <c r="F17" s="75"/>
      <c r="G17" s="764" t="s">
        <v>94</v>
      </c>
      <c r="H17" s="741">
        <v>1526</v>
      </c>
      <c r="I17" s="742">
        <v>1252</v>
      </c>
      <c r="J17" s="743">
        <v>623</v>
      </c>
      <c r="K17" s="741">
        <v>3401</v>
      </c>
      <c r="L17" s="744">
        <v>3196</v>
      </c>
      <c r="M17" s="745">
        <v>6.41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1597</v>
      </c>
      <c r="AC17" s="799">
        <v>1597</v>
      </c>
      <c r="AD17" s="799">
        <v>1597</v>
      </c>
      <c r="AE17" s="799">
        <v>1597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2220.14</v>
      </c>
      <c r="CG17" s="968">
        <v>2119.83</v>
      </c>
      <c r="CH17" s="739">
        <v>4.7300000000000004</v>
      </c>
      <c r="CI17" s="75"/>
      <c r="CJ17" s="75"/>
      <c r="CK17" s="764" t="s">
        <v>94</v>
      </c>
      <c r="CL17" s="741">
        <v>481</v>
      </c>
      <c r="CM17" s="742">
        <v>623</v>
      </c>
      <c r="CN17" s="743">
        <v>794</v>
      </c>
      <c r="CO17" s="741">
        <v>1898</v>
      </c>
      <c r="CP17" s="744">
        <v>1705</v>
      </c>
      <c r="CQ17" s="745">
        <v>11.32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1597</v>
      </c>
      <c r="DG17" s="799">
        <v>1597</v>
      </c>
      <c r="DH17" s="799">
        <v>1597</v>
      </c>
      <c r="DI17" s="799">
        <v>1597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2147.8999999999996</v>
      </c>
      <c r="FK17" s="968">
        <v>2036.3999999999999</v>
      </c>
      <c r="FL17" s="739">
        <v>5.48</v>
      </c>
      <c r="FM17" s="75"/>
      <c r="FN17" s="75"/>
      <c r="FO17" s="764" t="s">
        <v>94</v>
      </c>
      <c r="FP17" s="741">
        <v>598</v>
      </c>
      <c r="FQ17" s="742">
        <v>394</v>
      </c>
      <c r="FR17" s="743">
        <v>352</v>
      </c>
      <c r="FS17" s="741">
        <v>1344</v>
      </c>
      <c r="FT17" s="744">
        <v>1131</v>
      </c>
      <c r="FU17" s="745">
        <v>18.829999999999998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1597</v>
      </c>
      <c r="GK17" s="799">
        <v>1597</v>
      </c>
      <c r="GL17" s="799">
        <v>1597</v>
      </c>
      <c r="GM17" s="799">
        <v>1597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2244.9700000000003</v>
      </c>
      <c r="IO17" s="968">
        <v>2181.2600000000002</v>
      </c>
      <c r="IP17" s="739">
        <v>2.92</v>
      </c>
      <c r="IQ17" s="75"/>
      <c r="IR17" s="75"/>
      <c r="IS17" s="764" t="s">
        <v>94</v>
      </c>
      <c r="IT17" s="741">
        <v>312</v>
      </c>
      <c r="IU17" s="742">
        <v>465</v>
      </c>
      <c r="IV17" s="743">
        <v>612</v>
      </c>
      <c r="IW17" s="741">
        <v>1389</v>
      </c>
      <c r="IX17" s="744">
        <v>1390</v>
      </c>
      <c r="IY17" s="745">
        <v>-7.0000000000000007E-2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1597</v>
      </c>
      <c r="JO17" s="799">
        <v>1597</v>
      </c>
      <c r="JP17" s="799">
        <v>1597</v>
      </c>
      <c r="JQ17" s="799">
        <v>1597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2174.56</v>
      </c>
      <c r="LS17" s="968">
        <v>2079.36</v>
      </c>
      <c r="LT17" s="755">
        <v>4.58</v>
      </c>
      <c r="LU17" s="63"/>
      <c r="LV17" s="63"/>
      <c r="LW17" s="764" t="s">
        <v>94</v>
      </c>
      <c r="LX17" s="57">
        <v>8032</v>
      </c>
      <c r="LY17" s="756">
        <v>7422</v>
      </c>
      <c r="LZ17" s="757">
        <v>8.2200000000000006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1597</v>
      </c>
      <c r="MP17" s="821">
        <v>1597</v>
      </c>
      <c r="MQ17" s="821">
        <v>1597</v>
      </c>
      <c r="MR17" s="821">
        <v>1597</v>
      </c>
      <c r="MS17" s="821">
        <v>1597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2062.1800000000003</v>
      </c>
      <c r="C18" s="971">
        <v>1965.8000000000002</v>
      </c>
      <c r="D18" s="763">
        <v>4.9000000000000004</v>
      </c>
      <c r="E18" s="75"/>
      <c r="F18" s="75"/>
      <c r="G18" s="764" t="s">
        <v>95</v>
      </c>
      <c r="H18" s="741">
        <v>0</v>
      </c>
      <c r="I18" s="742">
        <v>0</v>
      </c>
      <c r="J18" s="743">
        <v>0</v>
      </c>
      <c r="K18" s="741">
        <v>0</v>
      </c>
      <c r="L18" s="744">
        <v>30</v>
      </c>
      <c r="M18" s="745">
        <v>-100</v>
      </c>
      <c r="N18" s="66"/>
      <c r="O18" s="794" t="s">
        <v>38</v>
      </c>
      <c r="P18" s="795">
        <v>585.15</v>
      </c>
      <c r="Q18" s="796">
        <v>553.91999999999996</v>
      </c>
      <c r="R18" s="797">
        <v>5.64</v>
      </c>
      <c r="S18" s="795">
        <v>0</v>
      </c>
      <c r="T18" s="796">
        <v>0</v>
      </c>
      <c r="U18" s="797">
        <v>0</v>
      </c>
      <c r="V18" s="795">
        <v>230.07</v>
      </c>
      <c r="W18" s="796">
        <v>220.63</v>
      </c>
      <c r="X18" s="797">
        <v>4.28</v>
      </c>
      <c r="Y18" s="66"/>
      <c r="Z18" s="66"/>
      <c r="AA18" s="66" t="s">
        <v>64</v>
      </c>
      <c r="AB18" s="799">
        <v>0</v>
      </c>
      <c r="AC18" s="799">
        <v>0</v>
      </c>
      <c r="AD18" s="799">
        <v>0</v>
      </c>
      <c r="AE18" s="799">
        <v>0</v>
      </c>
      <c r="AF18" s="66"/>
      <c r="AG18" s="66"/>
      <c r="AH18" s="66"/>
      <c r="AI18" s="66"/>
      <c r="AJ18" s="66"/>
      <c r="AK18" s="66"/>
      <c r="AL18" s="835" t="s">
        <v>61</v>
      </c>
      <c r="AM18" s="860">
        <v>577</v>
      </c>
      <c r="AN18" s="861">
        <v>154</v>
      </c>
      <c r="AO18" s="861">
        <v>680</v>
      </c>
      <c r="AP18" s="972">
        <v>410</v>
      </c>
      <c r="AQ18" s="861"/>
      <c r="AR18" s="861"/>
      <c r="AS18" s="861"/>
      <c r="AT18" s="861"/>
      <c r="AU18" s="840">
        <v>1821</v>
      </c>
      <c r="AV18" s="840">
        <v>1165</v>
      </c>
      <c r="AW18" s="841">
        <v>2986</v>
      </c>
      <c r="AX18" s="842"/>
      <c r="AY18" s="66"/>
      <c r="AZ18" s="835" t="s">
        <v>61</v>
      </c>
      <c r="BA18" s="860">
        <v>139</v>
      </c>
      <c r="BB18" s="861">
        <v>1077</v>
      </c>
      <c r="BC18" s="864">
        <v>236</v>
      </c>
      <c r="BD18" s="862">
        <v>132</v>
      </c>
      <c r="BE18" s="861"/>
      <c r="BF18" s="861"/>
      <c r="BG18" s="861"/>
      <c r="BH18" s="861"/>
      <c r="BI18" s="840">
        <v>1584</v>
      </c>
      <c r="BJ18" s="840">
        <v>1440</v>
      </c>
      <c r="BK18" s="841">
        <v>3024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2229.0200000000004</v>
      </c>
      <c r="CG18" s="971">
        <v>2128.67</v>
      </c>
      <c r="CH18" s="763">
        <v>4.71</v>
      </c>
      <c r="CI18" s="75"/>
      <c r="CJ18" s="75"/>
      <c r="CK18" s="764" t="s">
        <v>95</v>
      </c>
      <c r="CL18" s="741">
        <v>0</v>
      </c>
      <c r="CM18" s="742">
        <v>0</v>
      </c>
      <c r="CN18" s="743">
        <v>0</v>
      </c>
      <c r="CO18" s="741">
        <v>0</v>
      </c>
      <c r="CP18" s="744">
        <v>0</v>
      </c>
      <c r="CQ18" s="745">
        <v>0</v>
      </c>
      <c r="CR18" s="66"/>
      <c r="CS18" s="794" t="s">
        <v>38</v>
      </c>
      <c r="CT18" s="795">
        <v>551.59</v>
      </c>
      <c r="CU18" s="796">
        <v>527.83000000000004</v>
      </c>
      <c r="CV18" s="797">
        <v>4.5</v>
      </c>
      <c r="CW18" s="795">
        <v>0</v>
      </c>
      <c r="CX18" s="796">
        <v>0</v>
      </c>
      <c r="CY18" s="797">
        <v>0</v>
      </c>
      <c r="CZ18" s="795">
        <v>220.32</v>
      </c>
      <c r="DA18" s="796">
        <v>216.16</v>
      </c>
      <c r="DB18" s="797">
        <v>1.92</v>
      </c>
      <c r="DC18" s="66"/>
      <c r="DD18" s="66"/>
      <c r="DE18" s="66" t="s">
        <v>64</v>
      </c>
      <c r="DF18" s="799">
        <v>0</v>
      </c>
      <c r="DG18" s="799">
        <v>0</v>
      </c>
      <c r="DH18" s="799">
        <v>0</v>
      </c>
      <c r="DI18" s="799">
        <v>0</v>
      </c>
      <c r="DJ18" s="66"/>
      <c r="DK18" s="66"/>
      <c r="DL18" s="66"/>
      <c r="DM18" s="66"/>
      <c r="DN18" s="66"/>
      <c r="DO18" s="66"/>
      <c r="DP18" s="835" t="s">
        <v>61</v>
      </c>
      <c r="DQ18" s="860">
        <v>2595</v>
      </c>
      <c r="DR18" s="861">
        <v>2280</v>
      </c>
      <c r="DS18" s="861">
        <v>1878</v>
      </c>
      <c r="DT18" s="862">
        <v>713</v>
      </c>
      <c r="DU18" s="860"/>
      <c r="DV18" s="861"/>
      <c r="DW18" s="861"/>
      <c r="DX18" s="861"/>
      <c r="DY18" s="840">
        <v>7466</v>
      </c>
      <c r="DZ18" s="840">
        <v>14721</v>
      </c>
      <c r="EA18" s="841">
        <v>22187</v>
      </c>
      <c r="EB18" s="842"/>
      <c r="EC18" s="66"/>
      <c r="ED18" s="835" t="s">
        <v>61</v>
      </c>
      <c r="EE18" s="860">
        <v>457</v>
      </c>
      <c r="EF18" s="861">
        <v>0</v>
      </c>
      <c r="EG18" s="864">
        <v>327</v>
      </c>
      <c r="EH18" s="862">
        <v>27</v>
      </c>
      <c r="EI18" s="860"/>
      <c r="EJ18" s="861"/>
      <c r="EK18" s="861"/>
      <c r="EL18" s="861"/>
      <c r="EM18" s="840">
        <v>811</v>
      </c>
      <c r="EN18" s="840">
        <v>1398</v>
      </c>
      <c r="EO18" s="841">
        <v>2209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2181.7199999999998</v>
      </c>
      <c r="FK18" s="971">
        <v>2069.19</v>
      </c>
      <c r="FL18" s="763">
        <v>5.44</v>
      </c>
      <c r="FM18" s="75"/>
      <c r="FN18" s="75"/>
      <c r="FO18" s="764" t="s">
        <v>95</v>
      </c>
      <c r="FP18" s="741">
        <v>0</v>
      </c>
      <c r="FQ18" s="742">
        <v>0</v>
      </c>
      <c r="FR18" s="743">
        <v>0</v>
      </c>
      <c r="FS18" s="741">
        <v>0</v>
      </c>
      <c r="FT18" s="744">
        <v>0</v>
      </c>
      <c r="FU18" s="745">
        <v>0</v>
      </c>
      <c r="FV18" s="66"/>
      <c r="FW18" s="794" t="s">
        <v>38</v>
      </c>
      <c r="FX18" s="795">
        <v>520.16999999999996</v>
      </c>
      <c r="FY18" s="796">
        <v>495.36</v>
      </c>
      <c r="FZ18" s="797">
        <v>5.01</v>
      </c>
      <c r="GA18" s="795">
        <v>0</v>
      </c>
      <c r="GB18" s="796">
        <v>0</v>
      </c>
      <c r="GC18" s="797">
        <v>0</v>
      </c>
      <c r="GD18" s="795">
        <v>129.5</v>
      </c>
      <c r="GE18" s="796">
        <v>126.03</v>
      </c>
      <c r="GF18" s="797">
        <v>2.75</v>
      </c>
      <c r="GG18" s="66"/>
      <c r="GH18" s="66"/>
      <c r="GI18" s="66" t="s">
        <v>64</v>
      </c>
      <c r="GJ18" s="799">
        <v>0</v>
      </c>
      <c r="GK18" s="799">
        <v>0</v>
      </c>
      <c r="GL18" s="799">
        <v>0</v>
      </c>
      <c r="GM18" s="799">
        <v>0</v>
      </c>
      <c r="GN18" s="66"/>
      <c r="GO18" s="66"/>
      <c r="GP18" s="66"/>
      <c r="GQ18" s="66"/>
      <c r="GR18" s="66"/>
      <c r="GS18" s="66"/>
      <c r="GT18" s="835" t="s">
        <v>61</v>
      </c>
      <c r="GU18" s="860">
        <v>2716</v>
      </c>
      <c r="GV18" s="861">
        <v>2614</v>
      </c>
      <c r="GW18" s="861">
        <v>1563</v>
      </c>
      <c r="GX18" s="862">
        <v>517</v>
      </c>
      <c r="GY18" s="861"/>
      <c r="GZ18" s="861"/>
      <c r="HA18" s="861"/>
      <c r="HB18" s="861"/>
      <c r="HC18" s="840">
        <v>7410</v>
      </c>
      <c r="HD18" s="840">
        <v>12350</v>
      </c>
      <c r="HE18" s="841">
        <v>19760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278</v>
      </c>
      <c r="HL18" s="862">
        <v>58</v>
      </c>
      <c r="HM18" s="861"/>
      <c r="HN18" s="861"/>
      <c r="HO18" s="861"/>
      <c r="HP18" s="861"/>
      <c r="HQ18" s="840">
        <v>336</v>
      </c>
      <c r="HR18" s="840">
        <v>1982</v>
      </c>
      <c r="HS18" s="841">
        <v>2318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2267.0100000000002</v>
      </c>
      <c r="IO18" s="971">
        <v>2202.3799999999997</v>
      </c>
      <c r="IP18" s="763">
        <v>2.93</v>
      </c>
      <c r="IQ18" s="75"/>
      <c r="IR18" s="75"/>
      <c r="IS18" s="764" t="s">
        <v>95</v>
      </c>
      <c r="IT18" s="741">
        <v>0</v>
      </c>
      <c r="IU18" s="742">
        <v>2</v>
      </c>
      <c r="IV18" s="743">
        <v>0</v>
      </c>
      <c r="IW18" s="741">
        <v>2</v>
      </c>
      <c r="IX18" s="744">
        <v>3</v>
      </c>
      <c r="IY18" s="745">
        <v>-33.33</v>
      </c>
      <c r="IZ18" s="66"/>
      <c r="JA18" s="794" t="s">
        <v>38</v>
      </c>
      <c r="JB18" s="795">
        <v>540.12</v>
      </c>
      <c r="JC18" s="796">
        <v>520.61</v>
      </c>
      <c r="JD18" s="797">
        <v>3.75</v>
      </c>
      <c r="JE18" s="795">
        <v>0</v>
      </c>
      <c r="JF18" s="796">
        <v>0</v>
      </c>
      <c r="JG18" s="797">
        <v>0</v>
      </c>
      <c r="JH18" s="795">
        <v>137.06</v>
      </c>
      <c r="JI18" s="796">
        <v>134.38999999999999</v>
      </c>
      <c r="JJ18" s="797">
        <v>1.99</v>
      </c>
      <c r="JK18" s="66"/>
      <c r="JL18" s="66"/>
      <c r="JM18" s="66" t="s">
        <v>64</v>
      </c>
      <c r="JN18" s="799">
        <v>0</v>
      </c>
      <c r="JO18" s="799">
        <v>0</v>
      </c>
      <c r="JP18" s="799">
        <v>0</v>
      </c>
      <c r="JQ18" s="799">
        <v>0</v>
      </c>
      <c r="JR18" s="66"/>
      <c r="JS18" s="66"/>
      <c r="JT18" s="66"/>
      <c r="JU18" s="66"/>
      <c r="JV18" s="66"/>
      <c r="JW18" s="66"/>
      <c r="JX18" s="835" t="s">
        <v>61</v>
      </c>
      <c r="JY18" s="860">
        <v>1087</v>
      </c>
      <c r="JZ18" s="861">
        <v>364</v>
      </c>
      <c r="KA18" s="861">
        <v>601</v>
      </c>
      <c r="KB18" s="865">
        <v>742</v>
      </c>
      <c r="KC18" s="866"/>
      <c r="KD18" s="866"/>
      <c r="KE18" s="866"/>
      <c r="KF18" s="866"/>
      <c r="KG18" s="867">
        <v>2794</v>
      </c>
      <c r="KH18" s="840">
        <v>1383</v>
      </c>
      <c r="KI18" s="841">
        <v>4177</v>
      </c>
      <c r="KJ18" s="842"/>
      <c r="KK18" s="66"/>
      <c r="KL18" s="835" t="s">
        <v>61</v>
      </c>
      <c r="KM18" s="860">
        <v>329</v>
      </c>
      <c r="KN18" s="861">
        <v>0</v>
      </c>
      <c r="KO18" s="864">
        <v>352</v>
      </c>
      <c r="KP18" s="865">
        <v>24</v>
      </c>
      <c r="KQ18" s="866"/>
      <c r="KR18" s="866"/>
      <c r="KS18" s="866"/>
      <c r="KT18" s="866"/>
      <c r="KU18" s="867">
        <v>705</v>
      </c>
      <c r="KV18" s="840">
        <v>1627</v>
      </c>
      <c r="KW18" s="841">
        <v>2332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2188.41</v>
      </c>
      <c r="LS18" s="971">
        <v>2092.63</v>
      </c>
      <c r="LT18" s="780">
        <v>4.58</v>
      </c>
      <c r="LU18" s="63"/>
      <c r="LV18" s="63"/>
      <c r="LW18" s="764" t="s">
        <v>95</v>
      </c>
      <c r="LX18" s="57">
        <v>2</v>
      </c>
      <c r="LY18" s="756">
        <v>33</v>
      </c>
      <c r="LZ18" s="757">
        <v>-93.94</v>
      </c>
      <c r="MA18" s="73"/>
      <c r="MB18" s="794" t="s">
        <v>38</v>
      </c>
      <c r="MC18" s="795">
        <v>556.9</v>
      </c>
      <c r="MD18" s="796">
        <v>532.17999999999995</v>
      </c>
      <c r="ME18" s="797">
        <v>4.6500000000000004</v>
      </c>
      <c r="MF18" s="795">
        <v>0</v>
      </c>
      <c r="MG18" s="796">
        <v>0</v>
      </c>
      <c r="MH18" s="797">
        <v>0</v>
      </c>
      <c r="MI18" s="795">
        <v>180.72</v>
      </c>
      <c r="MJ18" s="796">
        <v>175.69</v>
      </c>
      <c r="MK18" s="797">
        <v>2.86</v>
      </c>
      <c r="ML18" s="4"/>
      <c r="MM18" s="4"/>
      <c r="MN18" s="4" t="s">
        <v>64</v>
      </c>
      <c r="MO18" s="821">
        <v>0</v>
      </c>
      <c r="MP18" s="821">
        <v>0</v>
      </c>
      <c r="MQ18" s="821">
        <v>0</v>
      </c>
      <c r="MR18" s="821">
        <v>0</v>
      </c>
      <c r="MS18" s="821">
        <v>0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6975</v>
      </c>
      <c r="NB18" s="869">
        <v>5412</v>
      </c>
      <c r="NC18" s="869">
        <v>4722</v>
      </c>
      <c r="ND18" s="870">
        <v>2382</v>
      </c>
      <c r="NE18" s="869"/>
      <c r="NF18" s="869"/>
      <c r="NG18" s="869"/>
      <c r="NH18" s="869"/>
      <c r="NI18" s="871">
        <v>19491</v>
      </c>
      <c r="NJ18" s="872">
        <v>29619</v>
      </c>
      <c r="NK18" s="873">
        <v>49110</v>
      </c>
      <c r="NL18" s="585"/>
      <c r="NM18" s="585"/>
      <c r="NN18" s="859" t="s">
        <v>61</v>
      </c>
      <c r="NO18" s="868">
        <v>925</v>
      </c>
      <c r="NP18" s="869">
        <v>1077</v>
      </c>
      <c r="NQ18" s="869">
        <v>1193</v>
      </c>
      <c r="NR18" s="870">
        <v>241</v>
      </c>
      <c r="NS18" s="869"/>
      <c r="NT18" s="869"/>
      <c r="NU18" s="869"/>
      <c r="NV18" s="869"/>
      <c r="NW18" s="871">
        <v>3436</v>
      </c>
      <c r="NX18" s="872">
        <v>6447</v>
      </c>
      <c r="NY18" s="873">
        <v>9883</v>
      </c>
    </row>
    <row r="19" spans="1:389" ht="23.25" customHeight="1" x14ac:dyDescent="0.25">
      <c r="A19" s="790" t="s">
        <v>36</v>
      </c>
      <c r="B19" s="973">
        <v>2158.5</v>
      </c>
      <c r="C19" s="974">
        <v>2047.0700000000004</v>
      </c>
      <c r="D19" s="793">
        <v>5.44</v>
      </c>
      <c r="E19" s="75"/>
      <c r="F19" s="75"/>
      <c r="G19" s="764" t="s">
        <v>96</v>
      </c>
      <c r="H19" s="741">
        <v>18</v>
      </c>
      <c r="I19" s="742">
        <v>3</v>
      </c>
      <c r="J19" s="743">
        <v>18</v>
      </c>
      <c r="K19" s="741">
        <v>39</v>
      </c>
      <c r="L19" s="744">
        <v>63</v>
      </c>
      <c r="M19" s="745">
        <v>-38.1</v>
      </c>
      <c r="N19" s="66"/>
      <c r="O19" s="794" t="s">
        <v>52</v>
      </c>
      <c r="P19" s="795">
        <v>578.4</v>
      </c>
      <c r="Q19" s="796">
        <v>539</v>
      </c>
      <c r="R19" s="797">
        <v>7.31</v>
      </c>
      <c r="S19" s="795">
        <v>481.57</v>
      </c>
      <c r="T19" s="796">
        <v>456.3</v>
      </c>
      <c r="U19" s="797">
        <v>5.54</v>
      </c>
      <c r="V19" s="795">
        <v>519.64</v>
      </c>
      <c r="W19" s="796">
        <v>489.24</v>
      </c>
      <c r="X19" s="797">
        <v>6.21</v>
      </c>
      <c r="Y19" s="66"/>
      <c r="Z19" s="66"/>
      <c r="AA19" s="66" t="s">
        <v>70</v>
      </c>
      <c r="AB19" s="799">
        <v>108</v>
      </c>
      <c r="AC19" s="799">
        <v>108</v>
      </c>
      <c r="AD19" s="799">
        <v>108</v>
      </c>
      <c r="AE19" s="799">
        <v>108</v>
      </c>
      <c r="AF19" s="66"/>
      <c r="AG19" s="66"/>
      <c r="AH19" s="66"/>
      <c r="AI19" s="66"/>
      <c r="AJ19" s="66"/>
      <c r="AK19" s="66"/>
      <c r="AL19" s="835" t="s">
        <v>66</v>
      </c>
      <c r="AM19" s="860">
        <v>21284</v>
      </c>
      <c r="AN19" s="861">
        <v>2567</v>
      </c>
      <c r="AO19" s="861">
        <v>27243</v>
      </c>
      <c r="AP19" s="972">
        <v>5590</v>
      </c>
      <c r="AQ19" s="861"/>
      <c r="AR19" s="861"/>
      <c r="AS19" s="861"/>
      <c r="AT19" s="861"/>
      <c r="AU19" s="840">
        <v>56684</v>
      </c>
      <c r="AV19" s="840">
        <v>65544</v>
      </c>
      <c r="AW19" s="841">
        <v>122228</v>
      </c>
      <c r="AX19" s="842"/>
      <c r="AY19" s="66"/>
      <c r="AZ19" s="835" t="s">
        <v>66</v>
      </c>
      <c r="BA19" s="860">
        <v>695</v>
      </c>
      <c r="BB19" s="861">
        <v>2152</v>
      </c>
      <c r="BC19" s="864">
        <v>472</v>
      </c>
      <c r="BD19" s="862">
        <v>664</v>
      </c>
      <c r="BE19" s="861"/>
      <c r="BF19" s="861"/>
      <c r="BG19" s="861"/>
      <c r="BH19" s="861"/>
      <c r="BI19" s="840">
        <v>3983</v>
      </c>
      <c r="BJ19" s="840">
        <v>17525</v>
      </c>
      <c r="BK19" s="841">
        <v>21508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2121.84</v>
      </c>
      <c r="CG19" s="974">
        <v>2022.27</v>
      </c>
      <c r="CH19" s="793">
        <v>4.92</v>
      </c>
      <c r="CI19" s="75"/>
      <c r="CJ19" s="75"/>
      <c r="CK19" s="764" t="s">
        <v>96</v>
      </c>
      <c r="CL19" s="741">
        <v>20</v>
      </c>
      <c r="CM19" s="742">
        <v>59</v>
      </c>
      <c r="CN19" s="743">
        <v>54</v>
      </c>
      <c r="CO19" s="741">
        <v>133</v>
      </c>
      <c r="CP19" s="744">
        <v>139</v>
      </c>
      <c r="CQ19" s="745">
        <v>-4.32</v>
      </c>
      <c r="CR19" s="66"/>
      <c r="CS19" s="794" t="s">
        <v>52</v>
      </c>
      <c r="CT19" s="795">
        <v>709.01</v>
      </c>
      <c r="CU19" s="796">
        <v>653.07000000000005</v>
      </c>
      <c r="CV19" s="797">
        <v>8.57</v>
      </c>
      <c r="CW19" s="795">
        <v>509.71</v>
      </c>
      <c r="CX19" s="796">
        <v>485.9</v>
      </c>
      <c r="CY19" s="797">
        <v>4.9000000000000004</v>
      </c>
      <c r="CZ19" s="795">
        <v>589.32000000000005</v>
      </c>
      <c r="DA19" s="796">
        <v>554.36</v>
      </c>
      <c r="DB19" s="797">
        <v>6.31</v>
      </c>
      <c r="DC19" s="66"/>
      <c r="DD19" s="66"/>
      <c r="DE19" s="66" t="s">
        <v>70</v>
      </c>
      <c r="DF19" s="799">
        <v>108</v>
      </c>
      <c r="DG19" s="799">
        <v>108</v>
      </c>
      <c r="DH19" s="799">
        <v>108</v>
      </c>
      <c r="DI19" s="799">
        <v>108</v>
      </c>
      <c r="DJ19" s="66"/>
      <c r="DK19" s="66"/>
      <c r="DL19" s="66"/>
      <c r="DM19" s="66"/>
      <c r="DN19" s="66"/>
      <c r="DO19" s="66"/>
      <c r="DP19" s="835" t="s">
        <v>66</v>
      </c>
      <c r="DQ19" s="860">
        <v>20889</v>
      </c>
      <c r="DR19" s="861">
        <v>4786</v>
      </c>
      <c r="DS19" s="861">
        <v>26304</v>
      </c>
      <c r="DT19" s="862">
        <v>5868</v>
      </c>
      <c r="DU19" s="860"/>
      <c r="DV19" s="861"/>
      <c r="DW19" s="861"/>
      <c r="DX19" s="861"/>
      <c r="DY19" s="840">
        <v>57847</v>
      </c>
      <c r="DZ19" s="840">
        <v>54417</v>
      </c>
      <c r="EA19" s="841">
        <v>112264</v>
      </c>
      <c r="EB19" s="842"/>
      <c r="EC19" s="66"/>
      <c r="ED19" s="835" t="s">
        <v>66</v>
      </c>
      <c r="EE19" s="860">
        <v>831</v>
      </c>
      <c r="EF19" s="861">
        <v>0</v>
      </c>
      <c r="EG19" s="864">
        <v>236</v>
      </c>
      <c r="EH19" s="862">
        <v>116</v>
      </c>
      <c r="EI19" s="860"/>
      <c r="EJ19" s="861"/>
      <c r="EK19" s="861"/>
      <c r="EL19" s="861"/>
      <c r="EM19" s="840">
        <v>1183</v>
      </c>
      <c r="EN19" s="840">
        <v>7170</v>
      </c>
      <c r="EO19" s="841">
        <v>8353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1858.26</v>
      </c>
      <c r="FK19" s="974">
        <v>1754.96</v>
      </c>
      <c r="FL19" s="793">
        <v>5.89</v>
      </c>
      <c r="FM19" s="75"/>
      <c r="FN19" s="75"/>
      <c r="FO19" s="764" t="s">
        <v>96</v>
      </c>
      <c r="FP19" s="741">
        <v>2</v>
      </c>
      <c r="FQ19" s="742">
        <v>8</v>
      </c>
      <c r="FR19" s="743">
        <v>2</v>
      </c>
      <c r="FS19" s="741">
        <v>12</v>
      </c>
      <c r="FT19" s="744">
        <v>15</v>
      </c>
      <c r="FU19" s="745">
        <v>-20</v>
      </c>
      <c r="FV19" s="66"/>
      <c r="FW19" s="794" t="s">
        <v>52</v>
      </c>
      <c r="FX19" s="795">
        <v>651.02</v>
      </c>
      <c r="FY19" s="796">
        <v>620.29</v>
      </c>
      <c r="FZ19" s="797">
        <v>4.95</v>
      </c>
      <c r="GA19" s="795">
        <v>501.02</v>
      </c>
      <c r="GB19" s="796">
        <v>471.55</v>
      </c>
      <c r="GC19" s="797">
        <v>6.25</v>
      </c>
      <c r="GD19" s="795">
        <v>538.36</v>
      </c>
      <c r="GE19" s="796">
        <v>509.39</v>
      </c>
      <c r="GF19" s="797">
        <v>5.69</v>
      </c>
      <c r="GG19" s="66"/>
      <c r="GH19" s="66"/>
      <c r="GI19" s="66" t="s">
        <v>70</v>
      </c>
      <c r="GJ19" s="799">
        <v>108</v>
      </c>
      <c r="GK19" s="799">
        <v>108</v>
      </c>
      <c r="GL19" s="799">
        <v>108</v>
      </c>
      <c r="GM19" s="799">
        <v>108</v>
      </c>
      <c r="GN19" s="66"/>
      <c r="GO19" s="66"/>
      <c r="GP19" s="66"/>
      <c r="GQ19" s="66"/>
      <c r="GR19" s="66"/>
      <c r="GS19" s="66"/>
      <c r="GT19" s="835" t="s">
        <v>66</v>
      </c>
      <c r="GU19" s="860">
        <v>20804</v>
      </c>
      <c r="GV19" s="861">
        <v>5230</v>
      </c>
      <c r="GW19" s="861">
        <v>22670</v>
      </c>
      <c r="GX19" s="862">
        <v>6765</v>
      </c>
      <c r="GY19" s="861"/>
      <c r="GZ19" s="861"/>
      <c r="HA19" s="861"/>
      <c r="HB19" s="861"/>
      <c r="HC19" s="840">
        <v>55469</v>
      </c>
      <c r="HD19" s="840">
        <v>54443</v>
      </c>
      <c r="HE19" s="841">
        <v>109912</v>
      </c>
      <c r="HF19" s="842"/>
      <c r="HG19" s="66"/>
      <c r="HH19" s="835" t="s">
        <v>66</v>
      </c>
      <c r="HI19" s="860">
        <v>70</v>
      </c>
      <c r="HJ19" s="861">
        <v>0</v>
      </c>
      <c r="HK19" s="864">
        <v>250</v>
      </c>
      <c r="HL19" s="862">
        <v>202</v>
      </c>
      <c r="HM19" s="861"/>
      <c r="HN19" s="861"/>
      <c r="HO19" s="861"/>
      <c r="HP19" s="861"/>
      <c r="HQ19" s="840">
        <v>522</v>
      </c>
      <c r="HR19" s="840">
        <v>4290</v>
      </c>
      <c r="HS19" s="841">
        <v>4812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2070.39</v>
      </c>
      <c r="IO19" s="974">
        <v>2017.08</v>
      </c>
      <c r="IP19" s="793">
        <v>2.64</v>
      </c>
      <c r="IQ19" s="75"/>
      <c r="IR19" s="75"/>
      <c r="IS19" s="764" t="s">
        <v>96</v>
      </c>
      <c r="IT19" s="741">
        <v>41</v>
      </c>
      <c r="IU19" s="742">
        <v>4</v>
      </c>
      <c r="IV19" s="743">
        <v>21</v>
      </c>
      <c r="IW19" s="741">
        <v>66</v>
      </c>
      <c r="IX19" s="744">
        <v>72</v>
      </c>
      <c r="IY19" s="745">
        <v>-8.33</v>
      </c>
      <c r="IZ19" s="66"/>
      <c r="JA19" s="794" t="s">
        <v>52</v>
      </c>
      <c r="JB19" s="795">
        <v>615.16</v>
      </c>
      <c r="JC19" s="796">
        <v>595.1</v>
      </c>
      <c r="JD19" s="797">
        <v>3.37</v>
      </c>
      <c r="JE19" s="795">
        <v>485.64</v>
      </c>
      <c r="JF19" s="796">
        <v>471.05</v>
      </c>
      <c r="JG19" s="797">
        <v>3.1</v>
      </c>
      <c r="JH19" s="795">
        <v>518.51</v>
      </c>
      <c r="JI19" s="796">
        <v>503.07</v>
      </c>
      <c r="JJ19" s="797">
        <v>3.07</v>
      </c>
      <c r="JK19" s="66"/>
      <c r="JL19" s="66"/>
      <c r="JM19" s="66" t="s">
        <v>70</v>
      </c>
      <c r="JN19" s="799">
        <v>108</v>
      </c>
      <c r="JO19" s="799">
        <v>108</v>
      </c>
      <c r="JP19" s="799">
        <v>108</v>
      </c>
      <c r="JQ19" s="799">
        <v>108</v>
      </c>
      <c r="JR19" s="66"/>
      <c r="JS19" s="66"/>
      <c r="JT19" s="66"/>
      <c r="JU19" s="66"/>
      <c r="JV19" s="66"/>
      <c r="JW19" s="66"/>
      <c r="JX19" s="835" t="s">
        <v>66</v>
      </c>
      <c r="JY19" s="860">
        <v>17041</v>
      </c>
      <c r="JZ19" s="861">
        <v>6316</v>
      </c>
      <c r="KA19" s="861">
        <v>17607</v>
      </c>
      <c r="KB19" s="865">
        <v>19732</v>
      </c>
      <c r="KC19" s="866"/>
      <c r="KD19" s="866"/>
      <c r="KE19" s="866"/>
      <c r="KF19" s="866"/>
      <c r="KG19" s="867">
        <v>60696</v>
      </c>
      <c r="KH19" s="840">
        <v>62644</v>
      </c>
      <c r="KI19" s="841">
        <v>123340</v>
      </c>
      <c r="KJ19" s="842"/>
      <c r="KK19" s="66"/>
      <c r="KL19" s="835" t="s">
        <v>66</v>
      </c>
      <c r="KM19" s="860">
        <v>1394</v>
      </c>
      <c r="KN19" s="861">
        <v>0</v>
      </c>
      <c r="KO19" s="864">
        <v>784</v>
      </c>
      <c r="KP19" s="865">
        <v>458</v>
      </c>
      <c r="KQ19" s="866"/>
      <c r="KR19" s="866"/>
      <c r="KS19" s="866"/>
      <c r="KT19" s="866"/>
      <c r="KU19" s="867">
        <v>2636</v>
      </c>
      <c r="KV19" s="840">
        <v>12108</v>
      </c>
      <c r="KW19" s="841">
        <v>14744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2062.2000000000003</v>
      </c>
      <c r="LS19" s="974">
        <v>1972.9900000000002</v>
      </c>
      <c r="LT19" s="820">
        <v>4.5199999999999996</v>
      </c>
      <c r="LU19" s="63"/>
      <c r="LV19" s="63"/>
      <c r="LW19" s="764" t="s">
        <v>96</v>
      </c>
      <c r="LX19" s="57">
        <v>250</v>
      </c>
      <c r="LY19" s="756">
        <v>289</v>
      </c>
      <c r="LZ19" s="757">
        <v>-13.49</v>
      </c>
      <c r="MA19" s="73"/>
      <c r="MB19" s="794" t="s">
        <v>52</v>
      </c>
      <c r="MC19" s="795">
        <v>626.78</v>
      </c>
      <c r="MD19" s="796">
        <v>590.65</v>
      </c>
      <c r="ME19" s="797">
        <v>6.12</v>
      </c>
      <c r="MF19" s="795">
        <v>491.96</v>
      </c>
      <c r="MG19" s="796">
        <v>469.09</v>
      </c>
      <c r="MH19" s="797">
        <v>4.88</v>
      </c>
      <c r="MI19" s="795">
        <v>535.71</v>
      </c>
      <c r="MJ19" s="796">
        <v>509.22</v>
      </c>
      <c r="MK19" s="797">
        <v>5.2</v>
      </c>
      <c r="ML19" s="4"/>
      <c r="MM19" s="4"/>
      <c r="MN19" s="4" t="s">
        <v>70</v>
      </c>
      <c r="MO19" s="821">
        <v>108</v>
      </c>
      <c r="MP19" s="821">
        <v>108</v>
      </c>
      <c r="MQ19" s="821">
        <v>108</v>
      </c>
      <c r="MR19" s="821">
        <v>108</v>
      </c>
      <c r="MS19" s="821">
        <v>108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80018</v>
      </c>
      <c r="NB19" s="869">
        <v>18899</v>
      </c>
      <c r="NC19" s="869">
        <v>93824</v>
      </c>
      <c r="ND19" s="870">
        <v>37955</v>
      </c>
      <c r="NE19" s="869"/>
      <c r="NF19" s="869"/>
      <c r="NG19" s="869"/>
      <c r="NH19" s="869"/>
      <c r="NI19" s="871">
        <v>230696</v>
      </c>
      <c r="NJ19" s="872">
        <v>237048</v>
      </c>
      <c r="NK19" s="873">
        <v>467744</v>
      </c>
      <c r="NL19" s="585"/>
      <c r="NM19" s="585"/>
      <c r="NN19" s="859" t="s">
        <v>66</v>
      </c>
      <c r="NO19" s="868">
        <v>2990</v>
      </c>
      <c r="NP19" s="869">
        <v>2152</v>
      </c>
      <c r="NQ19" s="869">
        <v>1742</v>
      </c>
      <c r="NR19" s="870">
        <v>1440</v>
      </c>
      <c r="NS19" s="869"/>
      <c r="NT19" s="869"/>
      <c r="NU19" s="869"/>
      <c r="NV19" s="869"/>
      <c r="NW19" s="871">
        <v>8324</v>
      </c>
      <c r="NX19" s="872">
        <v>41093</v>
      </c>
      <c r="NY19" s="873">
        <v>49417</v>
      </c>
    </row>
    <row r="20" spans="1:389" ht="23.25" customHeight="1" x14ac:dyDescent="0.25">
      <c r="A20" s="976" t="s">
        <v>97</v>
      </c>
      <c r="B20" s="26">
        <v>2353.2800000000002</v>
      </c>
      <c r="C20" s="968">
        <v>2233.1800000000003</v>
      </c>
      <c r="D20" s="739">
        <v>5.38</v>
      </c>
      <c r="E20" s="75"/>
      <c r="F20" s="75"/>
      <c r="G20" s="764" t="s">
        <v>98</v>
      </c>
      <c r="H20" s="741">
        <v>125</v>
      </c>
      <c r="I20" s="742">
        <v>9</v>
      </c>
      <c r="J20" s="743">
        <v>129</v>
      </c>
      <c r="K20" s="741">
        <v>263</v>
      </c>
      <c r="L20" s="744">
        <v>341</v>
      </c>
      <c r="M20" s="745">
        <v>-22.87</v>
      </c>
      <c r="N20" s="66"/>
      <c r="O20" s="794" t="s">
        <v>58</v>
      </c>
      <c r="P20" s="795">
        <v>636.65</v>
      </c>
      <c r="Q20" s="796">
        <v>584.88</v>
      </c>
      <c r="R20" s="797">
        <v>8.85</v>
      </c>
      <c r="S20" s="795">
        <v>735.1</v>
      </c>
      <c r="T20" s="796">
        <v>689.39</v>
      </c>
      <c r="U20" s="797">
        <v>6.63</v>
      </c>
      <c r="V20" s="795">
        <v>696.39</v>
      </c>
      <c r="W20" s="796">
        <v>647.76</v>
      </c>
      <c r="X20" s="797">
        <v>7.51</v>
      </c>
      <c r="Y20" s="66"/>
      <c r="Z20" s="66"/>
      <c r="AA20" s="66" t="s">
        <v>75</v>
      </c>
      <c r="AB20" s="799">
        <v>53</v>
      </c>
      <c r="AC20" s="799">
        <v>53</v>
      </c>
      <c r="AD20" s="799">
        <v>53</v>
      </c>
      <c r="AE20" s="799">
        <v>53</v>
      </c>
      <c r="AF20" s="66"/>
      <c r="AG20" s="66"/>
      <c r="AH20" s="66"/>
      <c r="AI20" s="66"/>
      <c r="AJ20" s="66"/>
      <c r="AK20" s="66"/>
      <c r="AL20" s="835" t="s">
        <v>72</v>
      </c>
      <c r="AM20" s="860">
        <v>81258</v>
      </c>
      <c r="AN20" s="861">
        <v>3851</v>
      </c>
      <c r="AO20" s="861">
        <v>51089</v>
      </c>
      <c r="AP20" s="972">
        <v>16820</v>
      </c>
      <c r="AQ20" s="861"/>
      <c r="AR20" s="861"/>
      <c r="AS20" s="861"/>
      <c r="AT20" s="861"/>
      <c r="AU20" s="840">
        <v>153018</v>
      </c>
      <c r="AV20" s="840">
        <v>227645</v>
      </c>
      <c r="AW20" s="841">
        <v>380663</v>
      </c>
      <c r="AX20" s="842"/>
      <c r="AY20" s="66"/>
      <c r="AZ20" s="835" t="s">
        <v>72</v>
      </c>
      <c r="BA20" s="860">
        <v>2084</v>
      </c>
      <c r="BB20" s="861">
        <v>4305</v>
      </c>
      <c r="BC20" s="864">
        <v>1179</v>
      </c>
      <c r="BD20" s="862">
        <v>5676</v>
      </c>
      <c r="BE20" s="861"/>
      <c r="BF20" s="861"/>
      <c r="BG20" s="861"/>
      <c r="BH20" s="861"/>
      <c r="BI20" s="840">
        <v>13244</v>
      </c>
      <c r="BJ20" s="840">
        <v>49665</v>
      </c>
      <c r="BK20" s="841">
        <v>62909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2433.19</v>
      </c>
      <c r="CG20" s="968">
        <v>2327.31</v>
      </c>
      <c r="CH20" s="739">
        <v>4.55</v>
      </c>
      <c r="CI20" s="75"/>
      <c r="CJ20" s="75"/>
      <c r="CK20" s="764" t="s">
        <v>98</v>
      </c>
      <c r="CL20" s="741">
        <v>38</v>
      </c>
      <c r="CM20" s="742">
        <v>37</v>
      </c>
      <c r="CN20" s="743">
        <v>32</v>
      </c>
      <c r="CO20" s="741">
        <v>107</v>
      </c>
      <c r="CP20" s="744">
        <v>118</v>
      </c>
      <c r="CQ20" s="745">
        <v>-9.32</v>
      </c>
      <c r="CR20" s="66"/>
      <c r="CS20" s="794" t="s">
        <v>58</v>
      </c>
      <c r="CT20" s="795">
        <v>613.41999999999996</v>
      </c>
      <c r="CU20" s="796">
        <v>581.15</v>
      </c>
      <c r="CV20" s="797">
        <v>5.55</v>
      </c>
      <c r="CW20" s="795">
        <v>708.57</v>
      </c>
      <c r="CX20" s="796">
        <v>668.5</v>
      </c>
      <c r="CY20" s="797">
        <v>5.99</v>
      </c>
      <c r="CZ20" s="795">
        <v>670.56</v>
      </c>
      <c r="DA20" s="796">
        <v>632.73</v>
      </c>
      <c r="DB20" s="797">
        <v>5.98</v>
      </c>
      <c r="DC20" s="66"/>
      <c r="DD20" s="66"/>
      <c r="DE20" s="66" t="s">
        <v>75</v>
      </c>
      <c r="DF20" s="799">
        <v>53</v>
      </c>
      <c r="DG20" s="799">
        <v>53</v>
      </c>
      <c r="DH20" s="799">
        <v>53</v>
      </c>
      <c r="DI20" s="799">
        <v>53</v>
      </c>
      <c r="DJ20" s="66"/>
      <c r="DK20" s="66"/>
      <c r="DL20" s="66"/>
      <c r="DM20" s="66"/>
      <c r="DN20" s="66"/>
      <c r="DO20" s="66"/>
      <c r="DP20" s="835" t="s">
        <v>72</v>
      </c>
      <c r="DQ20" s="860">
        <v>70187</v>
      </c>
      <c r="DR20" s="861">
        <v>7520</v>
      </c>
      <c r="DS20" s="861">
        <v>43218</v>
      </c>
      <c r="DT20" s="862">
        <v>15224</v>
      </c>
      <c r="DU20" s="860"/>
      <c r="DV20" s="861"/>
      <c r="DW20" s="861"/>
      <c r="DX20" s="861"/>
      <c r="DY20" s="840">
        <v>136149</v>
      </c>
      <c r="DZ20" s="840">
        <v>218723</v>
      </c>
      <c r="EA20" s="841">
        <v>354872</v>
      </c>
      <c r="EB20" s="842"/>
      <c r="EC20" s="66"/>
      <c r="ED20" s="835" t="s">
        <v>72</v>
      </c>
      <c r="EE20" s="860">
        <v>5402</v>
      </c>
      <c r="EF20" s="861">
        <v>0</v>
      </c>
      <c r="EG20" s="864">
        <v>1994</v>
      </c>
      <c r="EH20" s="862">
        <v>185</v>
      </c>
      <c r="EI20" s="860"/>
      <c r="EJ20" s="861"/>
      <c r="EK20" s="861"/>
      <c r="EL20" s="861"/>
      <c r="EM20" s="840">
        <v>7581</v>
      </c>
      <c r="EN20" s="840">
        <v>27955</v>
      </c>
      <c r="EO20" s="841">
        <v>35536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2466.5500000000002</v>
      </c>
      <c r="FK20" s="968">
        <v>2338.3600000000006</v>
      </c>
      <c r="FL20" s="739">
        <v>5.48</v>
      </c>
      <c r="FM20" s="75"/>
      <c r="FN20" s="75"/>
      <c r="FO20" s="764" t="s">
        <v>98</v>
      </c>
      <c r="FP20" s="741">
        <v>0</v>
      </c>
      <c r="FQ20" s="742">
        <v>0</v>
      </c>
      <c r="FR20" s="743">
        <v>7</v>
      </c>
      <c r="FS20" s="741">
        <v>7</v>
      </c>
      <c r="FT20" s="744">
        <v>30</v>
      </c>
      <c r="FU20" s="745">
        <v>-76.67</v>
      </c>
      <c r="FV20" s="66"/>
      <c r="FW20" s="794" t="s">
        <v>58</v>
      </c>
      <c r="FX20" s="795">
        <v>636.48</v>
      </c>
      <c r="FY20" s="796">
        <v>595.19000000000005</v>
      </c>
      <c r="FZ20" s="797">
        <v>6.94</v>
      </c>
      <c r="GA20" s="795">
        <v>575.27</v>
      </c>
      <c r="GB20" s="796">
        <v>531.12</v>
      </c>
      <c r="GC20" s="797">
        <v>8.31</v>
      </c>
      <c r="GD20" s="795">
        <v>590.51</v>
      </c>
      <c r="GE20" s="796">
        <v>547.41999999999996</v>
      </c>
      <c r="GF20" s="797">
        <v>7.87</v>
      </c>
      <c r="GG20" s="66"/>
      <c r="GH20" s="66"/>
      <c r="GI20" s="66" t="s">
        <v>75</v>
      </c>
      <c r="GJ20" s="799">
        <v>53</v>
      </c>
      <c r="GK20" s="799">
        <v>53</v>
      </c>
      <c r="GL20" s="799">
        <v>53</v>
      </c>
      <c r="GM20" s="799">
        <v>53</v>
      </c>
      <c r="GN20" s="66"/>
      <c r="GO20" s="66"/>
      <c r="GP20" s="66"/>
      <c r="GQ20" s="66"/>
      <c r="GR20" s="66"/>
      <c r="GS20" s="66"/>
      <c r="GT20" s="835" t="s">
        <v>72</v>
      </c>
      <c r="GU20" s="860">
        <v>75972</v>
      </c>
      <c r="GV20" s="861">
        <v>8630</v>
      </c>
      <c r="GW20" s="861">
        <v>53166</v>
      </c>
      <c r="GX20" s="862">
        <v>15526</v>
      </c>
      <c r="GY20" s="861"/>
      <c r="GZ20" s="861"/>
      <c r="HA20" s="861"/>
      <c r="HB20" s="861"/>
      <c r="HC20" s="840">
        <v>153294</v>
      </c>
      <c r="HD20" s="840">
        <v>144602</v>
      </c>
      <c r="HE20" s="841">
        <v>297896</v>
      </c>
      <c r="HF20" s="842"/>
      <c r="HG20" s="66"/>
      <c r="HH20" s="835" t="s">
        <v>72</v>
      </c>
      <c r="HI20" s="860">
        <v>141</v>
      </c>
      <c r="HJ20" s="861">
        <v>0</v>
      </c>
      <c r="HK20" s="864">
        <v>2781</v>
      </c>
      <c r="HL20" s="862">
        <v>2541</v>
      </c>
      <c r="HM20" s="861"/>
      <c r="HN20" s="861"/>
      <c r="HO20" s="861"/>
      <c r="HP20" s="861"/>
      <c r="HQ20" s="840">
        <v>5463</v>
      </c>
      <c r="HR20" s="840">
        <v>49405</v>
      </c>
      <c r="HS20" s="841">
        <v>54868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2658.6599999999994</v>
      </c>
      <c r="IO20" s="968">
        <v>2581.4399999999996</v>
      </c>
      <c r="IP20" s="739">
        <v>2.99</v>
      </c>
      <c r="IQ20" s="75"/>
      <c r="IR20" s="75"/>
      <c r="IS20" s="764" t="s">
        <v>98</v>
      </c>
      <c r="IT20" s="741">
        <v>13</v>
      </c>
      <c r="IU20" s="742">
        <v>16</v>
      </c>
      <c r="IV20" s="743">
        <v>18</v>
      </c>
      <c r="IW20" s="741">
        <v>47</v>
      </c>
      <c r="IX20" s="744">
        <v>54</v>
      </c>
      <c r="IY20" s="745">
        <v>-12.96</v>
      </c>
      <c r="IZ20" s="66"/>
      <c r="JA20" s="794" t="s">
        <v>58</v>
      </c>
      <c r="JB20" s="795">
        <v>757.41</v>
      </c>
      <c r="JC20" s="796">
        <v>765.19</v>
      </c>
      <c r="JD20" s="797">
        <v>-1.02</v>
      </c>
      <c r="JE20" s="795">
        <v>525.46</v>
      </c>
      <c r="JF20" s="796">
        <v>507.63</v>
      </c>
      <c r="JG20" s="797">
        <v>3.51</v>
      </c>
      <c r="JH20" s="795">
        <v>584.32000000000005</v>
      </c>
      <c r="JI20" s="796">
        <v>574.11</v>
      </c>
      <c r="JJ20" s="797">
        <v>1.78</v>
      </c>
      <c r="JK20" s="66"/>
      <c r="JL20" s="66"/>
      <c r="JM20" s="66" t="s">
        <v>75</v>
      </c>
      <c r="JN20" s="799">
        <v>53</v>
      </c>
      <c r="JO20" s="799">
        <v>53</v>
      </c>
      <c r="JP20" s="799">
        <v>53</v>
      </c>
      <c r="JQ20" s="799">
        <v>53</v>
      </c>
      <c r="JR20" s="66"/>
      <c r="JS20" s="66"/>
      <c r="JT20" s="66"/>
      <c r="JU20" s="66"/>
      <c r="JV20" s="66"/>
      <c r="JW20" s="66"/>
      <c r="JX20" s="835" t="s">
        <v>72</v>
      </c>
      <c r="JY20" s="860">
        <v>89452</v>
      </c>
      <c r="JZ20" s="861">
        <v>8016</v>
      </c>
      <c r="KA20" s="861">
        <v>48588</v>
      </c>
      <c r="KB20" s="865">
        <v>34571</v>
      </c>
      <c r="KC20" s="866"/>
      <c r="KD20" s="866"/>
      <c r="KE20" s="866"/>
      <c r="KF20" s="866"/>
      <c r="KG20" s="867">
        <v>180627</v>
      </c>
      <c r="KH20" s="840">
        <v>202230</v>
      </c>
      <c r="KI20" s="841">
        <v>382857</v>
      </c>
      <c r="KJ20" s="842"/>
      <c r="KK20" s="66"/>
      <c r="KL20" s="835" t="s">
        <v>72</v>
      </c>
      <c r="KM20" s="860">
        <v>2948</v>
      </c>
      <c r="KN20" s="861">
        <v>0</v>
      </c>
      <c r="KO20" s="864">
        <v>2007</v>
      </c>
      <c r="KP20" s="865">
        <v>1548</v>
      </c>
      <c r="KQ20" s="866"/>
      <c r="KR20" s="866"/>
      <c r="KS20" s="866"/>
      <c r="KT20" s="866"/>
      <c r="KU20" s="867">
        <v>6503</v>
      </c>
      <c r="KV20" s="840">
        <v>57443</v>
      </c>
      <c r="KW20" s="841">
        <v>63946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2488.77</v>
      </c>
      <c r="LS20" s="968">
        <v>2375.6600000000003</v>
      </c>
      <c r="LT20" s="755">
        <v>4.76</v>
      </c>
      <c r="LU20" s="63"/>
      <c r="LV20" s="63"/>
      <c r="LW20" s="764" t="s">
        <v>98</v>
      </c>
      <c r="LX20" s="57">
        <v>424</v>
      </c>
      <c r="LY20" s="756">
        <v>543</v>
      </c>
      <c r="LZ20" s="757">
        <v>-21.92</v>
      </c>
      <c r="MA20" s="73"/>
      <c r="MB20" s="794" t="s">
        <v>58</v>
      </c>
      <c r="MC20" s="795">
        <v>657.43</v>
      </c>
      <c r="MD20" s="796">
        <v>626.11</v>
      </c>
      <c r="ME20" s="797">
        <v>5</v>
      </c>
      <c r="MF20" s="795">
        <v>628.26</v>
      </c>
      <c r="MG20" s="796">
        <v>592.22</v>
      </c>
      <c r="MH20" s="797">
        <v>6.09</v>
      </c>
      <c r="MI20" s="795">
        <v>637.72</v>
      </c>
      <c r="MJ20" s="796">
        <v>603.41</v>
      </c>
      <c r="MK20" s="797">
        <v>5.69</v>
      </c>
      <c r="ML20" s="4"/>
      <c r="MM20" s="4"/>
      <c r="MN20" s="4" t="s">
        <v>75</v>
      </c>
      <c r="MO20" s="821">
        <v>53</v>
      </c>
      <c r="MP20" s="821">
        <v>53</v>
      </c>
      <c r="MQ20" s="821">
        <v>53</v>
      </c>
      <c r="MR20" s="821">
        <v>53</v>
      </c>
      <c r="MS20" s="821">
        <v>53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316869</v>
      </c>
      <c r="NB20" s="869">
        <v>28017</v>
      </c>
      <c r="NC20" s="869">
        <v>196061</v>
      </c>
      <c r="ND20" s="870">
        <v>82141</v>
      </c>
      <c r="NE20" s="869"/>
      <c r="NF20" s="869"/>
      <c r="NG20" s="869"/>
      <c r="NH20" s="869"/>
      <c r="NI20" s="871">
        <v>623088</v>
      </c>
      <c r="NJ20" s="872">
        <v>793200</v>
      </c>
      <c r="NK20" s="873">
        <v>1416288</v>
      </c>
      <c r="NL20" s="585"/>
      <c r="NM20" s="585"/>
      <c r="NN20" s="859" t="s">
        <v>72</v>
      </c>
      <c r="NO20" s="868">
        <v>10575</v>
      </c>
      <c r="NP20" s="869">
        <v>4305</v>
      </c>
      <c r="NQ20" s="869">
        <v>7961</v>
      </c>
      <c r="NR20" s="870">
        <v>9950</v>
      </c>
      <c r="NS20" s="869"/>
      <c r="NT20" s="869"/>
      <c r="NU20" s="869"/>
      <c r="NV20" s="869"/>
      <c r="NW20" s="871">
        <v>32791</v>
      </c>
      <c r="NX20" s="872">
        <v>184468</v>
      </c>
      <c r="NY20" s="873">
        <v>217259</v>
      </c>
    </row>
    <row r="21" spans="1:389" ht="23.25" customHeight="1" thickBot="1" x14ac:dyDescent="0.3">
      <c r="A21" s="56" t="s">
        <v>56</v>
      </c>
      <c r="B21" s="27">
        <v>2333.6</v>
      </c>
      <c r="C21" s="971">
        <v>2216.4599999999996</v>
      </c>
      <c r="D21" s="763">
        <v>5.29</v>
      </c>
      <c r="E21" s="75"/>
      <c r="F21" s="75"/>
      <c r="G21" s="764" t="s">
        <v>99</v>
      </c>
      <c r="H21" s="741">
        <v>41</v>
      </c>
      <c r="I21" s="742">
        <v>18</v>
      </c>
      <c r="J21" s="743">
        <v>51</v>
      </c>
      <c r="K21" s="741">
        <v>110</v>
      </c>
      <c r="L21" s="744">
        <v>122</v>
      </c>
      <c r="M21" s="745">
        <v>-9.84</v>
      </c>
      <c r="N21" s="66"/>
      <c r="O21" s="794" t="s">
        <v>63</v>
      </c>
      <c r="P21" s="795">
        <v>105.02</v>
      </c>
      <c r="Q21" s="796">
        <v>99.66</v>
      </c>
      <c r="R21" s="797">
        <v>5.38</v>
      </c>
      <c r="S21" s="795">
        <v>101.12</v>
      </c>
      <c r="T21" s="796">
        <v>97.54</v>
      </c>
      <c r="U21" s="797">
        <v>3.67</v>
      </c>
      <c r="V21" s="795">
        <v>102.66</v>
      </c>
      <c r="W21" s="796">
        <v>98.39</v>
      </c>
      <c r="X21" s="797">
        <v>4.34</v>
      </c>
      <c r="Y21" s="66"/>
      <c r="Z21" s="66"/>
      <c r="AA21" s="66" t="s">
        <v>80</v>
      </c>
      <c r="AB21" s="799">
        <v>659</v>
      </c>
      <c r="AC21" s="799">
        <v>659</v>
      </c>
      <c r="AD21" s="799">
        <v>659</v>
      </c>
      <c r="AE21" s="799">
        <v>659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2424.58</v>
      </c>
      <c r="CG21" s="971">
        <v>2320.81</v>
      </c>
      <c r="CH21" s="763">
        <v>4.47</v>
      </c>
      <c r="CI21" s="75"/>
      <c r="CJ21" s="75"/>
      <c r="CK21" s="764" t="s">
        <v>99</v>
      </c>
      <c r="CL21" s="741">
        <v>0</v>
      </c>
      <c r="CM21" s="742">
        <v>5</v>
      </c>
      <c r="CN21" s="743">
        <v>0</v>
      </c>
      <c r="CO21" s="741">
        <v>5</v>
      </c>
      <c r="CP21" s="744">
        <v>0</v>
      </c>
      <c r="CQ21" s="745">
        <v>0</v>
      </c>
      <c r="CR21" s="66"/>
      <c r="CS21" s="794" t="s">
        <v>63</v>
      </c>
      <c r="CT21" s="795">
        <v>98.85</v>
      </c>
      <c r="CU21" s="796">
        <v>95.48</v>
      </c>
      <c r="CV21" s="797">
        <v>3.53</v>
      </c>
      <c r="CW21" s="795">
        <v>105.24</v>
      </c>
      <c r="CX21" s="796">
        <v>101.77</v>
      </c>
      <c r="CY21" s="797">
        <v>3.41</v>
      </c>
      <c r="CZ21" s="795">
        <v>102.69</v>
      </c>
      <c r="DA21" s="796">
        <v>99.19</v>
      </c>
      <c r="DB21" s="797">
        <v>3.53</v>
      </c>
      <c r="DC21" s="66"/>
      <c r="DD21" s="66"/>
      <c r="DE21" s="66" t="s">
        <v>80</v>
      </c>
      <c r="DF21" s="799">
        <v>659</v>
      </c>
      <c r="DG21" s="799">
        <v>659</v>
      </c>
      <c r="DH21" s="799">
        <v>659</v>
      </c>
      <c r="DI21" s="799">
        <v>659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2461.1699999999996</v>
      </c>
      <c r="FK21" s="971">
        <v>2333.08</v>
      </c>
      <c r="FL21" s="763">
        <v>5.49</v>
      </c>
      <c r="FM21" s="75"/>
      <c r="FN21" s="75"/>
      <c r="FO21" s="764" t="s">
        <v>99</v>
      </c>
      <c r="FP21" s="741">
        <v>5</v>
      </c>
      <c r="FQ21" s="742">
        <v>0</v>
      </c>
      <c r="FR21" s="743">
        <v>0</v>
      </c>
      <c r="FS21" s="741">
        <v>5</v>
      </c>
      <c r="FT21" s="744">
        <v>3</v>
      </c>
      <c r="FU21" s="745">
        <v>66.67</v>
      </c>
      <c r="FV21" s="66"/>
      <c r="FW21" s="794" t="s">
        <v>63</v>
      </c>
      <c r="FX21" s="795">
        <v>150.24</v>
      </c>
      <c r="FY21" s="796">
        <v>145.66</v>
      </c>
      <c r="FZ21" s="797">
        <v>3.14</v>
      </c>
      <c r="GA21" s="795">
        <v>116.73</v>
      </c>
      <c r="GB21" s="796">
        <v>109.46</v>
      </c>
      <c r="GC21" s="797">
        <v>6.64</v>
      </c>
      <c r="GD21" s="795">
        <v>125.07</v>
      </c>
      <c r="GE21" s="796">
        <v>118.67</v>
      </c>
      <c r="GF21" s="797">
        <v>5.39</v>
      </c>
      <c r="GG21" s="66"/>
      <c r="GH21" s="66"/>
      <c r="GI21" s="66" t="s">
        <v>80</v>
      </c>
      <c r="GJ21" s="799">
        <v>659</v>
      </c>
      <c r="GK21" s="799">
        <v>659</v>
      </c>
      <c r="GL21" s="799">
        <v>659</v>
      </c>
      <c r="GM21" s="799">
        <v>659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2639.09</v>
      </c>
      <c r="IO21" s="971">
        <v>2560.88</v>
      </c>
      <c r="IP21" s="763">
        <v>3.05</v>
      </c>
      <c r="IQ21" s="75"/>
      <c r="IR21" s="75"/>
      <c r="IS21" s="764" t="s">
        <v>99</v>
      </c>
      <c r="IT21" s="741">
        <v>11</v>
      </c>
      <c r="IU21" s="742">
        <v>3</v>
      </c>
      <c r="IV21" s="743">
        <v>15</v>
      </c>
      <c r="IW21" s="741">
        <v>29</v>
      </c>
      <c r="IX21" s="744">
        <v>37</v>
      </c>
      <c r="IY21" s="745">
        <v>-21.62</v>
      </c>
      <c r="IZ21" s="66"/>
      <c r="JA21" s="794" t="s">
        <v>63</v>
      </c>
      <c r="JB21" s="795">
        <v>257.27999999999997</v>
      </c>
      <c r="JC21" s="796">
        <v>244.16</v>
      </c>
      <c r="JD21" s="797">
        <v>5.37</v>
      </c>
      <c r="JE21" s="795">
        <v>195.58</v>
      </c>
      <c r="JF21" s="796">
        <v>188.51</v>
      </c>
      <c r="JG21" s="797">
        <v>3.75</v>
      </c>
      <c r="JH21" s="795">
        <v>211.23</v>
      </c>
      <c r="JI21" s="796">
        <v>202.87</v>
      </c>
      <c r="JJ21" s="797">
        <v>4.12</v>
      </c>
      <c r="JK21" s="66"/>
      <c r="JL21" s="66"/>
      <c r="JM21" s="66" t="s">
        <v>80</v>
      </c>
      <c r="JN21" s="799">
        <v>659</v>
      </c>
      <c r="JO21" s="799">
        <v>659</v>
      </c>
      <c r="JP21" s="799">
        <v>659</v>
      </c>
      <c r="JQ21" s="799">
        <v>659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2477.2999999999997</v>
      </c>
      <c r="LS21" s="971">
        <v>2364.62</v>
      </c>
      <c r="LT21" s="780">
        <v>4.7699999999999996</v>
      </c>
      <c r="LU21" s="63"/>
      <c r="LV21" s="63"/>
      <c r="LW21" s="764" t="s">
        <v>99</v>
      </c>
      <c r="LX21" s="57">
        <v>149</v>
      </c>
      <c r="LY21" s="756">
        <v>162</v>
      </c>
      <c r="LZ21" s="757">
        <v>-8.02</v>
      </c>
      <c r="MA21" s="73"/>
      <c r="MB21" s="794" t="s">
        <v>63</v>
      </c>
      <c r="MC21" s="795">
        <v>144.13999999999999</v>
      </c>
      <c r="MD21" s="796">
        <v>138.05000000000001</v>
      </c>
      <c r="ME21" s="797">
        <v>4.41</v>
      </c>
      <c r="MF21" s="795">
        <v>134.44999999999999</v>
      </c>
      <c r="MG21" s="796">
        <v>129.13</v>
      </c>
      <c r="MH21" s="797">
        <v>4.12</v>
      </c>
      <c r="MI21" s="795">
        <v>137.6</v>
      </c>
      <c r="MJ21" s="796">
        <v>132.08000000000001</v>
      </c>
      <c r="MK21" s="797">
        <v>4.18</v>
      </c>
      <c r="ML21" s="4"/>
      <c r="MM21" s="4"/>
      <c r="MN21" s="4" t="s">
        <v>80</v>
      </c>
      <c r="MO21" s="821">
        <v>659</v>
      </c>
      <c r="MP21" s="821">
        <v>659</v>
      </c>
      <c r="MQ21" s="821">
        <v>659</v>
      </c>
      <c r="MR21" s="821">
        <v>659</v>
      </c>
      <c r="MS21" s="821">
        <v>659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2544.1199999999994</v>
      </c>
      <c r="C22" s="974">
        <v>2390.36</v>
      </c>
      <c r="D22" s="793">
        <v>6.43</v>
      </c>
      <c r="E22" s="75"/>
      <c r="F22" s="75"/>
      <c r="G22" s="740" t="s">
        <v>100</v>
      </c>
      <c r="H22" s="741">
        <v>49</v>
      </c>
      <c r="I22" s="742">
        <v>10</v>
      </c>
      <c r="J22" s="743">
        <v>4</v>
      </c>
      <c r="K22" s="741">
        <v>63</v>
      </c>
      <c r="L22" s="744">
        <v>80</v>
      </c>
      <c r="M22" s="745">
        <v>-21.25</v>
      </c>
      <c r="N22" s="66"/>
      <c r="O22" s="794" t="s">
        <v>69</v>
      </c>
      <c r="P22" s="795">
        <v>190.93</v>
      </c>
      <c r="Q22" s="796">
        <v>183.28</v>
      </c>
      <c r="R22" s="797">
        <v>4.17</v>
      </c>
      <c r="S22" s="795">
        <v>143.52000000000001</v>
      </c>
      <c r="T22" s="796">
        <v>140.33000000000001</v>
      </c>
      <c r="U22" s="797">
        <v>2.27</v>
      </c>
      <c r="V22" s="795">
        <v>162.16</v>
      </c>
      <c r="W22" s="796">
        <v>157.44</v>
      </c>
      <c r="X22" s="797">
        <v>3</v>
      </c>
      <c r="Y22" s="66"/>
      <c r="Z22" s="66"/>
      <c r="AA22" s="66" t="s">
        <v>84</v>
      </c>
      <c r="AB22" s="799">
        <v>777</v>
      </c>
      <c r="AC22" s="799">
        <v>777</v>
      </c>
      <c r="AD22" s="799">
        <v>777</v>
      </c>
      <c r="AE22" s="799">
        <v>777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103119</v>
      </c>
      <c r="AN22" s="905">
        <v>6572</v>
      </c>
      <c r="AO22" s="905">
        <v>79012</v>
      </c>
      <c r="AP22" s="978">
        <v>22820</v>
      </c>
      <c r="AQ22" s="905"/>
      <c r="AR22" s="905"/>
      <c r="AS22" s="905"/>
      <c r="AT22" s="905"/>
      <c r="AU22" s="909">
        <v>211523</v>
      </c>
      <c r="AV22" s="905">
        <v>294354</v>
      </c>
      <c r="AW22" s="907">
        <v>505877</v>
      </c>
      <c r="AX22" s="908"/>
      <c r="AY22" s="92"/>
      <c r="AZ22" s="903" t="s">
        <v>49</v>
      </c>
      <c r="BA22" s="904">
        <v>2918</v>
      </c>
      <c r="BB22" s="905">
        <v>7534</v>
      </c>
      <c r="BC22" s="905">
        <v>1887</v>
      </c>
      <c r="BD22" s="906">
        <v>6472</v>
      </c>
      <c r="BE22" s="905"/>
      <c r="BF22" s="905"/>
      <c r="BG22" s="905"/>
      <c r="BH22" s="905"/>
      <c r="BI22" s="909">
        <v>18811</v>
      </c>
      <c r="BJ22" s="905">
        <v>68630</v>
      </c>
      <c r="BK22" s="907">
        <v>87441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2568.39</v>
      </c>
      <c r="CG22" s="974">
        <v>2427.9299999999998</v>
      </c>
      <c r="CH22" s="793">
        <v>5.79</v>
      </c>
      <c r="CI22" s="75"/>
      <c r="CJ22" s="75"/>
      <c r="CK22" s="740" t="s">
        <v>100</v>
      </c>
      <c r="CL22" s="741">
        <v>0</v>
      </c>
      <c r="CM22" s="742">
        <v>16</v>
      </c>
      <c r="CN22" s="743">
        <v>0</v>
      </c>
      <c r="CO22" s="741">
        <v>16</v>
      </c>
      <c r="CP22" s="744">
        <v>21</v>
      </c>
      <c r="CQ22" s="745">
        <v>-23.81</v>
      </c>
      <c r="CR22" s="66"/>
      <c r="CS22" s="794" t="s">
        <v>69</v>
      </c>
      <c r="CT22" s="795">
        <v>130.16999999999999</v>
      </c>
      <c r="CU22" s="796">
        <v>126.48</v>
      </c>
      <c r="CV22" s="797">
        <v>2.92</v>
      </c>
      <c r="CW22" s="795">
        <v>130.13</v>
      </c>
      <c r="CX22" s="796">
        <v>126.71</v>
      </c>
      <c r="CY22" s="797">
        <v>2.7</v>
      </c>
      <c r="CZ22" s="795">
        <v>130.15</v>
      </c>
      <c r="DA22" s="796">
        <v>126.61</v>
      </c>
      <c r="DB22" s="797">
        <v>2.8</v>
      </c>
      <c r="DC22" s="66"/>
      <c r="DD22" s="66"/>
      <c r="DE22" s="66" t="s">
        <v>84</v>
      </c>
      <c r="DF22" s="799">
        <v>777</v>
      </c>
      <c r="DG22" s="799">
        <v>777</v>
      </c>
      <c r="DH22" s="799">
        <v>777</v>
      </c>
      <c r="DI22" s="799">
        <v>777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93671</v>
      </c>
      <c r="DR22" s="905">
        <v>14586</v>
      </c>
      <c r="DS22" s="905">
        <v>71400</v>
      </c>
      <c r="DT22" s="906">
        <v>21805</v>
      </c>
      <c r="DU22" s="905"/>
      <c r="DV22" s="905"/>
      <c r="DW22" s="905"/>
      <c r="DX22" s="905"/>
      <c r="DY22" s="909">
        <v>201462</v>
      </c>
      <c r="DZ22" s="905">
        <v>287861</v>
      </c>
      <c r="EA22" s="907">
        <v>489323</v>
      </c>
      <c r="EB22" s="908"/>
      <c r="EC22" s="92"/>
      <c r="ED22" s="903" t="s">
        <v>49</v>
      </c>
      <c r="EE22" s="904">
        <v>6690</v>
      </c>
      <c r="EF22" s="905">
        <v>0</v>
      </c>
      <c r="EG22" s="905">
        <v>2557</v>
      </c>
      <c r="EH22" s="906">
        <v>328</v>
      </c>
      <c r="EI22" s="905"/>
      <c r="EJ22" s="905"/>
      <c r="EK22" s="905"/>
      <c r="EL22" s="905"/>
      <c r="EM22" s="909">
        <v>9575</v>
      </c>
      <c r="EN22" s="905">
        <v>36523</v>
      </c>
      <c r="EO22" s="907">
        <v>46098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2590.6200000000003</v>
      </c>
      <c r="FK22" s="974">
        <v>2458.2400000000002</v>
      </c>
      <c r="FL22" s="793">
        <v>5.39</v>
      </c>
      <c r="FM22" s="75"/>
      <c r="FN22" s="75"/>
      <c r="FO22" s="740" t="s">
        <v>100</v>
      </c>
      <c r="FP22" s="741">
        <v>4</v>
      </c>
      <c r="FQ22" s="742">
        <v>0</v>
      </c>
      <c r="FR22" s="743">
        <v>0</v>
      </c>
      <c r="FS22" s="741">
        <v>4</v>
      </c>
      <c r="FT22" s="744">
        <v>31</v>
      </c>
      <c r="FU22" s="745">
        <v>-87.1</v>
      </c>
      <c r="FV22" s="66"/>
      <c r="FW22" s="794" t="s">
        <v>69</v>
      </c>
      <c r="FX22" s="795">
        <v>201.39</v>
      </c>
      <c r="FY22" s="796">
        <v>190.94</v>
      </c>
      <c r="FZ22" s="797">
        <v>5.47</v>
      </c>
      <c r="GA22" s="795">
        <v>98.17</v>
      </c>
      <c r="GB22" s="796">
        <v>92.52</v>
      </c>
      <c r="GC22" s="797">
        <v>6.11</v>
      </c>
      <c r="GD22" s="795">
        <v>123.87</v>
      </c>
      <c r="GE22" s="796">
        <v>117.56</v>
      </c>
      <c r="GF22" s="797">
        <v>5.37</v>
      </c>
      <c r="GG22" s="66"/>
      <c r="GH22" s="66"/>
      <c r="GI22" s="66" t="s">
        <v>84</v>
      </c>
      <c r="GJ22" s="799">
        <v>777</v>
      </c>
      <c r="GK22" s="799">
        <v>777</v>
      </c>
      <c r="GL22" s="799">
        <v>777</v>
      </c>
      <c r="GM22" s="799">
        <v>777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99492</v>
      </c>
      <c r="GV22" s="905">
        <v>16474</v>
      </c>
      <c r="GW22" s="905">
        <v>77399</v>
      </c>
      <c r="GX22" s="906">
        <v>22808</v>
      </c>
      <c r="GY22" s="905"/>
      <c r="GZ22" s="905"/>
      <c r="HA22" s="905"/>
      <c r="HB22" s="905"/>
      <c r="HC22" s="909">
        <v>216173</v>
      </c>
      <c r="HD22" s="905">
        <v>211395</v>
      </c>
      <c r="HE22" s="907">
        <v>427568</v>
      </c>
      <c r="HF22" s="908"/>
      <c r="HG22" s="92"/>
      <c r="HH22" s="903" t="s">
        <v>49</v>
      </c>
      <c r="HI22" s="904">
        <v>211</v>
      </c>
      <c r="HJ22" s="905">
        <v>0</v>
      </c>
      <c r="HK22" s="905">
        <v>3309</v>
      </c>
      <c r="HL22" s="906">
        <v>2801</v>
      </c>
      <c r="HM22" s="905"/>
      <c r="HN22" s="905"/>
      <c r="HO22" s="905"/>
      <c r="HP22" s="905"/>
      <c r="HQ22" s="909">
        <v>6321</v>
      </c>
      <c r="HR22" s="905">
        <v>55677</v>
      </c>
      <c r="HS22" s="907">
        <v>61998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3053.5400000000004</v>
      </c>
      <c r="IO22" s="974">
        <v>2980.0499999999997</v>
      </c>
      <c r="IP22" s="793">
        <v>2.4700000000000002</v>
      </c>
      <c r="IQ22" s="75"/>
      <c r="IR22" s="75"/>
      <c r="IS22" s="740" t="s">
        <v>100</v>
      </c>
      <c r="IT22" s="741">
        <v>3</v>
      </c>
      <c r="IU22" s="742">
        <v>21</v>
      </c>
      <c r="IV22" s="743">
        <v>19</v>
      </c>
      <c r="IW22" s="741">
        <v>43</v>
      </c>
      <c r="IX22" s="744">
        <v>43</v>
      </c>
      <c r="IY22" s="745">
        <v>0</v>
      </c>
      <c r="IZ22" s="66"/>
      <c r="JA22" s="794" t="s">
        <v>69</v>
      </c>
      <c r="JB22" s="795">
        <v>271.3</v>
      </c>
      <c r="JC22" s="796">
        <v>274.79000000000002</v>
      </c>
      <c r="JD22" s="797">
        <v>-1.27</v>
      </c>
      <c r="JE22" s="795">
        <v>178.47</v>
      </c>
      <c r="JF22" s="796">
        <v>171.66</v>
      </c>
      <c r="JG22" s="797">
        <v>3.97</v>
      </c>
      <c r="JH22" s="795">
        <v>202.03</v>
      </c>
      <c r="JI22" s="796">
        <v>198.28</v>
      </c>
      <c r="JJ22" s="797">
        <v>1.89</v>
      </c>
      <c r="JK22" s="66"/>
      <c r="JL22" s="66"/>
      <c r="JM22" s="66" t="s">
        <v>84</v>
      </c>
      <c r="JN22" s="799">
        <v>777</v>
      </c>
      <c r="JO22" s="799">
        <v>777</v>
      </c>
      <c r="JP22" s="799">
        <v>777</v>
      </c>
      <c r="JQ22" s="799">
        <v>777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107580</v>
      </c>
      <c r="JZ22" s="905">
        <v>14696</v>
      </c>
      <c r="KA22" s="905">
        <v>66796</v>
      </c>
      <c r="KB22" s="911">
        <v>55045</v>
      </c>
      <c r="KC22" s="912"/>
      <c r="KD22" s="912"/>
      <c r="KE22" s="912"/>
      <c r="KF22" s="912"/>
      <c r="KG22" s="913">
        <v>244117</v>
      </c>
      <c r="KH22" s="905">
        <v>266257</v>
      </c>
      <c r="KI22" s="907">
        <v>510374</v>
      </c>
      <c r="KJ22" s="908"/>
      <c r="KK22" s="92"/>
      <c r="KL22" s="903" t="s">
        <v>49</v>
      </c>
      <c r="KM22" s="904">
        <v>4671</v>
      </c>
      <c r="KN22" s="905">
        <v>0</v>
      </c>
      <c r="KO22" s="905">
        <v>3143</v>
      </c>
      <c r="KP22" s="911">
        <v>2030</v>
      </c>
      <c r="KQ22" s="912"/>
      <c r="KR22" s="912"/>
      <c r="KS22" s="912"/>
      <c r="KT22" s="912"/>
      <c r="KU22" s="913">
        <v>9844</v>
      </c>
      <c r="KV22" s="905">
        <v>71178</v>
      </c>
      <c r="KW22" s="907">
        <v>81022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2666.2699999999995</v>
      </c>
      <c r="LS22" s="974">
        <v>2542.6999999999998</v>
      </c>
      <c r="LT22" s="820">
        <v>4.8600000000000003</v>
      </c>
      <c r="LU22" s="63"/>
      <c r="LV22" s="63"/>
      <c r="LW22" s="740" t="s">
        <v>100</v>
      </c>
      <c r="LX22" s="57">
        <v>126</v>
      </c>
      <c r="LY22" s="756">
        <v>175</v>
      </c>
      <c r="LZ22" s="757">
        <v>-28</v>
      </c>
      <c r="MA22" s="73"/>
      <c r="MB22" s="794" t="s">
        <v>69</v>
      </c>
      <c r="MC22" s="795">
        <v>196.68</v>
      </c>
      <c r="MD22" s="796">
        <v>192.46</v>
      </c>
      <c r="ME22" s="797">
        <v>2.19</v>
      </c>
      <c r="MF22" s="795">
        <v>141.19</v>
      </c>
      <c r="MG22" s="796">
        <v>136.47</v>
      </c>
      <c r="MH22" s="797">
        <v>3.46</v>
      </c>
      <c r="MI22" s="795">
        <v>159.19999999999999</v>
      </c>
      <c r="MJ22" s="796">
        <v>154.94999999999999</v>
      </c>
      <c r="MK22" s="797">
        <v>2.74</v>
      </c>
      <c r="ML22" s="4"/>
      <c r="MM22" s="4"/>
      <c r="MN22" s="4" t="s">
        <v>84</v>
      </c>
      <c r="MO22" s="821">
        <v>777</v>
      </c>
      <c r="MP22" s="821">
        <v>777</v>
      </c>
      <c r="MQ22" s="821">
        <v>777</v>
      </c>
      <c r="MR22" s="821">
        <v>777</v>
      </c>
      <c r="MS22" s="821">
        <v>777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403862</v>
      </c>
      <c r="NB22" s="917">
        <v>52328</v>
      </c>
      <c r="NC22" s="917">
        <v>294607</v>
      </c>
      <c r="ND22" s="918">
        <v>122478</v>
      </c>
      <c r="NE22" s="917"/>
      <c r="NF22" s="917"/>
      <c r="NG22" s="917"/>
      <c r="NH22" s="917"/>
      <c r="NI22" s="919">
        <v>873275</v>
      </c>
      <c r="NJ22" s="916">
        <v>1059867</v>
      </c>
      <c r="NK22" s="919">
        <v>1933142</v>
      </c>
      <c r="NL22" s="585"/>
      <c r="NM22" s="585"/>
      <c r="NN22" s="916" t="s">
        <v>49</v>
      </c>
      <c r="NO22" s="916">
        <v>14490</v>
      </c>
      <c r="NP22" s="917">
        <v>7534</v>
      </c>
      <c r="NQ22" s="917">
        <v>10896</v>
      </c>
      <c r="NR22" s="918">
        <v>11631</v>
      </c>
      <c r="NS22" s="917"/>
      <c r="NT22" s="917"/>
      <c r="NU22" s="917"/>
      <c r="NV22" s="917"/>
      <c r="NW22" s="919">
        <v>44551</v>
      </c>
      <c r="NX22" s="916">
        <v>232008</v>
      </c>
      <c r="NY22" s="919">
        <v>276559</v>
      </c>
    </row>
    <row r="23" spans="1:389" ht="23.25" customHeight="1" thickTop="1" x14ac:dyDescent="0.25">
      <c r="A23" s="58" t="s">
        <v>101</v>
      </c>
      <c r="B23" s="119">
        <v>1710.6100000000001</v>
      </c>
      <c r="C23" s="979">
        <v>1638.3899999999999</v>
      </c>
      <c r="D23" s="739">
        <v>4.41</v>
      </c>
      <c r="E23" s="75"/>
      <c r="F23" s="75"/>
      <c r="G23" s="740" t="s">
        <v>102</v>
      </c>
      <c r="H23" s="741">
        <v>745</v>
      </c>
      <c r="I23" s="742">
        <v>698</v>
      </c>
      <c r="J23" s="743">
        <v>341</v>
      </c>
      <c r="K23" s="741">
        <v>1784</v>
      </c>
      <c r="L23" s="744">
        <v>1737</v>
      </c>
      <c r="M23" s="745">
        <v>2.71</v>
      </c>
      <c r="N23" s="66" t="s">
        <v>392</v>
      </c>
      <c r="O23" s="794" t="s">
        <v>74</v>
      </c>
      <c r="P23" s="795">
        <v>310.79000000000002</v>
      </c>
      <c r="Q23" s="980">
        <v>299.45</v>
      </c>
      <c r="R23" s="797">
        <v>3.79</v>
      </c>
      <c r="S23" s="795">
        <v>321.14</v>
      </c>
      <c r="T23" s="796">
        <v>315.22000000000003</v>
      </c>
      <c r="U23" s="797">
        <v>1.88</v>
      </c>
      <c r="V23" s="795">
        <v>317.07</v>
      </c>
      <c r="W23" s="796">
        <v>308.94</v>
      </c>
      <c r="X23" s="797">
        <v>2.63</v>
      </c>
      <c r="Y23" s="66"/>
      <c r="Z23" s="92" t="s">
        <v>54</v>
      </c>
      <c r="AA23" s="92"/>
      <c r="AB23" s="981">
        <v>56.67</v>
      </c>
      <c r="AC23" s="982">
        <v>60.34</v>
      </c>
      <c r="AD23" s="982">
        <v>55.68</v>
      </c>
      <c r="AE23" s="982">
        <v>57.56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1956.47</v>
      </c>
      <c r="CG23" s="979">
        <v>1854.9300000000003</v>
      </c>
      <c r="CH23" s="739">
        <v>5.47</v>
      </c>
      <c r="CI23" s="75"/>
      <c r="CJ23" s="75"/>
      <c r="CK23" s="740" t="s">
        <v>102</v>
      </c>
      <c r="CL23" s="741">
        <v>445</v>
      </c>
      <c r="CM23" s="742">
        <v>391</v>
      </c>
      <c r="CN23" s="743">
        <v>254</v>
      </c>
      <c r="CO23" s="741">
        <v>1090</v>
      </c>
      <c r="CP23" s="744">
        <v>962</v>
      </c>
      <c r="CQ23" s="745">
        <v>13.31</v>
      </c>
      <c r="CR23" s="66"/>
      <c r="CS23" s="794" t="s">
        <v>74</v>
      </c>
      <c r="CT23" s="795">
        <v>309.56</v>
      </c>
      <c r="CU23" s="980">
        <v>295.95</v>
      </c>
      <c r="CV23" s="797">
        <v>4.5999999999999996</v>
      </c>
      <c r="CW23" s="795">
        <v>227.53</v>
      </c>
      <c r="CX23" s="796">
        <v>219.58</v>
      </c>
      <c r="CY23" s="797">
        <v>3.62</v>
      </c>
      <c r="CZ23" s="795">
        <v>260.29000000000002</v>
      </c>
      <c r="DA23" s="796">
        <v>250.86</v>
      </c>
      <c r="DB23" s="797">
        <v>3.76</v>
      </c>
      <c r="DC23" s="66"/>
      <c r="DD23" s="92" t="s">
        <v>54</v>
      </c>
      <c r="DE23" s="92"/>
      <c r="DF23" s="981">
        <v>60.92</v>
      </c>
      <c r="DG23" s="982">
        <v>56.84</v>
      </c>
      <c r="DH23" s="982">
        <v>55.65</v>
      </c>
      <c r="DI23" s="982">
        <v>57.81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1616.5600000000002</v>
      </c>
      <c r="FK23" s="979">
        <v>1527.1299999999999</v>
      </c>
      <c r="FL23" s="739">
        <v>5.86</v>
      </c>
      <c r="FM23" s="75"/>
      <c r="FN23" s="75"/>
      <c r="FO23" s="740" t="s">
        <v>102</v>
      </c>
      <c r="FP23" s="741">
        <v>102</v>
      </c>
      <c r="FQ23" s="742">
        <v>95</v>
      </c>
      <c r="FR23" s="743">
        <v>128</v>
      </c>
      <c r="FS23" s="741">
        <v>325</v>
      </c>
      <c r="FT23" s="744">
        <v>337</v>
      </c>
      <c r="FU23" s="745">
        <v>-3.56</v>
      </c>
      <c r="FV23" s="66"/>
      <c r="FW23" s="794" t="s">
        <v>74</v>
      </c>
      <c r="FX23" s="795">
        <v>308.01</v>
      </c>
      <c r="FY23" s="980">
        <v>291.87</v>
      </c>
      <c r="FZ23" s="797">
        <v>5.53</v>
      </c>
      <c r="GA23" s="795">
        <v>227.75</v>
      </c>
      <c r="GB23" s="796">
        <v>216.88</v>
      </c>
      <c r="GC23" s="797">
        <v>5.01</v>
      </c>
      <c r="GD23" s="795">
        <v>247.73</v>
      </c>
      <c r="GE23" s="796">
        <v>235.96</v>
      </c>
      <c r="GF23" s="797">
        <v>4.99</v>
      </c>
      <c r="GG23" s="66"/>
      <c r="GH23" s="92" t="s">
        <v>54</v>
      </c>
      <c r="GI23" s="92"/>
      <c r="GJ23" s="981">
        <v>54.69</v>
      </c>
      <c r="GK23" s="982">
        <v>54.58</v>
      </c>
      <c r="GL23" s="982">
        <v>52.98</v>
      </c>
      <c r="GM23" s="982">
        <v>54.08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1618.48</v>
      </c>
      <c r="IO23" s="979">
        <v>1580.2100000000003</v>
      </c>
      <c r="IP23" s="739">
        <v>2.42</v>
      </c>
      <c r="IQ23" s="75"/>
      <c r="IR23" s="75"/>
      <c r="IS23" s="740" t="s">
        <v>102</v>
      </c>
      <c r="IT23" s="741">
        <v>275</v>
      </c>
      <c r="IU23" s="742">
        <v>315</v>
      </c>
      <c r="IV23" s="743">
        <v>432</v>
      </c>
      <c r="IW23" s="741">
        <v>1022</v>
      </c>
      <c r="IX23" s="744">
        <v>955</v>
      </c>
      <c r="IY23" s="745">
        <v>7.02</v>
      </c>
      <c r="IZ23" s="66"/>
      <c r="JA23" s="794" t="s">
        <v>74</v>
      </c>
      <c r="JB23" s="795">
        <v>419.31</v>
      </c>
      <c r="JC23" s="980">
        <v>396.04</v>
      </c>
      <c r="JD23" s="797">
        <v>5.88</v>
      </c>
      <c r="JE23" s="795">
        <v>265.52999999999997</v>
      </c>
      <c r="JF23" s="796">
        <v>259.20999999999998</v>
      </c>
      <c r="JG23" s="797">
        <v>2.44</v>
      </c>
      <c r="JH23" s="795">
        <v>304.56</v>
      </c>
      <c r="JI23" s="796">
        <v>294.54000000000002</v>
      </c>
      <c r="JJ23" s="797">
        <v>3.4</v>
      </c>
      <c r="JK23" s="66"/>
      <c r="JL23" s="92" t="s">
        <v>54</v>
      </c>
      <c r="JM23" s="92"/>
      <c r="JN23" s="981">
        <v>52.92</v>
      </c>
      <c r="JO23" s="982">
        <v>57.15</v>
      </c>
      <c r="JP23" s="982">
        <v>60.25</v>
      </c>
      <c r="JQ23" s="982">
        <v>56.77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1729.8700000000001</v>
      </c>
      <c r="LS23" s="968">
        <v>1654.51</v>
      </c>
      <c r="LT23" s="755">
        <v>4.55</v>
      </c>
      <c r="LU23" s="63"/>
      <c r="LV23" s="63"/>
      <c r="LW23" s="740" t="s">
        <v>102</v>
      </c>
      <c r="LX23" s="57">
        <v>4221</v>
      </c>
      <c r="LY23" s="756">
        <v>3991</v>
      </c>
      <c r="LZ23" s="757">
        <v>5.76</v>
      </c>
      <c r="MA23" s="73"/>
      <c r="MB23" s="794" t="s">
        <v>74</v>
      </c>
      <c r="MC23" s="795">
        <v>333.32</v>
      </c>
      <c r="MD23" s="796">
        <v>319.06</v>
      </c>
      <c r="ME23" s="797">
        <v>4.47</v>
      </c>
      <c r="MF23" s="795">
        <v>266.8</v>
      </c>
      <c r="MG23" s="796">
        <v>259.60000000000002</v>
      </c>
      <c r="MH23" s="797">
        <v>2.77</v>
      </c>
      <c r="MI23" s="795">
        <v>288.39</v>
      </c>
      <c r="MJ23" s="796">
        <v>279.23</v>
      </c>
      <c r="MK23" s="797">
        <v>3.28</v>
      </c>
      <c r="ML23" s="4"/>
      <c r="MM23" s="781" t="s">
        <v>54</v>
      </c>
      <c r="MN23" s="781"/>
      <c r="MO23" s="985">
        <v>57.56</v>
      </c>
      <c r="MP23" s="985">
        <v>57.81</v>
      </c>
      <c r="MQ23" s="985">
        <v>54.08</v>
      </c>
      <c r="MR23" s="985">
        <v>56.77</v>
      </c>
      <c r="MS23" s="985">
        <v>56.55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1664.41</v>
      </c>
      <c r="C24" s="935">
        <v>1595.25</v>
      </c>
      <c r="D24" s="763">
        <v>4.34</v>
      </c>
      <c r="E24" s="75"/>
      <c r="F24" s="75"/>
      <c r="G24" s="764" t="s">
        <v>103</v>
      </c>
      <c r="H24" s="741">
        <v>252</v>
      </c>
      <c r="I24" s="742">
        <v>37</v>
      </c>
      <c r="J24" s="743">
        <v>125</v>
      </c>
      <c r="K24" s="741">
        <v>414</v>
      </c>
      <c r="L24" s="744">
        <v>398</v>
      </c>
      <c r="M24" s="745">
        <v>4.0199999999999996</v>
      </c>
      <c r="N24" s="66"/>
      <c r="O24" s="902" t="s">
        <v>79</v>
      </c>
      <c r="P24" s="986">
        <v>137.18</v>
      </c>
      <c r="Q24" s="796">
        <v>130.16999999999999</v>
      </c>
      <c r="R24" s="797">
        <v>5.39</v>
      </c>
      <c r="S24" s="795">
        <v>126.18</v>
      </c>
      <c r="T24" s="796">
        <v>121.03</v>
      </c>
      <c r="U24" s="797">
        <v>4.26</v>
      </c>
      <c r="V24" s="795">
        <v>130.51</v>
      </c>
      <c r="W24" s="796">
        <v>124.67</v>
      </c>
      <c r="X24" s="797">
        <v>4.68</v>
      </c>
      <c r="Y24" s="66"/>
      <c r="Z24" s="66"/>
      <c r="AA24" s="66" t="s">
        <v>39</v>
      </c>
      <c r="AB24" s="95">
        <v>62.16</v>
      </c>
      <c r="AC24" s="95">
        <v>64.17</v>
      </c>
      <c r="AD24" s="95">
        <v>65.5</v>
      </c>
      <c r="AE24" s="95">
        <v>63.94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1973.0000000000002</v>
      </c>
      <c r="CG24" s="935">
        <v>1869.2300000000002</v>
      </c>
      <c r="CH24" s="763">
        <v>5.55</v>
      </c>
      <c r="CI24" s="75"/>
      <c r="CJ24" s="75"/>
      <c r="CK24" s="764" t="s">
        <v>103</v>
      </c>
      <c r="CL24" s="741">
        <v>82</v>
      </c>
      <c r="CM24" s="742">
        <v>376</v>
      </c>
      <c r="CN24" s="743">
        <v>249</v>
      </c>
      <c r="CO24" s="741">
        <v>707</v>
      </c>
      <c r="CP24" s="744">
        <v>609</v>
      </c>
      <c r="CQ24" s="745">
        <v>16.09</v>
      </c>
      <c r="CR24" s="66"/>
      <c r="CS24" s="902" t="s">
        <v>79</v>
      </c>
      <c r="CT24" s="986">
        <v>155.79</v>
      </c>
      <c r="CU24" s="796">
        <v>147.97</v>
      </c>
      <c r="CV24" s="797">
        <v>5.28</v>
      </c>
      <c r="CW24" s="795">
        <v>143.66</v>
      </c>
      <c r="CX24" s="796">
        <v>138.46</v>
      </c>
      <c r="CY24" s="797">
        <v>3.76</v>
      </c>
      <c r="CZ24" s="795">
        <v>148.51</v>
      </c>
      <c r="DA24" s="796">
        <v>142.36000000000001</v>
      </c>
      <c r="DB24" s="797">
        <v>4.32</v>
      </c>
      <c r="DC24" s="66"/>
      <c r="DD24" s="66"/>
      <c r="DE24" s="66" t="s">
        <v>39</v>
      </c>
      <c r="DF24" s="95">
        <v>57.56</v>
      </c>
      <c r="DG24" s="95">
        <v>50.29</v>
      </c>
      <c r="DH24" s="95">
        <v>49.65</v>
      </c>
      <c r="DI24" s="95">
        <v>52.5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1616.83</v>
      </c>
      <c r="FK24" s="935">
        <v>1530.33</v>
      </c>
      <c r="FL24" s="763">
        <v>5.65</v>
      </c>
      <c r="FM24" s="75"/>
      <c r="FN24" s="75"/>
      <c r="FO24" s="764" t="s">
        <v>103</v>
      </c>
      <c r="FP24" s="741">
        <v>183</v>
      </c>
      <c r="FQ24" s="742">
        <v>203</v>
      </c>
      <c r="FR24" s="743">
        <v>267</v>
      </c>
      <c r="FS24" s="741">
        <v>653</v>
      </c>
      <c r="FT24" s="744">
        <v>636</v>
      </c>
      <c r="FU24" s="745">
        <v>2.67</v>
      </c>
      <c r="FV24" s="66"/>
      <c r="FW24" s="902" t="s">
        <v>79</v>
      </c>
      <c r="FX24" s="986">
        <v>123.31</v>
      </c>
      <c r="FY24" s="796">
        <v>118.93</v>
      </c>
      <c r="FZ24" s="797">
        <v>3.68</v>
      </c>
      <c r="GA24" s="795">
        <v>96.56</v>
      </c>
      <c r="GB24" s="796">
        <v>93.45</v>
      </c>
      <c r="GC24" s="797">
        <v>3.33</v>
      </c>
      <c r="GD24" s="795">
        <v>103.22</v>
      </c>
      <c r="GE24" s="796">
        <v>99.93</v>
      </c>
      <c r="GF24" s="797">
        <v>3.29</v>
      </c>
      <c r="GG24" s="66"/>
      <c r="GH24" s="66"/>
      <c r="GI24" s="66" t="s">
        <v>39</v>
      </c>
      <c r="GJ24" s="95">
        <v>53.53</v>
      </c>
      <c r="GK24" s="95">
        <v>50.48</v>
      </c>
      <c r="GL24" s="95">
        <v>51.48</v>
      </c>
      <c r="GM24" s="95">
        <v>51.83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1587.1699999999998</v>
      </c>
      <c r="IO24" s="935">
        <v>1552.8900000000003</v>
      </c>
      <c r="IP24" s="763">
        <v>2.21</v>
      </c>
      <c r="IQ24" s="75"/>
      <c r="IR24" s="75"/>
      <c r="IS24" s="764" t="s">
        <v>103</v>
      </c>
      <c r="IT24" s="741">
        <v>201</v>
      </c>
      <c r="IU24" s="742">
        <v>285</v>
      </c>
      <c r="IV24" s="743">
        <v>213</v>
      </c>
      <c r="IW24" s="741">
        <v>699</v>
      </c>
      <c r="IX24" s="744">
        <v>672</v>
      </c>
      <c r="IY24" s="745">
        <v>4.0199999999999996</v>
      </c>
      <c r="IZ24" s="66"/>
      <c r="JA24" s="902" t="s">
        <v>79</v>
      </c>
      <c r="JB24" s="986">
        <v>192.96</v>
      </c>
      <c r="JC24" s="796">
        <v>184.16</v>
      </c>
      <c r="JD24" s="797">
        <v>4.78</v>
      </c>
      <c r="JE24" s="795">
        <v>85.38</v>
      </c>
      <c r="JF24" s="796">
        <v>83.96</v>
      </c>
      <c r="JG24" s="797">
        <v>1.69</v>
      </c>
      <c r="JH24" s="795">
        <v>112.68</v>
      </c>
      <c r="JI24" s="796">
        <v>109.82</v>
      </c>
      <c r="JJ24" s="797">
        <v>2.6</v>
      </c>
      <c r="JK24" s="66"/>
      <c r="JL24" s="66"/>
      <c r="JM24" s="66" t="s">
        <v>39</v>
      </c>
      <c r="JN24" s="95">
        <v>41.35</v>
      </c>
      <c r="JO24" s="95">
        <v>46.3</v>
      </c>
      <c r="JP24" s="95">
        <v>49.22</v>
      </c>
      <c r="JQ24" s="95">
        <v>45.62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1720.69</v>
      </c>
      <c r="LS24" s="971">
        <v>1646.1999999999998</v>
      </c>
      <c r="LT24" s="780">
        <v>4.5199999999999996</v>
      </c>
      <c r="LU24" s="63"/>
      <c r="LV24" s="63"/>
      <c r="LW24" s="764" t="s">
        <v>103</v>
      </c>
      <c r="LX24" s="57">
        <v>2473</v>
      </c>
      <c r="LY24" s="756">
        <v>2315</v>
      </c>
      <c r="LZ24" s="757">
        <v>6.83</v>
      </c>
      <c r="MA24" s="73"/>
      <c r="MB24" s="902" t="s">
        <v>79</v>
      </c>
      <c r="MC24" s="795">
        <v>151.02000000000001</v>
      </c>
      <c r="MD24" s="796">
        <v>144.19</v>
      </c>
      <c r="ME24" s="797">
        <v>4.74</v>
      </c>
      <c r="MF24" s="795">
        <v>109.34</v>
      </c>
      <c r="MG24" s="796">
        <v>105.7</v>
      </c>
      <c r="MH24" s="797">
        <v>3.44</v>
      </c>
      <c r="MI24" s="795">
        <v>122.86</v>
      </c>
      <c r="MJ24" s="796">
        <v>118.41</v>
      </c>
      <c r="MK24" s="797">
        <v>3.76</v>
      </c>
      <c r="ML24" s="4"/>
      <c r="MM24" s="4"/>
      <c r="MN24" s="4" t="s">
        <v>39</v>
      </c>
      <c r="MO24" s="990">
        <v>63.94</v>
      </c>
      <c r="MP24" s="990">
        <v>52.5</v>
      </c>
      <c r="MQ24" s="990">
        <v>51.83</v>
      </c>
      <c r="MR24" s="990">
        <v>45.62</v>
      </c>
      <c r="MS24" s="991">
        <v>53.47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1908.6299999999999</v>
      </c>
      <c r="C25" s="944">
        <v>1819.81</v>
      </c>
      <c r="D25" s="901">
        <v>4.88</v>
      </c>
      <c r="E25" s="75"/>
      <c r="F25" s="75"/>
      <c r="G25" s="740" t="s">
        <v>106</v>
      </c>
      <c r="H25" s="741">
        <v>65</v>
      </c>
      <c r="I25" s="742">
        <v>31</v>
      </c>
      <c r="J25" s="743">
        <v>11</v>
      </c>
      <c r="K25" s="741">
        <v>107</v>
      </c>
      <c r="L25" s="744">
        <v>105</v>
      </c>
      <c r="M25" s="745">
        <v>1.9</v>
      </c>
      <c r="N25" s="66"/>
      <c r="O25" s="922" t="s">
        <v>83</v>
      </c>
      <c r="P25" s="923">
        <v>2544.1199999999994</v>
      </c>
      <c r="Q25" s="924">
        <v>2390.36</v>
      </c>
      <c r="R25" s="925">
        <v>6.43</v>
      </c>
      <c r="S25" s="926">
        <v>1908.6299999999999</v>
      </c>
      <c r="T25" s="924">
        <v>1819.81</v>
      </c>
      <c r="U25" s="925">
        <v>4.88</v>
      </c>
      <c r="V25" s="926">
        <v>2158.5</v>
      </c>
      <c r="W25" s="924">
        <v>2047.0700000000004</v>
      </c>
      <c r="X25" s="925">
        <v>5.44</v>
      </c>
      <c r="Y25" s="66"/>
      <c r="Z25" s="66"/>
      <c r="AA25" s="66" t="s">
        <v>53</v>
      </c>
      <c r="AB25" s="95">
        <v>57.03</v>
      </c>
      <c r="AC25" s="95">
        <v>62.68</v>
      </c>
      <c r="AD25" s="95">
        <v>55.36</v>
      </c>
      <c r="AE25" s="95">
        <v>58.36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1824.8400000000001</v>
      </c>
      <c r="CG25" s="944">
        <v>1740.92</v>
      </c>
      <c r="CH25" s="901">
        <v>4.82</v>
      </c>
      <c r="CI25" s="75"/>
      <c r="CJ25" s="75"/>
      <c r="CK25" s="740" t="s">
        <v>106</v>
      </c>
      <c r="CL25" s="741">
        <v>37</v>
      </c>
      <c r="CM25" s="742">
        <v>54</v>
      </c>
      <c r="CN25" s="743">
        <v>61</v>
      </c>
      <c r="CO25" s="741">
        <v>152</v>
      </c>
      <c r="CP25" s="744">
        <v>154</v>
      </c>
      <c r="CQ25" s="745">
        <v>-1.3</v>
      </c>
      <c r="CR25" s="66"/>
      <c r="CS25" s="922" t="s">
        <v>83</v>
      </c>
      <c r="CT25" s="923">
        <v>2568.39</v>
      </c>
      <c r="CU25" s="924">
        <v>2427.9299999999998</v>
      </c>
      <c r="CV25" s="925">
        <v>5.79</v>
      </c>
      <c r="CW25" s="926">
        <v>1824.8400000000001</v>
      </c>
      <c r="CX25" s="924">
        <v>1740.92</v>
      </c>
      <c r="CY25" s="925">
        <v>4.82</v>
      </c>
      <c r="CZ25" s="926">
        <v>2121.84</v>
      </c>
      <c r="DA25" s="924">
        <v>2022.27</v>
      </c>
      <c r="DB25" s="925">
        <v>4.92</v>
      </c>
      <c r="DC25" s="66"/>
      <c r="DD25" s="66"/>
      <c r="DE25" s="66" t="s">
        <v>53</v>
      </c>
      <c r="DF25" s="95">
        <v>65.89</v>
      </c>
      <c r="DG25" s="95">
        <v>65.569999999999993</v>
      </c>
      <c r="DH25" s="95">
        <v>57.91</v>
      </c>
      <c r="DI25" s="95">
        <v>63.12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1615.5</v>
      </c>
      <c r="FK25" s="944">
        <v>1514.9800000000002</v>
      </c>
      <c r="FL25" s="901">
        <v>6.64</v>
      </c>
      <c r="FM25" s="75"/>
      <c r="FN25" s="75"/>
      <c r="FO25" s="740" t="s">
        <v>106</v>
      </c>
      <c r="FP25" s="741">
        <v>3</v>
      </c>
      <c r="FQ25" s="742">
        <v>17</v>
      </c>
      <c r="FR25" s="743">
        <v>15</v>
      </c>
      <c r="FS25" s="741">
        <v>35</v>
      </c>
      <c r="FT25" s="744">
        <v>43</v>
      </c>
      <c r="FU25" s="745">
        <v>-18.600000000000001</v>
      </c>
      <c r="FV25" s="66"/>
      <c r="FW25" s="922" t="s">
        <v>83</v>
      </c>
      <c r="FX25" s="923">
        <v>2590.6200000000003</v>
      </c>
      <c r="FY25" s="924">
        <v>2458.2400000000002</v>
      </c>
      <c r="FZ25" s="925">
        <v>5.39</v>
      </c>
      <c r="GA25" s="926">
        <v>1615.5</v>
      </c>
      <c r="GB25" s="924">
        <v>1514.9800000000002</v>
      </c>
      <c r="GC25" s="925">
        <v>6.64</v>
      </c>
      <c r="GD25" s="926">
        <v>1858.26</v>
      </c>
      <c r="GE25" s="924">
        <v>1754.96</v>
      </c>
      <c r="GF25" s="925">
        <v>5.89</v>
      </c>
      <c r="GG25" s="66"/>
      <c r="GH25" s="66"/>
      <c r="GI25" s="66" t="s">
        <v>53</v>
      </c>
      <c r="GJ25" s="95">
        <v>59.51</v>
      </c>
      <c r="GK25" s="95">
        <v>60.85</v>
      </c>
      <c r="GL25" s="95">
        <v>58.62</v>
      </c>
      <c r="GM25" s="95">
        <v>59.66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1736.06</v>
      </c>
      <c r="IO25" s="944">
        <v>1682.0200000000002</v>
      </c>
      <c r="IP25" s="901">
        <v>3.21</v>
      </c>
      <c r="IQ25" s="75"/>
      <c r="IR25" s="75"/>
      <c r="IS25" s="740" t="s">
        <v>106</v>
      </c>
      <c r="IT25" s="741">
        <v>65</v>
      </c>
      <c r="IU25" s="742">
        <v>78</v>
      </c>
      <c r="IV25" s="743">
        <v>45</v>
      </c>
      <c r="IW25" s="741">
        <v>188</v>
      </c>
      <c r="IX25" s="744">
        <v>173</v>
      </c>
      <c r="IY25" s="745">
        <v>8.67</v>
      </c>
      <c r="IZ25" s="66"/>
      <c r="JA25" s="922" t="s">
        <v>83</v>
      </c>
      <c r="JB25" s="923">
        <v>3053.5400000000004</v>
      </c>
      <c r="JC25" s="924">
        <v>2980.0499999999997</v>
      </c>
      <c r="JD25" s="925">
        <v>2.4700000000000002</v>
      </c>
      <c r="JE25" s="926">
        <v>1736.06</v>
      </c>
      <c r="JF25" s="924">
        <v>1682.0200000000002</v>
      </c>
      <c r="JG25" s="925">
        <v>3.21</v>
      </c>
      <c r="JH25" s="926">
        <v>2070.39</v>
      </c>
      <c r="JI25" s="924">
        <v>2017.08</v>
      </c>
      <c r="JJ25" s="925">
        <v>2.64</v>
      </c>
      <c r="JK25" s="66"/>
      <c r="JL25" s="66"/>
      <c r="JM25" s="66" t="s">
        <v>53</v>
      </c>
      <c r="JN25" s="95">
        <v>56.89</v>
      </c>
      <c r="JO25" s="95">
        <v>61.85</v>
      </c>
      <c r="JP25" s="95">
        <v>65.459999999999994</v>
      </c>
      <c r="JQ25" s="95">
        <v>61.4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1772</v>
      </c>
      <c r="LS25" s="1000">
        <v>1692.2100000000003</v>
      </c>
      <c r="LT25" s="914">
        <v>4.72</v>
      </c>
      <c r="LU25" s="63"/>
      <c r="LV25" s="63"/>
      <c r="LW25" s="740" t="s">
        <v>106</v>
      </c>
      <c r="LX25" s="57">
        <v>482</v>
      </c>
      <c r="LY25" s="756">
        <v>475</v>
      </c>
      <c r="LZ25" s="757">
        <v>1.47</v>
      </c>
      <c r="MA25" s="73"/>
      <c r="MB25" s="930" t="s">
        <v>83</v>
      </c>
      <c r="MC25" s="923">
        <v>2666.2699999999995</v>
      </c>
      <c r="MD25" s="931">
        <v>2542.6999999999998</v>
      </c>
      <c r="ME25" s="932">
        <v>4.8600000000000003</v>
      </c>
      <c r="MF25" s="923">
        <v>1772</v>
      </c>
      <c r="MG25" s="931">
        <v>1692.2100000000003</v>
      </c>
      <c r="MH25" s="932">
        <v>4.72</v>
      </c>
      <c r="MI25" s="923">
        <v>2062.2000000000003</v>
      </c>
      <c r="MJ25" s="931">
        <v>1972.9900000000002</v>
      </c>
      <c r="MK25" s="932">
        <v>4.5199999999999996</v>
      </c>
      <c r="ML25" s="4"/>
      <c r="MM25" s="4"/>
      <c r="MN25" s="4" t="s">
        <v>53</v>
      </c>
      <c r="MO25" s="990">
        <v>58.36</v>
      </c>
      <c r="MP25" s="990">
        <v>63.12</v>
      </c>
      <c r="MQ25" s="990">
        <v>59.66</v>
      </c>
      <c r="MR25" s="990">
        <v>61.4</v>
      </c>
      <c r="MS25" s="991">
        <v>60.64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185</v>
      </c>
      <c r="I26" s="742">
        <v>125</v>
      </c>
      <c r="J26" s="743">
        <v>195</v>
      </c>
      <c r="K26" s="741">
        <v>505</v>
      </c>
      <c r="L26" s="744">
        <v>479</v>
      </c>
      <c r="M26" s="745">
        <v>5.43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55.66</v>
      </c>
      <c r="AC26" s="95">
        <v>58.08</v>
      </c>
      <c r="AD26" s="95">
        <v>54.57</v>
      </c>
      <c r="AE26" s="95">
        <v>56.11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79</v>
      </c>
      <c r="CM26" s="742">
        <v>103</v>
      </c>
      <c r="CN26" s="743">
        <v>97</v>
      </c>
      <c r="CO26" s="741">
        <v>279</v>
      </c>
      <c r="CP26" s="744">
        <v>256</v>
      </c>
      <c r="CQ26" s="745">
        <v>8.98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57.71</v>
      </c>
      <c r="DG26" s="95">
        <v>51.27</v>
      </c>
      <c r="DH26" s="95">
        <v>54.8</v>
      </c>
      <c r="DI26" s="95">
        <v>54.59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36</v>
      </c>
      <c r="FQ26" s="742">
        <v>29</v>
      </c>
      <c r="FR26" s="743">
        <v>1</v>
      </c>
      <c r="FS26" s="741">
        <v>66</v>
      </c>
      <c r="FT26" s="744">
        <v>101</v>
      </c>
      <c r="FU26" s="745">
        <v>-34.65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51.27</v>
      </c>
      <c r="GK26" s="95">
        <v>50.5</v>
      </c>
      <c r="GL26" s="95">
        <v>49</v>
      </c>
      <c r="GM26" s="95">
        <v>50.26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71</v>
      </c>
      <c r="IU26" s="742">
        <v>56</v>
      </c>
      <c r="IV26" s="743">
        <v>41</v>
      </c>
      <c r="IW26" s="741">
        <v>168</v>
      </c>
      <c r="IX26" s="744">
        <v>167</v>
      </c>
      <c r="IY26" s="745">
        <v>0.6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51.56</v>
      </c>
      <c r="JO26" s="95">
        <v>55.15</v>
      </c>
      <c r="JP26" s="95">
        <v>57.89</v>
      </c>
      <c r="JQ26" s="95">
        <v>54.87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1018</v>
      </c>
      <c r="LY26" s="756">
        <v>1003</v>
      </c>
      <c r="LZ26" s="757">
        <v>1.5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56.11</v>
      </c>
      <c r="MP26" s="990">
        <v>54.59</v>
      </c>
      <c r="MQ26" s="990">
        <v>50.26</v>
      </c>
      <c r="MR26" s="990">
        <v>54.87</v>
      </c>
      <c r="MS26" s="991">
        <v>53.95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1741.25</v>
      </c>
      <c r="C27" s="979">
        <v>1597.79</v>
      </c>
      <c r="D27" s="739">
        <v>8.98</v>
      </c>
      <c r="E27" s="582"/>
      <c r="F27" s="63"/>
      <c r="G27" s="740" t="s">
        <v>110</v>
      </c>
      <c r="H27" s="741">
        <v>68</v>
      </c>
      <c r="I27" s="742">
        <v>22</v>
      </c>
      <c r="J27" s="743">
        <v>18</v>
      </c>
      <c r="K27" s="741">
        <v>108</v>
      </c>
      <c r="L27" s="744">
        <v>116</v>
      </c>
      <c r="M27" s="745">
        <v>-6.9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0</v>
      </c>
      <c r="AC27" s="95">
        <v>0</v>
      </c>
      <c r="AD27" s="95">
        <v>0</v>
      </c>
      <c r="AE27" s="95">
        <v>0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1646.17</v>
      </c>
      <c r="CG27" s="979">
        <v>1511.96</v>
      </c>
      <c r="CH27" s="739">
        <v>8.8800000000000008</v>
      </c>
      <c r="CI27" s="582"/>
      <c r="CJ27" s="63"/>
      <c r="CK27" s="740" t="s">
        <v>110</v>
      </c>
      <c r="CL27" s="741">
        <v>3</v>
      </c>
      <c r="CM27" s="742">
        <v>11</v>
      </c>
      <c r="CN27" s="743">
        <v>5</v>
      </c>
      <c r="CO27" s="741">
        <v>19</v>
      </c>
      <c r="CP27" s="744">
        <v>38</v>
      </c>
      <c r="CQ27" s="745">
        <v>-50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0</v>
      </c>
      <c r="DG27" s="95">
        <v>0</v>
      </c>
      <c r="DH27" s="95">
        <v>0</v>
      </c>
      <c r="DI27" s="95">
        <v>0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1532.7</v>
      </c>
      <c r="FK27" s="979">
        <v>1404.2500000000002</v>
      </c>
      <c r="FL27" s="739">
        <v>9.15</v>
      </c>
      <c r="FM27" s="582"/>
      <c r="FN27" s="63"/>
      <c r="FO27" s="740" t="s">
        <v>110</v>
      </c>
      <c r="FP27" s="741">
        <v>1</v>
      </c>
      <c r="FQ27" s="742">
        <v>4</v>
      </c>
      <c r="FR27" s="743">
        <v>0</v>
      </c>
      <c r="FS27" s="741">
        <v>5</v>
      </c>
      <c r="FT27" s="744">
        <v>7</v>
      </c>
      <c r="FU27" s="745">
        <v>-28.57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0</v>
      </c>
      <c r="GK27" s="95">
        <v>0</v>
      </c>
      <c r="GL27" s="95">
        <v>0</v>
      </c>
      <c r="GM27" s="95">
        <v>0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1912.9399999999998</v>
      </c>
      <c r="IO27" s="979">
        <v>1792.25</v>
      </c>
      <c r="IP27" s="739">
        <v>6.73</v>
      </c>
      <c r="IQ27" s="582"/>
      <c r="IR27" s="63"/>
      <c r="IS27" s="740" t="s">
        <v>110</v>
      </c>
      <c r="IT27" s="741">
        <v>0</v>
      </c>
      <c r="IU27" s="742">
        <v>8</v>
      </c>
      <c r="IV27" s="743">
        <v>7</v>
      </c>
      <c r="IW27" s="741">
        <v>15</v>
      </c>
      <c r="IX27" s="744">
        <v>10</v>
      </c>
      <c r="IY27" s="745">
        <v>50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0</v>
      </c>
      <c r="JO27" s="95">
        <v>0</v>
      </c>
      <c r="JP27" s="95">
        <v>0</v>
      </c>
      <c r="JQ27" s="95">
        <v>0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6833.0600000000013</v>
      </c>
      <c r="LS27" s="968">
        <v>6306.2500000000009</v>
      </c>
      <c r="LT27" s="755">
        <v>8.35</v>
      </c>
      <c r="LU27" s="63"/>
      <c r="LV27" s="63"/>
      <c r="LW27" s="740" t="s">
        <v>110</v>
      </c>
      <c r="LX27" s="57">
        <v>147</v>
      </c>
      <c r="LY27" s="756">
        <v>171</v>
      </c>
      <c r="LZ27" s="757">
        <v>-14.04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0</v>
      </c>
      <c r="MP27" s="990">
        <v>0</v>
      </c>
      <c r="MQ27" s="990">
        <v>0</v>
      </c>
      <c r="MR27" s="990">
        <v>0</v>
      </c>
      <c r="MS27" s="991" t="s">
        <v>198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1497.3</v>
      </c>
      <c r="C28" s="935">
        <v>1370.3</v>
      </c>
      <c r="D28" s="763">
        <v>9.27</v>
      </c>
      <c r="E28" s="63"/>
      <c r="F28" s="63"/>
      <c r="G28" s="740" t="s">
        <v>112</v>
      </c>
      <c r="H28" s="741">
        <v>56</v>
      </c>
      <c r="I28" s="742">
        <v>61</v>
      </c>
      <c r="J28" s="743">
        <v>56</v>
      </c>
      <c r="K28" s="741">
        <v>173</v>
      </c>
      <c r="L28" s="744">
        <v>186</v>
      </c>
      <c r="M28" s="745">
        <v>-6.99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45.58</v>
      </c>
      <c r="AC28" s="95">
        <v>49.57</v>
      </c>
      <c r="AD28" s="95">
        <v>51.48</v>
      </c>
      <c r="AE28" s="95">
        <v>48.88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577</v>
      </c>
      <c r="AN28" s="866">
        <v>154</v>
      </c>
      <c r="AO28" s="866">
        <v>680</v>
      </c>
      <c r="AP28" s="865">
        <v>410</v>
      </c>
      <c r="AQ28" s="866"/>
      <c r="AR28" s="866"/>
      <c r="AS28" s="866"/>
      <c r="AT28" s="1021"/>
      <c r="AU28" s="1022">
        <v>1821</v>
      </c>
      <c r="AV28" s="866">
        <v>1165</v>
      </c>
      <c r="AW28" s="1012">
        <v>2986</v>
      </c>
      <c r="AX28" s="102"/>
      <c r="AY28" s="102"/>
      <c r="AZ28" s="852" t="s">
        <v>61</v>
      </c>
      <c r="BA28" s="1023">
        <v>139</v>
      </c>
      <c r="BB28" s="1024">
        <v>1077</v>
      </c>
      <c r="BC28" s="1024">
        <v>236</v>
      </c>
      <c r="BD28" s="1025">
        <v>132</v>
      </c>
      <c r="BE28" s="1024"/>
      <c r="BF28" s="1024"/>
      <c r="BG28" s="1024"/>
      <c r="BH28" s="1024"/>
      <c r="BI28" s="1026">
        <v>1584</v>
      </c>
      <c r="BJ28" s="1024">
        <v>1440</v>
      </c>
      <c r="BK28" s="1017">
        <v>3024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1515.5500000000002</v>
      </c>
      <c r="CG28" s="935">
        <v>1392.49</v>
      </c>
      <c r="CH28" s="763">
        <v>8.84</v>
      </c>
      <c r="CI28" s="63"/>
      <c r="CJ28" s="63"/>
      <c r="CK28" s="740" t="s">
        <v>112</v>
      </c>
      <c r="CL28" s="741">
        <v>12</v>
      </c>
      <c r="CM28" s="742">
        <v>18</v>
      </c>
      <c r="CN28" s="743">
        <v>13</v>
      </c>
      <c r="CO28" s="741">
        <v>43</v>
      </c>
      <c r="CP28" s="744">
        <v>47</v>
      </c>
      <c r="CQ28" s="745">
        <v>-8.51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54.76</v>
      </c>
      <c r="DG28" s="95">
        <v>51.34</v>
      </c>
      <c r="DH28" s="95">
        <v>48.57</v>
      </c>
      <c r="DI28" s="95">
        <v>51.56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2595</v>
      </c>
      <c r="DR28" s="866">
        <v>2280</v>
      </c>
      <c r="DS28" s="866">
        <v>1878</v>
      </c>
      <c r="DT28" s="862">
        <v>713</v>
      </c>
      <c r="DU28" s="860"/>
      <c r="DV28" s="861"/>
      <c r="DW28" s="861"/>
      <c r="DX28" s="861"/>
      <c r="DY28" s="840">
        <v>7466</v>
      </c>
      <c r="DZ28" s="866">
        <v>14721</v>
      </c>
      <c r="EA28" s="1012">
        <v>22187</v>
      </c>
      <c r="EB28" s="102"/>
      <c r="EC28" s="102"/>
      <c r="ED28" s="852" t="s">
        <v>61</v>
      </c>
      <c r="EE28" s="1023">
        <v>457</v>
      </c>
      <c r="EF28" s="1024">
        <v>0</v>
      </c>
      <c r="EG28" s="1024">
        <v>327</v>
      </c>
      <c r="EH28" s="862">
        <v>27</v>
      </c>
      <c r="EI28" s="860"/>
      <c r="EJ28" s="861"/>
      <c r="EK28" s="861"/>
      <c r="EL28" s="861"/>
      <c r="EM28" s="840">
        <v>811</v>
      </c>
      <c r="EN28" s="1024">
        <v>1398</v>
      </c>
      <c r="EO28" s="1017">
        <v>2209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1394.1200000000001</v>
      </c>
      <c r="FK28" s="935">
        <v>1277.8000000000002</v>
      </c>
      <c r="FL28" s="763">
        <v>9.1</v>
      </c>
      <c r="FM28" s="63"/>
      <c r="FN28" s="63"/>
      <c r="FO28" s="740" t="s">
        <v>112</v>
      </c>
      <c r="FP28" s="741">
        <v>0</v>
      </c>
      <c r="FQ28" s="742">
        <v>6</v>
      </c>
      <c r="FR28" s="743">
        <v>0</v>
      </c>
      <c r="FS28" s="741">
        <v>6</v>
      </c>
      <c r="FT28" s="744">
        <v>7</v>
      </c>
      <c r="FU28" s="745">
        <v>-14.29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49.26</v>
      </c>
      <c r="GK28" s="95">
        <v>50.25</v>
      </c>
      <c r="GL28" s="95">
        <v>46.38</v>
      </c>
      <c r="GM28" s="95">
        <v>48.63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2716</v>
      </c>
      <c r="GV28" s="866">
        <v>2614</v>
      </c>
      <c r="GW28" s="866">
        <v>1563</v>
      </c>
      <c r="GX28" s="862">
        <v>517</v>
      </c>
      <c r="GY28" s="861"/>
      <c r="GZ28" s="861"/>
      <c r="HA28" s="861"/>
      <c r="HB28" s="861"/>
      <c r="HC28" s="840">
        <v>7410</v>
      </c>
      <c r="HD28" s="866">
        <v>12350</v>
      </c>
      <c r="HE28" s="1012">
        <v>19760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278</v>
      </c>
      <c r="HL28" s="862">
        <v>58</v>
      </c>
      <c r="HM28" s="861"/>
      <c r="HN28" s="861"/>
      <c r="HO28" s="861"/>
      <c r="HP28" s="861"/>
      <c r="HQ28" s="840">
        <v>336</v>
      </c>
      <c r="HR28" s="1024">
        <v>1982</v>
      </c>
      <c r="HS28" s="1017">
        <v>2318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1714.9399999999998</v>
      </c>
      <c r="IO28" s="935">
        <v>1603.31</v>
      </c>
      <c r="IP28" s="763">
        <v>6.96</v>
      </c>
      <c r="IQ28" s="63"/>
      <c r="IR28" s="63"/>
      <c r="IS28" s="740" t="s">
        <v>112</v>
      </c>
      <c r="IT28" s="741">
        <v>51</v>
      </c>
      <c r="IU28" s="742">
        <v>32</v>
      </c>
      <c r="IV28" s="743">
        <v>23</v>
      </c>
      <c r="IW28" s="741">
        <v>106</v>
      </c>
      <c r="IX28" s="744">
        <v>94</v>
      </c>
      <c r="IY28" s="745">
        <v>12.77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48.4</v>
      </c>
      <c r="JO28" s="95">
        <v>51.07</v>
      </c>
      <c r="JP28" s="95">
        <v>62.58</v>
      </c>
      <c r="JQ28" s="95">
        <v>54.02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1087</v>
      </c>
      <c r="JZ28" s="866">
        <v>364</v>
      </c>
      <c r="KA28" s="866">
        <v>601</v>
      </c>
      <c r="KB28" s="865">
        <v>742</v>
      </c>
      <c r="KC28" s="866"/>
      <c r="KD28" s="866"/>
      <c r="KE28" s="866"/>
      <c r="KF28" s="866"/>
      <c r="KG28" s="867">
        <v>2794</v>
      </c>
      <c r="KH28" s="866">
        <v>1383</v>
      </c>
      <c r="KI28" s="1012">
        <v>4177</v>
      </c>
      <c r="KJ28" s="102"/>
      <c r="KK28" s="102"/>
      <c r="KL28" s="852" t="s">
        <v>61</v>
      </c>
      <c r="KM28" s="1023">
        <v>329</v>
      </c>
      <c r="KN28" s="1024">
        <v>0</v>
      </c>
      <c r="KO28" s="1024">
        <v>352</v>
      </c>
      <c r="KP28" s="865">
        <v>24</v>
      </c>
      <c r="KQ28" s="866"/>
      <c r="KR28" s="866"/>
      <c r="KS28" s="866"/>
      <c r="KT28" s="866"/>
      <c r="KU28" s="867">
        <v>705</v>
      </c>
      <c r="KV28" s="1024">
        <v>1627</v>
      </c>
      <c r="KW28" s="1017">
        <v>2332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6121.9100000000008</v>
      </c>
      <c r="LS28" s="971">
        <v>5643.9000000000005</v>
      </c>
      <c r="LT28" s="780">
        <v>8.4700000000000006</v>
      </c>
      <c r="LU28" s="63"/>
      <c r="LV28" s="63"/>
      <c r="LW28" s="740" t="s">
        <v>112</v>
      </c>
      <c r="LX28" s="57">
        <v>328</v>
      </c>
      <c r="LY28" s="756">
        <v>334</v>
      </c>
      <c r="LZ28" s="757">
        <v>-1.8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48.88</v>
      </c>
      <c r="MP28" s="990">
        <v>51.56</v>
      </c>
      <c r="MQ28" s="990">
        <v>48.63</v>
      </c>
      <c r="MR28" s="990">
        <v>54.02</v>
      </c>
      <c r="MS28" s="991">
        <v>50.77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6975</v>
      </c>
      <c r="NB28" s="869">
        <v>5412</v>
      </c>
      <c r="NC28" s="869">
        <v>4722</v>
      </c>
      <c r="ND28" s="870">
        <v>2382</v>
      </c>
      <c r="NE28" s="869"/>
      <c r="NF28" s="869"/>
      <c r="NG28" s="869"/>
      <c r="NH28" s="869"/>
      <c r="NI28" s="871">
        <v>19491</v>
      </c>
      <c r="NJ28" s="1027">
        <v>29619</v>
      </c>
      <c r="NK28" s="873">
        <v>49110</v>
      </c>
      <c r="NL28" s="585"/>
      <c r="NM28" s="585"/>
      <c r="NN28" s="859" t="s">
        <v>61</v>
      </c>
      <c r="NO28" s="868">
        <v>925</v>
      </c>
      <c r="NP28" s="869">
        <v>1077</v>
      </c>
      <c r="NQ28" s="869">
        <v>1193</v>
      </c>
      <c r="NR28" s="870">
        <v>241</v>
      </c>
      <c r="NS28" s="869"/>
      <c r="NT28" s="869"/>
      <c r="NU28" s="869"/>
      <c r="NV28" s="869"/>
      <c r="NW28" s="871">
        <v>3436</v>
      </c>
      <c r="NX28" s="841">
        <v>6447</v>
      </c>
      <c r="NY28" s="873">
        <v>9883</v>
      </c>
    </row>
    <row r="29" spans="1:389" ht="23.25" customHeight="1" thickBot="1" x14ac:dyDescent="0.3">
      <c r="A29" s="59" t="s">
        <v>36</v>
      </c>
      <c r="B29" s="943">
        <v>243.95000000000002</v>
      </c>
      <c r="C29" s="944">
        <v>227.48999999999998</v>
      </c>
      <c r="D29" s="901">
        <v>7.24</v>
      </c>
      <c r="E29" s="63"/>
      <c r="F29" s="63"/>
      <c r="G29" s="740" t="s">
        <v>113</v>
      </c>
      <c r="H29" s="741">
        <v>61</v>
      </c>
      <c r="I29" s="742">
        <v>32</v>
      </c>
      <c r="J29" s="743">
        <v>21</v>
      </c>
      <c r="K29" s="741">
        <v>114</v>
      </c>
      <c r="L29" s="744">
        <v>122</v>
      </c>
      <c r="M29" s="745">
        <v>-6.56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54.72</v>
      </c>
      <c r="AC29" s="95">
        <v>52.38</v>
      </c>
      <c r="AD29" s="95">
        <v>54.62</v>
      </c>
      <c r="AE29" s="95">
        <v>53.91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21284</v>
      </c>
      <c r="AN29" s="866">
        <v>2567</v>
      </c>
      <c r="AO29" s="866">
        <v>27243</v>
      </c>
      <c r="AP29" s="865">
        <v>5590</v>
      </c>
      <c r="AQ29" s="866"/>
      <c r="AR29" s="866"/>
      <c r="AS29" s="866"/>
      <c r="AT29" s="1021"/>
      <c r="AU29" s="1022">
        <v>56684</v>
      </c>
      <c r="AV29" s="866">
        <v>65544</v>
      </c>
      <c r="AW29" s="1012">
        <v>122228</v>
      </c>
      <c r="AX29" s="102"/>
      <c r="AY29" s="102"/>
      <c r="AZ29" s="852" t="s">
        <v>66</v>
      </c>
      <c r="BA29" s="1023">
        <v>695</v>
      </c>
      <c r="BB29" s="1024">
        <v>2152</v>
      </c>
      <c r="BC29" s="1024">
        <v>472</v>
      </c>
      <c r="BD29" s="1025">
        <v>664</v>
      </c>
      <c r="BE29" s="1024"/>
      <c r="BF29" s="1024"/>
      <c r="BG29" s="1024"/>
      <c r="BH29" s="1024"/>
      <c r="BI29" s="1026">
        <v>3983</v>
      </c>
      <c r="BJ29" s="1024">
        <v>17525</v>
      </c>
      <c r="BK29" s="1017">
        <v>21508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130.62</v>
      </c>
      <c r="CG29" s="944">
        <v>119.47</v>
      </c>
      <c r="CH29" s="901">
        <v>9.33</v>
      </c>
      <c r="CI29" s="63"/>
      <c r="CJ29" s="63"/>
      <c r="CK29" s="740" t="s">
        <v>113</v>
      </c>
      <c r="CL29" s="741">
        <v>59</v>
      </c>
      <c r="CM29" s="742">
        <v>74</v>
      </c>
      <c r="CN29" s="743">
        <v>126</v>
      </c>
      <c r="CO29" s="741">
        <v>259</v>
      </c>
      <c r="CP29" s="744">
        <v>295</v>
      </c>
      <c r="CQ29" s="745">
        <v>-12.2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52.48</v>
      </c>
      <c r="DG29" s="95">
        <v>54.06</v>
      </c>
      <c r="DH29" s="95">
        <v>57.84</v>
      </c>
      <c r="DI29" s="95">
        <v>54.79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20889</v>
      </c>
      <c r="DR29" s="866">
        <v>4786</v>
      </c>
      <c r="DS29" s="866">
        <v>26304</v>
      </c>
      <c r="DT29" s="862">
        <v>5868</v>
      </c>
      <c r="DU29" s="860"/>
      <c r="DV29" s="861"/>
      <c r="DW29" s="861"/>
      <c r="DX29" s="861"/>
      <c r="DY29" s="840">
        <v>57847</v>
      </c>
      <c r="DZ29" s="866">
        <v>54417</v>
      </c>
      <c r="EA29" s="1012">
        <v>112264</v>
      </c>
      <c r="EB29" s="102"/>
      <c r="EC29" s="102"/>
      <c r="ED29" s="852" t="s">
        <v>66</v>
      </c>
      <c r="EE29" s="1023">
        <v>831</v>
      </c>
      <c r="EF29" s="1024">
        <v>0</v>
      </c>
      <c r="EG29" s="1024">
        <v>236</v>
      </c>
      <c r="EH29" s="862">
        <v>116</v>
      </c>
      <c r="EI29" s="860"/>
      <c r="EJ29" s="861"/>
      <c r="EK29" s="861"/>
      <c r="EL29" s="861"/>
      <c r="EM29" s="840">
        <v>1183</v>
      </c>
      <c r="EN29" s="1024">
        <v>7170</v>
      </c>
      <c r="EO29" s="1017">
        <v>8353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138.57999999999998</v>
      </c>
      <c r="FK29" s="944">
        <v>126.44999999999999</v>
      </c>
      <c r="FL29" s="901">
        <v>9.59</v>
      </c>
      <c r="FM29" s="63"/>
      <c r="FN29" s="63"/>
      <c r="FO29" s="740" t="s">
        <v>113</v>
      </c>
      <c r="FP29" s="741">
        <v>3</v>
      </c>
      <c r="FQ29" s="742">
        <v>2</v>
      </c>
      <c r="FR29" s="743">
        <v>0</v>
      </c>
      <c r="FS29" s="741">
        <v>5</v>
      </c>
      <c r="FT29" s="744">
        <v>24</v>
      </c>
      <c r="FU29" s="745">
        <v>-79.17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56.32</v>
      </c>
      <c r="GK29" s="95">
        <v>54.19</v>
      </c>
      <c r="GL29" s="95">
        <v>54.12</v>
      </c>
      <c r="GM29" s="95">
        <v>54.88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20804</v>
      </c>
      <c r="GV29" s="866">
        <v>5230</v>
      </c>
      <c r="GW29" s="866">
        <v>22670</v>
      </c>
      <c r="GX29" s="862">
        <v>6765</v>
      </c>
      <c r="GY29" s="861"/>
      <c r="GZ29" s="861"/>
      <c r="HA29" s="861"/>
      <c r="HB29" s="861"/>
      <c r="HC29" s="840">
        <v>55469</v>
      </c>
      <c r="HD29" s="866">
        <v>54443</v>
      </c>
      <c r="HE29" s="1012">
        <v>109912</v>
      </c>
      <c r="HF29" s="102"/>
      <c r="HG29" s="102"/>
      <c r="HH29" s="852" t="s">
        <v>66</v>
      </c>
      <c r="HI29" s="1023">
        <v>70</v>
      </c>
      <c r="HJ29" s="1024">
        <v>0</v>
      </c>
      <c r="HK29" s="1024">
        <v>250</v>
      </c>
      <c r="HL29" s="862">
        <v>202</v>
      </c>
      <c r="HM29" s="861"/>
      <c r="HN29" s="861"/>
      <c r="HO29" s="861"/>
      <c r="HP29" s="861"/>
      <c r="HQ29" s="840">
        <v>522</v>
      </c>
      <c r="HR29" s="1024">
        <v>4290</v>
      </c>
      <c r="HS29" s="1017">
        <v>4812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197.99999999999997</v>
      </c>
      <c r="IO29" s="944">
        <v>188.94</v>
      </c>
      <c r="IP29" s="901">
        <v>4.8</v>
      </c>
      <c r="IQ29" s="63"/>
      <c r="IR29" s="63"/>
      <c r="IS29" s="740" t="s">
        <v>113</v>
      </c>
      <c r="IT29" s="741">
        <v>27</v>
      </c>
      <c r="IU29" s="742">
        <v>26</v>
      </c>
      <c r="IV29" s="743">
        <v>28</v>
      </c>
      <c r="IW29" s="741">
        <v>81</v>
      </c>
      <c r="IX29" s="744">
        <v>72</v>
      </c>
      <c r="IY29" s="745">
        <v>12.5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55.31</v>
      </c>
      <c r="JO29" s="95">
        <v>57.63</v>
      </c>
      <c r="JP29" s="95">
        <v>61.79</v>
      </c>
      <c r="JQ29" s="95">
        <v>58.24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17041</v>
      </c>
      <c r="JZ29" s="866">
        <v>6316</v>
      </c>
      <c r="KA29" s="866">
        <v>17607</v>
      </c>
      <c r="KB29" s="865">
        <v>19732</v>
      </c>
      <c r="KC29" s="866"/>
      <c r="KD29" s="866"/>
      <c r="KE29" s="866"/>
      <c r="KF29" s="866"/>
      <c r="KG29" s="867">
        <v>60696</v>
      </c>
      <c r="KH29" s="866">
        <v>62644</v>
      </c>
      <c r="KI29" s="1012">
        <v>123340</v>
      </c>
      <c r="KJ29" s="102"/>
      <c r="KK29" s="102"/>
      <c r="KL29" s="852" t="s">
        <v>66</v>
      </c>
      <c r="KM29" s="1023">
        <v>1394</v>
      </c>
      <c r="KN29" s="1024">
        <v>0</v>
      </c>
      <c r="KO29" s="1024">
        <v>784</v>
      </c>
      <c r="KP29" s="865">
        <v>458</v>
      </c>
      <c r="KQ29" s="866"/>
      <c r="KR29" s="866"/>
      <c r="KS29" s="866"/>
      <c r="KT29" s="866"/>
      <c r="KU29" s="867">
        <v>2636</v>
      </c>
      <c r="KV29" s="1024">
        <v>12108</v>
      </c>
      <c r="KW29" s="1017">
        <v>14744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711.15000000000009</v>
      </c>
      <c r="LS29" s="1000">
        <v>662.35</v>
      </c>
      <c r="LT29" s="914">
        <v>7.37</v>
      </c>
      <c r="LU29" s="63"/>
      <c r="LV29" s="63"/>
      <c r="LW29" s="740" t="s">
        <v>113</v>
      </c>
      <c r="LX29" s="57">
        <v>459</v>
      </c>
      <c r="LY29" s="756">
        <v>513</v>
      </c>
      <c r="LZ29" s="757">
        <v>-10.53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53.91</v>
      </c>
      <c r="MP29" s="990">
        <v>54.79</v>
      </c>
      <c r="MQ29" s="990">
        <v>54.88</v>
      </c>
      <c r="MR29" s="990">
        <v>58.24</v>
      </c>
      <c r="MS29" s="991">
        <v>55.46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80018</v>
      </c>
      <c r="NB29" s="869">
        <v>18899</v>
      </c>
      <c r="NC29" s="869">
        <v>93824</v>
      </c>
      <c r="ND29" s="870">
        <v>37955</v>
      </c>
      <c r="NE29" s="869"/>
      <c r="NF29" s="869"/>
      <c r="NG29" s="869"/>
      <c r="NH29" s="869"/>
      <c r="NI29" s="871">
        <v>230696</v>
      </c>
      <c r="NJ29" s="1027">
        <v>237048</v>
      </c>
      <c r="NK29" s="873">
        <v>467744</v>
      </c>
      <c r="NL29" s="585"/>
      <c r="NM29" s="585"/>
      <c r="NN29" s="859" t="s">
        <v>66</v>
      </c>
      <c r="NO29" s="868">
        <v>2990</v>
      </c>
      <c r="NP29" s="869">
        <v>2152</v>
      </c>
      <c r="NQ29" s="869">
        <v>1742</v>
      </c>
      <c r="NR29" s="870">
        <v>1440</v>
      </c>
      <c r="NS29" s="869"/>
      <c r="NT29" s="869"/>
      <c r="NU29" s="869"/>
      <c r="NV29" s="869"/>
      <c r="NW29" s="871">
        <v>8324</v>
      </c>
      <c r="NX29" s="841">
        <v>41093</v>
      </c>
      <c r="NY29" s="873">
        <v>49417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11</v>
      </c>
      <c r="I30" s="742">
        <v>18</v>
      </c>
      <c r="J30" s="743">
        <v>44</v>
      </c>
      <c r="K30" s="741">
        <v>73</v>
      </c>
      <c r="L30" s="744">
        <v>81</v>
      </c>
      <c r="M30" s="745">
        <v>-9.8800000000000008</v>
      </c>
      <c r="N30" s="66"/>
      <c r="O30" s="794" t="s">
        <v>38</v>
      </c>
      <c r="P30" s="795">
        <v>559.41999999999996</v>
      </c>
      <c r="Q30" s="796">
        <v>532.71</v>
      </c>
      <c r="R30" s="797">
        <v>5.01</v>
      </c>
      <c r="S30" s="795">
        <v>0</v>
      </c>
      <c r="T30" s="796">
        <v>0</v>
      </c>
      <c r="U30" s="797">
        <v>0</v>
      </c>
      <c r="V30" s="795">
        <v>317.33999999999997</v>
      </c>
      <c r="W30" s="796">
        <v>303.26</v>
      </c>
      <c r="X30" s="797">
        <v>4.6399999999999997</v>
      </c>
      <c r="Y30" s="66"/>
      <c r="Z30" s="66"/>
      <c r="AA30" s="66" t="s">
        <v>80</v>
      </c>
      <c r="AB30" s="95">
        <v>62.58</v>
      </c>
      <c r="AC30" s="95">
        <v>61.26</v>
      </c>
      <c r="AD30" s="95">
        <v>60.26</v>
      </c>
      <c r="AE30" s="95">
        <v>61.37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89942</v>
      </c>
      <c r="AN30" s="866">
        <v>3851</v>
      </c>
      <c r="AO30" s="866">
        <v>54551</v>
      </c>
      <c r="AP30" s="865">
        <v>16820</v>
      </c>
      <c r="AQ30" s="866"/>
      <c r="AR30" s="866"/>
      <c r="AS30" s="866"/>
      <c r="AT30" s="1021"/>
      <c r="AU30" s="1022">
        <v>165164</v>
      </c>
      <c r="AV30" s="866">
        <v>227645</v>
      </c>
      <c r="AW30" s="1012">
        <v>392809</v>
      </c>
      <c r="AX30" s="102"/>
      <c r="AY30" s="102"/>
      <c r="AZ30" s="852" t="s">
        <v>72</v>
      </c>
      <c r="BA30" s="1023">
        <v>3053</v>
      </c>
      <c r="BB30" s="1024">
        <v>4305</v>
      </c>
      <c r="BC30" s="1024">
        <v>2052</v>
      </c>
      <c r="BD30" s="1025">
        <v>5676</v>
      </c>
      <c r="BE30" s="1024"/>
      <c r="BF30" s="1024"/>
      <c r="BG30" s="1024"/>
      <c r="BH30" s="1024"/>
      <c r="BI30" s="1026">
        <v>15086</v>
      </c>
      <c r="BJ30" s="1024">
        <v>49665</v>
      </c>
      <c r="BK30" s="1017">
        <v>64751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8</v>
      </c>
      <c r="CM30" s="742">
        <v>0</v>
      </c>
      <c r="CN30" s="743">
        <v>17</v>
      </c>
      <c r="CO30" s="741">
        <v>25</v>
      </c>
      <c r="CP30" s="744">
        <v>34</v>
      </c>
      <c r="CQ30" s="745">
        <v>-26.47</v>
      </c>
      <c r="CR30" s="66"/>
      <c r="CS30" s="794" t="s">
        <v>38</v>
      </c>
      <c r="CT30" s="795">
        <v>544.77</v>
      </c>
      <c r="CU30" s="796">
        <v>526.29</v>
      </c>
      <c r="CV30" s="797">
        <v>3.51</v>
      </c>
      <c r="CW30" s="795">
        <v>0</v>
      </c>
      <c r="CX30" s="796">
        <v>0</v>
      </c>
      <c r="CY30" s="797">
        <v>0</v>
      </c>
      <c r="CZ30" s="795">
        <v>301.29000000000002</v>
      </c>
      <c r="DA30" s="796">
        <v>295.14</v>
      </c>
      <c r="DB30" s="797">
        <v>2.08</v>
      </c>
      <c r="DC30" s="66"/>
      <c r="DD30" s="66"/>
      <c r="DE30" s="66" t="s">
        <v>80</v>
      </c>
      <c r="DF30" s="95">
        <v>57.3</v>
      </c>
      <c r="DG30" s="95">
        <v>52.62</v>
      </c>
      <c r="DH30" s="95">
        <v>54.4</v>
      </c>
      <c r="DI30" s="95">
        <v>54.77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75592</v>
      </c>
      <c r="DR30" s="866">
        <v>7520</v>
      </c>
      <c r="DS30" s="866">
        <v>47002</v>
      </c>
      <c r="DT30" s="862">
        <v>15224</v>
      </c>
      <c r="DU30" s="860"/>
      <c r="DV30" s="861"/>
      <c r="DW30" s="861"/>
      <c r="DX30" s="861"/>
      <c r="DY30" s="840">
        <v>145338</v>
      </c>
      <c r="DZ30" s="866">
        <v>225287</v>
      </c>
      <c r="EA30" s="1012">
        <v>370625</v>
      </c>
      <c r="EB30" s="102"/>
      <c r="EC30" s="102"/>
      <c r="ED30" s="852" t="s">
        <v>72</v>
      </c>
      <c r="EE30" s="1023">
        <v>7595</v>
      </c>
      <c r="EF30" s="1024">
        <v>0</v>
      </c>
      <c r="EG30" s="1024">
        <v>1994</v>
      </c>
      <c r="EH30" s="862">
        <v>185</v>
      </c>
      <c r="EI30" s="860"/>
      <c r="EJ30" s="861"/>
      <c r="EK30" s="861"/>
      <c r="EL30" s="861"/>
      <c r="EM30" s="840">
        <v>9774</v>
      </c>
      <c r="EN30" s="1024">
        <v>28394</v>
      </c>
      <c r="EO30" s="1017">
        <v>38168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2</v>
      </c>
      <c r="FQ30" s="742">
        <v>17</v>
      </c>
      <c r="FR30" s="743">
        <v>2</v>
      </c>
      <c r="FS30" s="741">
        <v>21</v>
      </c>
      <c r="FT30" s="744">
        <v>30</v>
      </c>
      <c r="FU30" s="745">
        <v>-30</v>
      </c>
      <c r="FV30" s="66"/>
      <c r="FW30" s="794" t="s">
        <v>38</v>
      </c>
      <c r="FX30" s="795">
        <v>473.43</v>
      </c>
      <c r="FY30" s="796">
        <v>446.79</v>
      </c>
      <c r="FZ30" s="797">
        <v>5.96</v>
      </c>
      <c r="GA30" s="795">
        <v>0</v>
      </c>
      <c r="GB30" s="796">
        <v>0</v>
      </c>
      <c r="GC30" s="797">
        <v>0</v>
      </c>
      <c r="GD30" s="795">
        <v>295.95</v>
      </c>
      <c r="GE30" s="796">
        <v>280.48</v>
      </c>
      <c r="GF30" s="797">
        <v>5.52</v>
      </c>
      <c r="GG30" s="66"/>
      <c r="GH30" s="66"/>
      <c r="GI30" s="66" t="s">
        <v>80</v>
      </c>
      <c r="GJ30" s="95">
        <v>59.44</v>
      </c>
      <c r="GK30" s="95">
        <v>59.31</v>
      </c>
      <c r="GL30" s="95">
        <v>56.31</v>
      </c>
      <c r="GM30" s="95">
        <v>58.35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76111</v>
      </c>
      <c r="GV30" s="866">
        <v>8630</v>
      </c>
      <c r="GW30" s="866">
        <v>53838</v>
      </c>
      <c r="GX30" s="862">
        <v>15526</v>
      </c>
      <c r="GY30" s="861"/>
      <c r="GZ30" s="861"/>
      <c r="HA30" s="861"/>
      <c r="HB30" s="861"/>
      <c r="HC30" s="840">
        <v>154105</v>
      </c>
      <c r="HD30" s="866">
        <v>144776</v>
      </c>
      <c r="HE30" s="1012">
        <v>298881</v>
      </c>
      <c r="HF30" s="102"/>
      <c r="HG30" s="102"/>
      <c r="HH30" s="852" t="s">
        <v>72</v>
      </c>
      <c r="HI30" s="1023">
        <v>245</v>
      </c>
      <c r="HJ30" s="1024">
        <v>0</v>
      </c>
      <c r="HK30" s="1024">
        <v>4422</v>
      </c>
      <c r="HL30" s="862">
        <v>2541</v>
      </c>
      <c r="HM30" s="861"/>
      <c r="HN30" s="861"/>
      <c r="HO30" s="861"/>
      <c r="HP30" s="861"/>
      <c r="HQ30" s="840">
        <v>7208</v>
      </c>
      <c r="HR30" s="1024">
        <v>49754</v>
      </c>
      <c r="HS30" s="1017">
        <v>56962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49</v>
      </c>
      <c r="IU30" s="742">
        <v>64</v>
      </c>
      <c r="IV30" s="743">
        <v>36</v>
      </c>
      <c r="IW30" s="741">
        <v>149</v>
      </c>
      <c r="IX30" s="744">
        <v>138</v>
      </c>
      <c r="IY30" s="745">
        <v>7.97</v>
      </c>
      <c r="IZ30" s="66"/>
      <c r="JA30" s="794" t="s">
        <v>38</v>
      </c>
      <c r="JB30" s="795">
        <v>511.4</v>
      </c>
      <c r="JC30" s="796">
        <v>493.78</v>
      </c>
      <c r="JD30" s="797">
        <v>3.57</v>
      </c>
      <c r="JE30" s="795">
        <v>0</v>
      </c>
      <c r="JF30" s="796">
        <v>0</v>
      </c>
      <c r="JG30" s="797">
        <v>0</v>
      </c>
      <c r="JH30" s="795">
        <v>308.01</v>
      </c>
      <c r="JI30" s="796">
        <v>296.42</v>
      </c>
      <c r="JJ30" s="797">
        <v>3.91</v>
      </c>
      <c r="JK30" s="66"/>
      <c r="JL30" s="66"/>
      <c r="JM30" s="66" t="s">
        <v>80</v>
      </c>
      <c r="JN30" s="95">
        <v>57.53</v>
      </c>
      <c r="JO30" s="95">
        <v>59.4</v>
      </c>
      <c r="JP30" s="95">
        <v>59.41</v>
      </c>
      <c r="JQ30" s="95">
        <v>58.78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91077</v>
      </c>
      <c r="JZ30" s="866">
        <v>8016</v>
      </c>
      <c r="KA30" s="866">
        <v>52227</v>
      </c>
      <c r="KB30" s="865">
        <v>34571</v>
      </c>
      <c r="KC30" s="866"/>
      <c r="KD30" s="866"/>
      <c r="KE30" s="866"/>
      <c r="KF30" s="866"/>
      <c r="KG30" s="867">
        <v>185891</v>
      </c>
      <c r="KH30" s="866">
        <v>203734</v>
      </c>
      <c r="KI30" s="1012">
        <v>389625</v>
      </c>
      <c r="KJ30" s="102"/>
      <c r="KK30" s="102"/>
      <c r="KL30" s="852" t="s">
        <v>72</v>
      </c>
      <c r="KM30" s="1023">
        <v>2948</v>
      </c>
      <c r="KN30" s="1024">
        <v>0</v>
      </c>
      <c r="KO30" s="1024">
        <v>2542</v>
      </c>
      <c r="KP30" s="865">
        <v>1548</v>
      </c>
      <c r="KQ30" s="866"/>
      <c r="KR30" s="866"/>
      <c r="KS30" s="866"/>
      <c r="KT30" s="866"/>
      <c r="KU30" s="867">
        <v>7038</v>
      </c>
      <c r="KV30" s="1024">
        <v>57593</v>
      </c>
      <c r="KW30" s="1017">
        <v>64631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268</v>
      </c>
      <c r="LY30" s="756">
        <v>283</v>
      </c>
      <c r="LZ30" s="757">
        <v>-5.3</v>
      </c>
      <c r="MA30" s="73"/>
      <c r="MB30" s="794" t="s">
        <v>38</v>
      </c>
      <c r="MC30" s="795">
        <v>523.16</v>
      </c>
      <c r="MD30" s="796">
        <v>499.65</v>
      </c>
      <c r="ME30" s="797">
        <v>4.71</v>
      </c>
      <c r="MF30" s="795">
        <v>0</v>
      </c>
      <c r="MG30" s="796">
        <v>0</v>
      </c>
      <c r="MH30" s="797">
        <v>0</v>
      </c>
      <c r="MI30" s="795">
        <v>306.55</v>
      </c>
      <c r="MJ30" s="796">
        <v>294.37</v>
      </c>
      <c r="MK30" s="797">
        <v>4.1399999999999997</v>
      </c>
      <c r="ML30" s="4"/>
      <c r="MM30" s="4"/>
      <c r="MN30" s="4" t="s">
        <v>80</v>
      </c>
      <c r="MO30" s="990">
        <v>61.37</v>
      </c>
      <c r="MP30" s="990">
        <v>54.77</v>
      </c>
      <c r="MQ30" s="990">
        <v>58.35</v>
      </c>
      <c r="MR30" s="990">
        <v>58.78</v>
      </c>
      <c r="MS30" s="991">
        <v>58.32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332722</v>
      </c>
      <c r="NB30" s="869">
        <v>28017</v>
      </c>
      <c r="NC30" s="869">
        <v>207618</v>
      </c>
      <c r="ND30" s="870">
        <v>82141</v>
      </c>
      <c r="NE30" s="869"/>
      <c r="NF30" s="869"/>
      <c r="NG30" s="869"/>
      <c r="NH30" s="869"/>
      <c r="NI30" s="871">
        <v>650498</v>
      </c>
      <c r="NJ30" s="1027">
        <v>801442</v>
      </c>
      <c r="NK30" s="873">
        <v>1451940</v>
      </c>
      <c r="NL30" s="585"/>
      <c r="NM30" s="585"/>
      <c r="NN30" s="859" t="s">
        <v>72</v>
      </c>
      <c r="NO30" s="868">
        <v>13841</v>
      </c>
      <c r="NP30" s="869">
        <v>4305</v>
      </c>
      <c r="NQ30" s="869">
        <v>11010</v>
      </c>
      <c r="NR30" s="870">
        <v>9950</v>
      </c>
      <c r="NS30" s="869"/>
      <c r="NT30" s="869"/>
      <c r="NU30" s="869"/>
      <c r="NV30" s="869"/>
      <c r="NW30" s="871">
        <v>39106</v>
      </c>
      <c r="NX30" s="841">
        <v>185406</v>
      </c>
      <c r="NY30" s="873">
        <v>224512</v>
      </c>
    </row>
    <row r="31" spans="1:389" ht="23.25" customHeight="1" thickBot="1" x14ac:dyDescent="0.3">
      <c r="A31" s="58" t="s">
        <v>116</v>
      </c>
      <c r="B31" s="1029">
        <v>2996</v>
      </c>
      <c r="C31" s="1030">
        <v>2996</v>
      </c>
      <c r="D31" s="739">
        <v>0</v>
      </c>
      <c r="E31" s="63"/>
      <c r="F31" s="63"/>
      <c r="G31" s="740" t="s">
        <v>117</v>
      </c>
      <c r="H31" s="741">
        <v>20</v>
      </c>
      <c r="I31" s="742">
        <v>35</v>
      </c>
      <c r="J31" s="743">
        <v>12</v>
      </c>
      <c r="K31" s="741">
        <v>67</v>
      </c>
      <c r="L31" s="744">
        <v>73</v>
      </c>
      <c r="M31" s="745">
        <v>-8.2200000000000006</v>
      </c>
      <c r="N31" s="66"/>
      <c r="O31" s="794" t="s">
        <v>52</v>
      </c>
      <c r="P31" s="795">
        <v>507.84</v>
      </c>
      <c r="Q31" s="796">
        <v>479.7</v>
      </c>
      <c r="R31" s="797">
        <v>5.87</v>
      </c>
      <c r="S31" s="795">
        <v>441.98</v>
      </c>
      <c r="T31" s="796">
        <v>417.4</v>
      </c>
      <c r="U31" s="797">
        <v>5.89</v>
      </c>
      <c r="V31" s="795">
        <v>479.34</v>
      </c>
      <c r="W31" s="796">
        <v>452.86</v>
      </c>
      <c r="X31" s="797">
        <v>5.85</v>
      </c>
      <c r="Y31" s="66"/>
      <c r="Z31" s="66"/>
      <c r="AA31" s="66" t="s">
        <v>84</v>
      </c>
      <c r="AB31" s="95">
        <v>51.26</v>
      </c>
      <c r="AC31" s="95">
        <v>56.96</v>
      </c>
      <c r="AD31" s="95">
        <v>50.18</v>
      </c>
      <c r="AE31" s="95">
        <v>52.8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2996</v>
      </c>
      <c r="CG31" s="1030">
        <v>2996</v>
      </c>
      <c r="CH31" s="739">
        <v>0</v>
      </c>
      <c r="CI31" s="63"/>
      <c r="CJ31" s="63"/>
      <c r="CK31" s="740" t="s">
        <v>117</v>
      </c>
      <c r="CL31" s="741">
        <v>6</v>
      </c>
      <c r="CM31" s="742">
        <v>5</v>
      </c>
      <c r="CN31" s="743">
        <v>6</v>
      </c>
      <c r="CO31" s="741">
        <v>17</v>
      </c>
      <c r="CP31" s="744">
        <v>0</v>
      </c>
      <c r="CQ31" s="745">
        <v>0</v>
      </c>
      <c r="CR31" s="66"/>
      <c r="CS31" s="794" t="s">
        <v>52</v>
      </c>
      <c r="CT31" s="795">
        <v>419.94</v>
      </c>
      <c r="CU31" s="796">
        <v>399.25</v>
      </c>
      <c r="CV31" s="797">
        <v>5.18</v>
      </c>
      <c r="CW31" s="795">
        <v>374.67</v>
      </c>
      <c r="CX31" s="796">
        <v>355.39</v>
      </c>
      <c r="CY31" s="797">
        <v>5.43</v>
      </c>
      <c r="CZ31" s="795">
        <v>399.71</v>
      </c>
      <c r="DA31" s="796">
        <v>379.98</v>
      </c>
      <c r="DB31" s="797">
        <v>5.19</v>
      </c>
      <c r="DC31" s="66"/>
      <c r="DD31" s="66"/>
      <c r="DE31" s="66" t="s">
        <v>84</v>
      </c>
      <c r="DF31" s="95">
        <v>58.83</v>
      </c>
      <c r="DG31" s="95">
        <v>49.91</v>
      </c>
      <c r="DH31" s="95">
        <v>55.79</v>
      </c>
      <c r="DI31" s="95">
        <v>54.84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2996</v>
      </c>
      <c r="FK31" s="1030">
        <v>2996</v>
      </c>
      <c r="FL31" s="739">
        <v>0</v>
      </c>
      <c r="FM31" s="63"/>
      <c r="FN31" s="63"/>
      <c r="FO31" s="740" t="s">
        <v>117</v>
      </c>
      <c r="FP31" s="741">
        <v>0</v>
      </c>
      <c r="FQ31" s="742">
        <v>21</v>
      </c>
      <c r="FR31" s="743">
        <v>1</v>
      </c>
      <c r="FS31" s="741">
        <v>22</v>
      </c>
      <c r="FT31" s="744">
        <v>46</v>
      </c>
      <c r="FU31" s="745">
        <v>-52.17</v>
      </c>
      <c r="FV31" s="66"/>
      <c r="FW31" s="794" t="s">
        <v>52</v>
      </c>
      <c r="FX31" s="795">
        <v>472.67</v>
      </c>
      <c r="FY31" s="796">
        <v>442.54</v>
      </c>
      <c r="FZ31" s="797">
        <v>6.81</v>
      </c>
      <c r="GA31" s="795">
        <v>388.5</v>
      </c>
      <c r="GB31" s="796">
        <v>363.37</v>
      </c>
      <c r="GC31" s="797">
        <v>6.92</v>
      </c>
      <c r="GD31" s="795">
        <v>441.12</v>
      </c>
      <c r="GE31" s="796">
        <v>413.07</v>
      </c>
      <c r="GF31" s="797">
        <v>6.79</v>
      </c>
      <c r="GG31" s="66"/>
      <c r="GH31" s="66"/>
      <c r="GI31" s="66" t="s">
        <v>84</v>
      </c>
      <c r="GJ31" s="95">
        <v>44.28</v>
      </c>
      <c r="GK31" s="95">
        <v>42.81</v>
      </c>
      <c r="GL31" s="95">
        <v>42.81</v>
      </c>
      <c r="GM31" s="95">
        <v>43.3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2996</v>
      </c>
      <c r="IO31" s="1030">
        <v>2996</v>
      </c>
      <c r="IP31" s="739">
        <v>0</v>
      </c>
      <c r="IQ31" s="63"/>
      <c r="IR31" s="63"/>
      <c r="IS31" s="740" t="s">
        <v>117</v>
      </c>
      <c r="IT31" s="741">
        <v>21</v>
      </c>
      <c r="IU31" s="742">
        <v>31</v>
      </c>
      <c r="IV31" s="743">
        <v>37</v>
      </c>
      <c r="IW31" s="741">
        <v>89</v>
      </c>
      <c r="IX31" s="744">
        <v>99</v>
      </c>
      <c r="IY31" s="745">
        <v>-10.1</v>
      </c>
      <c r="IZ31" s="66"/>
      <c r="JA31" s="794" t="s">
        <v>52</v>
      </c>
      <c r="JB31" s="795">
        <v>555.92999999999995</v>
      </c>
      <c r="JC31" s="796">
        <v>523.29999999999995</v>
      </c>
      <c r="JD31" s="797">
        <v>6.24</v>
      </c>
      <c r="JE31" s="795">
        <v>358.84</v>
      </c>
      <c r="JF31" s="796">
        <v>345.95</v>
      </c>
      <c r="JG31" s="797">
        <v>3.73</v>
      </c>
      <c r="JH31" s="795">
        <v>477.55</v>
      </c>
      <c r="JI31" s="796">
        <v>452.41</v>
      </c>
      <c r="JJ31" s="797">
        <v>5.56</v>
      </c>
      <c r="JK31" s="66"/>
      <c r="JL31" s="66"/>
      <c r="JM31" s="66" t="s">
        <v>84</v>
      </c>
      <c r="JN31" s="95">
        <v>46.68</v>
      </c>
      <c r="JO31" s="95">
        <v>51.94</v>
      </c>
      <c r="JP31" s="95">
        <v>55.68</v>
      </c>
      <c r="JQ31" s="95">
        <v>51.43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2996</v>
      </c>
      <c r="LS31" s="1039">
        <v>2996</v>
      </c>
      <c r="LT31" s="755">
        <v>0</v>
      </c>
      <c r="LU31" s="63"/>
      <c r="LV31" s="63"/>
      <c r="LW31" s="740" t="s">
        <v>117</v>
      </c>
      <c r="LX31" s="57">
        <v>195</v>
      </c>
      <c r="LY31" s="756">
        <v>218</v>
      </c>
      <c r="LZ31" s="757">
        <v>-10.55</v>
      </c>
      <c r="MA31" s="73"/>
      <c r="MB31" s="794" t="s">
        <v>52</v>
      </c>
      <c r="MC31" s="795">
        <v>494.26</v>
      </c>
      <c r="MD31" s="796">
        <v>464.67</v>
      </c>
      <c r="ME31" s="797">
        <v>6.37</v>
      </c>
      <c r="MF31" s="795">
        <v>392.17</v>
      </c>
      <c r="MG31" s="796">
        <v>371.87</v>
      </c>
      <c r="MH31" s="797">
        <v>5.46</v>
      </c>
      <c r="MI31" s="795">
        <v>451.99</v>
      </c>
      <c r="MJ31" s="796">
        <v>426.54</v>
      </c>
      <c r="MK31" s="797">
        <v>5.97</v>
      </c>
      <c r="ML31" s="4"/>
      <c r="MM31" s="4"/>
      <c r="MN31" s="4" t="s">
        <v>84</v>
      </c>
      <c r="MO31" s="990">
        <v>52.8</v>
      </c>
      <c r="MP31" s="990">
        <v>54.84</v>
      </c>
      <c r="MQ31" s="990">
        <v>43.3</v>
      </c>
      <c r="MR31" s="990">
        <v>51.43</v>
      </c>
      <c r="MS31" s="991">
        <v>50.59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57.56</v>
      </c>
      <c r="C32" s="1043">
        <v>58.47</v>
      </c>
      <c r="D32" s="739">
        <v>-0.91</v>
      </c>
      <c r="E32" s="584"/>
      <c r="F32" s="63"/>
      <c r="G32" s="740" t="s">
        <v>119</v>
      </c>
      <c r="H32" s="741">
        <v>385</v>
      </c>
      <c r="I32" s="742">
        <v>358</v>
      </c>
      <c r="J32" s="743">
        <v>395</v>
      </c>
      <c r="K32" s="741">
        <v>1138</v>
      </c>
      <c r="L32" s="744">
        <v>1057</v>
      </c>
      <c r="M32" s="745">
        <v>7.66</v>
      </c>
      <c r="N32" s="66"/>
      <c r="O32" s="794" t="s">
        <v>58</v>
      </c>
      <c r="P32" s="795">
        <v>648.41999999999996</v>
      </c>
      <c r="Q32" s="980">
        <v>605.47</v>
      </c>
      <c r="R32" s="797">
        <v>7.09</v>
      </c>
      <c r="S32" s="795">
        <v>646.34</v>
      </c>
      <c r="T32" s="796">
        <v>616.49</v>
      </c>
      <c r="U32" s="797">
        <v>4.84</v>
      </c>
      <c r="V32" s="795">
        <v>647.52</v>
      </c>
      <c r="W32" s="796">
        <v>610.22</v>
      </c>
      <c r="X32" s="797">
        <v>6.11</v>
      </c>
      <c r="Y32" s="66"/>
      <c r="Z32" s="92" t="s">
        <v>60</v>
      </c>
      <c r="AA32" s="92"/>
      <c r="AB32" s="936">
        <v>71778</v>
      </c>
      <c r="AC32" s="936">
        <v>71096</v>
      </c>
      <c r="AD32" s="936">
        <v>72156</v>
      </c>
      <c r="AE32" s="936">
        <v>215030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111803</v>
      </c>
      <c r="AN32" s="912">
        <v>6572</v>
      </c>
      <c r="AO32" s="912">
        <v>82474</v>
      </c>
      <c r="AP32" s="911">
        <v>22820</v>
      </c>
      <c r="AQ32" s="912"/>
      <c r="AR32" s="912"/>
      <c r="AS32" s="912"/>
      <c r="AT32" s="912"/>
      <c r="AU32" s="911">
        <v>223669</v>
      </c>
      <c r="AV32" s="912">
        <v>294354</v>
      </c>
      <c r="AW32" s="1045">
        <v>518023</v>
      </c>
      <c r="AX32" s="102"/>
      <c r="AY32" s="102"/>
      <c r="AZ32" s="915" t="s">
        <v>49</v>
      </c>
      <c r="BA32" s="1046">
        <v>3887</v>
      </c>
      <c r="BB32" s="1047">
        <v>7534</v>
      </c>
      <c r="BC32" s="1047">
        <v>2760</v>
      </c>
      <c r="BD32" s="1048">
        <v>6472</v>
      </c>
      <c r="BE32" s="1047"/>
      <c r="BF32" s="1047"/>
      <c r="BG32" s="1047"/>
      <c r="BH32" s="1047"/>
      <c r="BI32" s="1049">
        <v>20653</v>
      </c>
      <c r="BJ32" s="1047">
        <v>68630</v>
      </c>
      <c r="BK32" s="1050">
        <v>89283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57.81</v>
      </c>
      <c r="CG32" s="1043">
        <v>55.63</v>
      </c>
      <c r="CH32" s="739">
        <v>2.1800000000000002</v>
      </c>
      <c r="CI32" s="584"/>
      <c r="CJ32" s="63"/>
      <c r="CK32" s="740" t="s">
        <v>119</v>
      </c>
      <c r="CL32" s="741">
        <v>299</v>
      </c>
      <c r="CM32" s="742">
        <v>176</v>
      </c>
      <c r="CN32" s="743">
        <v>201</v>
      </c>
      <c r="CO32" s="741">
        <v>676</v>
      </c>
      <c r="CP32" s="744">
        <v>619</v>
      </c>
      <c r="CQ32" s="745">
        <v>9.2100000000000009</v>
      </c>
      <c r="CR32" s="66"/>
      <c r="CS32" s="794" t="s">
        <v>58</v>
      </c>
      <c r="CT32" s="795">
        <v>879.7</v>
      </c>
      <c r="CU32" s="980">
        <v>830.33</v>
      </c>
      <c r="CV32" s="797">
        <v>5.95</v>
      </c>
      <c r="CW32" s="795">
        <v>1118.8699999999999</v>
      </c>
      <c r="CX32" s="796">
        <v>1052.7</v>
      </c>
      <c r="CY32" s="797">
        <v>6.29</v>
      </c>
      <c r="CZ32" s="795">
        <v>986.6</v>
      </c>
      <c r="DA32" s="796">
        <v>928</v>
      </c>
      <c r="DB32" s="797">
        <v>6.31</v>
      </c>
      <c r="DC32" s="66"/>
      <c r="DD32" s="92" t="s">
        <v>60</v>
      </c>
      <c r="DE32" s="92"/>
      <c r="DF32" s="936">
        <v>70246</v>
      </c>
      <c r="DG32" s="936">
        <v>64637</v>
      </c>
      <c r="DH32" s="936">
        <v>65403</v>
      </c>
      <c r="DI32" s="936">
        <v>200286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99076</v>
      </c>
      <c r="DR32" s="912">
        <v>14586</v>
      </c>
      <c r="DS32" s="912">
        <v>75184</v>
      </c>
      <c r="DT32" s="906">
        <v>21805</v>
      </c>
      <c r="DU32" s="905"/>
      <c r="DV32" s="905"/>
      <c r="DW32" s="905"/>
      <c r="DX32" s="905"/>
      <c r="DY32" s="909">
        <v>210651</v>
      </c>
      <c r="DZ32" s="912">
        <v>294425</v>
      </c>
      <c r="EA32" s="1045">
        <v>505076</v>
      </c>
      <c r="EB32" s="102"/>
      <c r="EC32" s="102"/>
      <c r="ED32" s="915" t="s">
        <v>49</v>
      </c>
      <c r="EE32" s="1046">
        <v>8883</v>
      </c>
      <c r="EF32" s="1047">
        <v>0</v>
      </c>
      <c r="EG32" s="1047">
        <v>2557</v>
      </c>
      <c r="EH32" s="906">
        <v>328</v>
      </c>
      <c r="EI32" s="905"/>
      <c r="EJ32" s="905"/>
      <c r="EK32" s="905"/>
      <c r="EL32" s="905"/>
      <c r="EM32" s="909">
        <v>11768</v>
      </c>
      <c r="EN32" s="1047">
        <v>36962</v>
      </c>
      <c r="EO32" s="1050">
        <v>48730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54.08</v>
      </c>
      <c r="FK32" s="1043">
        <v>52.79</v>
      </c>
      <c r="FL32" s="739">
        <v>1.29</v>
      </c>
      <c r="FM32" s="584"/>
      <c r="FN32" s="63"/>
      <c r="FO32" s="740" t="s">
        <v>119</v>
      </c>
      <c r="FP32" s="741">
        <v>97</v>
      </c>
      <c r="FQ32" s="742">
        <v>112</v>
      </c>
      <c r="FR32" s="743">
        <v>83</v>
      </c>
      <c r="FS32" s="741">
        <v>292</v>
      </c>
      <c r="FT32" s="744">
        <v>318</v>
      </c>
      <c r="FU32" s="745">
        <v>-8.18</v>
      </c>
      <c r="FV32" s="66"/>
      <c r="FW32" s="794" t="s">
        <v>58</v>
      </c>
      <c r="FX32" s="795">
        <v>992.63</v>
      </c>
      <c r="FY32" s="980">
        <v>943.97</v>
      </c>
      <c r="FZ32" s="797">
        <v>5.15</v>
      </c>
      <c r="GA32" s="795">
        <v>813.73</v>
      </c>
      <c r="GB32" s="796">
        <v>771.42</v>
      </c>
      <c r="GC32" s="797">
        <v>5.48</v>
      </c>
      <c r="GD32" s="795">
        <v>925.56</v>
      </c>
      <c r="GE32" s="796">
        <v>879.74</v>
      </c>
      <c r="GF32" s="797">
        <v>5.21</v>
      </c>
      <c r="GG32" s="66"/>
      <c r="GH32" s="92" t="s">
        <v>60</v>
      </c>
      <c r="GI32" s="92"/>
      <c r="GJ32" s="936">
        <v>68029</v>
      </c>
      <c r="GK32" s="936">
        <v>67892</v>
      </c>
      <c r="GL32" s="936">
        <v>63520</v>
      </c>
      <c r="GM32" s="936">
        <v>199441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99631</v>
      </c>
      <c r="GV32" s="912">
        <v>16474</v>
      </c>
      <c r="GW32" s="912">
        <v>78071</v>
      </c>
      <c r="GX32" s="906">
        <v>22808</v>
      </c>
      <c r="GY32" s="905"/>
      <c r="GZ32" s="905"/>
      <c r="HA32" s="905"/>
      <c r="HB32" s="905"/>
      <c r="HC32" s="909">
        <v>216984</v>
      </c>
      <c r="HD32" s="912">
        <v>211569</v>
      </c>
      <c r="HE32" s="1045">
        <v>428553</v>
      </c>
      <c r="HF32" s="102"/>
      <c r="HG32" s="102"/>
      <c r="HH32" s="915" t="s">
        <v>49</v>
      </c>
      <c r="HI32" s="1046">
        <v>315</v>
      </c>
      <c r="HJ32" s="1047">
        <v>0</v>
      </c>
      <c r="HK32" s="1047">
        <v>4950</v>
      </c>
      <c r="HL32" s="906">
        <v>2801</v>
      </c>
      <c r="HM32" s="905"/>
      <c r="HN32" s="905"/>
      <c r="HO32" s="905"/>
      <c r="HP32" s="905"/>
      <c r="HQ32" s="909">
        <v>8066</v>
      </c>
      <c r="HR32" s="1047">
        <v>56026</v>
      </c>
      <c r="HS32" s="1050">
        <v>64092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56.77</v>
      </c>
      <c r="IO32" s="1043">
        <v>55.29</v>
      </c>
      <c r="IP32" s="739">
        <v>1.48</v>
      </c>
      <c r="IQ32" s="584"/>
      <c r="IR32" s="63"/>
      <c r="IS32" s="740" t="s">
        <v>119</v>
      </c>
      <c r="IT32" s="741">
        <v>231</v>
      </c>
      <c r="IU32" s="742">
        <v>203</v>
      </c>
      <c r="IV32" s="743">
        <v>259</v>
      </c>
      <c r="IW32" s="741">
        <v>693</v>
      </c>
      <c r="IX32" s="744">
        <v>773</v>
      </c>
      <c r="IY32" s="745">
        <v>-10.35</v>
      </c>
      <c r="IZ32" s="66"/>
      <c r="JA32" s="794" t="s">
        <v>58</v>
      </c>
      <c r="JB32" s="795">
        <v>951.62</v>
      </c>
      <c r="JC32" s="980">
        <v>935.39</v>
      </c>
      <c r="JD32" s="797">
        <v>1.74</v>
      </c>
      <c r="JE32" s="795">
        <v>856.68</v>
      </c>
      <c r="JF32" s="796">
        <v>845.52</v>
      </c>
      <c r="JG32" s="797">
        <v>1.32</v>
      </c>
      <c r="JH32" s="795">
        <v>913.86</v>
      </c>
      <c r="JI32" s="796">
        <v>899.47</v>
      </c>
      <c r="JJ32" s="797">
        <v>1.6</v>
      </c>
      <c r="JK32" s="66"/>
      <c r="JL32" s="92" t="s">
        <v>60</v>
      </c>
      <c r="JM32" s="92"/>
      <c r="JN32" s="936">
        <v>65405</v>
      </c>
      <c r="JO32" s="936">
        <v>64806</v>
      </c>
      <c r="JP32" s="936">
        <v>72474</v>
      </c>
      <c r="JQ32" s="936">
        <v>202685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109205</v>
      </c>
      <c r="JZ32" s="912">
        <v>14696</v>
      </c>
      <c r="KA32" s="912">
        <v>70435</v>
      </c>
      <c r="KB32" s="911">
        <v>55045</v>
      </c>
      <c r="KC32" s="912"/>
      <c r="KD32" s="912"/>
      <c r="KE32" s="912"/>
      <c r="KF32" s="912"/>
      <c r="KG32" s="913">
        <v>249381</v>
      </c>
      <c r="KH32" s="912">
        <v>267761</v>
      </c>
      <c r="KI32" s="1045">
        <v>517142</v>
      </c>
      <c r="KJ32" s="102"/>
      <c r="KK32" s="102"/>
      <c r="KL32" s="915" t="s">
        <v>49</v>
      </c>
      <c r="KM32" s="1046">
        <v>4671</v>
      </c>
      <c r="KN32" s="1047">
        <v>0</v>
      </c>
      <c r="KO32" s="1047">
        <v>3678</v>
      </c>
      <c r="KP32" s="911">
        <v>2030</v>
      </c>
      <c r="KQ32" s="912"/>
      <c r="KR32" s="912"/>
      <c r="KS32" s="912"/>
      <c r="KT32" s="912"/>
      <c r="KU32" s="913">
        <v>10379</v>
      </c>
      <c r="KV32" s="1047">
        <v>71328</v>
      </c>
      <c r="KW32" s="1050">
        <v>81707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56.55</v>
      </c>
      <c r="LS32" s="1052">
        <v>55.54</v>
      </c>
      <c r="LT32" s="755">
        <v>1.01</v>
      </c>
      <c r="LU32" s="63"/>
      <c r="LV32" s="63"/>
      <c r="LW32" s="740" t="s">
        <v>119</v>
      </c>
      <c r="LX32" s="57">
        <v>2799</v>
      </c>
      <c r="LY32" s="756">
        <v>2767</v>
      </c>
      <c r="LZ32" s="757">
        <v>1.1599999999999999</v>
      </c>
      <c r="MA32" s="73"/>
      <c r="MB32" s="794" t="s">
        <v>58</v>
      </c>
      <c r="MC32" s="795">
        <v>869.22</v>
      </c>
      <c r="MD32" s="796">
        <v>828.85</v>
      </c>
      <c r="ME32" s="797">
        <v>4.87</v>
      </c>
      <c r="MF32" s="795">
        <v>855.94</v>
      </c>
      <c r="MG32" s="796">
        <v>818.32</v>
      </c>
      <c r="MH32" s="797">
        <v>4.5999999999999996</v>
      </c>
      <c r="MI32" s="795">
        <v>863.72</v>
      </c>
      <c r="MJ32" s="796">
        <v>824.52</v>
      </c>
      <c r="MK32" s="797">
        <v>4.75</v>
      </c>
      <c r="ML32" s="4"/>
      <c r="MM32" s="781" t="s">
        <v>60</v>
      </c>
      <c r="MN32" s="781"/>
      <c r="MO32" s="782">
        <v>215030</v>
      </c>
      <c r="MP32" s="782">
        <v>200286</v>
      </c>
      <c r="MQ32" s="782">
        <v>199441</v>
      </c>
      <c r="MR32" s="782">
        <v>202685</v>
      </c>
      <c r="MS32" s="782">
        <v>817442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419715</v>
      </c>
      <c r="NB32" s="917">
        <v>52328</v>
      </c>
      <c r="NC32" s="917">
        <v>306164</v>
      </c>
      <c r="ND32" s="918">
        <v>122478</v>
      </c>
      <c r="NE32" s="917"/>
      <c r="NF32" s="917"/>
      <c r="NG32" s="917"/>
      <c r="NH32" s="917"/>
      <c r="NI32" s="919">
        <v>900685</v>
      </c>
      <c r="NJ32" s="917">
        <v>1068109</v>
      </c>
      <c r="NK32" s="919">
        <v>1968794</v>
      </c>
      <c r="NL32" s="585"/>
      <c r="NM32" s="585"/>
      <c r="NN32" s="916" t="s">
        <v>49</v>
      </c>
      <c r="NO32" s="916">
        <v>17756</v>
      </c>
      <c r="NP32" s="917">
        <v>7534</v>
      </c>
      <c r="NQ32" s="917">
        <v>13945</v>
      </c>
      <c r="NR32" s="918">
        <v>11631</v>
      </c>
      <c r="NS32" s="917"/>
      <c r="NT32" s="917"/>
      <c r="NU32" s="917"/>
      <c r="NV32" s="917"/>
      <c r="NW32" s="919">
        <v>50866</v>
      </c>
      <c r="NX32" s="919">
        <v>232946</v>
      </c>
      <c r="NY32" s="919">
        <v>283812</v>
      </c>
    </row>
    <row r="33" spans="1:389" ht="23.25" customHeight="1" thickTop="1" x14ac:dyDescent="0.25">
      <c r="A33" s="58" t="s">
        <v>120</v>
      </c>
      <c r="B33" s="1053">
        <v>215030</v>
      </c>
      <c r="C33" s="1030">
        <v>211109</v>
      </c>
      <c r="D33" s="739">
        <v>1.86</v>
      </c>
      <c r="E33" s="63"/>
      <c r="F33" s="63"/>
      <c r="G33" s="740" t="s">
        <v>121</v>
      </c>
      <c r="H33" s="741">
        <v>21</v>
      </c>
      <c r="I33" s="742">
        <v>18</v>
      </c>
      <c r="J33" s="743">
        <v>62</v>
      </c>
      <c r="K33" s="741">
        <v>101</v>
      </c>
      <c r="L33" s="744">
        <v>95</v>
      </c>
      <c r="M33" s="745">
        <v>6.32</v>
      </c>
      <c r="N33" s="66"/>
      <c r="O33" s="794" t="s">
        <v>63</v>
      </c>
      <c r="P33" s="795">
        <v>144.66999999999999</v>
      </c>
      <c r="Q33" s="796">
        <v>138.11000000000001</v>
      </c>
      <c r="R33" s="797">
        <v>4.75</v>
      </c>
      <c r="S33" s="795">
        <v>92.57</v>
      </c>
      <c r="T33" s="796">
        <v>89.38</v>
      </c>
      <c r="U33" s="797">
        <v>3.57</v>
      </c>
      <c r="V33" s="795">
        <v>122.12</v>
      </c>
      <c r="W33" s="796">
        <v>117.12</v>
      </c>
      <c r="X33" s="797">
        <v>4.2699999999999996</v>
      </c>
      <c r="Y33" s="66"/>
      <c r="Z33" s="66"/>
      <c r="AA33" s="66" t="s">
        <v>39</v>
      </c>
      <c r="AB33" s="799">
        <v>4600</v>
      </c>
      <c r="AC33" s="799">
        <v>4482</v>
      </c>
      <c r="AD33" s="799">
        <v>5024</v>
      </c>
      <c r="AE33" s="799">
        <v>14106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200286</v>
      </c>
      <c r="CG33" s="1030">
        <v>189092</v>
      </c>
      <c r="CH33" s="739">
        <v>5.92</v>
      </c>
      <c r="CI33" s="63"/>
      <c r="CJ33" s="63"/>
      <c r="CK33" s="740" t="s">
        <v>121</v>
      </c>
      <c r="CL33" s="741">
        <v>68</v>
      </c>
      <c r="CM33" s="742">
        <v>23</v>
      </c>
      <c r="CN33" s="743">
        <v>45</v>
      </c>
      <c r="CO33" s="741">
        <v>136</v>
      </c>
      <c r="CP33" s="744">
        <v>132</v>
      </c>
      <c r="CQ33" s="745">
        <v>3.03</v>
      </c>
      <c r="CR33" s="66"/>
      <c r="CS33" s="794" t="s">
        <v>63</v>
      </c>
      <c r="CT33" s="795">
        <v>116.05</v>
      </c>
      <c r="CU33" s="796">
        <v>113.35</v>
      </c>
      <c r="CV33" s="797">
        <v>2.38</v>
      </c>
      <c r="CW33" s="795">
        <v>82.11</v>
      </c>
      <c r="CX33" s="796">
        <v>79.48</v>
      </c>
      <c r="CY33" s="797">
        <v>3.31</v>
      </c>
      <c r="CZ33" s="795">
        <v>100.88</v>
      </c>
      <c r="DA33" s="796">
        <v>98.47</v>
      </c>
      <c r="DB33" s="797">
        <v>2.4500000000000002</v>
      </c>
      <c r="DC33" s="66"/>
      <c r="DD33" s="66"/>
      <c r="DE33" s="66" t="s">
        <v>39</v>
      </c>
      <c r="DF33" s="799">
        <v>5303</v>
      </c>
      <c r="DG33" s="799">
        <v>4538</v>
      </c>
      <c r="DH33" s="799">
        <v>4745</v>
      </c>
      <c r="DI33" s="799">
        <v>14586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199441</v>
      </c>
      <c r="FK33" s="1030">
        <v>195549</v>
      </c>
      <c r="FL33" s="739">
        <v>1.99</v>
      </c>
      <c r="FM33" s="63"/>
      <c r="FN33" s="63"/>
      <c r="FO33" s="740" t="s">
        <v>121</v>
      </c>
      <c r="FP33" s="741">
        <v>51</v>
      </c>
      <c r="FQ33" s="742">
        <v>22</v>
      </c>
      <c r="FR33" s="743">
        <v>21</v>
      </c>
      <c r="FS33" s="741">
        <v>94</v>
      </c>
      <c r="FT33" s="744">
        <v>112</v>
      </c>
      <c r="FU33" s="745">
        <v>-16.07</v>
      </c>
      <c r="FV33" s="66"/>
      <c r="FW33" s="794" t="s">
        <v>63</v>
      </c>
      <c r="FX33" s="795">
        <v>113.8</v>
      </c>
      <c r="FY33" s="796">
        <v>108.88</v>
      </c>
      <c r="FZ33" s="797">
        <v>4.5199999999999996</v>
      </c>
      <c r="GA33" s="795">
        <v>80.98</v>
      </c>
      <c r="GB33" s="796">
        <v>76.47</v>
      </c>
      <c r="GC33" s="797">
        <v>5.9</v>
      </c>
      <c r="GD33" s="795">
        <v>101.5</v>
      </c>
      <c r="GE33" s="796">
        <v>96.82</v>
      </c>
      <c r="GF33" s="797">
        <v>4.83</v>
      </c>
      <c r="GG33" s="66"/>
      <c r="GH33" s="66"/>
      <c r="GI33" s="66" t="s">
        <v>39</v>
      </c>
      <c r="GJ33" s="799">
        <v>5463</v>
      </c>
      <c r="GK33" s="799">
        <v>5736</v>
      </c>
      <c r="GL33" s="799">
        <v>5275</v>
      </c>
      <c r="GM33" s="799">
        <v>16474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202685</v>
      </c>
      <c r="IO33" s="1030">
        <v>196982</v>
      </c>
      <c r="IP33" s="739">
        <v>2.9</v>
      </c>
      <c r="IQ33" s="63"/>
      <c r="IR33" s="63"/>
      <c r="IS33" s="740" t="s">
        <v>121</v>
      </c>
      <c r="IT33" s="741">
        <v>34</v>
      </c>
      <c r="IU33" s="742">
        <v>26</v>
      </c>
      <c r="IV33" s="743">
        <v>39</v>
      </c>
      <c r="IW33" s="741">
        <v>99</v>
      </c>
      <c r="IX33" s="744">
        <v>96</v>
      </c>
      <c r="IY33" s="745">
        <v>3.13</v>
      </c>
      <c r="IZ33" s="66"/>
      <c r="JA33" s="794" t="s">
        <v>63</v>
      </c>
      <c r="JB33" s="795">
        <v>126.97</v>
      </c>
      <c r="JC33" s="796">
        <v>123.69</v>
      </c>
      <c r="JD33" s="797">
        <v>2.65</v>
      </c>
      <c r="JE33" s="795">
        <v>98.47</v>
      </c>
      <c r="JF33" s="796">
        <v>96.18</v>
      </c>
      <c r="JG33" s="797">
        <v>2.38</v>
      </c>
      <c r="JH33" s="795">
        <v>115.63</v>
      </c>
      <c r="JI33" s="796">
        <v>112.7</v>
      </c>
      <c r="JJ33" s="797">
        <v>2.6</v>
      </c>
      <c r="JK33" s="66"/>
      <c r="JL33" s="66"/>
      <c r="JM33" s="66" t="s">
        <v>39</v>
      </c>
      <c r="JN33" s="799">
        <v>4663</v>
      </c>
      <c r="JO33" s="799">
        <v>4886</v>
      </c>
      <c r="JP33" s="799">
        <v>5147</v>
      </c>
      <c r="JQ33" s="799">
        <v>14696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817442</v>
      </c>
      <c r="LS33" s="1039">
        <v>792732</v>
      </c>
      <c r="LT33" s="755">
        <v>3.12</v>
      </c>
      <c r="LU33" s="63"/>
      <c r="LV33" s="63"/>
      <c r="LW33" s="740" t="s">
        <v>121</v>
      </c>
      <c r="LX33" s="57">
        <v>430</v>
      </c>
      <c r="LY33" s="756">
        <v>435</v>
      </c>
      <c r="LZ33" s="757">
        <v>-1.1499999999999999</v>
      </c>
      <c r="MA33" s="73"/>
      <c r="MB33" s="794" t="s">
        <v>63</v>
      </c>
      <c r="MC33" s="795">
        <v>126.21</v>
      </c>
      <c r="MD33" s="796">
        <v>121.48</v>
      </c>
      <c r="ME33" s="797">
        <v>3.89</v>
      </c>
      <c r="MF33" s="795">
        <v>89.06</v>
      </c>
      <c r="MG33" s="796">
        <v>86.02</v>
      </c>
      <c r="MH33" s="797">
        <v>3.53</v>
      </c>
      <c r="MI33" s="795">
        <v>110.83</v>
      </c>
      <c r="MJ33" s="796">
        <v>106.91</v>
      </c>
      <c r="MK33" s="797">
        <v>3.67</v>
      </c>
      <c r="ML33" s="4"/>
      <c r="MM33" s="4"/>
      <c r="MN33" s="4" t="s">
        <v>39</v>
      </c>
      <c r="MO33" s="821">
        <v>14106</v>
      </c>
      <c r="MP33" s="821">
        <v>14586</v>
      </c>
      <c r="MQ33" s="821">
        <v>16474</v>
      </c>
      <c r="MR33" s="821">
        <v>14696</v>
      </c>
      <c r="MS33" s="821">
        <v>59862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200849</v>
      </c>
      <c r="C34" s="1056">
        <v>197014</v>
      </c>
      <c r="D34" s="763">
        <v>1.95</v>
      </c>
      <c r="E34" s="63"/>
      <c r="F34" s="63"/>
      <c r="G34" s="740" t="s">
        <v>123</v>
      </c>
      <c r="H34" s="741">
        <v>11</v>
      </c>
      <c r="I34" s="742">
        <v>59</v>
      </c>
      <c r="J34" s="743">
        <v>71</v>
      </c>
      <c r="K34" s="741">
        <v>141</v>
      </c>
      <c r="L34" s="744">
        <v>237</v>
      </c>
      <c r="M34" s="745">
        <v>-40.51</v>
      </c>
      <c r="N34" s="66"/>
      <c r="O34" s="794" t="s">
        <v>69</v>
      </c>
      <c r="P34" s="795">
        <v>105.96</v>
      </c>
      <c r="Q34" s="796">
        <v>104.03</v>
      </c>
      <c r="R34" s="797">
        <v>1.86</v>
      </c>
      <c r="S34" s="795">
        <v>145.32</v>
      </c>
      <c r="T34" s="796">
        <v>141.35</v>
      </c>
      <c r="U34" s="797">
        <v>2.81</v>
      </c>
      <c r="V34" s="795">
        <v>122.99</v>
      </c>
      <c r="W34" s="796">
        <v>120.1</v>
      </c>
      <c r="X34" s="797">
        <v>2.41</v>
      </c>
      <c r="Y34" s="66"/>
      <c r="Z34" s="66"/>
      <c r="AA34" s="66" t="s">
        <v>53</v>
      </c>
      <c r="AB34" s="799">
        <v>29239</v>
      </c>
      <c r="AC34" s="799">
        <v>28640</v>
      </c>
      <c r="AD34" s="799">
        <v>27355</v>
      </c>
      <c r="AE34" s="799">
        <v>85234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188846</v>
      </c>
      <c r="CG34" s="1056">
        <v>177932</v>
      </c>
      <c r="CH34" s="763">
        <v>6.13</v>
      </c>
      <c r="CI34" s="63"/>
      <c r="CJ34" s="63"/>
      <c r="CK34" s="740" t="s">
        <v>123</v>
      </c>
      <c r="CL34" s="741">
        <v>24</v>
      </c>
      <c r="CM34" s="742">
        <v>20</v>
      </c>
      <c r="CN34" s="743">
        <v>27</v>
      </c>
      <c r="CO34" s="741">
        <v>71</v>
      </c>
      <c r="CP34" s="744">
        <v>83</v>
      </c>
      <c r="CQ34" s="745">
        <v>-14.46</v>
      </c>
      <c r="CR34" s="66"/>
      <c r="CS34" s="794" t="s">
        <v>69</v>
      </c>
      <c r="CT34" s="795">
        <v>94.25</v>
      </c>
      <c r="CU34" s="796">
        <v>91.9</v>
      </c>
      <c r="CV34" s="797">
        <v>2.56</v>
      </c>
      <c r="CW34" s="795">
        <v>85.43</v>
      </c>
      <c r="CX34" s="796">
        <v>83.02</v>
      </c>
      <c r="CY34" s="797">
        <v>2.9</v>
      </c>
      <c r="CZ34" s="795">
        <v>90.31</v>
      </c>
      <c r="DA34" s="796">
        <v>88</v>
      </c>
      <c r="DB34" s="797">
        <v>2.63</v>
      </c>
      <c r="DC34" s="66"/>
      <c r="DD34" s="66"/>
      <c r="DE34" s="66" t="s">
        <v>53</v>
      </c>
      <c r="DF34" s="799">
        <v>27354</v>
      </c>
      <c r="DG34" s="799">
        <v>26736</v>
      </c>
      <c r="DH34" s="799">
        <v>23651</v>
      </c>
      <c r="DI34" s="799">
        <v>77741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194176</v>
      </c>
      <c r="FK34" s="1056">
        <v>190356</v>
      </c>
      <c r="FL34" s="763">
        <v>2.0099999999999998</v>
      </c>
      <c r="FM34" s="63"/>
      <c r="FN34" s="63"/>
      <c r="FO34" s="740" t="s">
        <v>123</v>
      </c>
      <c r="FP34" s="741">
        <v>19</v>
      </c>
      <c r="FQ34" s="742">
        <v>10</v>
      </c>
      <c r="FR34" s="743">
        <v>11</v>
      </c>
      <c r="FS34" s="741">
        <v>40</v>
      </c>
      <c r="FT34" s="744">
        <v>46</v>
      </c>
      <c r="FU34" s="745">
        <v>-13.04</v>
      </c>
      <c r="FV34" s="66"/>
      <c r="FW34" s="794" t="s">
        <v>69</v>
      </c>
      <c r="FX34" s="795">
        <v>99.73</v>
      </c>
      <c r="FY34" s="796">
        <v>94.39</v>
      </c>
      <c r="FZ34" s="797">
        <v>5.66</v>
      </c>
      <c r="GA34" s="795">
        <v>91.41</v>
      </c>
      <c r="GB34" s="796">
        <v>85.03</v>
      </c>
      <c r="GC34" s="797">
        <v>7.5</v>
      </c>
      <c r="GD34" s="795">
        <v>96.61</v>
      </c>
      <c r="GE34" s="796">
        <v>90.91</v>
      </c>
      <c r="GF34" s="797">
        <v>6.27</v>
      </c>
      <c r="GG34" s="66"/>
      <c r="GH34" s="66"/>
      <c r="GI34" s="66" t="s">
        <v>53</v>
      </c>
      <c r="GJ34" s="799">
        <v>28312</v>
      </c>
      <c r="GK34" s="799">
        <v>28557</v>
      </c>
      <c r="GL34" s="799">
        <v>26152</v>
      </c>
      <c r="GM34" s="799">
        <v>83021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194336</v>
      </c>
      <c r="IO34" s="1056">
        <v>188762</v>
      </c>
      <c r="IP34" s="763">
        <v>2.95</v>
      </c>
      <c r="IQ34" s="63"/>
      <c r="IR34" s="63"/>
      <c r="IS34" s="740" t="s">
        <v>123</v>
      </c>
      <c r="IT34" s="741">
        <v>12</v>
      </c>
      <c r="IU34" s="742">
        <v>41</v>
      </c>
      <c r="IV34" s="743">
        <v>64</v>
      </c>
      <c r="IW34" s="741">
        <v>117</v>
      </c>
      <c r="IX34" s="744">
        <v>119</v>
      </c>
      <c r="IY34" s="745">
        <v>-1.68</v>
      </c>
      <c r="IZ34" s="66"/>
      <c r="JA34" s="794" t="s">
        <v>69</v>
      </c>
      <c r="JB34" s="795">
        <v>100.23</v>
      </c>
      <c r="JC34" s="796">
        <v>98.31</v>
      </c>
      <c r="JD34" s="797">
        <v>1.95</v>
      </c>
      <c r="JE34" s="795">
        <v>86.94</v>
      </c>
      <c r="JF34" s="796">
        <v>84.45</v>
      </c>
      <c r="JG34" s="797">
        <v>2.95</v>
      </c>
      <c r="JH34" s="795">
        <v>94.94</v>
      </c>
      <c r="JI34" s="796">
        <v>92.77</v>
      </c>
      <c r="JJ34" s="797">
        <v>2.34</v>
      </c>
      <c r="JK34" s="66"/>
      <c r="JL34" s="66"/>
      <c r="JM34" s="66" t="s">
        <v>53</v>
      </c>
      <c r="JN34" s="799">
        <v>24588</v>
      </c>
      <c r="JO34" s="799">
        <v>23142</v>
      </c>
      <c r="JP34" s="799">
        <v>26383</v>
      </c>
      <c r="JQ34" s="799">
        <v>74113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778207</v>
      </c>
      <c r="LS34" s="1058">
        <v>754064</v>
      </c>
      <c r="LT34" s="780">
        <v>3.2</v>
      </c>
      <c r="LU34" s="63"/>
      <c r="LV34" s="63"/>
      <c r="LW34" s="740" t="s">
        <v>123</v>
      </c>
      <c r="LX34" s="57">
        <v>369</v>
      </c>
      <c r="LY34" s="756">
        <v>485</v>
      </c>
      <c r="LZ34" s="757">
        <v>-23.92</v>
      </c>
      <c r="MA34" s="73"/>
      <c r="MB34" s="794" t="s">
        <v>69</v>
      </c>
      <c r="MC34" s="795">
        <v>100.48</v>
      </c>
      <c r="MD34" s="796">
        <v>97.39</v>
      </c>
      <c r="ME34" s="797">
        <v>3.17</v>
      </c>
      <c r="MF34" s="795">
        <v>103.76</v>
      </c>
      <c r="MG34" s="796">
        <v>100.1</v>
      </c>
      <c r="MH34" s="797">
        <v>3.66</v>
      </c>
      <c r="MI34" s="795">
        <v>101.84</v>
      </c>
      <c r="MJ34" s="796">
        <v>98.5</v>
      </c>
      <c r="MK34" s="797">
        <v>3.39</v>
      </c>
      <c r="ML34" s="4"/>
      <c r="MM34" s="4"/>
      <c r="MN34" s="4" t="s">
        <v>53</v>
      </c>
      <c r="MO34" s="821">
        <v>85234</v>
      </c>
      <c r="MP34" s="821">
        <v>77741</v>
      </c>
      <c r="MQ34" s="821">
        <v>83021</v>
      </c>
      <c r="MR34" s="821">
        <v>74113</v>
      </c>
      <c r="MS34" s="821">
        <v>320109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14181</v>
      </c>
      <c r="C35" s="1060">
        <v>14095</v>
      </c>
      <c r="D35" s="901">
        <v>0.61</v>
      </c>
      <c r="E35" s="63"/>
      <c r="F35" s="63"/>
      <c r="G35" s="740" t="s">
        <v>126</v>
      </c>
      <c r="H35" s="741">
        <v>325</v>
      </c>
      <c r="I35" s="742">
        <v>623</v>
      </c>
      <c r="J35" s="743">
        <v>617</v>
      </c>
      <c r="K35" s="741">
        <v>1565</v>
      </c>
      <c r="L35" s="744">
        <v>1497</v>
      </c>
      <c r="M35" s="745">
        <v>4.54</v>
      </c>
      <c r="N35" s="66"/>
      <c r="O35" s="794" t="s">
        <v>74</v>
      </c>
      <c r="P35" s="795">
        <v>293.52999999999997</v>
      </c>
      <c r="Q35" s="796">
        <v>282.7</v>
      </c>
      <c r="R35" s="797">
        <v>3.83</v>
      </c>
      <c r="S35" s="795">
        <v>269.19</v>
      </c>
      <c r="T35" s="796">
        <v>261.91000000000003</v>
      </c>
      <c r="U35" s="797">
        <v>2.78</v>
      </c>
      <c r="V35" s="795">
        <v>282.99</v>
      </c>
      <c r="W35" s="796">
        <v>273.75</v>
      </c>
      <c r="X35" s="797">
        <v>3.38</v>
      </c>
      <c r="Y35" s="66"/>
      <c r="Z35" s="66"/>
      <c r="AA35" s="66" t="s">
        <v>59</v>
      </c>
      <c r="AB35" s="799">
        <v>37939</v>
      </c>
      <c r="AC35" s="799">
        <v>37974</v>
      </c>
      <c r="AD35" s="799">
        <v>39777</v>
      </c>
      <c r="AE35" s="799">
        <v>115690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11440</v>
      </c>
      <c r="CG35" s="1060">
        <v>11160</v>
      </c>
      <c r="CH35" s="901">
        <v>2.5099999999999998</v>
      </c>
      <c r="CI35" s="63"/>
      <c r="CJ35" s="63"/>
      <c r="CK35" s="740" t="s">
        <v>126</v>
      </c>
      <c r="CL35" s="741">
        <v>356</v>
      </c>
      <c r="CM35" s="742">
        <v>217</v>
      </c>
      <c r="CN35" s="743">
        <v>385</v>
      </c>
      <c r="CO35" s="741">
        <v>958</v>
      </c>
      <c r="CP35" s="744">
        <v>1168</v>
      </c>
      <c r="CQ35" s="745">
        <v>-17.98</v>
      </c>
      <c r="CR35" s="66"/>
      <c r="CS35" s="794" t="s">
        <v>74</v>
      </c>
      <c r="CT35" s="795">
        <v>266.04000000000002</v>
      </c>
      <c r="CU35" s="796">
        <v>258.58999999999997</v>
      </c>
      <c r="CV35" s="797">
        <v>2.88</v>
      </c>
      <c r="CW35" s="795">
        <v>199.46</v>
      </c>
      <c r="CX35" s="796">
        <v>192.15</v>
      </c>
      <c r="CY35" s="797">
        <v>3.8</v>
      </c>
      <c r="CZ35" s="795">
        <v>236.29</v>
      </c>
      <c r="DA35" s="796">
        <v>229.41</v>
      </c>
      <c r="DB35" s="797">
        <v>3</v>
      </c>
      <c r="DC35" s="66"/>
      <c r="DD35" s="66"/>
      <c r="DE35" s="66" t="s">
        <v>59</v>
      </c>
      <c r="DF35" s="799">
        <v>37589</v>
      </c>
      <c r="DG35" s="799">
        <v>33363</v>
      </c>
      <c r="DH35" s="799">
        <v>37007</v>
      </c>
      <c r="DI35" s="799">
        <v>107959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5265</v>
      </c>
      <c r="FK35" s="1060">
        <v>5193</v>
      </c>
      <c r="FL35" s="901">
        <v>1.39</v>
      </c>
      <c r="FM35" s="63"/>
      <c r="FN35" s="63"/>
      <c r="FO35" s="740" t="s">
        <v>126</v>
      </c>
      <c r="FP35" s="741">
        <v>164</v>
      </c>
      <c r="FQ35" s="742">
        <v>224</v>
      </c>
      <c r="FR35" s="743">
        <v>182</v>
      </c>
      <c r="FS35" s="741">
        <v>570</v>
      </c>
      <c r="FT35" s="744">
        <v>573</v>
      </c>
      <c r="FU35" s="745">
        <v>-0.52</v>
      </c>
      <c r="FV35" s="66"/>
      <c r="FW35" s="794" t="s">
        <v>74</v>
      </c>
      <c r="FX35" s="795">
        <v>251.47</v>
      </c>
      <c r="FY35" s="796">
        <v>241.41</v>
      </c>
      <c r="FZ35" s="797">
        <v>4.17</v>
      </c>
      <c r="GA35" s="795">
        <v>152.51</v>
      </c>
      <c r="GB35" s="796">
        <v>145.07</v>
      </c>
      <c r="GC35" s="797">
        <v>5.13</v>
      </c>
      <c r="GD35" s="795">
        <v>214.37</v>
      </c>
      <c r="GE35" s="796">
        <v>205.55</v>
      </c>
      <c r="GF35" s="797">
        <v>4.29</v>
      </c>
      <c r="GG35" s="66"/>
      <c r="GH35" s="66"/>
      <c r="GI35" s="66" t="s">
        <v>59</v>
      </c>
      <c r="GJ35" s="799">
        <v>34254</v>
      </c>
      <c r="GK35" s="799">
        <v>33599</v>
      </c>
      <c r="GL35" s="799">
        <v>32093</v>
      </c>
      <c r="GM35" s="799">
        <v>99946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8349</v>
      </c>
      <c r="IO35" s="1060">
        <v>8220</v>
      </c>
      <c r="IP35" s="901">
        <v>1.57</v>
      </c>
      <c r="IQ35" s="63"/>
      <c r="IR35" s="63"/>
      <c r="IS35" s="740" t="s">
        <v>126</v>
      </c>
      <c r="IT35" s="741">
        <v>282</v>
      </c>
      <c r="IU35" s="742">
        <v>361</v>
      </c>
      <c r="IV35" s="743">
        <v>341</v>
      </c>
      <c r="IW35" s="741">
        <v>984</v>
      </c>
      <c r="IX35" s="744">
        <v>886</v>
      </c>
      <c r="IY35" s="745">
        <v>11.06</v>
      </c>
      <c r="IZ35" s="66"/>
      <c r="JA35" s="794" t="s">
        <v>74</v>
      </c>
      <c r="JB35" s="795">
        <v>264.49</v>
      </c>
      <c r="JC35" s="796">
        <v>257.45</v>
      </c>
      <c r="JD35" s="797">
        <v>2.73</v>
      </c>
      <c r="JE35" s="795">
        <v>155.21</v>
      </c>
      <c r="JF35" s="796">
        <v>148.44</v>
      </c>
      <c r="JG35" s="797">
        <v>4.5599999999999996</v>
      </c>
      <c r="JH35" s="795">
        <v>221.03</v>
      </c>
      <c r="JI35" s="796">
        <v>213.88</v>
      </c>
      <c r="JJ35" s="797">
        <v>3.34</v>
      </c>
      <c r="JK35" s="66"/>
      <c r="JL35" s="66"/>
      <c r="JM35" s="66" t="s">
        <v>59</v>
      </c>
      <c r="JN35" s="799">
        <v>36154</v>
      </c>
      <c r="JO35" s="799">
        <v>36778</v>
      </c>
      <c r="JP35" s="799">
        <v>40944</v>
      </c>
      <c r="JQ35" s="799">
        <v>113876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39235</v>
      </c>
      <c r="LS35" s="1066">
        <v>38668</v>
      </c>
      <c r="LT35" s="914">
        <v>1.47</v>
      </c>
      <c r="LU35" s="63"/>
      <c r="LV35" s="63"/>
      <c r="LW35" s="740" t="s">
        <v>126</v>
      </c>
      <c r="LX35" s="57">
        <v>4077</v>
      </c>
      <c r="LY35" s="756">
        <v>4124</v>
      </c>
      <c r="LZ35" s="757">
        <v>-1.1399999999999999</v>
      </c>
      <c r="MA35" s="73"/>
      <c r="MB35" s="794" t="s">
        <v>74</v>
      </c>
      <c r="MC35" s="795">
        <v>269.77</v>
      </c>
      <c r="MD35" s="796">
        <v>260.3</v>
      </c>
      <c r="ME35" s="797">
        <v>3.64</v>
      </c>
      <c r="MF35" s="795">
        <v>197.72</v>
      </c>
      <c r="MG35" s="796">
        <v>190.41</v>
      </c>
      <c r="MH35" s="797">
        <v>3.84</v>
      </c>
      <c r="MI35" s="795">
        <v>239.94</v>
      </c>
      <c r="MJ35" s="796">
        <v>231.58</v>
      </c>
      <c r="MK35" s="797">
        <v>3.61</v>
      </c>
      <c r="ML35" s="4"/>
      <c r="MM35" s="4"/>
      <c r="MN35" s="4" t="s">
        <v>59</v>
      </c>
      <c r="MO35" s="821">
        <v>115690</v>
      </c>
      <c r="MP35" s="821">
        <v>107959</v>
      </c>
      <c r="MQ35" s="821">
        <v>99946</v>
      </c>
      <c r="MR35" s="821">
        <v>113876</v>
      </c>
      <c r="MS35" s="821">
        <v>437471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14</v>
      </c>
      <c r="I36" s="742">
        <v>10</v>
      </c>
      <c r="J36" s="743">
        <v>17</v>
      </c>
      <c r="K36" s="741">
        <v>41</v>
      </c>
      <c r="L36" s="744">
        <v>32</v>
      </c>
      <c r="M36" s="745">
        <v>28.13</v>
      </c>
      <c r="N36" s="66"/>
      <c r="O36" s="902" t="s">
        <v>79</v>
      </c>
      <c r="P36" s="795">
        <v>93.44</v>
      </c>
      <c r="Q36" s="796">
        <v>90.46</v>
      </c>
      <c r="R36" s="1069">
        <v>3.29</v>
      </c>
      <c r="S36" s="795">
        <v>115.21</v>
      </c>
      <c r="T36" s="796">
        <v>111.86</v>
      </c>
      <c r="U36" s="1069">
        <v>2.99</v>
      </c>
      <c r="V36" s="795">
        <v>102.86</v>
      </c>
      <c r="W36" s="796">
        <v>99.68</v>
      </c>
      <c r="X36" s="1069">
        <v>3.19</v>
      </c>
      <c r="Y36" s="66"/>
      <c r="Z36" s="66"/>
      <c r="AA36" s="66" t="s">
        <v>64</v>
      </c>
      <c r="AB36" s="799">
        <v>0</v>
      </c>
      <c r="AC36" s="799">
        <v>0</v>
      </c>
      <c r="AD36" s="799">
        <v>0</v>
      </c>
      <c r="AE36" s="799">
        <v>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21</v>
      </c>
      <c r="CM36" s="742">
        <v>49</v>
      </c>
      <c r="CN36" s="743">
        <v>20</v>
      </c>
      <c r="CO36" s="741">
        <v>90</v>
      </c>
      <c r="CP36" s="744">
        <v>99</v>
      </c>
      <c r="CQ36" s="745">
        <v>-9.09</v>
      </c>
      <c r="CR36" s="66"/>
      <c r="CS36" s="902" t="s">
        <v>79</v>
      </c>
      <c r="CT36" s="795">
        <v>112.44</v>
      </c>
      <c r="CU36" s="796">
        <v>107.6</v>
      </c>
      <c r="CV36" s="1069">
        <v>4.5</v>
      </c>
      <c r="CW36" s="795">
        <v>95.93</v>
      </c>
      <c r="CX36" s="796">
        <v>92.19</v>
      </c>
      <c r="CY36" s="1069">
        <v>4.0599999999999996</v>
      </c>
      <c r="CZ36" s="795">
        <v>105.06</v>
      </c>
      <c r="DA36" s="796">
        <v>100.83</v>
      </c>
      <c r="DB36" s="1069">
        <v>4.2</v>
      </c>
      <c r="DC36" s="66"/>
      <c r="DD36" s="66"/>
      <c r="DE36" s="66" t="s">
        <v>64</v>
      </c>
      <c r="DF36" s="799">
        <v>0</v>
      </c>
      <c r="DG36" s="799">
        <v>0</v>
      </c>
      <c r="DH36" s="799">
        <v>0</v>
      </c>
      <c r="DI36" s="799">
        <v>0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7</v>
      </c>
      <c r="FQ36" s="742">
        <v>8</v>
      </c>
      <c r="FR36" s="743">
        <v>6</v>
      </c>
      <c r="FS36" s="741">
        <v>21</v>
      </c>
      <c r="FT36" s="744">
        <v>19</v>
      </c>
      <c r="FU36" s="745">
        <v>10.53</v>
      </c>
      <c r="FV36" s="66"/>
      <c r="FW36" s="902" t="s">
        <v>79</v>
      </c>
      <c r="FX36" s="795">
        <v>62.82</v>
      </c>
      <c r="FY36" s="796">
        <v>60.38</v>
      </c>
      <c r="FZ36" s="1069">
        <v>4.04</v>
      </c>
      <c r="GA36" s="795">
        <v>89.43</v>
      </c>
      <c r="GB36" s="796">
        <v>85.77</v>
      </c>
      <c r="GC36" s="1069">
        <v>4.2699999999999996</v>
      </c>
      <c r="GD36" s="795">
        <v>72.790000000000006</v>
      </c>
      <c r="GE36" s="796">
        <v>69.83</v>
      </c>
      <c r="GF36" s="1069">
        <v>4.24</v>
      </c>
      <c r="GG36" s="66"/>
      <c r="GH36" s="66"/>
      <c r="GI36" s="66" t="s">
        <v>64</v>
      </c>
      <c r="GJ36" s="799">
        <v>0</v>
      </c>
      <c r="GK36" s="799">
        <v>0</v>
      </c>
      <c r="GL36" s="799">
        <v>0</v>
      </c>
      <c r="GM36" s="799">
        <v>0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3</v>
      </c>
      <c r="IU36" s="742">
        <v>5</v>
      </c>
      <c r="IV36" s="743">
        <v>21</v>
      </c>
      <c r="IW36" s="741">
        <v>29</v>
      </c>
      <c r="IX36" s="744">
        <v>8</v>
      </c>
      <c r="IY36" s="745">
        <v>262.5</v>
      </c>
      <c r="IZ36" s="66"/>
      <c r="JA36" s="902" t="s">
        <v>79</v>
      </c>
      <c r="JB36" s="795">
        <v>148.02000000000001</v>
      </c>
      <c r="JC36" s="796">
        <v>149.52000000000001</v>
      </c>
      <c r="JD36" s="1069">
        <v>-1</v>
      </c>
      <c r="JE36" s="795">
        <v>62.34</v>
      </c>
      <c r="JF36" s="796">
        <v>59.67</v>
      </c>
      <c r="JG36" s="1069">
        <v>4.47</v>
      </c>
      <c r="JH36" s="795">
        <v>113.95</v>
      </c>
      <c r="JI36" s="796">
        <v>113.61</v>
      </c>
      <c r="JJ36" s="1069">
        <v>0.3</v>
      </c>
      <c r="JK36" s="66"/>
      <c r="JL36" s="66"/>
      <c r="JM36" s="66" t="s">
        <v>64</v>
      </c>
      <c r="JN36" s="799">
        <v>0</v>
      </c>
      <c r="JO36" s="799">
        <v>0</v>
      </c>
      <c r="JP36" s="799">
        <v>0</v>
      </c>
      <c r="JQ36" s="799">
        <v>0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13.598316836629898</v>
      </c>
      <c r="LS36" s="29">
        <v>16.775327845697852</v>
      </c>
      <c r="LT36" s="2"/>
      <c r="LU36" s="63"/>
      <c r="LV36" s="63"/>
      <c r="LW36" s="740" t="s">
        <v>127</v>
      </c>
      <c r="LX36" s="57">
        <v>181</v>
      </c>
      <c r="LY36" s="756">
        <v>158</v>
      </c>
      <c r="LZ36" s="757">
        <v>14.56</v>
      </c>
      <c r="MA36" s="73"/>
      <c r="MB36" s="902" t="s">
        <v>79</v>
      </c>
      <c r="MC36" s="795">
        <v>105.67</v>
      </c>
      <c r="MD36" s="796">
        <v>103.32</v>
      </c>
      <c r="ME36" s="797">
        <v>2.27</v>
      </c>
      <c r="MF36" s="795">
        <v>91.22</v>
      </c>
      <c r="MG36" s="796">
        <v>87.79</v>
      </c>
      <c r="MH36" s="797">
        <v>3.91</v>
      </c>
      <c r="MI36" s="795">
        <v>99.69</v>
      </c>
      <c r="MJ36" s="796">
        <v>96.94</v>
      </c>
      <c r="MK36" s="797">
        <v>2.84</v>
      </c>
      <c r="ML36" s="4"/>
      <c r="MM36" s="4"/>
      <c r="MN36" s="4" t="s">
        <v>64</v>
      </c>
      <c r="MO36" s="821">
        <v>0</v>
      </c>
      <c r="MP36" s="821">
        <v>0</v>
      </c>
      <c r="MQ36" s="821">
        <v>0</v>
      </c>
      <c r="MR36" s="821">
        <v>0</v>
      </c>
      <c r="MS36" s="821">
        <v>0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 t="s">
        <v>243</v>
      </c>
      <c r="B37" s="29"/>
      <c r="C37" s="29"/>
      <c r="D37" s="2"/>
      <c r="E37" s="63"/>
      <c r="F37" s="63"/>
      <c r="G37" s="740" t="s">
        <v>128</v>
      </c>
      <c r="H37" s="741">
        <v>165</v>
      </c>
      <c r="I37" s="742">
        <v>146</v>
      </c>
      <c r="J37" s="743">
        <v>118</v>
      </c>
      <c r="K37" s="741">
        <v>429</v>
      </c>
      <c r="L37" s="744">
        <v>414</v>
      </c>
      <c r="M37" s="745">
        <v>3.62</v>
      </c>
      <c r="N37" s="66"/>
      <c r="O37" s="922" t="s">
        <v>83</v>
      </c>
      <c r="P37" s="923">
        <v>2353.2800000000002</v>
      </c>
      <c r="Q37" s="924">
        <v>2233.1800000000003</v>
      </c>
      <c r="R37" s="925">
        <v>5.38</v>
      </c>
      <c r="S37" s="926">
        <v>1710.6100000000001</v>
      </c>
      <c r="T37" s="924">
        <v>1638.3899999999999</v>
      </c>
      <c r="U37" s="925">
        <v>4.41</v>
      </c>
      <c r="V37" s="926">
        <v>2075.16</v>
      </c>
      <c r="W37" s="924">
        <v>1976.99</v>
      </c>
      <c r="X37" s="925">
        <v>4.97</v>
      </c>
      <c r="Y37" s="66"/>
      <c r="Z37" s="66"/>
      <c r="AA37" s="66" t="s">
        <v>70</v>
      </c>
      <c r="AB37" s="799">
        <v>2121</v>
      </c>
      <c r="AC37" s="799">
        <v>2183</v>
      </c>
      <c r="AD37" s="799">
        <v>2413</v>
      </c>
      <c r="AE37" s="799">
        <v>6717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 t="s">
        <v>243</v>
      </c>
      <c r="CF37" s="29"/>
      <c r="CG37" s="29"/>
      <c r="CH37" s="2"/>
      <c r="CI37" s="63"/>
      <c r="CJ37" s="63"/>
      <c r="CK37" s="740" t="s">
        <v>128</v>
      </c>
      <c r="CL37" s="741">
        <v>29</v>
      </c>
      <c r="CM37" s="742">
        <v>86</v>
      </c>
      <c r="CN37" s="743">
        <v>94</v>
      </c>
      <c r="CO37" s="741">
        <v>209</v>
      </c>
      <c r="CP37" s="744">
        <v>198</v>
      </c>
      <c r="CQ37" s="745">
        <v>5.56</v>
      </c>
      <c r="CR37" s="66"/>
      <c r="CS37" s="922" t="s">
        <v>83</v>
      </c>
      <c r="CT37" s="923">
        <v>2433.19</v>
      </c>
      <c r="CU37" s="924">
        <v>2327.31</v>
      </c>
      <c r="CV37" s="925">
        <v>4.55</v>
      </c>
      <c r="CW37" s="926">
        <v>1956.47</v>
      </c>
      <c r="CX37" s="924">
        <v>1854.9300000000003</v>
      </c>
      <c r="CY37" s="925">
        <v>5.47</v>
      </c>
      <c r="CZ37" s="926">
        <v>2220.14</v>
      </c>
      <c r="DA37" s="924">
        <v>2119.83</v>
      </c>
      <c r="DB37" s="925">
        <v>4.7300000000000004</v>
      </c>
      <c r="DC37" s="66"/>
      <c r="DD37" s="66"/>
      <c r="DE37" s="66" t="s">
        <v>70</v>
      </c>
      <c r="DF37" s="799">
        <v>2475</v>
      </c>
      <c r="DG37" s="799">
        <v>2372</v>
      </c>
      <c r="DH37" s="799">
        <v>2194</v>
      </c>
      <c r="DI37" s="799">
        <v>7041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57</v>
      </c>
      <c r="FQ37" s="742">
        <v>11</v>
      </c>
      <c r="FR37" s="743">
        <v>58</v>
      </c>
      <c r="FS37" s="741">
        <v>126</v>
      </c>
      <c r="FT37" s="744">
        <v>204</v>
      </c>
      <c r="FU37" s="745">
        <v>-38.24</v>
      </c>
      <c r="FV37" s="66"/>
      <c r="FW37" s="922" t="s">
        <v>83</v>
      </c>
      <c r="FX37" s="923">
        <v>2466.5500000000002</v>
      </c>
      <c r="FY37" s="924">
        <v>2338.3600000000006</v>
      </c>
      <c r="FZ37" s="925">
        <v>5.48</v>
      </c>
      <c r="GA37" s="926">
        <v>1616.5600000000002</v>
      </c>
      <c r="GB37" s="924">
        <v>1527.1299999999999</v>
      </c>
      <c r="GC37" s="925">
        <v>5.86</v>
      </c>
      <c r="GD37" s="926">
        <v>2147.8999999999996</v>
      </c>
      <c r="GE37" s="924">
        <v>2036.3999999999999</v>
      </c>
      <c r="GF37" s="925">
        <v>5.48</v>
      </c>
      <c r="GG37" s="66"/>
      <c r="GH37" s="66"/>
      <c r="GI37" s="66" t="s">
        <v>70</v>
      </c>
      <c r="GJ37" s="799">
        <v>2124</v>
      </c>
      <c r="GK37" s="799">
        <v>2108</v>
      </c>
      <c r="GL37" s="799">
        <v>1955</v>
      </c>
      <c r="GM37" s="799">
        <v>6187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25</v>
      </c>
      <c r="IU37" s="742">
        <v>16</v>
      </c>
      <c r="IV37" s="743">
        <v>81</v>
      </c>
      <c r="IW37" s="741">
        <v>122</v>
      </c>
      <c r="IX37" s="744">
        <v>157</v>
      </c>
      <c r="IY37" s="745">
        <v>-22.29</v>
      </c>
      <c r="IZ37" s="66"/>
      <c r="JA37" s="922" t="s">
        <v>83</v>
      </c>
      <c r="JB37" s="923">
        <v>2658.6599999999994</v>
      </c>
      <c r="JC37" s="924">
        <v>2581.4399999999996</v>
      </c>
      <c r="JD37" s="925">
        <v>2.99</v>
      </c>
      <c r="JE37" s="926">
        <v>1618.48</v>
      </c>
      <c r="JF37" s="924">
        <v>1580.2100000000003</v>
      </c>
      <c r="JG37" s="925">
        <v>2.42</v>
      </c>
      <c r="JH37" s="926">
        <v>2244.9700000000003</v>
      </c>
      <c r="JI37" s="924">
        <v>2181.2600000000002</v>
      </c>
      <c r="JJ37" s="925">
        <v>2.92</v>
      </c>
      <c r="JK37" s="66"/>
      <c r="JL37" s="66"/>
      <c r="JM37" s="66" t="s">
        <v>70</v>
      </c>
      <c r="JN37" s="799">
        <v>2028</v>
      </c>
      <c r="JO37" s="799">
        <v>1850</v>
      </c>
      <c r="JP37" s="799">
        <v>2461</v>
      </c>
      <c r="JQ37" s="799">
        <v>6339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22.865961546022884</v>
      </c>
      <c r="LS37" s="29">
        <v>23.717237629146272</v>
      </c>
      <c r="LT37" s="2"/>
      <c r="LU37" s="63"/>
      <c r="LV37" s="63"/>
      <c r="LW37" s="740" t="s">
        <v>128</v>
      </c>
      <c r="LX37" s="57">
        <v>886</v>
      </c>
      <c r="LY37" s="756">
        <v>973</v>
      </c>
      <c r="LZ37" s="757">
        <v>-8.94</v>
      </c>
      <c r="MA37" s="73"/>
      <c r="MB37" s="930" t="s">
        <v>83</v>
      </c>
      <c r="MC37" s="923">
        <v>2488.77</v>
      </c>
      <c r="MD37" s="931">
        <v>2375.6600000000003</v>
      </c>
      <c r="ME37" s="932">
        <v>4.76</v>
      </c>
      <c r="MF37" s="923">
        <v>1729.8700000000001</v>
      </c>
      <c r="MG37" s="931">
        <v>1654.51</v>
      </c>
      <c r="MH37" s="932">
        <v>4.55</v>
      </c>
      <c r="MI37" s="923">
        <v>2174.56</v>
      </c>
      <c r="MJ37" s="931">
        <v>2079.36</v>
      </c>
      <c r="MK37" s="932">
        <v>4.58</v>
      </c>
      <c r="ML37" s="4"/>
      <c r="MM37" s="4"/>
      <c r="MN37" s="4" t="s">
        <v>70</v>
      </c>
      <c r="MO37" s="821">
        <v>6717</v>
      </c>
      <c r="MP37" s="821">
        <v>7041</v>
      </c>
      <c r="MQ37" s="821">
        <v>6187</v>
      </c>
      <c r="MR37" s="821">
        <v>6339</v>
      </c>
      <c r="MS37" s="821">
        <v>26284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0</v>
      </c>
      <c r="I38" s="742">
        <v>18</v>
      </c>
      <c r="J38" s="743">
        <v>25</v>
      </c>
      <c r="K38" s="741">
        <v>43</v>
      </c>
      <c r="L38" s="744">
        <v>56</v>
      </c>
      <c r="M38" s="745">
        <v>-23.21</v>
      </c>
      <c r="N38" s="66"/>
      <c r="R38" s="2"/>
      <c r="U38" s="2"/>
      <c r="X38" s="2"/>
      <c r="Y38" s="66"/>
      <c r="Z38" s="66"/>
      <c r="AA38" s="66" t="s">
        <v>75</v>
      </c>
      <c r="AB38" s="799">
        <v>1038</v>
      </c>
      <c r="AC38" s="799">
        <v>1106</v>
      </c>
      <c r="AD38" s="799">
        <v>1192</v>
      </c>
      <c r="AE38" s="799">
        <v>3336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716</v>
      </c>
      <c r="BB38" s="866">
        <v>1231</v>
      </c>
      <c r="BC38" s="866">
        <v>916</v>
      </c>
      <c r="BD38" s="865">
        <v>542</v>
      </c>
      <c r="BE38" s="866"/>
      <c r="BF38" s="866"/>
      <c r="BG38" s="866"/>
      <c r="BH38" s="866"/>
      <c r="BI38" s="867">
        <v>3405</v>
      </c>
      <c r="BJ38" s="1079">
        <v>2605</v>
      </c>
      <c r="BK38" s="1075">
        <v>6010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10</v>
      </c>
      <c r="CM38" s="742">
        <v>58</v>
      </c>
      <c r="CN38" s="743">
        <v>29</v>
      </c>
      <c r="CO38" s="741">
        <v>97</v>
      </c>
      <c r="CP38" s="744">
        <v>106</v>
      </c>
      <c r="CQ38" s="745">
        <v>-8.49</v>
      </c>
      <c r="CR38" s="66"/>
      <c r="CV38" s="2"/>
      <c r="CY38" s="2"/>
      <c r="DB38" s="2"/>
      <c r="DC38" s="66"/>
      <c r="DD38" s="66"/>
      <c r="DE38" s="66" t="s">
        <v>75</v>
      </c>
      <c r="DF38" s="799">
        <v>1009</v>
      </c>
      <c r="DG38" s="799">
        <v>1068</v>
      </c>
      <c r="DH38" s="799">
        <v>1113</v>
      </c>
      <c r="DI38" s="799">
        <v>3190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3052</v>
      </c>
      <c r="EF38" s="866">
        <v>2280</v>
      </c>
      <c r="EG38" s="866">
        <v>2205</v>
      </c>
      <c r="EH38" s="862">
        <v>740</v>
      </c>
      <c r="EI38" s="860"/>
      <c r="EJ38" s="861"/>
      <c r="EK38" s="861"/>
      <c r="EL38" s="861"/>
      <c r="EM38" s="867">
        <v>8277</v>
      </c>
      <c r="EN38" s="1079">
        <v>16119</v>
      </c>
      <c r="EO38" s="1075">
        <v>24396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0</v>
      </c>
      <c r="FQ38" s="742">
        <v>8</v>
      </c>
      <c r="FR38" s="743">
        <v>13</v>
      </c>
      <c r="FS38" s="741">
        <v>21</v>
      </c>
      <c r="FT38" s="744">
        <v>21</v>
      </c>
      <c r="FU38" s="745">
        <v>0</v>
      </c>
      <c r="FV38" s="66"/>
      <c r="FZ38" s="2"/>
      <c r="GC38" s="2"/>
      <c r="GF38" s="2"/>
      <c r="GG38" s="66"/>
      <c r="GH38" s="66"/>
      <c r="GI38" s="66" t="s">
        <v>75</v>
      </c>
      <c r="GJ38" s="799">
        <v>1146</v>
      </c>
      <c r="GK38" s="799">
        <v>1109</v>
      </c>
      <c r="GL38" s="799">
        <v>1066</v>
      </c>
      <c r="GM38" s="799">
        <v>3321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2716</v>
      </c>
      <c r="HJ38" s="866">
        <v>2614</v>
      </c>
      <c r="HK38" s="866">
        <v>1841</v>
      </c>
      <c r="HL38" s="862">
        <v>575</v>
      </c>
      <c r="HM38" s="861"/>
      <c r="HN38" s="861"/>
      <c r="HO38" s="861"/>
      <c r="HP38" s="861"/>
      <c r="HQ38" s="867">
        <v>7746</v>
      </c>
      <c r="HR38" s="1079">
        <v>14332</v>
      </c>
      <c r="HS38" s="1075">
        <v>22078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11</v>
      </c>
      <c r="IU38" s="742">
        <v>1</v>
      </c>
      <c r="IV38" s="743">
        <v>26</v>
      </c>
      <c r="IW38" s="741">
        <v>38</v>
      </c>
      <c r="IX38" s="744">
        <v>32</v>
      </c>
      <c r="IY38" s="745">
        <v>18.75</v>
      </c>
      <c r="IZ38" s="66"/>
      <c r="JD38" s="2"/>
      <c r="JG38" s="2"/>
      <c r="JJ38" s="2"/>
      <c r="JK38" s="66"/>
      <c r="JL38" s="66"/>
      <c r="JM38" s="66" t="s">
        <v>75</v>
      </c>
      <c r="JN38" s="799">
        <v>1148</v>
      </c>
      <c r="JO38" s="799">
        <v>1147</v>
      </c>
      <c r="JP38" s="799">
        <v>1307</v>
      </c>
      <c r="JQ38" s="799">
        <v>3602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1416</v>
      </c>
      <c r="KN38" s="866">
        <v>364</v>
      </c>
      <c r="KO38" s="866">
        <v>953</v>
      </c>
      <c r="KP38" s="865">
        <v>766</v>
      </c>
      <c r="KQ38" s="866"/>
      <c r="KR38" s="866"/>
      <c r="KS38" s="866"/>
      <c r="KT38" s="866"/>
      <c r="KU38" s="867">
        <v>3499</v>
      </c>
      <c r="KV38" s="1079">
        <v>3010</v>
      </c>
      <c r="KW38" s="1075">
        <v>6509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199</v>
      </c>
      <c r="LY38" s="756">
        <v>215</v>
      </c>
      <c r="LZ38" s="757">
        <v>-7.44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3336</v>
      </c>
      <c r="MP38" s="821">
        <v>3190</v>
      </c>
      <c r="MQ38" s="821">
        <v>3321</v>
      </c>
      <c r="MR38" s="821">
        <v>3602</v>
      </c>
      <c r="MS38" s="821">
        <v>13449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7900</v>
      </c>
      <c r="NP38" s="1081">
        <v>6489</v>
      </c>
      <c r="NQ38" s="1081">
        <v>5915</v>
      </c>
      <c r="NR38" s="870">
        <v>2623</v>
      </c>
      <c r="NS38" s="869"/>
      <c r="NT38" s="869"/>
      <c r="NU38" s="869"/>
      <c r="NV38" s="869"/>
      <c r="NW38" s="871">
        <v>22927</v>
      </c>
      <c r="NX38" s="1082">
        <v>36066</v>
      </c>
      <c r="NY38" s="873">
        <v>58993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0</v>
      </c>
      <c r="I39" s="742">
        <v>0</v>
      </c>
      <c r="J39" s="743">
        <v>0</v>
      </c>
      <c r="K39" s="741">
        <v>0</v>
      </c>
      <c r="L39" s="744">
        <v>13</v>
      </c>
      <c r="M39" s="745">
        <v>-100</v>
      </c>
      <c r="N39" s="66"/>
      <c r="R39" s="2"/>
      <c r="U39" s="2"/>
      <c r="X39" s="2"/>
      <c r="Y39" s="66"/>
      <c r="Z39" s="66"/>
      <c r="AA39" s="66" t="s">
        <v>80</v>
      </c>
      <c r="AB39" s="799">
        <v>15704</v>
      </c>
      <c r="AC39" s="799">
        <v>15716</v>
      </c>
      <c r="AD39" s="799">
        <v>16896</v>
      </c>
      <c r="AE39" s="799">
        <v>48316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21979</v>
      </c>
      <c r="BB39" s="866">
        <v>4719</v>
      </c>
      <c r="BC39" s="866">
        <v>27715</v>
      </c>
      <c r="BD39" s="865">
        <v>6254</v>
      </c>
      <c r="BE39" s="866"/>
      <c r="BF39" s="866"/>
      <c r="BG39" s="866"/>
      <c r="BH39" s="866"/>
      <c r="BI39" s="867">
        <v>60667</v>
      </c>
      <c r="BJ39" s="1079">
        <v>83069</v>
      </c>
      <c r="BK39" s="1075">
        <v>143736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0</v>
      </c>
      <c r="CM39" s="742">
        <v>5</v>
      </c>
      <c r="CN39" s="743">
        <v>0</v>
      </c>
      <c r="CO39" s="741">
        <v>5</v>
      </c>
      <c r="CP39" s="744">
        <v>0</v>
      </c>
      <c r="CQ39" s="745">
        <v>0</v>
      </c>
      <c r="CR39" s="66"/>
      <c r="CV39" s="2"/>
      <c r="CY39" s="2"/>
      <c r="DB39" s="2"/>
      <c r="DC39" s="66"/>
      <c r="DD39" s="66"/>
      <c r="DE39" s="66" t="s">
        <v>80</v>
      </c>
      <c r="DF39" s="799">
        <v>15083</v>
      </c>
      <c r="DG39" s="799">
        <v>13055</v>
      </c>
      <c r="DH39" s="799">
        <v>13886</v>
      </c>
      <c r="DI39" s="799">
        <v>42024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21720</v>
      </c>
      <c r="EF39" s="866">
        <v>4786</v>
      </c>
      <c r="EG39" s="866">
        <v>26540</v>
      </c>
      <c r="EH39" s="862">
        <v>5984</v>
      </c>
      <c r="EI39" s="860"/>
      <c r="EJ39" s="861"/>
      <c r="EK39" s="861"/>
      <c r="EL39" s="861"/>
      <c r="EM39" s="867">
        <v>59030</v>
      </c>
      <c r="EN39" s="1079">
        <v>61587</v>
      </c>
      <c r="EO39" s="1075">
        <v>120617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0</v>
      </c>
      <c r="FQ39" s="742">
        <v>0</v>
      </c>
      <c r="FR39" s="743">
        <v>0</v>
      </c>
      <c r="FS39" s="741">
        <v>0</v>
      </c>
      <c r="FT39" s="744">
        <v>0</v>
      </c>
      <c r="FU39" s="745">
        <v>0</v>
      </c>
      <c r="FV39" s="66"/>
      <c r="FZ39" s="2"/>
      <c r="GC39" s="2"/>
      <c r="GF39" s="2"/>
      <c r="GG39" s="66"/>
      <c r="GH39" s="66"/>
      <c r="GI39" s="66" t="s">
        <v>80</v>
      </c>
      <c r="GJ39" s="799">
        <v>14538</v>
      </c>
      <c r="GK39" s="799">
        <v>14918</v>
      </c>
      <c r="GL39" s="799">
        <v>13455</v>
      </c>
      <c r="GM39" s="799">
        <v>42911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20874</v>
      </c>
      <c r="HJ39" s="866">
        <v>5230</v>
      </c>
      <c r="HK39" s="866">
        <v>22920</v>
      </c>
      <c r="HL39" s="862">
        <v>6967</v>
      </c>
      <c r="HM39" s="861"/>
      <c r="HN39" s="861"/>
      <c r="HO39" s="861"/>
      <c r="HP39" s="861"/>
      <c r="HQ39" s="867">
        <v>55991</v>
      </c>
      <c r="HR39" s="1079">
        <v>58733</v>
      </c>
      <c r="HS39" s="1075">
        <v>114724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0</v>
      </c>
      <c r="IU39" s="742">
        <v>0</v>
      </c>
      <c r="IV39" s="743">
        <v>0</v>
      </c>
      <c r="IW39" s="741">
        <v>0</v>
      </c>
      <c r="IX39" s="744">
        <v>0</v>
      </c>
      <c r="IY39" s="745">
        <v>0</v>
      </c>
      <c r="IZ39" s="66"/>
      <c r="JD39" s="2"/>
      <c r="JG39" s="2"/>
      <c r="JJ39" s="2"/>
      <c r="JK39" s="66"/>
      <c r="JL39" s="66"/>
      <c r="JM39" s="66" t="s">
        <v>80</v>
      </c>
      <c r="JN39" s="799">
        <v>15992</v>
      </c>
      <c r="JO39" s="799">
        <v>15092</v>
      </c>
      <c r="JP39" s="799">
        <v>16360</v>
      </c>
      <c r="JQ39" s="799">
        <v>47444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18435</v>
      </c>
      <c r="KN39" s="866">
        <v>6316</v>
      </c>
      <c r="KO39" s="866">
        <v>18391</v>
      </c>
      <c r="KP39" s="865">
        <v>20190</v>
      </c>
      <c r="KQ39" s="866"/>
      <c r="KR39" s="866"/>
      <c r="KS39" s="866"/>
      <c r="KT39" s="866"/>
      <c r="KU39" s="867">
        <v>63332</v>
      </c>
      <c r="KV39" s="1079">
        <v>74752</v>
      </c>
      <c r="KW39" s="1075">
        <v>138084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5</v>
      </c>
      <c r="LY39" s="756">
        <v>13</v>
      </c>
      <c r="LZ39" s="757">
        <v>-61.54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48316</v>
      </c>
      <c r="MP39" s="821">
        <v>42024</v>
      </c>
      <c r="MQ39" s="821">
        <v>42911</v>
      </c>
      <c r="MR39" s="821">
        <v>47444</v>
      </c>
      <c r="MS39" s="821">
        <v>180695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83008</v>
      </c>
      <c r="NP39" s="1081">
        <v>21051</v>
      </c>
      <c r="NQ39" s="1081">
        <v>95566</v>
      </c>
      <c r="NR39" s="870">
        <v>39395</v>
      </c>
      <c r="NS39" s="869"/>
      <c r="NT39" s="869"/>
      <c r="NU39" s="869"/>
      <c r="NV39" s="869"/>
      <c r="NW39" s="871">
        <v>239020</v>
      </c>
      <c r="NX39" s="1082">
        <v>278141</v>
      </c>
      <c r="NY39" s="873">
        <v>517161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12</v>
      </c>
      <c r="I40" s="742">
        <v>0</v>
      </c>
      <c r="J40" s="743">
        <v>0</v>
      </c>
      <c r="K40" s="741">
        <v>12</v>
      </c>
      <c r="L40" s="744">
        <v>13</v>
      </c>
      <c r="M40" s="745">
        <v>-7.69</v>
      </c>
      <c r="N40" s="66"/>
      <c r="R40" s="2"/>
      <c r="U40" s="2"/>
      <c r="X40" s="2"/>
      <c r="Y40" s="66"/>
      <c r="Z40" s="66"/>
      <c r="AA40" s="66" t="s">
        <v>84</v>
      </c>
      <c r="AB40" s="799">
        <v>19076</v>
      </c>
      <c r="AC40" s="799">
        <v>18969</v>
      </c>
      <c r="AD40" s="799">
        <v>19276</v>
      </c>
      <c r="AE40" s="799">
        <v>57321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92995</v>
      </c>
      <c r="BB40" s="866">
        <v>8156</v>
      </c>
      <c r="BC40" s="866">
        <v>56603</v>
      </c>
      <c r="BD40" s="865">
        <v>22496</v>
      </c>
      <c r="BE40" s="866"/>
      <c r="BF40" s="866"/>
      <c r="BG40" s="866"/>
      <c r="BH40" s="866"/>
      <c r="BI40" s="867">
        <v>180250</v>
      </c>
      <c r="BJ40" s="1079">
        <v>277310</v>
      </c>
      <c r="BK40" s="1075">
        <v>457560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0</v>
      </c>
      <c r="CM40" s="742">
        <v>2</v>
      </c>
      <c r="CN40" s="743">
        <v>3</v>
      </c>
      <c r="CO40" s="741">
        <v>5</v>
      </c>
      <c r="CP40" s="744">
        <v>0</v>
      </c>
      <c r="CQ40" s="745">
        <v>0</v>
      </c>
      <c r="CR40" s="66"/>
      <c r="CV40" s="2"/>
      <c r="CY40" s="2"/>
      <c r="DB40" s="2"/>
      <c r="DC40" s="66"/>
      <c r="DD40" s="66"/>
      <c r="DE40" s="66" t="s">
        <v>84</v>
      </c>
      <c r="DF40" s="799">
        <v>19022</v>
      </c>
      <c r="DG40" s="799">
        <v>16868</v>
      </c>
      <c r="DH40" s="799">
        <v>19814</v>
      </c>
      <c r="DI40" s="799">
        <v>55704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83187</v>
      </c>
      <c r="EF40" s="866">
        <v>7520</v>
      </c>
      <c r="EG40" s="866">
        <v>48996</v>
      </c>
      <c r="EH40" s="862">
        <v>15409</v>
      </c>
      <c r="EI40" s="860"/>
      <c r="EJ40" s="861"/>
      <c r="EK40" s="861"/>
      <c r="EL40" s="861"/>
      <c r="EM40" s="867">
        <v>155112</v>
      </c>
      <c r="EN40" s="1079">
        <v>253681</v>
      </c>
      <c r="EO40" s="1075">
        <v>408793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0</v>
      </c>
      <c r="FQ40" s="742">
        <v>0</v>
      </c>
      <c r="FR40" s="743">
        <v>1</v>
      </c>
      <c r="FS40" s="741">
        <v>1</v>
      </c>
      <c r="FT40" s="744">
        <v>10</v>
      </c>
      <c r="FU40" s="745">
        <v>-90</v>
      </c>
      <c r="FV40" s="66"/>
      <c r="FZ40" s="2"/>
      <c r="GC40" s="2"/>
      <c r="GF40" s="2"/>
      <c r="GG40" s="66"/>
      <c r="GH40" s="66"/>
      <c r="GI40" s="66" t="s">
        <v>84</v>
      </c>
      <c r="GJ40" s="799">
        <v>16446</v>
      </c>
      <c r="GK40" s="799">
        <v>15464</v>
      </c>
      <c r="GL40" s="799">
        <v>15617</v>
      </c>
      <c r="GM40" s="799">
        <v>47527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76356</v>
      </c>
      <c r="HJ40" s="866">
        <v>8630</v>
      </c>
      <c r="HK40" s="866">
        <v>58260</v>
      </c>
      <c r="HL40" s="862">
        <v>18067</v>
      </c>
      <c r="HM40" s="861"/>
      <c r="HN40" s="861"/>
      <c r="HO40" s="861"/>
      <c r="HP40" s="861"/>
      <c r="HQ40" s="867">
        <v>161313</v>
      </c>
      <c r="HR40" s="1079">
        <v>194530</v>
      </c>
      <c r="HS40" s="1075">
        <v>355843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2</v>
      </c>
      <c r="IU40" s="742">
        <v>5</v>
      </c>
      <c r="IV40" s="743">
        <v>3</v>
      </c>
      <c r="IW40" s="741">
        <v>10</v>
      </c>
      <c r="IX40" s="744">
        <v>0</v>
      </c>
      <c r="IY40" s="745">
        <v>0</v>
      </c>
      <c r="IZ40" s="66"/>
      <c r="JD40" s="2"/>
      <c r="JG40" s="2"/>
      <c r="JJ40" s="2"/>
      <c r="JK40" s="66"/>
      <c r="JL40" s="66"/>
      <c r="JM40" s="66" t="s">
        <v>84</v>
      </c>
      <c r="JN40" s="799">
        <v>16986</v>
      </c>
      <c r="JO40" s="799">
        <v>18689</v>
      </c>
      <c r="JP40" s="799">
        <v>20816</v>
      </c>
      <c r="JQ40" s="799">
        <v>56491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94025</v>
      </c>
      <c r="KN40" s="866">
        <v>8016</v>
      </c>
      <c r="KO40" s="866">
        <v>54769</v>
      </c>
      <c r="KP40" s="865">
        <v>36119</v>
      </c>
      <c r="KQ40" s="866"/>
      <c r="KR40" s="866"/>
      <c r="KS40" s="866"/>
      <c r="KT40" s="866"/>
      <c r="KU40" s="867">
        <v>192929</v>
      </c>
      <c r="KV40" s="1079">
        <v>261327</v>
      </c>
      <c r="KW40" s="1075">
        <v>454256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28</v>
      </c>
      <c r="LY40" s="756">
        <v>23</v>
      </c>
      <c r="LZ40" s="757">
        <v>21.74</v>
      </c>
      <c r="MA40" s="73"/>
      <c r="MB40" s="2">
        <v>2079.36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57321</v>
      </c>
      <c r="MP40" s="821">
        <v>55704</v>
      </c>
      <c r="MQ40" s="821">
        <v>47527</v>
      </c>
      <c r="MR40" s="821">
        <v>56491</v>
      </c>
      <c r="MS40" s="821">
        <v>217043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346563</v>
      </c>
      <c r="NP40" s="1081">
        <v>32322</v>
      </c>
      <c r="NQ40" s="1081">
        <v>218628</v>
      </c>
      <c r="NR40" s="870">
        <v>92091</v>
      </c>
      <c r="NS40" s="869"/>
      <c r="NT40" s="869"/>
      <c r="NU40" s="869"/>
      <c r="NV40" s="869"/>
      <c r="NW40" s="871">
        <v>689604</v>
      </c>
      <c r="NX40" s="1082">
        <v>986848</v>
      </c>
      <c r="NY40" s="873">
        <v>1676452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8</v>
      </c>
      <c r="I41" s="742">
        <v>2</v>
      </c>
      <c r="J41" s="743">
        <v>8</v>
      </c>
      <c r="K41" s="741">
        <v>18</v>
      </c>
      <c r="L41" s="744">
        <v>15</v>
      </c>
      <c r="M41" s="745">
        <v>20</v>
      </c>
      <c r="N41" s="66"/>
      <c r="R41" s="2"/>
      <c r="U41" s="2"/>
      <c r="X41" s="2"/>
      <c r="Y41" s="66"/>
      <c r="Z41" s="92" t="s">
        <v>65</v>
      </c>
      <c r="AA41" s="92"/>
      <c r="AB41" s="1083">
        <v>1.47</v>
      </c>
      <c r="AC41" s="1083">
        <v>1.42</v>
      </c>
      <c r="AD41" s="1083">
        <v>1.39</v>
      </c>
      <c r="AE41" s="1083">
        <v>1.43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</v>
      </c>
      <c r="CM41" s="742">
        <v>0</v>
      </c>
      <c r="CN41" s="743">
        <v>3</v>
      </c>
      <c r="CO41" s="741">
        <v>5</v>
      </c>
      <c r="CP41" s="744">
        <v>0</v>
      </c>
      <c r="CQ41" s="745">
        <v>0</v>
      </c>
      <c r="CR41" s="66"/>
      <c r="CV41" s="2"/>
      <c r="CY41" s="2"/>
      <c r="DB41" s="2"/>
      <c r="DC41" s="66"/>
      <c r="DD41" s="92" t="s">
        <v>65</v>
      </c>
      <c r="DE41" s="92"/>
      <c r="DF41" s="1083">
        <v>1.54</v>
      </c>
      <c r="DG41" s="1083">
        <v>1.61</v>
      </c>
      <c r="DH41" s="1083">
        <v>1.53</v>
      </c>
      <c r="DI41" s="1083">
        <v>1.56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0</v>
      </c>
      <c r="FQ41" s="742">
        <v>0</v>
      </c>
      <c r="FR41" s="743">
        <v>6</v>
      </c>
      <c r="FS41" s="741">
        <v>6</v>
      </c>
      <c r="FT41" s="744">
        <v>7</v>
      </c>
      <c r="FU41" s="745">
        <v>-14.29</v>
      </c>
      <c r="FV41" s="66"/>
      <c r="FZ41" s="2"/>
      <c r="GC41" s="2"/>
      <c r="GF41" s="2"/>
      <c r="GG41" s="66"/>
      <c r="GH41" s="92" t="s">
        <v>65</v>
      </c>
      <c r="GI41" s="92"/>
      <c r="GJ41" s="1083">
        <v>1.52</v>
      </c>
      <c r="GK41" s="1083">
        <v>1.54</v>
      </c>
      <c r="GL41" s="1083">
        <v>1.52</v>
      </c>
      <c r="GM41" s="1083">
        <v>1.53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0</v>
      </c>
      <c r="IU41" s="742">
        <v>0</v>
      </c>
      <c r="IV41" s="743">
        <v>0</v>
      </c>
      <c r="IW41" s="741">
        <v>0</v>
      </c>
      <c r="IX41" s="744">
        <v>0</v>
      </c>
      <c r="IY41" s="745">
        <v>0</v>
      </c>
      <c r="IZ41" s="66"/>
      <c r="JD41" s="2"/>
      <c r="JG41" s="2"/>
      <c r="JJ41" s="2"/>
      <c r="JK41" s="66"/>
      <c r="JL41" s="92" t="s">
        <v>65</v>
      </c>
      <c r="JM41" s="92"/>
      <c r="JN41" s="1083">
        <v>1.47</v>
      </c>
      <c r="JO41" s="1083">
        <v>1.55</v>
      </c>
      <c r="JP41" s="1083">
        <v>1.5</v>
      </c>
      <c r="JQ41" s="1083">
        <v>1.51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29</v>
      </c>
      <c r="LY41" s="756">
        <v>22</v>
      </c>
      <c r="LZ41" s="757">
        <v>31.82</v>
      </c>
      <c r="MA41" s="73"/>
      <c r="MB41" s="2">
        <v>286.42000000000007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1.43</v>
      </c>
      <c r="MP41" s="1085">
        <v>1.56</v>
      </c>
      <c r="MQ41" s="1085">
        <v>1.53</v>
      </c>
      <c r="MR41" s="1085">
        <v>1.51</v>
      </c>
      <c r="MS41" s="1086">
        <v>1.5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0</v>
      </c>
      <c r="I42" s="1091">
        <v>11</v>
      </c>
      <c r="J42" s="1092">
        <v>8</v>
      </c>
      <c r="K42" s="1090">
        <v>19</v>
      </c>
      <c r="L42" s="1093">
        <v>37</v>
      </c>
      <c r="M42" s="1094">
        <v>-48.65</v>
      </c>
      <c r="N42" s="66"/>
      <c r="R42" s="2"/>
      <c r="U42" s="2"/>
      <c r="X42" s="2"/>
      <c r="Y42" s="66"/>
      <c r="Z42" s="66"/>
      <c r="AA42" s="66" t="s">
        <v>39</v>
      </c>
      <c r="AB42" s="590">
        <v>1.83</v>
      </c>
      <c r="AC42" s="590">
        <v>1.74</v>
      </c>
      <c r="AD42" s="590">
        <v>1.78</v>
      </c>
      <c r="AE42" s="590">
        <v>1.78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115690</v>
      </c>
      <c r="BB42" s="912">
        <v>14106</v>
      </c>
      <c r="BC42" s="912">
        <v>85234</v>
      </c>
      <c r="BD42" s="911">
        <v>29292</v>
      </c>
      <c r="BE42" s="912"/>
      <c r="BF42" s="912"/>
      <c r="BG42" s="912"/>
      <c r="BH42" s="912"/>
      <c r="BI42" s="913">
        <v>244322</v>
      </c>
      <c r="BJ42" s="912">
        <v>362984</v>
      </c>
      <c r="BK42" s="1095">
        <v>607306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94</v>
      </c>
      <c r="CM42" s="1091">
        <v>78</v>
      </c>
      <c r="CN42" s="1092">
        <v>82</v>
      </c>
      <c r="CO42" s="1090">
        <v>254</v>
      </c>
      <c r="CP42" s="1093">
        <v>341</v>
      </c>
      <c r="CQ42" s="1094">
        <v>-25.51</v>
      </c>
      <c r="CR42" s="66"/>
      <c r="CV42" s="2"/>
      <c r="CY42" s="2"/>
      <c r="DB42" s="2"/>
      <c r="DC42" s="66"/>
      <c r="DD42" s="66"/>
      <c r="DE42" s="66" t="s">
        <v>39</v>
      </c>
      <c r="DF42" s="590">
        <v>1.32</v>
      </c>
      <c r="DG42" s="590">
        <v>1.35</v>
      </c>
      <c r="DH42" s="590">
        <v>1.3</v>
      </c>
      <c r="DI42" s="590">
        <v>1.32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107959</v>
      </c>
      <c r="EF42" s="912">
        <v>14586</v>
      </c>
      <c r="EG42" s="912">
        <v>77741</v>
      </c>
      <c r="EH42" s="906">
        <v>22133</v>
      </c>
      <c r="EI42" s="905"/>
      <c r="EJ42" s="905"/>
      <c r="EK42" s="905"/>
      <c r="EL42" s="905"/>
      <c r="EM42" s="913">
        <v>222419</v>
      </c>
      <c r="EN42" s="912">
        <v>331387</v>
      </c>
      <c r="EO42" s="1095">
        <v>553806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0</v>
      </c>
      <c r="FQ42" s="1091">
        <v>7</v>
      </c>
      <c r="FR42" s="1092">
        <v>12</v>
      </c>
      <c r="FS42" s="1090">
        <v>19</v>
      </c>
      <c r="FT42" s="1093">
        <v>32</v>
      </c>
      <c r="FU42" s="1094">
        <v>-40.630000000000003</v>
      </c>
      <c r="FV42" s="66"/>
      <c r="FZ42" s="2"/>
      <c r="GC42" s="2"/>
      <c r="GF42" s="2"/>
      <c r="GG42" s="66"/>
      <c r="GH42" s="66"/>
      <c r="GI42" s="66" t="s">
        <v>39</v>
      </c>
      <c r="GJ42" s="590">
        <v>1.39</v>
      </c>
      <c r="GK42" s="590">
        <v>1.27</v>
      </c>
      <c r="GL42" s="590">
        <v>1.32</v>
      </c>
      <c r="GM42" s="590">
        <v>1.33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99946</v>
      </c>
      <c r="HJ42" s="912">
        <v>16474</v>
      </c>
      <c r="HK42" s="912">
        <v>83021</v>
      </c>
      <c r="HL42" s="906">
        <v>25609</v>
      </c>
      <c r="HM42" s="905"/>
      <c r="HN42" s="905"/>
      <c r="HO42" s="905"/>
      <c r="HP42" s="905"/>
      <c r="HQ42" s="913">
        <v>225050</v>
      </c>
      <c r="HR42" s="912">
        <v>267595</v>
      </c>
      <c r="HS42" s="1095">
        <v>492645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5</v>
      </c>
      <c r="IU42" s="1091">
        <v>15</v>
      </c>
      <c r="IV42" s="1092">
        <v>18</v>
      </c>
      <c r="IW42" s="1090">
        <v>38</v>
      </c>
      <c r="IX42" s="1093">
        <v>51</v>
      </c>
      <c r="IY42" s="1094">
        <v>-25.49</v>
      </c>
      <c r="IZ42" s="66"/>
      <c r="JD42" s="2"/>
      <c r="JG42" s="2"/>
      <c r="JJ42" s="2"/>
      <c r="JK42" s="66"/>
      <c r="JL42" s="66"/>
      <c r="JM42" s="66" t="s">
        <v>39</v>
      </c>
      <c r="JN42" s="590">
        <v>1.18</v>
      </c>
      <c r="JO42" s="590">
        <v>1.23</v>
      </c>
      <c r="JP42" s="590">
        <v>1.29</v>
      </c>
      <c r="JQ42" s="590">
        <v>1.23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113876</v>
      </c>
      <c r="KN42" s="912">
        <v>14696</v>
      </c>
      <c r="KO42" s="912">
        <v>74113</v>
      </c>
      <c r="KP42" s="911">
        <v>57075</v>
      </c>
      <c r="KQ42" s="912"/>
      <c r="KR42" s="912"/>
      <c r="KS42" s="912"/>
      <c r="KT42" s="912"/>
      <c r="KU42" s="913">
        <v>259760</v>
      </c>
      <c r="KV42" s="912">
        <v>339089</v>
      </c>
      <c r="KW42" s="1095">
        <v>598849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330</v>
      </c>
      <c r="LY42" s="756">
        <v>461</v>
      </c>
      <c r="LZ42" s="757">
        <v>-28.42</v>
      </c>
      <c r="MA42" s="73"/>
      <c r="MB42" s="2">
        <v>156.01000000000022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1.78</v>
      </c>
      <c r="MP42" s="1096">
        <v>1.32</v>
      </c>
      <c r="MQ42" s="1096">
        <v>1.33</v>
      </c>
      <c r="MR42" s="1096">
        <v>1.23</v>
      </c>
      <c r="MS42" s="1097">
        <v>1.41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437471</v>
      </c>
      <c r="NP42" s="917">
        <v>59862</v>
      </c>
      <c r="NQ42" s="917">
        <v>320109</v>
      </c>
      <c r="NR42" s="918">
        <v>134109</v>
      </c>
      <c r="NS42" s="917"/>
      <c r="NT42" s="917"/>
      <c r="NU42" s="917"/>
      <c r="NV42" s="917"/>
      <c r="NW42" s="919">
        <v>951551</v>
      </c>
      <c r="NX42" s="919">
        <v>1301055</v>
      </c>
      <c r="NY42" s="919">
        <v>2252606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71778</v>
      </c>
      <c r="I43" s="1099">
        <v>71096</v>
      </c>
      <c r="J43" s="1100">
        <v>72156</v>
      </c>
      <c r="K43" s="1098">
        <v>215030</v>
      </c>
      <c r="L43" s="1101">
        <v>211109</v>
      </c>
      <c r="M43" s="1102">
        <v>1.86</v>
      </c>
      <c r="N43" s="92"/>
      <c r="R43" s="2"/>
      <c r="U43" s="2"/>
      <c r="X43" s="2"/>
      <c r="Y43" s="66"/>
      <c r="Z43" s="66"/>
      <c r="AA43" s="66" t="s">
        <v>53</v>
      </c>
      <c r="AB43" s="590">
        <v>1.47</v>
      </c>
      <c r="AC43" s="590">
        <v>1.42</v>
      </c>
      <c r="AD43" s="590">
        <v>1.41</v>
      </c>
      <c r="AE43" s="590">
        <v>1.43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70246</v>
      </c>
      <c r="CM43" s="1099">
        <v>64637</v>
      </c>
      <c r="CN43" s="1100">
        <v>65403</v>
      </c>
      <c r="CO43" s="1098">
        <v>200286</v>
      </c>
      <c r="CP43" s="1101">
        <v>189092</v>
      </c>
      <c r="CQ43" s="1102">
        <v>5.92</v>
      </c>
      <c r="CR43" s="92"/>
      <c r="CV43" s="2"/>
      <c r="CY43" s="2"/>
      <c r="DB43" s="2"/>
      <c r="DC43" s="66"/>
      <c r="DD43" s="66"/>
      <c r="DE43" s="66" t="s">
        <v>53</v>
      </c>
      <c r="DF43" s="590">
        <v>1.76</v>
      </c>
      <c r="DG43" s="590">
        <v>1.84</v>
      </c>
      <c r="DH43" s="590">
        <v>1.75</v>
      </c>
      <c r="DI43" s="590">
        <v>1.78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68029</v>
      </c>
      <c r="FQ43" s="1099">
        <v>67892</v>
      </c>
      <c r="FR43" s="1100">
        <v>63520</v>
      </c>
      <c r="FS43" s="1098">
        <v>199441</v>
      </c>
      <c r="FT43" s="1101">
        <v>195549</v>
      </c>
      <c r="FU43" s="1102">
        <v>1.99</v>
      </c>
      <c r="FV43" s="92"/>
      <c r="FZ43" s="2"/>
      <c r="GC43" s="2"/>
      <c r="GF43" s="2"/>
      <c r="GG43" s="66"/>
      <c r="GH43" s="66"/>
      <c r="GI43" s="66" t="s">
        <v>53</v>
      </c>
      <c r="GJ43" s="590">
        <v>1.58</v>
      </c>
      <c r="GK43" s="590">
        <v>1.62</v>
      </c>
      <c r="GL43" s="590">
        <v>1.61</v>
      </c>
      <c r="GM43" s="590">
        <v>1.6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65405</v>
      </c>
      <c r="IU43" s="1099">
        <v>64806</v>
      </c>
      <c r="IV43" s="1100">
        <v>72474</v>
      </c>
      <c r="IW43" s="1098">
        <v>202685</v>
      </c>
      <c r="IX43" s="1101">
        <v>196982</v>
      </c>
      <c r="IY43" s="1102">
        <v>2.9</v>
      </c>
      <c r="IZ43" s="92"/>
      <c r="JD43" s="2"/>
      <c r="JG43" s="2"/>
      <c r="JJ43" s="2"/>
      <c r="JK43" s="66"/>
      <c r="JL43" s="66"/>
      <c r="JM43" s="66" t="s">
        <v>53</v>
      </c>
      <c r="JN43" s="590">
        <v>1.66</v>
      </c>
      <c r="JO43" s="590">
        <v>1.85</v>
      </c>
      <c r="JP43" s="590">
        <v>1.69</v>
      </c>
      <c r="JQ43" s="590">
        <v>1.73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817442</v>
      </c>
      <c r="LY43" s="1104">
        <v>792732</v>
      </c>
      <c r="LZ43" s="1105">
        <v>3.12</v>
      </c>
      <c r="MA43" s="73"/>
      <c r="MB43" s="2">
        <v>652.8900000000001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1.43</v>
      </c>
      <c r="MP43" s="1096">
        <v>1.78</v>
      </c>
      <c r="MQ43" s="1096">
        <v>1.6</v>
      </c>
      <c r="MR43" s="1096">
        <v>1.73</v>
      </c>
      <c r="MS43" s="1097">
        <v>1.63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66338</v>
      </c>
      <c r="I44" s="82">
        <v>66591</v>
      </c>
      <c r="J44" s="82">
        <v>67920</v>
      </c>
      <c r="K44" s="82">
        <v>200849</v>
      </c>
      <c r="L44" s="1107">
        <v>197014</v>
      </c>
      <c r="M44" s="1108">
        <v>1.95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1.43</v>
      </c>
      <c r="AC44" s="590">
        <v>1.37</v>
      </c>
      <c r="AD44" s="590">
        <v>1.33</v>
      </c>
      <c r="AE44" s="590">
        <v>1.37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67099</v>
      </c>
      <c r="CM44" s="82">
        <v>60545</v>
      </c>
      <c r="CN44" s="82">
        <v>61202</v>
      </c>
      <c r="CO44" s="82">
        <v>188846</v>
      </c>
      <c r="CP44" s="1107">
        <v>177932</v>
      </c>
      <c r="CQ44" s="1108">
        <v>6.13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1.42</v>
      </c>
      <c r="DG44" s="590">
        <v>1.48</v>
      </c>
      <c r="DH44" s="590">
        <v>1.39</v>
      </c>
      <c r="DI44" s="590">
        <v>1.43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66145</v>
      </c>
      <c r="FQ44" s="82">
        <v>66199</v>
      </c>
      <c r="FR44" s="82">
        <v>61832</v>
      </c>
      <c r="FS44" s="82">
        <v>194176</v>
      </c>
      <c r="FT44" s="1107">
        <v>190356</v>
      </c>
      <c r="FU44" s="1108">
        <v>2.0099999999999998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1.5</v>
      </c>
      <c r="GK44" s="590">
        <v>1.52</v>
      </c>
      <c r="GL44" s="590">
        <v>1.49</v>
      </c>
      <c r="GM44" s="590">
        <v>1.5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63014</v>
      </c>
      <c r="IU44" s="82">
        <v>61913</v>
      </c>
      <c r="IV44" s="82">
        <v>69409</v>
      </c>
      <c r="IW44" s="82">
        <v>194336</v>
      </c>
      <c r="IX44" s="1107">
        <v>188762</v>
      </c>
      <c r="IY44" s="1108">
        <v>2.95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1.37</v>
      </c>
      <c r="JO44" s="590">
        <v>1.38</v>
      </c>
      <c r="JP44" s="590">
        <v>1.39</v>
      </c>
      <c r="JQ44" s="590">
        <v>1.38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778207</v>
      </c>
      <c r="LY44" s="1109">
        <v>754064</v>
      </c>
      <c r="LZ44" s="1110">
        <v>3.2</v>
      </c>
      <c r="MA44" s="78"/>
      <c r="MB44" s="2">
        <v>314.92999999999984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1.37</v>
      </c>
      <c r="MP44" s="1096">
        <v>1.43</v>
      </c>
      <c r="MQ44" s="1096">
        <v>1.5</v>
      </c>
      <c r="MR44" s="1096">
        <v>1.38</v>
      </c>
      <c r="MS44" s="1097">
        <v>1.42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5440</v>
      </c>
      <c r="I45" s="82">
        <v>4505</v>
      </c>
      <c r="J45" s="82">
        <v>4236</v>
      </c>
      <c r="K45" s="82">
        <v>14181</v>
      </c>
      <c r="L45" s="1107">
        <v>14095</v>
      </c>
      <c r="M45" s="1111">
        <v>0.61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0</v>
      </c>
      <c r="AC45" s="590">
        <v>0</v>
      </c>
      <c r="AD45" s="590">
        <v>0</v>
      </c>
      <c r="AE45" s="590">
        <v>0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3147</v>
      </c>
      <c r="CM45" s="82">
        <v>4092</v>
      </c>
      <c r="CN45" s="82">
        <v>4201</v>
      </c>
      <c r="CO45" s="82">
        <v>11440</v>
      </c>
      <c r="CP45" s="1107">
        <v>11160</v>
      </c>
      <c r="CQ45" s="1111">
        <v>2.5099999999999998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0</v>
      </c>
      <c r="DG45" s="590">
        <v>0</v>
      </c>
      <c r="DH45" s="590">
        <v>0</v>
      </c>
      <c r="DI45" s="590">
        <v>0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1884</v>
      </c>
      <c r="FQ45" s="82">
        <v>1693</v>
      </c>
      <c r="FR45" s="82">
        <v>1688</v>
      </c>
      <c r="FS45" s="82">
        <v>5265</v>
      </c>
      <c r="FT45" s="1107">
        <v>5193</v>
      </c>
      <c r="FU45" s="1111">
        <v>1.39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0</v>
      </c>
      <c r="GK45" s="590">
        <v>0</v>
      </c>
      <c r="GL45" s="590">
        <v>0</v>
      </c>
      <c r="GM45" s="590">
        <v>0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2391</v>
      </c>
      <c r="IU45" s="82">
        <v>2893</v>
      </c>
      <c r="IV45" s="82">
        <v>3065</v>
      </c>
      <c r="IW45" s="82">
        <v>8349</v>
      </c>
      <c r="IX45" s="1107">
        <v>8220</v>
      </c>
      <c r="IY45" s="1111">
        <v>1.57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0</v>
      </c>
      <c r="JO45" s="590">
        <v>0</v>
      </c>
      <c r="JP45" s="590">
        <v>0</v>
      </c>
      <c r="JQ45" s="590">
        <v>0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39235</v>
      </c>
      <c r="LY45" s="1109">
        <v>38668</v>
      </c>
      <c r="LZ45" s="1110">
        <v>1.47</v>
      </c>
      <c r="MA45" s="78"/>
      <c r="MB45" s="2">
        <v>501.77000000000021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0</v>
      </c>
      <c r="MP45" s="1096">
        <v>0</v>
      </c>
      <c r="MQ45" s="1096">
        <v>0</v>
      </c>
      <c r="MR45" s="1096">
        <v>0</v>
      </c>
      <c r="MS45" s="1097" t="s">
        <v>198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1.41</v>
      </c>
      <c r="AC46" s="590">
        <v>1.38</v>
      </c>
      <c r="AD46" s="590">
        <v>1.4</v>
      </c>
      <c r="AE46" s="590">
        <v>1.4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1.24</v>
      </c>
      <c r="DG46" s="590">
        <v>1.29</v>
      </c>
      <c r="DH46" s="590">
        <v>1.32</v>
      </c>
      <c r="DI46" s="590">
        <v>1.28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1.46</v>
      </c>
      <c r="GK46" s="590">
        <v>1.54</v>
      </c>
      <c r="GL46" s="590">
        <v>1.53</v>
      </c>
      <c r="GM46" s="590">
        <v>1.51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1.55</v>
      </c>
      <c r="JO46" s="590">
        <v>1.69</v>
      </c>
      <c r="JP46" s="590">
        <v>1.66</v>
      </c>
      <c r="JQ46" s="590">
        <v>1.63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-514.20999999999981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1.4</v>
      </c>
      <c r="MP46" s="1096">
        <v>1.28</v>
      </c>
      <c r="MQ46" s="1096">
        <v>1.51</v>
      </c>
      <c r="MR46" s="1096">
        <v>1.63</v>
      </c>
      <c r="MS46" s="1097">
        <v>1.45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1.68</v>
      </c>
      <c r="AC47" s="590">
        <v>1.42</v>
      </c>
      <c r="AD47" s="590">
        <v>1.46</v>
      </c>
      <c r="AE47" s="590">
        <v>1.52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1.48</v>
      </c>
      <c r="DG47" s="590">
        <v>1.53</v>
      </c>
      <c r="DH47" s="590">
        <v>1.57</v>
      </c>
      <c r="DI47" s="590">
        <v>1.53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1.51</v>
      </c>
      <c r="GK47" s="590">
        <v>1.55</v>
      </c>
      <c r="GL47" s="590">
        <v>1.55</v>
      </c>
      <c r="GM47" s="590">
        <v>1.54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1.52</v>
      </c>
      <c r="JO47" s="590">
        <v>1.59</v>
      </c>
      <c r="JP47" s="590">
        <v>1.53</v>
      </c>
      <c r="JQ47" s="590">
        <v>1.55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214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1.52</v>
      </c>
      <c r="MP47" s="1096">
        <v>1.53</v>
      </c>
      <c r="MQ47" s="1096">
        <v>1.54</v>
      </c>
      <c r="MR47" s="1096">
        <v>1.55</v>
      </c>
      <c r="MS47" s="1097">
        <v>1.54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1.58</v>
      </c>
      <c r="AC48" s="590">
        <v>1.41</v>
      </c>
      <c r="AD48" s="590">
        <v>1.46</v>
      </c>
      <c r="AE48" s="590">
        <v>1.48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1.43</v>
      </c>
      <c r="DG48" s="590">
        <v>1.59</v>
      </c>
      <c r="DH48" s="590">
        <v>1.54</v>
      </c>
      <c r="DI48" s="590">
        <v>1.52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1.65</v>
      </c>
      <c r="GK48" s="590">
        <v>1.65</v>
      </c>
      <c r="GL48" s="590">
        <v>1.63</v>
      </c>
      <c r="GM48" s="590">
        <v>1.64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1.42</v>
      </c>
      <c r="JO48" s="590">
        <v>1.45</v>
      </c>
      <c r="JP48" s="590">
        <v>1.51</v>
      </c>
      <c r="JQ48" s="590">
        <v>1.46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1.48</v>
      </c>
      <c r="MP48" s="1096">
        <v>1.52</v>
      </c>
      <c r="MQ48" s="1096">
        <v>1.64</v>
      </c>
      <c r="MR48" s="1096">
        <v>1.46</v>
      </c>
      <c r="MS48" s="1097">
        <v>1.52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1.28</v>
      </c>
      <c r="AC49" s="590">
        <v>1.33</v>
      </c>
      <c r="AD49" s="590">
        <v>1.2</v>
      </c>
      <c r="AE49" s="590">
        <v>1.27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1.42</v>
      </c>
      <c r="DG49" s="590">
        <v>1.41</v>
      </c>
      <c r="DH49" s="590">
        <v>1.26</v>
      </c>
      <c r="DI49" s="590">
        <v>1.36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1.37</v>
      </c>
      <c r="GK49" s="590">
        <v>1.41</v>
      </c>
      <c r="GL49" s="590">
        <v>1.35</v>
      </c>
      <c r="GM49" s="590">
        <v>1.38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1.29</v>
      </c>
      <c r="JO49" s="590">
        <v>1.26</v>
      </c>
      <c r="JP49" s="590">
        <v>1.23</v>
      </c>
      <c r="JQ49" s="590">
        <v>1.26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1.27</v>
      </c>
      <c r="MP49" s="1096">
        <v>1.36</v>
      </c>
      <c r="MQ49" s="1096">
        <v>1.38</v>
      </c>
      <c r="MR49" s="1096">
        <v>1.26</v>
      </c>
      <c r="MS49" s="1097">
        <v>1.31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</v>
      </c>
      <c r="AC50" s="1083">
        <v>1.98</v>
      </c>
      <c r="AD50" s="1083">
        <v>1.94</v>
      </c>
      <c r="AE50" s="1083">
        <v>1.97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1.95</v>
      </c>
      <c r="DG50" s="1083">
        <v>1.96</v>
      </c>
      <c r="DH50" s="1083">
        <v>1.98</v>
      </c>
      <c r="DI50" s="1083">
        <v>1.96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2.0099999999999998</v>
      </c>
      <c r="GK50" s="1083">
        <v>2.0299999999999998</v>
      </c>
      <c r="GL50" s="1083">
        <v>2.04</v>
      </c>
      <c r="GM50" s="1083">
        <v>2.02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1.93</v>
      </c>
      <c r="JO50" s="1083">
        <v>1.91</v>
      </c>
      <c r="JP50" s="1083">
        <v>1.92</v>
      </c>
      <c r="JQ50" s="1083">
        <v>1.92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1.97</v>
      </c>
      <c r="MP50" s="1085">
        <v>1.96</v>
      </c>
      <c r="MQ50" s="1085">
        <v>2.02</v>
      </c>
      <c r="MR50" s="1085">
        <v>1.92</v>
      </c>
      <c r="MS50" s="1085">
        <v>1.97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2.0099999999999998</v>
      </c>
      <c r="AC51" s="590">
        <v>2</v>
      </c>
      <c r="AD51" s="590">
        <v>2.0299999999999998</v>
      </c>
      <c r="AE51" s="590">
        <v>2.0099999999999998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1.86</v>
      </c>
      <c r="DG51" s="590">
        <v>1.81</v>
      </c>
      <c r="DH51" s="590">
        <v>1.89</v>
      </c>
      <c r="DI51" s="590">
        <v>1.85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2.1</v>
      </c>
      <c r="GK51" s="590">
        <v>2.13</v>
      </c>
      <c r="GL51" s="590">
        <v>2.0699999999999998</v>
      </c>
      <c r="GM51" s="590">
        <v>2.1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1.97</v>
      </c>
      <c r="JO51" s="590">
        <v>2</v>
      </c>
      <c r="JP51" s="590">
        <v>2.0099999999999998</v>
      </c>
      <c r="JQ51" s="590">
        <v>1.99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2.0099999999999998</v>
      </c>
      <c r="MP51" s="1096">
        <v>1.85</v>
      </c>
      <c r="MQ51" s="1096">
        <v>2.1</v>
      </c>
      <c r="MR51" s="1096">
        <v>1.99</v>
      </c>
      <c r="MS51" s="1097">
        <v>1.99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2.0499999999999998</v>
      </c>
      <c r="AC52" s="590">
        <v>1.96</v>
      </c>
      <c r="AD52" s="590">
        <v>1.9</v>
      </c>
      <c r="AE52" s="590">
        <v>1.97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2.02</v>
      </c>
      <c r="DG52" s="590">
        <v>2.04</v>
      </c>
      <c r="DH52" s="590">
        <v>2.0299999999999998</v>
      </c>
      <c r="DI52" s="590">
        <v>2.0299999999999998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2.0499999999999998</v>
      </c>
      <c r="GK52" s="590">
        <v>2.08</v>
      </c>
      <c r="GL52" s="590">
        <v>2.02</v>
      </c>
      <c r="GM52" s="590">
        <v>2.0499999999999998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1.9</v>
      </c>
      <c r="JO52" s="590">
        <v>1.9</v>
      </c>
      <c r="JP52" s="590">
        <v>1.86</v>
      </c>
      <c r="JQ52" s="590">
        <v>1.89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1.97</v>
      </c>
      <c r="MP52" s="1096">
        <v>2.0299999999999998</v>
      </c>
      <c r="MQ52" s="1096">
        <v>2.0499999999999998</v>
      </c>
      <c r="MR52" s="1096">
        <v>1.89</v>
      </c>
      <c r="MS52" s="1097">
        <v>1.99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1.96</v>
      </c>
      <c r="AC53" s="590">
        <v>2</v>
      </c>
      <c r="AD53" s="590">
        <v>1.95</v>
      </c>
      <c r="AE53" s="590">
        <v>1.97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1.91</v>
      </c>
      <c r="DG53" s="590">
        <v>1.93</v>
      </c>
      <c r="DH53" s="590">
        <v>1.96</v>
      </c>
      <c r="DI53" s="590">
        <v>1.93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1.96</v>
      </c>
      <c r="GK53" s="590">
        <v>1.98</v>
      </c>
      <c r="GL53" s="590">
        <v>2.04</v>
      </c>
      <c r="GM53" s="590">
        <v>1.99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1.94</v>
      </c>
      <c r="JO53" s="590">
        <v>1.91</v>
      </c>
      <c r="JP53" s="590">
        <v>1.95</v>
      </c>
      <c r="JQ53" s="590">
        <v>1.93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1.97</v>
      </c>
      <c r="MP53" s="1096">
        <v>1.93</v>
      </c>
      <c r="MQ53" s="1096">
        <v>1.99</v>
      </c>
      <c r="MR53" s="1096">
        <v>1.93</v>
      </c>
      <c r="MS53" s="1097">
        <v>1.96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0</v>
      </c>
      <c r="AC54" s="590">
        <v>0</v>
      </c>
      <c r="AD54" s="590">
        <v>0</v>
      </c>
      <c r="AE54" s="590">
        <v>0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0</v>
      </c>
      <c r="DG54" s="590">
        <v>0</v>
      </c>
      <c r="DH54" s="590">
        <v>0</v>
      </c>
      <c r="DI54" s="590">
        <v>0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0</v>
      </c>
      <c r="GK54" s="590">
        <v>0</v>
      </c>
      <c r="GL54" s="590">
        <v>0</v>
      </c>
      <c r="GM54" s="590">
        <v>0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0</v>
      </c>
      <c r="JO54" s="590">
        <v>0</v>
      </c>
      <c r="JP54" s="590">
        <v>0</v>
      </c>
      <c r="JQ54" s="590">
        <v>0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0</v>
      </c>
      <c r="MP54" s="1096">
        <v>0</v>
      </c>
      <c r="MQ54" s="1096">
        <v>0</v>
      </c>
      <c r="MR54" s="1096">
        <v>0</v>
      </c>
      <c r="MS54" s="1097" t="s">
        <v>198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1.96</v>
      </c>
      <c r="AC55" s="590">
        <v>2.0099999999999998</v>
      </c>
      <c r="AD55" s="590">
        <v>1.96</v>
      </c>
      <c r="AE55" s="590">
        <v>1.98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1.73</v>
      </c>
      <c r="DG55" s="590">
        <v>1.78</v>
      </c>
      <c r="DH55" s="590">
        <v>1.84</v>
      </c>
      <c r="DI55" s="590">
        <v>1.78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1.88</v>
      </c>
      <c r="GK55" s="590">
        <v>1.93</v>
      </c>
      <c r="GL55" s="590">
        <v>1.99</v>
      </c>
      <c r="GM55" s="590">
        <v>1.93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1.94</v>
      </c>
      <c r="JO55" s="590">
        <v>1.89</v>
      </c>
      <c r="JP55" s="590">
        <v>1.95</v>
      </c>
      <c r="JQ55" s="590">
        <v>1.93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1.98</v>
      </c>
      <c r="MP55" s="1096">
        <v>1.78</v>
      </c>
      <c r="MQ55" s="1096">
        <v>1.93</v>
      </c>
      <c r="MR55" s="1096">
        <v>1.93</v>
      </c>
      <c r="MS55" s="1097">
        <v>1.91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1.94</v>
      </c>
      <c r="AC56" s="590">
        <v>2.02</v>
      </c>
      <c r="AD56" s="590">
        <v>1.94</v>
      </c>
      <c r="AE56" s="590">
        <v>1.97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1.79</v>
      </c>
      <c r="DG56" s="590">
        <v>1.84</v>
      </c>
      <c r="DH56" s="590">
        <v>1.9</v>
      </c>
      <c r="DI56" s="590">
        <v>1.84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1.87</v>
      </c>
      <c r="GK56" s="590">
        <v>1.93</v>
      </c>
      <c r="GL56" s="590">
        <v>1.92</v>
      </c>
      <c r="GM56" s="590">
        <v>1.91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1.92</v>
      </c>
      <c r="JO56" s="590">
        <v>1.99</v>
      </c>
      <c r="JP56" s="590">
        <v>1.97</v>
      </c>
      <c r="JQ56" s="590">
        <v>1.96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1.97</v>
      </c>
      <c r="MP56" s="1096">
        <v>1.84</v>
      </c>
      <c r="MQ56" s="1096">
        <v>1.91</v>
      </c>
      <c r="MR56" s="1096">
        <v>1.96</v>
      </c>
      <c r="MS56" s="1097">
        <v>1.92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1.94</v>
      </c>
      <c r="AC57" s="590">
        <v>1.96</v>
      </c>
      <c r="AD57" s="590">
        <v>2</v>
      </c>
      <c r="AE57" s="590">
        <v>1.97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1.91</v>
      </c>
      <c r="DG57" s="590">
        <v>1.9</v>
      </c>
      <c r="DH57" s="590">
        <v>1.96</v>
      </c>
      <c r="DI57" s="590">
        <v>1.92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1.92</v>
      </c>
      <c r="GK57" s="590">
        <v>2.02</v>
      </c>
      <c r="GL57" s="590">
        <v>1.98</v>
      </c>
      <c r="GM57" s="590">
        <v>1.97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1.93</v>
      </c>
      <c r="JO57" s="590">
        <v>1.86</v>
      </c>
      <c r="JP57" s="590">
        <v>1.99</v>
      </c>
      <c r="JQ57" s="590">
        <v>1.93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1.97</v>
      </c>
      <c r="MP57" s="1096">
        <v>1.92</v>
      </c>
      <c r="MQ57" s="1096">
        <v>1.97</v>
      </c>
      <c r="MR57" s="1096">
        <v>1.93</v>
      </c>
      <c r="MS57" s="1097">
        <v>1.95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1.97</v>
      </c>
      <c r="AC58" s="590">
        <v>2.0299999999999998</v>
      </c>
      <c r="AD58" s="590">
        <v>1.92</v>
      </c>
      <c r="AE58" s="590">
        <v>1.97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1.94</v>
      </c>
      <c r="DG58" s="590">
        <v>1.98</v>
      </c>
      <c r="DH58" s="590">
        <v>1.97</v>
      </c>
      <c r="DI58" s="590">
        <v>1.96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2.02</v>
      </c>
      <c r="GK58" s="590">
        <v>1.95</v>
      </c>
      <c r="GL58" s="590">
        <v>2.11</v>
      </c>
      <c r="GM58" s="590">
        <v>2.0299999999999998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1.95</v>
      </c>
      <c r="JO58" s="590">
        <v>1.94</v>
      </c>
      <c r="JP58" s="590">
        <v>1.92</v>
      </c>
      <c r="JQ58" s="590">
        <v>1.94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1.97</v>
      </c>
      <c r="MP58" s="1096">
        <v>1.96</v>
      </c>
      <c r="MQ58" s="1096">
        <v>2.0299999999999998</v>
      </c>
      <c r="MR58" s="1096">
        <v>1.94</v>
      </c>
      <c r="MS58" s="1097">
        <v>1.97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49">
    <mergeCell ref="MU1:MX1"/>
    <mergeCell ref="MZ1:NK1"/>
    <mergeCell ref="NN1:NY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CF2:CH2"/>
    <mergeCell ref="CL2:CN2"/>
    <mergeCell ref="CO2:CP2"/>
    <mergeCell ref="DD2:DI2"/>
    <mergeCell ref="DK2:DN2"/>
    <mergeCell ref="DP2:EA2"/>
    <mergeCell ref="ED2:EO2"/>
    <mergeCell ref="EU2:EW2"/>
    <mergeCell ref="HH1:HS1"/>
    <mergeCell ref="IF2:IG2"/>
    <mergeCell ref="IN2:IP2"/>
    <mergeCell ref="IT2:IV2"/>
    <mergeCell ref="IW2:IX2"/>
    <mergeCell ref="JL2:JQ2"/>
    <mergeCell ref="JS2:JV2"/>
    <mergeCell ref="JX2:KI2"/>
    <mergeCell ref="KL2:KW2"/>
    <mergeCell ref="LC2:LE2"/>
    <mergeCell ref="FB2:FC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FJ2:FL2"/>
    <mergeCell ref="FP2:FR2"/>
    <mergeCell ref="FS2:FT2"/>
    <mergeCell ref="GH2:GM2"/>
    <mergeCell ref="GO2:GR2"/>
    <mergeCell ref="GT2:HE2"/>
    <mergeCell ref="HH2:HS2"/>
    <mergeCell ref="HY2:IA2"/>
    <mergeCell ref="JS3:JV3"/>
    <mergeCell ref="KL3:KW3"/>
    <mergeCell ref="MU3:MX3"/>
    <mergeCell ref="MZ3:NK3"/>
    <mergeCell ref="NN3:NY3"/>
    <mergeCell ref="LX2:LY2"/>
    <mergeCell ref="MB2:MK2"/>
    <mergeCell ref="MM2:MS2"/>
    <mergeCell ref="MU2:MX2"/>
    <mergeCell ref="MZ2:NK2"/>
    <mergeCell ref="NN2:NY2"/>
    <mergeCell ref="LJ2:LK2"/>
    <mergeCell ref="LR2:LT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CS2:DB2"/>
    <mergeCell ref="FW2:GF2"/>
    <mergeCell ref="JA2:JJ2"/>
    <mergeCell ref="BA35:BI35"/>
    <mergeCell ref="EE35:EM35"/>
    <mergeCell ref="HI35:HQ35"/>
    <mergeCell ref="KM35:KU35"/>
    <mergeCell ref="AM25:AU25"/>
    <mergeCell ref="DQ25:DY25"/>
    <mergeCell ref="GU25:HC25"/>
    <mergeCell ref="HI25:HQ25"/>
    <mergeCell ref="JY25:KG25"/>
    <mergeCell ref="KM25:KU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AM5:AU5"/>
    <mergeCell ref="BA5:BI5"/>
    <mergeCell ref="JX3:KI3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DQ5:DY5"/>
    <mergeCell ref="EE5:EM5"/>
    <mergeCell ref="GU5:HC5"/>
    <mergeCell ref="HI5:HQ5"/>
    <mergeCell ref="JY5:KG5"/>
    <mergeCell ref="KM5:KU5"/>
    <mergeCell ref="V28:X28"/>
    <mergeCell ref="CZ28:DB28"/>
    <mergeCell ref="GD28:GF28"/>
    <mergeCell ref="JH28:JJ28"/>
    <mergeCell ref="AM33:AP34"/>
    <mergeCell ref="AM35:AP35"/>
    <mergeCell ref="NA15:NI15"/>
    <mergeCell ref="NA5:NI5"/>
    <mergeCell ref="NA25:NI2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</mergeCells>
  <pageMargins left="0" right="0" top="0" bottom="0" header="0" footer="0"/>
  <pageSetup paperSize="9" scale="6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Z110"/>
  <sheetViews>
    <sheetView zoomScale="90" zoomScaleNormal="90" workbookViewId="0">
      <pane xSplit="1" ySplit="3" topLeftCell="LP22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235</v>
      </c>
      <c r="B1" s="250"/>
      <c r="C1" s="250"/>
      <c r="D1" s="250"/>
      <c r="E1" s="540"/>
      <c r="F1" s="540"/>
      <c r="G1" s="717" t="s">
        <v>166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235</v>
      </c>
      <c r="AA1" s="610"/>
      <c r="AB1" s="610"/>
      <c r="AC1" s="610"/>
      <c r="AD1" s="610"/>
      <c r="AE1" s="610"/>
      <c r="AF1" s="540"/>
      <c r="AG1" s="611" t="s">
        <v>235</v>
      </c>
      <c r="AH1" s="611"/>
      <c r="AI1" s="611"/>
      <c r="AJ1" s="611"/>
      <c r="AK1" s="540"/>
      <c r="AL1" s="612" t="s">
        <v>235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235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235</v>
      </c>
      <c r="CF1" s="250"/>
      <c r="CG1" s="250"/>
      <c r="CH1" s="250"/>
      <c r="CI1" s="540"/>
      <c r="CJ1" s="540"/>
      <c r="CK1" s="717" t="s">
        <v>166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235</v>
      </c>
      <c r="DE1" s="610"/>
      <c r="DF1" s="610"/>
      <c r="DG1" s="610"/>
      <c r="DH1" s="610"/>
      <c r="DI1" s="610"/>
      <c r="DJ1" s="540"/>
      <c r="DK1" s="611" t="s">
        <v>235</v>
      </c>
      <c r="DL1" s="611"/>
      <c r="DM1" s="611"/>
      <c r="DN1" s="611"/>
      <c r="DO1" s="540"/>
      <c r="DP1" s="612" t="s">
        <v>235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235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235</v>
      </c>
      <c r="FJ1" s="250"/>
      <c r="FK1" s="250"/>
      <c r="FL1" s="250"/>
      <c r="FM1" s="540"/>
      <c r="FN1" s="540"/>
      <c r="FO1" s="717" t="s">
        <v>166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235</v>
      </c>
      <c r="GI1" s="610"/>
      <c r="GJ1" s="610"/>
      <c r="GK1" s="610"/>
      <c r="GL1" s="610"/>
      <c r="GM1" s="610"/>
      <c r="GN1" s="540"/>
      <c r="GO1" s="611" t="s">
        <v>235</v>
      </c>
      <c r="GP1" s="611"/>
      <c r="GQ1" s="611"/>
      <c r="GR1" s="611"/>
      <c r="GS1" s="540"/>
      <c r="GT1" s="612" t="s">
        <v>235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235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235</v>
      </c>
      <c r="IN1" s="250"/>
      <c r="IO1" s="250"/>
      <c r="IP1" s="250"/>
      <c r="IQ1" s="540"/>
      <c r="IR1" s="540"/>
      <c r="IS1" s="717" t="s">
        <v>166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235</v>
      </c>
      <c r="JM1" s="610"/>
      <c r="JN1" s="610"/>
      <c r="JO1" s="610"/>
      <c r="JP1" s="610"/>
      <c r="JQ1" s="610"/>
      <c r="JR1" s="540"/>
      <c r="JS1" s="611" t="s">
        <v>235</v>
      </c>
      <c r="JT1" s="611"/>
      <c r="JU1" s="611"/>
      <c r="JV1" s="611"/>
      <c r="JW1" s="540"/>
      <c r="JX1" s="612" t="s">
        <v>235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235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603" t="s">
        <v>235</v>
      </c>
      <c r="LR1" s="369"/>
      <c r="LS1" s="369"/>
      <c r="LT1" s="369"/>
      <c r="LU1" s="546"/>
      <c r="LV1" s="540"/>
      <c r="LW1" s="620" t="s">
        <v>166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235</v>
      </c>
      <c r="MN1" s="619"/>
      <c r="MO1" s="619"/>
      <c r="MP1" s="619"/>
      <c r="MQ1" s="619"/>
      <c r="MR1" s="619"/>
      <c r="MS1" s="619"/>
      <c r="MT1" s="548"/>
      <c r="MU1" s="611" t="s">
        <v>235</v>
      </c>
      <c r="MV1" s="611"/>
      <c r="MW1" s="611"/>
      <c r="MX1" s="611"/>
      <c r="MY1" s="549"/>
      <c r="MZ1" s="617" t="s">
        <v>235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235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236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236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236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236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236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4536626</v>
      </c>
      <c r="C4" s="738">
        <v>4283669</v>
      </c>
      <c r="D4" s="739">
        <v>5.91</v>
      </c>
      <c r="E4" s="63"/>
      <c r="F4" s="63"/>
      <c r="G4" s="740" t="s">
        <v>20</v>
      </c>
      <c r="H4" s="741">
        <v>434234</v>
      </c>
      <c r="I4" s="742">
        <v>457668</v>
      </c>
      <c r="J4" s="743">
        <v>491068</v>
      </c>
      <c r="K4" s="741">
        <v>1382970</v>
      </c>
      <c r="L4" s="744">
        <v>1283165</v>
      </c>
      <c r="M4" s="745">
        <v>7.78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4858652</v>
      </c>
      <c r="CG4" s="738">
        <v>4556231</v>
      </c>
      <c r="CH4" s="739">
        <v>6.64</v>
      </c>
      <c r="CI4" s="63"/>
      <c r="CJ4" s="63"/>
      <c r="CK4" s="740" t="s">
        <v>20</v>
      </c>
      <c r="CL4" s="741">
        <v>500648</v>
      </c>
      <c r="CM4" s="742">
        <v>558780</v>
      </c>
      <c r="CN4" s="743">
        <v>527437</v>
      </c>
      <c r="CO4" s="741">
        <v>1586865</v>
      </c>
      <c r="CP4" s="744">
        <v>1500601</v>
      </c>
      <c r="CQ4" s="745">
        <v>5.75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3840679</v>
      </c>
      <c r="FK4" s="738">
        <v>3747160</v>
      </c>
      <c r="FL4" s="739">
        <v>2.5</v>
      </c>
      <c r="FM4" s="63"/>
      <c r="FN4" s="63"/>
      <c r="FO4" s="740" t="s">
        <v>20</v>
      </c>
      <c r="FP4" s="741">
        <v>402399</v>
      </c>
      <c r="FQ4" s="742">
        <v>470601</v>
      </c>
      <c r="FR4" s="743">
        <v>452593</v>
      </c>
      <c r="FS4" s="741">
        <v>1325593</v>
      </c>
      <c r="FT4" s="744">
        <v>1273564</v>
      </c>
      <c r="FU4" s="745">
        <v>4.09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4975582</v>
      </c>
      <c r="IO4" s="738">
        <v>4816101</v>
      </c>
      <c r="IP4" s="739">
        <v>3.31</v>
      </c>
      <c r="IQ4" s="63"/>
      <c r="IR4" s="63"/>
      <c r="IS4" s="740" t="s">
        <v>20</v>
      </c>
      <c r="IT4" s="741">
        <v>394519</v>
      </c>
      <c r="IU4" s="742">
        <v>517836</v>
      </c>
      <c r="IV4" s="743">
        <v>481515</v>
      </c>
      <c r="IW4" s="741">
        <v>1393870</v>
      </c>
      <c r="IX4" s="744">
        <v>1374068</v>
      </c>
      <c r="IY4" s="745">
        <v>1.44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18211539</v>
      </c>
      <c r="LS4" s="738">
        <v>17403161</v>
      </c>
      <c r="LT4" s="755">
        <v>4.6500000000000004</v>
      </c>
      <c r="LU4" s="63"/>
      <c r="LV4" s="63"/>
      <c r="LW4" s="740" t="s">
        <v>20</v>
      </c>
      <c r="LX4" s="57">
        <v>5689298</v>
      </c>
      <c r="LY4" s="756">
        <v>5431398</v>
      </c>
      <c r="LZ4" s="757">
        <v>4.75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1992714</v>
      </c>
      <c r="C5" s="762">
        <v>1866296</v>
      </c>
      <c r="D5" s="763">
        <v>6.77</v>
      </c>
      <c r="E5" s="63"/>
      <c r="F5" s="63"/>
      <c r="G5" s="764" t="s">
        <v>29</v>
      </c>
      <c r="H5" s="741">
        <v>215</v>
      </c>
      <c r="I5" s="742">
        <v>146</v>
      </c>
      <c r="J5" s="743">
        <v>138</v>
      </c>
      <c r="K5" s="741">
        <v>499</v>
      </c>
      <c r="L5" s="744">
        <v>456</v>
      </c>
      <c r="M5" s="745">
        <v>9.43</v>
      </c>
      <c r="N5" s="66"/>
      <c r="O5" s="13" t="s">
        <v>137</v>
      </c>
      <c r="P5" s="14">
        <v>2561</v>
      </c>
      <c r="Q5" s="765">
        <v>2560</v>
      </c>
      <c r="R5" s="16" t="s">
        <v>27</v>
      </c>
      <c r="S5" s="14">
        <v>2561</v>
      </c>
      <c r="T5" s="765">
        <v>2560</v>
      </c>
      <c r="U5" s="16" t="s">
        <v>27</v>
      </c>
      <c r="V5" s="14">
        <v>2561</v>
      </c>
      <c r="W5" s="765">
        <v>2560</v>
      </c>
      <c r="X5" s="16" t="s">
        <v>27</v>
      </c>
      <c r="Y5" s="66"/>
      <c r="Z5" s="92" t="s">
        <v>32</v>
      </c>
      <c r="AA5" s="92"/>
      <c r="AB5" s="766">
        <v>955</v>
      </c>
      <c r="AC5" s="766">
        <v>955</v>
      </c>
      <c r="AD5" s="766">
        <v>955</v>
      </c>
      <c r="AE5" s="766">
        <v>955</v>
      </c>
      <c r="AF5" s="66"/>
      <c r="AG5" s="767" t="s">
        <v>32</v>
      </c>
      <c r="AH5" s="768">
        <v>955</v>
      </c>
      <c r="AI5" s="769">
        <v>960</v>
      </c>
      <c r="AJ5" s="770">
        <v>-0.52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2321143</v>
      </c>
      <c r="CG5" s="762">
        <v>2195922</v>
      </c>
      <c r="CH5" s="763">
        <v>5.7</v>
      </c>
      <c r="CI5" s="63"/>
      <c r="CJ5" s="63"/>
      <c r="CK5" s="764" t="s">
        <v>29</v>
      </c>
      <c r="CL5" s="741">
        <v>92</v>
      </c>
      <c r="CM5" s="742">
        <v>67</v>
      </c>
      <c r="CN5" s="743">
        <v>85</v>
      </c>
      <c r="CO5" s="741">
        <v>244</v>
      </c>
      <c r="CP5" s="744">
        <v>192</v>
      </c>
      <c r="CQ5" s="745">
        <v>27.08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955</v>
      </c>
      <c r="DG5" s="766">
        <v>955</v>
      </c>
      <c r="DH5" s="766">
        <v>955</v>
      </c>
      <c r="DI5" s="766">
        <v>955</v>
      </c>
      <c r="DJ5" s="66"/>
      <c r="DK5" s="767" t="s">
        <v>32</v>
      </c>
      <c r="DL5" s="768">
        <v>955</v>
      </c>
      <c r="DM5" s="769">
        <v>960</v>
      </c>
      <c r="DN5" s="770">
        <v>-0.52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1830651</v>
      </c>
      <c r="FK5" s="762">
        <v>1752434</v>
      </c>
      <c r="FL5" s="763">
        <v>4.46</v>
      </c>
      <c r="FM5" s="63"/>
      <c r="FN5" s="63"/>
      <c r="FO5" s="764" t="s">
        <v>29</v>
      </c>
      <c r="FP5" s="741">
        <v>132</v>
      </c>
      <c r="FQ5" s="742">
        <v>167</v>
      </c>
      <c r="FR5" s="743">
        <v>146</v>
      </c>
      <c r="FS5" s="741">
        <v>445</v>
      </c>
      <c r="FT5" s="744">
        <v>412</v>
      </c>
      <c r="FU5" s="745">
        <v>8.01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955</v>
      </c>
      <c r="GK5" s="766">
        <v>955</v>
      </c>
      <c r="GL5" s="766">
        <v>955</v>
      </c>
      <c r="GM5" s="766">
        <v>955</v>
      </c>
      <c r="GN5" s="66"/>
      <c r="GO5" s="767" t="s">
        <v>32</v>
      </c>
      <c r="GP5" s="768">
        <v>955</v>
      </c>
      <c r="GQ5" s="769">
        <v>960</v>
      </c>
      <c r="GR5" s="770">
        <v>-0.52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2424709</v>
      </c>
      <c r="IO5" s="762">
        <v>2316492</v>
      </c>
      <c r="IP5" s="763">
        <v>4.67</v>
      </c>
      <c r="IQ5" s="63"/>
      <c r="IR5" s="63"/>
      <c r="IS5" s="764" t="s">
        <v>29</v>
      </c>
      <c r="IT5" s="741">
        <v>1389</v>
      </c>
      <c r="IU5" s="742">
        <v>2102</v>
      </c>
      <c r="IV5" s="743">
        <v>1432</v>
      </c>
      <c r="IW5" s="741">
        <v>4923</v>
      </c>
      <c r="IX5" s="744">
        <v>4675</v>
      </c>
      <c r="IY5" s="745">
        <v>5.3</v>
      </c>
      <c r="IZ5" s="66"/>
      <c r="JA5" s="13" t="s">
        <v>196</v>
      </c>
      <c r="JB5" s="14">
        <v>2560</v>
      </c>
      <c r="JC5" s="765">
        <v>2559</v>
      </c>
      <c r="JD5" s="16" t="s">
        <v>27</v>
      </c>
      <c r="JE5" s="14">
        <v>2560</v>
      </c>
      <c r="JF5" s="765">
        <v>2559</v>
      </c>
      <c r="JG5" s="16" t="s">
        <v>27</v>
      </c>
      <c r="JH5" s="14">
        <v>2560</v>
      </c>
      <c r="JI5" s="765">
        <v>2559</v>
      </c>
      <c r="JJ5" s="16" t="s">
        <v>27</v>
      </c>
      <c r="JK5" s="66"/>
      <c r="JL5" s="92" t="s">
        <v>32</v>
      </c>
      <c r="JM5" s="92"/>
      <c r="JN5" s="766">
        <v>955</v>
      </c>
      <c r="JO5" s="766">
        <v>955</v>
      </c>
      <c r="JP5" s="766">
        <v>955</v>
      </c>
      <c r="JQ5" s="766">
        <v>955</v>
      </c>
      <c r="JR5" s="66"/>
      <c r="JS5" s="767" t="s">
        <v>32</v>
      </c>
      <c r="JT5" s="768">
        <v>955</v>
      </c>
      <c r="JU5" s="769">
        <v>960</v>
      </c>
      <c r="JV5" s="770">
        <v>-0.52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8569217</v>
      </c>
      <c r="LS5" s="762">
        <v>8131144</v>
      </c>
      <c r="LT5" s="780">
        <v>5.39</v>
      </c>
      <c r="LU5" s="63"/>
      <c r="LV5" s="63"/>
      <c r="LW5" s="764" t="s">
        <v>29</v>
      </c>
      <c r="LX5" s="57">
        <v>6111</v>
      </c>
      <c r="LY5" s="756">
        <v>5735</v>
      </c>
      <c r="LZ5" s="757">
        <v>6.56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955</v>
      </c>
      <c r="MP5" s="782">
        <v>955</v>
      </c>
      <c r="MQ5" s="782">
        <v>955</v>
      </c>
      <c r="MR5" s="782">
        <v>955</v>
      </c>
      <c r="MS5" s="782">
        <v>955</v>
      </c>
      <c r="MT5" s="157"/>
      <c r="MU5" s="783" t="s">
        <v>32</v>
      </c>
      <c r="MV5" s="784">
        <v>955</v>
      </c>
      <c r="MW5" s="785">
        <v>960</v>
      </c>
      <c r="MX5" s="786">
        <v>-0.52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2543912</v>
      </c>
      <c r="C6" s="792">
        <v>2417373</v>
      </c>
      <c r="D6" s="793">
        <v>5.23</v>
      </c>
      <c r="E6" s="63"/>
      <c r="F6" s="63"/>
      <c r="G6" s="764" t="s">
        <v>37</v>
      </c>
      <c r="H6" s="741">
        <v>365</v>
      </c>
      <c r="I6" s="742">
        <v>284</v>
      </c>
      <c r="J6" s="743">
        <v>401</v>
      </c>
      <c r="K6" s="741">
        <v>1050</v>
      </c>
      <c r="L6" s="744">
        <v>859</v>
      </c>
      <c r="M6" s="745">
        <v>22.24</v>
      </c>
      <c r="N6" s="66"/>
      <c r="O6" s="794" t="s">
        <v>38</v>
      </c>
      <c r="P6" s="795">
        <v>882.18</v>
      </c>
      <c r="Q6" s="796">
        <v>829.74</v>
      </c>
      <c r="R6" s="797">
        <v>6.32</v>
      </c>
      <c r="S6" s="795">
        <v>0</v>
      </c>
      <c r="T6" s="796">
        <v>0</v>
      </c>
      <c r="U6" s="797">
        <v>0</v>
      </c>
      <c r="V6" s="795">
        <v>763.12</v>
      </c>
      <c r="W6" s="796">
        <v>713.82</v>
      </c>
      <c r="X6" s="797">
        <v>6.91</v>
      </c>
      <c r="Y6" s="66"/>
      <c r="Z6" s="66"/>
      <c r="AA6" s="66" t="s">
        <v>39</v>
      </c>
      <c r="AB6" s="798">
        <v>78</v>
      </c>
      <c r="AC6" s="82">
        <v>78</v>
      </c>
      <c r="AD6" s="82">
        <v>78</v>
      </c>
      <c r="AE6" s="799">
        <v>78</v>
      </c>
      <c r="AF6" s="66"/>
      <c r="AG6" s="767" t="s">
        <v>40</v>
      </c>
      <c r="AH6" s="800">
        <v>66532</v>
      </c>
      <c r="AI6" s="801">
        <v>67094</v>
      </c>
      <c r="AJ6" s="770">
        <v>-0.84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2537509</v>
      </c>
      <c r="CG6" s="792">
        <v>2360309</v>
      </c>
      <c r="CH6" s="793">
        <v>7.51</v>
      </c>
      <c r="CI6" s="63"/>
      <c r="CJ6" s="63"/>
      <c r="CK6" s="764" t="s">
        <v>37</v>
      </c>
      <c r="CL6" s="741">
        <v>47</v>
      </c>
      <c r="CM6" s="742">
        <v>56</v>
      </c>
      <c r="CN6" s="743">
        <v>41</v>
      </c>
      <c r="CO6" s="741">
        <v>144</v>
      </c>
      <c r="CP6" s="744">
        <v>110</v>
      </c>
      <c r="CQ6" s="745">
        <v>30.91</v>
      </c>
      <c r="CR6" s="66"/>
      <c r="CS6" s="794" t="s">
        <v>38</v>
      </c>
      <c r="CT6" s="795">
        <v>862.14</v>
      </c>
      <c r="CU6" s="796">
        <v>815.94</v>
      </c>
      <c r="CV6" s="797">
        <v>5.66</v>
      </c>
      <c r="CW6" s="795">
        <v>0</v>
      </c>
      <c r="CX6" s="796">
        <v>0</v>
      </c>
      <c r="CY6" s="797">
        <v>0</v>
      </c>
      <c r="CZ6" s="795">
        <v>732.17</v>
      </c>
      <c r="DA6" s="796">
        <v>696.24</v>
      </c>
      <c r="DB6" s="797">
        <v>5.16</v>
      </c>
      <c r="DC6" s="66"/>
      <c r="DD6" s="66"/>
      <c r="DE6" s="66" t="s">
        <v>39</v>
      </c>
      <c r="DF6" s="798">
        <v>78</v>
      </c>
      <c r="DG6" s="82">
        <v>78</v>
      </c>
      <c r="DH6" s="82">
        <v>78</v>
      </c>
      <c r="DI6" s="799">
        <v>78</v>
      </c>
      <c r="DJ6" s="66"/>
      <c r="DK6" s="767" t="s">
        <v>40</v>
      </c>
      <c r="DL6" s="800">
        <v>66532</v>
      </c>
      <c r="DM6" s="801">
        <v>67094</v>
      </c>
      <c r="DN6" s="770">
        <v>-0.84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2010028</v>
      </c>
      <c r="FK6" s="792">
        <v>1994726</v>
      </c>
      <c r="FL6" s="793">
        <v>0.77</v>
      </c>
      <c r="FM6" s="63"/>
      <c r="FN6" s="63"/>
      <c r="FO6" s="764" t="s">
        <v>37</v>
      </c>
      <c r="FP6" s="741">
        <v>734</v>
      </c>
      <c r="FQ6" s="742">
        <v>812</v>
      </c>
      <c r="FR6" s="743">
        <v>934</v>
      </c>
      <c r="FS6" s="741">
        <v>2480</v>
      </c>
      <c r="FT6" s="744">
        <v>2100</v>
      </c>
      <c r="FU6" s="745">
        <v>18.100000000000001</v>
      </c>
      <c r="FV6" s="66"/>
      <c r="FW6" s="794" t="s">
        <v>38</v>
      </c>
      <c r="FX6" s="795">
        <v>639.94000000000005</v>
      </c>
      <c r="FY6" s="796">
        <v>597.33000000000004</v>
      </c>
      <c r="FZ6" s="797">
        <v>7.13</v>
      </c>
      <c r="GA6" s="795">
        <v>0</v>
      </c>
      <c r="GB6" s="796">
        <v>0</v>
      </c>
      <c r="GC6" s="797">
        <v>0</v>
      </c>
      <c r="GD6" s="795">
        <v>562.54999999999995</v>
      </c>
      <c r="GE6" s="796">
        <v>529.14</v>
      </c>
      <c r="GF6" s="797">
        <v>6.31</v>
      </c>
      <c r="GG6" s="66"/>
      <c r="GH6" s="66"/>
      <c r="GI6" s="66" t="s">
        <v>39</v>
      </c>
      <c r="GJ6" s="798">
        <v>78</v>
      </c>
      <c r="GK6" s="82">
        <v>78</v>
      </c>
      <c r="GL6" s="82">
        <v>78</v>
      </c>
      <c r="GM6" s="799">
        <v>78</v>
      </c>
      <c r="GN6" s="66"/>
      <c r="GO6" s="767" t="s">
        <v>40</v>
      </c>
      <c r="GP6" s="800">
        <v>66532</v>
      </c>
      <c r="GQ6" s="801">
        <v>67094</v>
      </c>
      <c r="GR6" s="770">
        <v>-0.84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2550873</v>
      </c>
      <c r="IO6" s="792">
        <v>2499609</v>
      </c>
      <c r="IP6" s="793">
        <v>2.0499999999999998</v>
      </c>
      <c r="IQ6" s="63"/>
      <c r="IR6" s="63"/>
      <c r="IS6" s="764" t="s">
        <v>37</v>
      </c>
      <c r="IT6" s="741">
        <v>1391</v>
      </c>
      <c r="IU6" s="742">
        <v>1704</v>
      </c>
      <c r="IV6" s="743">
        <v>1187</v>
      </c>
      <c r="IW6" s="741">
        <v>4282</v>
      </c>
      <c r="IX6" s="744">
        <v>3992</v>
      </c>
      <c r="IY6" s="745">
        <v>7.26</v>
      </c>
      <c r="IZ6" s="66"/>
      <c r="JA6" s="794" t="s">
        <v>38</v>
      </c>
      <c r="JB6" s="795">
        <v>1406.39</v>
      </c>
      <c r="JC6" s="796">
        <v>1320.14</v>
      </c>
      <c r="JD6" s="797">
        <v>6.53</v>
      </c>
      <c r="JE6" s="795">
        <v>0</v>
      </c>
      <c r="JF6" s="796">
        <v>0</v>
      </c>
      <c r="JG6" s="797">
        <v>0</v>
      </c>
      <c r="JH6" s="795">
        <v>1153.31</v>
      </c>
      <c r="JI6" s="796">
        <v>1087.06</v>
      </c>
      <c r="JJ6" s="797">
        <v>6.09</v>
      </c>
      <c r="JK6" s="66"/>
      <c r="JL6" s="66"/>
      <c r="JM6" s="66" t="s">
        <v>39</v>
      </c>
      <c r="JN6" s="798">
        <v>78</v>
      </c>
      <c r="JO6" s="82">
        <v>78</v>
      </c>
      <c r="JP6" s="82">
        <v>78</v>
      </c>
      <c r="JQ6" s="799">
        <v>78</v>
      </c>
      <c r="JR6" s="66"/>
      <c r="JS6" s="767" t="s">
        <v>40</v>
      </c>
      <c r="JT6" s="800">
        <v>66532</v>
      </c>
      <c r="JU6" s="801">
        <v>67094</v>
      </c>
      <c r="JV6" s="770">
        <v>-0.84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9642322</v>
      </c>
      <c r="LS6" s="792">
        <v>9272017</v>
      </c>
      <c r="LT6" s="820">
        <v>3.99</v>
      </c>
      <c r="LU6" s="63"/>
      <c r="LV6" s="63"/>
      <c r="LW6" s="764" t="s">
        <v>37</v>
      </c>
      <c r="LX6" s="57">
        <v>7956</v>
      </c>
      <c r="LY6" s="756">
        <v>7061</v>
      </c>
      <c r="LZ6" s="757">
        <v>12.68</v>
      </c>
      <c r="MA6" s="73"/>
      <c r="MB6" s="794" t="s">
        <v>38</v>
      </c>
      <c r="MC6" s="795">
        <v>966.95</v>
      </c>
      <c r="MD6" s="796">
        <v>908.23</v>
      </c>
      <c r="ME6" s="797">
        <v>6.47</v>
      </c>
      <c r="MF6" s="795">
        <v>0</v>
      </c>
      <c r="MG6" s="796">
        <v>0</v>
      </c>
      <c r="MH6" s="797">
        <v>0</v>
      </c>
      <c r="MI6" s="795">
        <v>822.98</v>
      </c>
      <c r="MJ6" s="796">
        <v>775.36</v>
      </c>
      <c r="MK6" s="797">
        <v>6.14</v>
      </c>
      <c r="ML6" s="4"/>
      <c r="MM6" s="4"/>
      <c r="MN6" s="4" t="s">
        <v>39</v>
      </c>
      <c r="MO6" s="821">
        <v>78</v>
      </c>
      <c r="MP6" s="821">
        <v>78</v>
      </c>
      <c r="MQ6" s="821">
        <v>78</v>
      </c>
      <c r="MR6" s="821">
        <v>78</v>
      </c>
      <c r="MS6" s="821">
        <v>78</v>
      </c>
      <c r="MT6" s="157"/>
      <c r="MU6" s="783" t="s">
        <v>40</v>
      </c>
      <c r="MV6" s="822">
        <v>66532</v>
      </c>
      <c r="MW6" s="785">
        <v>67094</v>
      </c>
      <c r="MX6" s="823">
        <v>-0.84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3978639</v>
      </c>
      <c r="C7" s="738">
        <v>3755445</v>
      </c>
      <c r="D7" s="739">
        <v>5.94</v>
      </c>
      <c r="E7" s="63"/>
      <c r="F7" s="63"/>
      <c r="G7" s="764" t="s">
        <v>51</v>
      </c>
      <c r="H7" s="741">
        <v>5722</v>
      </c>
      <c r="I7" s="742">
        <v>5210</v>
      </c>
      <c r="J7" s="743">
        <v>6194</v>
      </c>
      <c r="K7" s="741">
        <v>17126</v>
      </c>
      <c r="L7" s="744">
        <v>15945</v>
      </c>
      <c r="M7" s="745">
        <v>7.41</v>
      </c>
      <c r="N7" s="66"/>
      <c r="O7" s="794" t="s">
        <v>52</v>
      </c>
      <c r="P7" s="795">
        <v>844.72</v>
      </c>
      <c r="Q7" s="796">
        <v>800.76</v>
      </c>
      <c r="R7" s="797">
        <v>5.49</v>
      </c>
      <c r="S7" s="795">
        <v>525.05999999999995</v>
      </c>
      <c r="T7" s="796">
        <v>496.94</v>
      </c>
      <c r="U7" s="797">
        <v>5.66</v>
      </c>
      <c r="V7" s="795">
        <v>801.58</v>
      </c>
      <c r="W7" s="796">
        <v>758.32</v>
      </c>
      <c r="X7" s="797">
        <v>5.7</v>
      </c>
      <c r="Y7" s="66"/>
      <c r="Z7" s="66"/>
      <c r="AA7" s="66" t="s">
        <v>53</v>
      </c>
      <c r="AB7" s="82">
        <v>376</v>
      </c>
      <c r="AC7" s="82">
        <v>376</v>
      </c>
      <c r="AD7" s="82">
        <v>376</v>
      </c>
      <c r="AE7" s="799">
        <v>376</v>
      </c>
      <c r="AF7" s="66"/>
      <c r="AG7" s="767" t="s">
        <v>200</v>
      </c>
      <c r="AH7" s="832">
        <v>82.78</v>
      </c>
      <c r="AI7" s="833">
        <v>77.7</v>
      </c>
      <c r="AJ7" s="834">
        <v>5.08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4158385</v>
      </c>
      <c r="CG7" s="738">
        <v>3897031</v>
      </c>
      <c r="CH7" s="739">
        <v>6.71</v>
      </c>
      <c r="CI7" s="63"/>
      <c r="CJ7" s="63"/>
      <c r="CK7" s="764" t="s">
        <v>51</v>
      </c>
      <c r="CL7" s="741">
        <v>6106</v>
      </c>
      <c r="CM7" s="742">
        <v>7375</v>
      </c>
      <c r="CN7" s="743">
        <v>6881</v>
      </c>
      <c r="CO7" s="741">
        <v>20362</v>
      </c>
      <c r="CP7" s="744">
        <v>17816</v>
      </c>
      <c r="CQ7" s="745">
        <v>14.29</v>
      </c>
      <c r="CR7" s="66"/>
      <c r="CS7" s="794" t="s">
        <v>52</v>
      </c>
      <c r="CT7" s="795">
        <v>896.4</v>
      </c>
      <c r="CU7" s="796">
        <v>843</v>
      </c>
      <c r="CV7" s="797">
        <v>6.33</v>
      </c>
      <c r="CW7" s="795">
        <v>493.82</v>
      </c>
      <c r="CX7" s="796">
        <v>465.39</v>
      </c>
      <c r="CY7" s="797">
        <v>6.11</v>
      </c>
      <c r="CZ7" s="795">
        <v>835.71</v>
      </c>
      <c r="DA7" s="796">
        <v>787.61</v>
      </c>
      <c r="DB7" s="797">
        <v>6.11</v>
      </c>
      <c r="DC7" s="66"/>
      <c r="DD7" s="66"/>
      <c r="DE7" s="66" t="s">
        <v>53</v>
      </c>
      <c r="DF7" s="82">
        <v>376</v>
      </c>
      <c r="DG7" s="82">
        <v>376</v>
      </c>
      <c r="DH7" s="82">
        <v>376</v>
      </c>
      <c r="DI7" s="799">
        <v>376</v>
      </c>
      <c r="DJ7" s="66"/>
      <c r="DK7" s="767" t="s">
        <v>200</v>
      </c>
      <c r="DL7" s="832">
        <v>80.73</v>
      </c>
      <c r="DM7" s="833">
        <v>77.09</v>
      </c>
      <c r="DN7" s="834">
        <v>3.64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3350416</v>
      </c>
      <c r="FK7" s="738">
        <v>3283942</v>
      </c>
      <c r="FL7" s="739">
        <v>2.02</v>
      </c>
      <c r="FM7" s="63"/>
      <c r="FN7" s="63"/>
      <c r="FO7" s="764" t="s">
        <v>51</v>
      </c>
      <c r="FP7" s="741">
        <v>7368</v>
      </c>
      <c r="FQ7" s="742">
        <v>6970</v>
      </c>
      <c r="FR7" s="743">
        <v>5301</v>
      </c>
      <c r="FS7" s="741">
        <v>19639</v>
      </c>
      <c r="FT7" s="744">
        <v>20121</v>
      </c>
      <c r="FU7" s="745">
        <v>-2.4</v>
      </c>
      <c r="FV7" s="66"/>
      <c r="FW7" s="794" t="s">
        <v>52</v>
      </c>
      <c r="FX7" s="795">
        <v>806.77</v>
      </c>
      <c r="FY7" s="796">
        <v>768.2</v>
      </c>
      <c r="FZ7" s="797">
        <v>5.0199999999999996</v>
      </c>
      <c r="GA7" s="795">
        <v>654.66999999999996</v>
      </c>
      <c r="GB7" s="796">
        <v>614.9</v>
      </c>
      <c r="GC7" s="797">
        <v>6.47</v>
      </c>
      <c r="GD7" s="795">
        <v>788.37</v>
      </c>
      <c r="GE7" s="796">
        <v>750.7</v>
      </c>
      <c r="GF7" s="797">
        <v>5.0199999999999996</v>
      </c>
      <c r="GG7" s="66"/>
      <c r="GH7" s="66"/>
      <c r="GI7" s="66" t="s">
        <v>53</v>
      </c>
      <c r="GJ7" s="82">
        <v>376</v>
      </c>
      <c r="GK7" s="82">
        <v>376</v>
      </c>
      <c r="GL7" s="82">
        <v>376</v>
      </c>
      <c r="GM7" s="799">
        <v>376</v>
      </c>
      <c r="GN7" s="66"/>
      <c r="GO7" s="767" t="s">
        <v>200</v>
      </c>
      <c r="GP7" s="832">
        <v>73.540000000000006</v>
      </c>
      <c r="GQ7" s="833">
        <v>73.180000000000007</v>
      </c>
      <c r="GR7" s="834">
        <v>0.36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4033663</v>
      </c>
      <c r="IO7" s="738">
        <v>3920092</v>
      </c>
      <c r="IP7" s="739">
        <v>2.9</v>
      </c>
      <c r="IQ7" s="63"/>
      <c r="IR7" s="63"/>
      <c r="IS7" s="764" t="s">
        <v>51</v>
      </c>
      <c r="IT7" s="741">
        <v>6459</v>
      </c>
      <c r="IU7" s="742">
        <v>6446</v>
      </c>
      <c r="IV7" s="743">
        <v>7192</v>
      </c>
      <c r="IW7" s="741">
        <v>20097</v>
      </c>
      <c r="IX7" s="744">
        <v>20512</v>
      </c>
      <c r="IY7" s="745">
        <v>-2.02</v>
      </c>
      <c r="IZ7" s="66"/>
      <c r="JA7" s="794" t="s">
        <v>52</v>
      </c>
      <c r="JB7" s="795">
        <v>937.21</v>
      </c>
      <c r="JC7" s="796">
        <v>897.86</v>
      </c>
      <c r="JD7" s="797">
        <v>4.38</v>
      </c>
      <c r="JE7" s="795">
        <v>528.97</v>
      </c>
      <c r="JF7" s="796">
        <v>517.72</v>
      </c>
      <c r="JG7" s="797">
        <v>2.17</v>
      </c>
      <c r="JH7" s="795">
        <v>863.75</v>
      </c>
      <c r="JI7" s="796">
        <v>830.74</v>
      </c>
      <c r="JJ7" s="797">
        <v>3.97</v>
      </c>
      <c r="JK7" s="66"/>
      <c r="JL7" s="66"/>
      <c r="JM7" s="66" t="s">
        <v>53</v>
      </c>
      <c r="JN7" s="82">
        <v>376</v>
      </c>
      <c r="JO7" s="82">
        <v>376</v>
      </c>
      <c r="JP7" s="82">
        <v>376</v>
      </c>
      <c r="JQ7" s="799">
        <v>376</v>
      </c>
      <c r="JR7" s="66"/>
      <c r="JS7" s="767" t="s">
        <v>200</v>
      </c>
      <c r="JT7" s="832">
        <v>81.180000000000007</v>
      </c>
      <c r="JU7" s="833">
        <v>82.37</v>
      </c>
      <c r="JV7" s="834">
        <v>-1.19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15521103</v>
      </c>
      <c r="LS7" s="738">
        <v>14856510</v>
      </c>
      <c r="LT7" s="755">
        <v>4.47</v>
      </c>
      <c r="LU7" s="63"/>
      <c r="LV7" s="63"/>
      <c r="LW7" s="764" t="s">
        <v>51</v>
      </c>
      <c r="LX7" s="57">
        <v>77224</v>
      </c>
      <c r="LY7" s="756">
        <v>74394</v>
      </c>
      <c r="LZ7" s="757">
        <v>3.8</v>
      </c>
      <c r="MA7" s="73"/>
      <c r="MB7" s="794" t="s">
        <v>52</v>
      </c>
      <c r="MC7" s="795">
        <v>873.8</v>
      </c>
      <c r="MD7" s="796">
        <v>830.52</v>
      </c>
      <c r="ME7" s="797">
        <v>5.21</v>
      </c>
      <c r="MF7" s="795">
        <v>541.85</v>
      </c>
      <c r="MG7" s="796">
        <v>517.47</v>
      </c>
      <c r="MH7" s="797">
        <v>4.71</v>
      </c>
      <c r="MI7" s="795">
        <v>824.38</v>
      </c>
      <c r="MJ7" s="796">
        <v>784.72</v>
      </c>
      <c r="MK7" s="797">
        <v>5.05</v>
      </c>
      <c r="ML7" s="4"/>
      <c r="MM7" s="4"/>
      <c r="MN7" s="4" t="s">
        <v>53</v>
      </c>
      <c r="MO7" s="821">
        <v>376</v>
      </c>
      <c r="MP7" s="821">
        <v>376</v>
      </c>
      <c r="MQ7" s="821">
        <v>376</v>
      </c>
      <c r="MR7" s="821">
        <v>376</v>
      </c>
      <c r="MS7" s="821">
        <v>376</v>
      </c>
      <c r="MT7" s="157"/>
      <c r="MU7" s="783" t="s">
        <v>200</v>
      </c>
      <c r="MV7" s="850">
        <v>79.56</v>
      </c>
      <c r="MW7" s="851">
        <v>77.58</v>
      </c>
      <c r="MX7" s="823">
        <v>1.98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1499194</v>
      </c>
      <c r="C8" s="762">
        <v>1398457</v>
      </c>
      <c r="D8" s="763">
        <v>7.2</v>
      </c>
      <c r="E8" s="63"/>
      <c r="F8" s="63"/>
      <c r="G8" s="764" t="s">
        <v>57</v>
      </c>
      <c r="H8" s="741">
        <v>203</v>
      </c>
      <c r="I8" s="742">
        <v>166</v>
      </c>
      <c r="J8" s="743">
        <v>217</v>
      </c>
      <c r="K8" s="741">
        <v>586</v>
      </c>
      <c r="L8" s="744">
        <v>467</v>
      </c>
      <c r="M8" s="745">
        <v>25.48</v>
      </c>
      <c r="N8" s="66"/>
      <c r="O8" s="794" t="s">
        <v>58</v>
      </c>
      <c r="P8" s="795">
        <v>657.59</v>
      </c>
      <c r="Q8" s="796">
        <v>610.96</v>
      </c>
      <c r="R8" s="797">
        <v>7.63</v>
      </c>
      <c r="S8" s="795">
        <v>404.91</v>
      </c>
      <c r="T8" s="796">
        <v>372.48</v>
      </c>
      <c r="U8" s="797">
        <v>8.7100000000000009</v>
      </c>
      <c r="V8" s="795">
        <v>623.49</v>
      </c>
      <c r="W8" s="796">
        <v>577.64</v>
      </c>
      <c r="X8" s="797">
        <v>7.94</v>
      </c>
      <c r="Y8" s="66"/>
      <c r="Z8" s="66"/>
      <c r="AA8" s="66" t="s">
        <v>59</v>
      </c>
      <c r="AB8" s="82">
        <v>501</v>
      </c>
      <c r="AC8" s="82">
        <v>501</v>
      </c>
      <c r="AD8" s="82">
        <v>501</v>
      </c>
      <c r="AE8" s="799">
        <v>501</v>
      </c>
      <c r="AF8" s="66"/>
      <c r="AG8" s="767" t="s">
        <v>60</v>
      </c>
      <c r="AH8" s="768">
        <v>3842887</v>
      </c>
      <c r="AI8" s="769">
        <v>3620150</v>
      </c>
      <c r="AJ8" s="770">
        <v>6.15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1664989</v>
      </c>
      <c r="CG8" s="762">
        <v>1577538</v>
      </c>
      <c r="CH8" s="763">
        <v>5.54</v>
      </c>
      <c r="CI8" s="63"/>
      <c r="CJ8" s="63"/>
      <c r="CK8" s="764" t="s">
        <v>57</v>
      </c>
      <c r="CL8" s="741">
        <v>494</v>
      </c>
      <c r="CM8" s="742">
        <v>590</v>
      </c>
      <c r="CN8" s="743">
        <v>374</v>
      </c>
      <c r="CO8" s="741">
        <v>1458</v>
      </c>
      <c r="CP8" s="744">
        <v>1141</v>
      </c>
      <c r="CQ8" s="745">
        <v>27.78</v>
      </c>
      <c r="CR8" s="66"/>
      <c r="CS8" s="794" t="s">
        <v>58</v>
      </c>
      <c r="CT8" s="795">
        <v>693.87</v>
      </c>
      <c r="CU8" s="796">
        <v>666.54</v>
      </c>
      <c r="CV8" s="797">
        <v>4.0999999999999996</v>
      </c>
      <c r="CW8" s="795">
        <v>428.82</v>
      </c>
      <c r="CX8" s="796">
        <v>408.99</v>
      </c>
      <c r="CY8" s="797">
        <v>4.8499999999999996</v>
      </c>
      <c r="CZ8" s="795">
        <v>653.91</v>
      </c>
      <c r="DA8" s="796">
        <v>628.76</v>
      </c>
      <c r="DB8" s="797">
        <v>4</v>
      </c>
      <c r="DC8" s="66"/>
      <c r="DD8" s="66"/>
      <c r="DE8" s="66" t="s">
        <v>59</v>
      </c>
      <c r="DF8" s="82">
        <v>501</v>
      </c>
      <c r="DG8" s="82">
        <v>501</v>
      </c>
      <c r="DH8" s="82">
        <v>501</v>
      </c>
      <c r="DI8" s="799">
        <v>501</v>
      </c>
      <c r="DJ8" s="66"/>
      <c r="DK8" s="767" t="s">
        <v>60</v>
      </c>
      <c r="DL8" s="768">
        <v>4062459</v>
      </c>
      <c r="DM8" s="769">
        <v>3802153</v>
      </c>
      <c r="DN8" s="770">
        <v>6.85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1377646</v>
      </c>
      <c r="FK8" s="762">
        <v>1325422</v>
      </c>
      <c r="FL8" s="763">
        <v>3.94</v>
      </c>
      <c r="FM8" s="63"/>
      <c r="FN8" s="63"/>
      <c r="FO8" s="764" t="s">
        <v>57</v>
      </c>
      <c r="FP8" s="741">
        <v>763</v>
      </c>
      <c r="FQ8" s="742">
        <v>956</v>
      </c>
      <c r="FR8" s="743">
        <v>866</v>
      </c>
      <c r="FS8" s="741">
        <v>2585</v>
      </c>
      <c r="FT8" s="744">
        <v>2436</v>
      </c>
      <c r="FU8" s="745">
        <v>6.12</v>
      </c>
      <c r="FV8" s="66"/>
      <c r="FW8" s="794" t="s">
        <v>58</v>
      </c>
      <c r="FX8" s="795">
        <v>514.34</v>
      </c>
      <c r="FY8" s="796">
        <v>490.68</v>
      </c>
      <c r="FZ8" s="797">
        <v>4.82</v>
      </c>
      <c r="GA8" s="795">
        <v>438.05</v>
      </c>
      <c r="GB8" s="796">
        <v>408.44</v>
      </c>
      <c r="GC8" s="797">
        <v>7.25</v>
      </c>
      <c r="GD8" s="795">
        <v>505.11</v>
      </c>
      <c r="GE8" s="796">
        <v>481.29</v>
      </c>
      <c r="GF8" s="797">
        <v>4.95</v>
      </c>
      <c r="GG8" s="66"/>
      <c r="GH8" s="66"/>
      <c r="GI8" s="66" t="s">
        <v>59</v>
      </c>
      <c r="GJ8" s="82">
        <v>501</v>
      </c>
      <c r="GK8" s="82">
        <v>501</v>
      </c>
      <c r="GL8" s="82">
        <v>501</v>
      </c>
      <c r="GM8" s="799">
        <v>501</v>
      </c>
      <c r="GN8" s="66"/>
      <c r="GO8" s="767" t="s">
        <v>60</v>
      </c>
      <c r="GP8" s="768">
        <v>3247545</v>
      </c>
      <c r="GQ8" s="769">
        <v>3184878</v>
      </c>
      <c r="GR8" s="770">
        <v>1.97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1546044</v>
      </c>
      <c r="IO8" s="762">
        <v>1481212</v>
      </c>
      <c r="IP8" s="763">
        <v>4.38</v>
      </c>
      <c r="IQ8" s="63"/>
      <c r="IR8" s="63"/>
      <c r="IS8" s="764" t="s">
        <v>57</v>
      </c>
      <c r="IT8" s="741">
        <v>512</v>
      </c>
      <c r="IU8" s="742">
        <v>397</v>
      </c>
      <c r="IV8" s="743">
        <v>535</v>
      </c>
      <c r="IW8" s="741">
        <v>1444</v>
      </c>
      <c r="IX8" s="744">
        <v>1381</v>
      </c>
      <c r="IY8" s="745">
        <v>4.5599999999999996</v>
      </c>
      <c r="IZ8" s="66"/>
      <c r="JA8" s="794" t="s">
        <v>58</v>
      </c>
      <c r="JB8" s="795">
        <v>590.5</v>
      </c>
      <c r="JC8" s="796">
        <v>576.45000000000005</v>
      </c>
      <c r="JD8" s="797">
        <v>2.44</v>
      </c>
      <c r="JE8" s="795">
        <v>433.44</v>
      </c>
      <c r="JF8" s="796">
        <v>417.32</v>
      </c>
      <c r="JG8" s="797">
        <v>3.86</v>
      </c>
      <c r="JH8" s="795">
        <v>562.24</v>
      </c>
      <c r="JI8" s="796">
        <v>548.35</v>
      </c>
      <c r="JJ8" s="797">
        <v>2.5299999999999998</v>
      </c>
      <c r="JK8" s="66"/>
      <c r="JL8" s="66"/>
      <c r="JM8" s="66" t="s">
        <v>59</v>
      </c>
      <c r="JN8" s="82">
        <v>501</v>
      </c>
      <c r="JO8" s="82">
        <v>501</v>
      </c>
      <c r="JP8" s="82">
        <v>501</v>
      </c>
      <c r="JQ8" s="799">
        <v>501</v>
      </c>
      <c r="JR8" s="66"/>
      <c r="JS8" s="767" t="s">
        <v>60</v>
      </c>
      <c r="JT8" s="768">
        <v>3727478</v>
      </c>
      <c r="JU8" s="769">
        <v>3693774</v>
      </c>
      <c r="JV8" s="770">
        <v>0.91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6087873</v>
      </c>
      <c r="LS8" s="762">
        <v>5782629</v>
      </c>
      <c r="LT8" s="780">
        <v>5.28</v>
      </c>
      <c r="LU8" s="63"/>
      <c r="LV8" s="63"/>
      <c r="LW8" s="764" t="s">
        <v>57</v>
      </c>
      <c r="LX8" s="57">
        <v>6073</v>
      </c>
      <c r="LY8" s="756">
        <v>5425</v>
      </c>
      <c r="LZ8" s="757">
        <v>11.94</v>
      </c>
      <c r="MA8" s="73"/>
      <c r="MB8" s="794" t="s">
        <v>58</v>
      </c>
      <c r="MC8" s="795">
        <v>613.54</v>
      </c>
      <c r="MD8" s="796">
        <v>585.85</v>
      </c>
      <c r="ME8" s="797">
        <v>4.7300000000000004</v>
      </c>
      <c r="MF8" s="795">
        <v>427.39</v>
      </c>
      <c r="MG8" s="796">
        <v>404.58</v>
      </c>
      <c r="MH8" s="797">
        <v>5.64</v>
      </c>
      <c r="MI8" s="795">
        <v>585.82000000000005</v>
      </c>
      <c r="MJ8" s="796">
        <v>559.33000000000004</v>
      </c>
      <c r="MK8" s="797">
        <v>4.74</v>
      </c>
      <c r="ML8" s="4"/>
      <c r="MM8" s="4"/>
      <c r="MN8" s="4" t="s">
        <v>59</v>
      </c>
      <c r="MO8" s="821">
        <v>501</v>
      </c>
      <c r="MP8" s="821">
        <v>501</v>
      </c>
      <c r="MQ8" s="821">
        <v>501</v>
      </c>
      <c r="MR8" s="821">
        <v>501</v>
      </c>
      <c r="MS8" s="821">
        <v>501</v>
      </c>
      <c r="MT8" s="157"/>
      <c r="MU8" s="783" t="s">
        <v>60</v>
      </c>
      <c r="MV8" s="784">
        <v>14880369</v>
      </c>
      <c r="MW8" s="785">
        <v>14300955</v>
      </c>
      <c r="MX8" s="823">
        <v>4.05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2479445</v>
      </c>
      <c r="C9" s="792">
        <v>2356988</v>
      </c>
      <c r="D9" s="793">
        <v>5.2</v>
      </c>
      <c r="E9" s="63"/>
      <c r="F9" s="63"/>
      <c r="G9" s="764" t="s">
        <v>62</v>
      </c>
      <c r="H9" s="741">
        <v>7052</v>
      </c>
      <c r="I9" s="742">
        <v>6750</v>
      </c>
      <c r="J9" s="743">
        <v>6836</v>
      </c>
      <c r="K9" s="741">
        <v>20638</v>
      </c>
      <c r="L9" s="744">
        <v>19772</v>
      </c>
      <c r="M9" s="745">
        <v>4.38</v>
      </c>
      <c r="N9" s="66"/>
      <c r="O9" s="794" t="s">
        <v>63</v>
      </c>
      <c r="P9" s="795">
        <v>558.26</v>
      </c>
      <c r="Q9" s="796">
        <v>528.61</v>
      </c>
      <c r="R9" s="797">
        <v>5.61</v>
      </c>
      <c r="S9" s="795">
        <v>193.81</v>
      </c>
      <c r="T9" s="796">
        <v>181.19</v>
      </c>
      <c r="U9" s="797">
        <v>6.97</v>
      </c>
      <c r="V9" s="795">
        <v>509.07</v>
      </c>
      <c r="W9" s="796">
        <v>480.07</v>
      </c>
      <c r="X9" s="797">
        <v>6.04</v>
      </c>
      <c r="Y9" s="66"/>
      <c r="Z9" s="66"/>
      <c r="AA9" s="66" t="s">
        <v>64</v>
      </c>
      <c r="AB9" s="82">
        <v>67</v>
      </c>
      <c r="AC9" s="82">
        <v>67</v>
      </c>
      <c r="AD9" s="82">
        <v>67</v>
      </c>
      <c r="AE9" s="799">
        <v>67</v>
      </c>
      <c r="AF9" s="66"/>
      <c r="AG9" s="767" t="s">
        <v>201</v>
      </c>
      <c r="AH9" s="874">
        <v>2.63</v>
      </c>
      <c r="AI9" s="833">
        <v>2.63</v>
      </c>
      <c r="AJ9" s="834">
        <v>0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2493396</v>
      </c>
      <c r="CG9" s="792">
        <v>2319493</v>
      </c>
      <c r="CH9" s="793">
        <v>7.5</v>
      </c>
      <c r="CI9" s="63"/>
      <c r="CJ9" s="63"/>
      <c r="CK9" s="764" t="s">
        <v>62</v>
      </c>
      <c r="CL9" s="741">
        <v>7695</v>
      </c>
      <c r="CM9" s="742">
        <v>8189</v>
      </c>
      <c r="CN9" s="743">
        <v>6916</v>
      </c>
      <c r="CO9" s="741">
        <v>22800</v>
      </c>
      <c r="CP9" s="744">
        <v>22221</v>
      </c>
      <c r="CQ9" s="745">
        <v>2.61</v>
      </c>
      <c r="CR9" s="66"/>
      <c r="CS9" s="794" t="s">
        <v>63</v>
      </c>
      <c r="CT9" s="795">
        <v>496.55</v>
      </c>
      <c r="CU9" s="796">
        <v>473.26</v>
      </c>
      <c r="CV9" s="797">
        <v>4.92</v>
      </c>
      <c r="CW9" s="795">
        <v>188.92</v>
      </c>
      <c r="CX9" s="796">
        <v>180.07</v>
      </c>
      <c r="CY9" s="797">
        <v>4.91</v>
      </c>
      <c r="CZ9" s="795">
        <v>450.17</v>
      </c>
      <c r="DA9" s="796">
        <v>430.25</v>
      </c>
      <c r="DB9" s="797">
        <v>4.63</v>
      </c>
      <c r="DC9" s="66"/>
      <c r="DD9" s="66"/>
      <c r="DE9" s="66" t="s">
        <v>64</v>
      </c>
      <c r="DF9" s="82">
        <v>67</v>
      </c>
      <c r="DG9" s="82">
        <v>67</v>
      </c>
      <c r="DH9" s="82">
        <v>67</v>
      </c>
      <c r="DI9" s="799">
        <v>67</v>
      </c>
      <c r="DJ9" s="66"/>
      <c r="DK9" s="767" t="s">
        <v>201</v>
      </c>
      <c r="DL9" s="874">
        <v>2.36</v>
      </c>
      <c r="DM9" s="833">
        <v>2.39</v>
      </c>
      <c r="DN9" s="834">
        <v>-0.03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1972770</v>
      </c>
      <c r="FK9" s="792">
        <v>1958520</v>
      </c>
      <c r="FL9" s="793">
        <v>0.73</v>
      </c>
      <c r="FM9" s="63"/>
      <c r="FN9" s="63"/>
      <c r="FO9" s="764" t="s">
        <v>62</v>
      </c>
      <c r="FP9" s="741">
        <v>6049</v>
      </c>
      <c r="FQ9" s="742">
        <v>4950</v>
      </c>
      <c r="FR9" s="743">
        <v>5361</v>
      </c>
      <c r="FS9" s="741">
        <v>16360</v>
      </c>
      <c r="FT9" s="744">
        <v>15418</v>
      </c>
      <c r="FU9" s="745">
        <v>6.11</v>
      </c>
      <c r="FV9" s="66"/>
      <c r="FW9" s="794" t="s">
        <v>63</v>
      </c>
      <c r="FX9" s="795">
        <v>404.09</v>
      </c>
      <c r="FY9" s="796">
        <v>382.6</v>
      </c>
      <c r="FZ9" s="797">
        <v>5.62</v>
      </c>
      <c r="GA9" s="795">
        <v>193.4</v>
      </c>
      <c r="GB9" s="796">
        <v>182.85</v>
      </c>
      <c r="GC9" s="797">
        <v>5.77</v>
      </c>
      <c r="GD9" s="795">
        <v>378.61</v>
      </c>
      <c r="GE9" s="796">
        <v>359.8</v>
      </c>
      <c r="GF9" s="797">
        <v>5.23</v>
      </c>
      <c r="GG9" s="66"/>
      <c r="GH9" s="66"/>
      <c r="GI9" s="66" t="s">
        <v>64</v>
      </c>
      <c r="GJ9" s="82">
        <v>67</v>
      </c>
      <c r="GK9" s="82">
        <v>67</v>
      </c>
      <c r="GL9" s="82">
        <v>67</v>
      </c>
      <c r="GM9" s="799">
        <v>67</v>
      </c>
      <c r="GN9" s="66"/>
      <c r="GO9" s="767" t="s">
        <v>201</v>
      </c>
      <c r="GP9" s="874">
        <v>2.7</v>
      </c>
      <c r="GQ9" s="833">
        <v>2.7</v>
      </c>
      <c r="GR9" s="834">
        <v>0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2487619</v>
      </c>
      <c r="IO9" s="792">
        <v>2438880</v>
      </c>
      <c r="IP9" s="793">
        <v>2</v>
      </c>
      <c r="IQ9" s="63"/>
      <c r="IR9" s="63"/>
      <c r="IS9" s="764" t="s">
        <v>62</v>
      </c>
      <c r="IT9" s="741">
        <v>6707</v>
      </c>
      <c r="IU9" s="742">
        <v>7747</v>
      </c>
      <c r="IV9" s="743">
        <v>7407</v>
      </c>
      <c r="IW9" s="741">
        <v>21861</v>
      </c>
      <c r="IX9" s="744">
        <v>23095</v>
      </c>
      <c r="IY9" s="745">
        <v>-5.34</v>
      </c>
      <c r="IZ9" s="66"/>
      <c r="JA9" s="794" t="s">
        <v>63</v>
      </c>
      <c r="JB9" s="795">
        <v>298.62</v>
      </c>
      <c r="JC9" s="796">
        <v>292.57</v>
      </c>
      <c r="JD9" s="797">
        <v>2.0699999999999998</v>
      </c>
      <c r="JE9" s="795">
        <v>196.83</v>
      </c>
      <c r="JF9" s="796">
        <v>186.66</v>
      </c>
      <c r="JG9" s="797">
        <v>5.45</v>
      </c>
      <c r="JH9" s="795">
        <v>280.31</v>
      </c>
      <c r="JI9" s="796">
        <v>273.87</v>
      </c>
      <c r="JJ9" s="797">
        <v>2.35</v>
      </c>
      <c r="JK9" s="66"/>
      <c r="JL9" s="66"/>
      <c r="JM9" s="66" t="s">
        <v>64</v>
      </c>
      <c r="JN9" s="82">
        <v>67</v>
      </c>
      <c r="JO9" s="82">
        <v>67</v>
      </c>
      <c r="JP9" s="82">
        <v>67</v>
      </c>
      <c r="JQ9" s="799">
        <v>67</v>
      </c>
      <c r="JR9" s="66"/>
      <c r="JS9" s="767" t="s">
        <v>201</v>
      </c>
      <c r="JT9" s="874">
        <v>2.7</v>
      </c>
      <c r="JU9" s="833">
        <v>2.76</v>
      </c>
      <c r="JV9" s="834">
        <v>-0.06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9433230</v>
      </c>
      <c r="LS9" s="792">
        <v>9073881</v>
      </c>
      <c r="LT9" s="820">
        <v>3.96</v>
      </c>
      <c r="LU9" s="63"/>
      <c r="LV9" s="63"/>
      <c r="LW9" s="764" t="s">
        <v>62</v>
      </c>
      <c r="LX9" s="57">
        <v>81659</v>
      </c>
      <c r="LY9" s="756">
        <v>80506</v>
      </c>
      <c r="LZ9" s="757">
        <v>1.43</v>
      </c>
      <c r="MA9" s="73"/>
      <c r="MB9" s="794" t="s">
        <v>63</v>
      </c>
      <c r="MC9" s="795">
        <v>431.98</v>
      </c>
      <c r="MD9" s="796">
        <v>410.99</v>
      </c>
      <c r="ME9" s="797">
        <v>5.1100000000000003</v>
      </c>
      <c r="MF9" s="795">
        <v>193.51</v>
      </c>
      <c r="MG9" s="796">
        <v>183.14</v>
      </c>
      <c r="MH9" s="797">
        <v>5.66</v>
      </c>
      <c r="MI9" s="795">
        <v>396.48</v>
      </c>
      <c r="MJ9" s="796">
        <v>377.66</v>
      </c>
      <c r="MK9" s="797">
        <v>4.9800000000000004</v>
      </c>
      <c r="ML9" s="4"/>
      <c r="MM9" s="4"/>
      <c r="MN9" s="4" t="s">
        <v>64</v>
      </c>
      <c r="MO9" s="821">
        <v>67</v>
      </c>
      <c r="MP9" s="821">
        <v>67</v>
      </c>
      <c r="MQ9" s="821">
        <v>67</v>
      </c>
      <c r="MR9" s="821">
        <v>67</v>
      </c>
      <c r="MS9" s="821">
        <v>67</v>
      </c>
      <c r="MT9" s="157"/>
      <c r="MU9" s="783" t="s">
        <v>201</v>
      </c>
      <c r="MV9" s="875">
        <v>2.59</v>
      </c>
      <c r="MW9" s="851">
        <v>2.62</v>
      </c>
      <c r="MX9" s="823">
        <v>-0.03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557987</v>
      </c>
      <c r="C10" s="738">
        <v>528224</v>
      </c>
      <c r="D10" s="739">
        <v>5.63</v>
      </c>
      <c r="E10" s="63"/>
      <c r="F10" s="63"/>
      <c r="G10" s="764" t="s">
        <v>68</v>
      </c>
      <c r="H10" s="741">
        <v>110</v>
      </c>
      <c r="I10" s="742">
        <v>167</v>
      </c>
      <c r="J10" s="743">
        <v>259</v>
      </c>
      <c r="K10" s="741">
        <v>536</v>
      </c>
      <c r="L10" s="744">
        <v>417</v>
      </c>
      <c r="M10" s="745">
        <v>28.54</v>
      </c>
      <c r="N10" s="66"/>
      <c r="O10" s="794" t="s">
        <v>69</v>
      </c>
      <c r="P10" s="795">
        <v>232.45</v>
      </c>
      <c r="Q10" s="796">
        <v>221.24</v>
      </c>
      <c r="R10" s="797">
        <v>5.07</v>
      </c>
      <c r="S10" s="795">
        <v>179.36</v>
      </c>
      <c r="T10" s="796">
        <v>170.57</v>
      </c>
      <c r="U10" s="797">
        <v>5.15</v>
      </c>
      <c r="V10" s="795">
        <v>225.28</v>
      </c>
      <c r="W10" s="796">
        <v>214.16</v>
      </c>
      <c r="X10" s="797">
        <v>5.19</v>
      </c>
      <c r="Y10" s="66"/>
      <c r="Z10" s="66"/>
      <c r="AA10" s="66" t="s">
        <v>70</v>
      </c>
      <c r="AB10" s="82">
        <v>85</v>
      </c>
      <c r="AC10" s="82">
        <v>85</v>
      </c>
      <c r="AD10" s="82">
        <v>85</v>
      </c>
      <c r="AE10" s="799">
        <v>85</v>
      </c>
      <c r="AF10" s="66"/>
      <c r="AG10" s="876" t="s">
        <v>202</v>
      </c>
      <c r="AH10" s="877">
        <v>2.04</v>
      </c>
      <c r="AI10" s="878">
        <v>2.0299999999999998</v>
      </c>
      <c r="AJ10" s="879">
        <v>0.01</v>
      </c>
      <c r="AK10" s="95"/>
      <c r="AL10" s="835" t="s">
        <v>72</v>
      </c>
      <c r="AM10" s="860">
        <v>255749</v>
      </c>
      <c r="AN10" s="861">
        <v>165</v>
      </c>
      <c r="AO10" s="861">
        <v>56509</v>
      </c>
      <c r="AP10" s="862">
        <v>0</v>
      </c>
      <c r="AQ10" s="861"/>
      <c r="AR10" s="861"/>
      <c r="AS10" s="861"/>
      <c r="AT10" s="861"/>
      <c r="AU10" s="863">
        <v>312423</v>
      </c>
      <c r="AV10" s="840">
        <v>12585</v>
      </c>
      <c r="AW10" s="841">
        <v>325008</v>
      </c>
      <c r="AX10" s="842"/>
      <c r="AY10" s="66"/>
      <c r="AZ10" s="835" t="s">
        <v>72</v>
      </c>
      <c r="BA10" s="860">
        <v>1053348</v>
      </c>
      <c r="BB10" s="861">
        <v>139</v>
      </c>
      <c r="BC10" s="864">
        <v>318086</v>
      </c>
      <c r="BD10" s="862">
        <v>0</v>
      </c>
      <c r="BE10" s="861"/>
      <c r="BF10" s="861"/>
      <c r="BG10" s="861"/>
      <c r="BH10" s="861"/>
      <c r="BI10" s="840">
        <v>1371573</v>
      </c>
      <c r="BJ10" s="840">
        <v>522</v>
      </c>
      <c r="BK10" s="841">
        <v>1372095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700267</v>
      </c>
      <c r="CG10" s="738">
        <v>659200</v>
      </c>
      <c r="CH10" s="739">
        <v>6.23</v>
      </c>
      <c r="CI10" s="63"/>
      <c r="CJ10" s="63"/>
      <c r="CK10" s="764" t="s">
        <v>68</v>
      </c>
      <c r="CL10" s="741">
        <v>728</v>
      </c>
      <c r="CM10" s="742">
        <v>1062</v>
      </c>
      <c r="CN10" s="743">
        <v>643</v>
      </c>
      <c r="CO10" s="741">
        <v>2433</v>
      </c>
      <c r="CP10" s="744">
        <v>1907</v>
      </c>
      <c r="CQ10" s="745">
        <v>27.58</v>
      </c>
      <c r="CR10" s="66"/>
      <c r="CS10" s="794" t="s">
        <v>69</v>
      </c>
      <c r="CT10" s="795">
        <v>218.6</v>
      </c>
      <c r="CU10" s="796">
        <v>212.8</v>
      </c>
      <c r="CV10" s="797">
        <v>2.73</v>
      </c>
      <c r="CW10" s="795">
        <v>114.2</v>
      </c>
      <c r="CX10" s="796">
        <v>109.58</v>
      </c>
      <c r="CY10" s="797">
        <v>4.22</v>
      </c>
      <c r="CZ10" s="795">
        <v>202.86</v>
      </c>
      <c r="DA10" s="796">
        <v>197.66</v>
      </c>
      <c r="DB10" s="797">
        <v>2.63</v>
      </c>
      <c r="DC10" s="66"/>
      <c r="DD10" s="66"/>
      <c r="DE10" s="66" t="s">
        <v>70</v>
      </c>
      <c r="DF10" s="82">
        <v>85</v>
      </c>
      <c r="DG10" s="82">
        <v>85</v>
      </c>
      <c r="DH10" s="82">
        <v>85</v>
      </c>
      <c r="DI10" s="799">
        <v>85</v>
      </c>
      <c r="DJ10" s="66"/>
      <c r="DK10" s="876" t="s">
        <v>202</v>
      </c>
      <c r="DL10" s="877">
        <v>1.96</v>
      </c>
      <c r="DM10" s="878">
        <v>1.94</v>
      </c>
      <c r="DN10" s="879">
        <v>0.02</v>
      </c>
      <c r="DO10" s="95"/>
      <c r="DP10" s="835" t="s">
        <v>72</v>
      </c>
      <c r="DQ10" s="860">
        <v>324886</v>
      </c>
      <c r="DR10" s="861">
        <v>494</v>
      </c>
      <c r="DS10" s="861">
        <v>74075</v>
      </c>
      <c r="DT10" s="862">
        <v>0</v>
      </c>
      <c r="DU10" s="860"/>
      <c r="DV10" s="861"/>
      <c r="DW10" s="861"/>
      <c r="DX10" s="861"/>
      <c r="DY10" s="840">
        <v>399455</v>
      </c>
      <c r="DZ10" s="840">
        <v>29669</v>
      </c>
      <c r="EA10" s="841">
        <v>429124</v>
      </c>
      <c r="EB10" s="842"/>
      <c r="EC10" s="66"/>
      <c r="ED10" s="835" t="s">
        <v>72</v>
      </c>
      <c r="EE10" s="860">
        <v>969917</v>
      </c>
      <c r="EF10" s="861">
        <v>0</v>
      </c>
      <c r="EG10" s="864">
        <v>291449</v>
      </c>
      <c r="EH10" s="862">
        <v>0</v>
      </c>
      <c r="EI10" s="860"/>
      <c r="EJ10" s="861"/>
      <c r="EK10" s="861"/>
      <c r="EL10" s="861"/>
      <c r="EM10" s="840">
        <v>1261366</v>
      </c>
      <c r="EN10" s="840">
        <v>512</v>
      </c>
      <c r="EO10" s="841">
        <v>1261878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490263</v>
      </c>
      <c r="FK10" s="738">
        <v>463218</v>
      </c>
      <c r="FL10" s="739">
        <v>5.84</v>
      </c>
      <c r="FM10" s="63"/>
      <c r="FN10" s="63"/>
      <c r="FO10" s="764" t="s">
        <v>68</v>
      </c>
      <c r="FP10" s="741">
        <v>331</v>
      </c>
      <c r="FQ10" s="742">
        <v>326</v>
      </c>
      <c r="FR10" s="743">
        <v>391</v>
      </c>
      <c r="FS10" s="741">
        <v>1048</v>
      </c>
      <c r="FT10" s="744">
        <v>938</v>
      </c>
      <c r="FU10" s="745">
        <v>11.73</v>
      </c>
      <c r="FV10" s="66"/>
      <c r="FW10" s="794" t="s">
        <v>69</v>
      </c>
      <c r="FX10" s="795">
        <v>186.22</v>
      </c>
      <c r="FY10" s="796">
        <v>177.73</v>
      </c>
      <c r="FZ10" s="797">
        <v>4.78</v>
      </c>
      <c r="GA10" s="795">
        <v>120.79</v>
      </c>
      <c r="GB10" s="796">
        <v>113.13</v>
      </c>
      <c r="GC10" s="797">
        <v>6.77</v>
      </c>
      <c r="GD10" s="795">
        <v>178.3</v>
      </c>
      <c r="GE10" s="796">
        <v>170.36</v>
      </c>
      <c r="GF10" s="797">
        <v>4.66</v>
      </c>
      <c r="GG10" s="66"/>
      <c r="GH10" s="66"/>
      <c r="GI10" s="66" t="s">
        <v>70</v>
      </c>
      <c r="GJ10" s="82">
        <v>85</v>
      </c>
      <c r="GK10" s="82">
        <v>85</v>
      </c>
      <c r="GL10" s="82">
        <v>85</v>
      </c>
      <c r="GM10" s="799">
        <v>85</v>
      </c>
      <c r="GN10" s="66"/>
      <c r="GO10" s="876" t="s">
        <v>202</v>
      </c>
      <c r="GP10" s="877">
        <v>1.94</v>
      </c>
      <c r="GQ10" s="878">
        <v>1.9</v>
      </c>
      <c r="GR10" s="879">
        <v>0.04</v>
      </c>
      <c r="GS10" s="95"/>
      <c r="GT10" s="835" t="s">
        <v>72</v>
      </c>
      <c r="GU10" s="860">
        <v>282753</v>
      </c>
      <c r="GV10" s="861">
        <v>0</v>
      </c>
      <c r="GW10" s="861">
        <v>62106</v>
      </c>
      <c r="GX10" s="862">
        <v>0</v>
      </c>
      <c r="GY10" s="861"/>
      <c r="GZ10" s="861"/>
      <c r="HA10" s="861"/>
      <c r="HB10" s="861"/>
      <c r="HC10" s="840">
        <v>344859</v>
      </c>
      <c r="HD10" s="840">
        <v>7849</v>
      </c>
      <c r="HE10" s="841">
        <v>352708</v>
      </c>
      <c r="HF10" s="842"/>
      <c r="HG10" s="66"/>
      <c r="HH10" s="835" t="s">
        <v>72</v>
      </c>
      <c r="HI10" s="860">
        <v>856201</v>
      </c>
      <c r="HJ10" s="861">
        <v>0</v>
      </c>
      <c r="HK10" s="864">
        <v>184414</v>
      </c>
      <c r="HL10" s="862">
        <v>0</v>
      </c>
      <c r="HM10" s="861"/>
      <c r="HN10" s="861"/>
      <c r="HO10" s="861"/>
      <c r="HP10" s="861"/>
      <c r="HQ10" s="840">
        <v>1040615</v>
      </c>
      <c r="HR10" s="840">
        <v>14415</v>
      </c>
      <c r="HS10" s="841">
        <v>1055030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941919</v>
      </c>
      <c r="IO10" s="738">
        <v>896009</v>
      </c>
      <c r="IP10" s="739">
        <v>5.12</v>
      </c>
      <c r="IQ10" s="63"/>
      <c r="IR10" s="63"/>
      <c r="IS10" s="764" t="s">
        <v>68</v>
      </c>
      <c r="IT10" s="741">
        <v>1230</v>
      </c>
      <c r="IU10" s="742">
        <v>1465</v>
      </c>
      <c r="IV10" s="743">
        <v>1354</v>
      </c>
      <c r="IW10" s="741">
        <v>4049</v>
      </c>
      <c r="IX10" s="744">
        <v>3781</v>
      </c>
      <c r="IY10" s="745">
        <v>7.09</v>
      </c>
      <c r="IZ10" s="66"/>
      <c r="JA10" s="794" t="s">
        <v>69</v>
      </c>
      <c r="JB10" s="795">
        <v>185.41</v>
      </c>
      <c r="JC10" s="796">
        <v>179.68</v>
      </c>
      <c r="JD10" s="797">
        <v>3.19</v>
      </c>
      <c r="JE10" s="795">
        <v>176.38</v>
      </c>
      <c r="JF10" s="796">
        <v>168.71</v>
      </c>
      <c r="JG10" s="797">
        <v>4.55</v>
      </c>
      <c r="JH10" s="795">
        <v>183.79</v>
      </c>
      <c r="JI10" s="796">
        <v>177.74</v>
      </c>
      <c r="JJ10" s="797">
        <v>3.4</v>
      </c>
      <c r="JK10" s="66"/>
      <c r="JL10" s="66"/>
      <c r="JM10" s="66" t="s">
        <v>70</v>
      </c>
      <c r="JN10" s="82">
        <v>85</v>
      </c>
      <c r="JO10" s="82">
        <v>85</v>
      </c>
      <c r="JP10" s="82">
        <v>85</v>
      </c>
      <c r="JQ10" s="799">
        <v>85</v>
      </c>
      <c r="JR10" s="66"/>
      <c r="JS10" s="876" t="s">
        <v>202</v>
      </c>
      <c r="JT10" s="877">
        <v>2.02</v>
      </c>
      <c r="JU10" s="878">
        <v>2</v>
      </c>
      <c r="JV10" s="879">
        <v>0.02</v>
      </c>
      <c r="JW10" s="95"/>
      <c r="JX10" s="835" t="s">
        <v>72</v>
      </c>
      <c r="JY10" s="860">
        <v>302205</v>
      </c>
      <c r="JZ10" s="861">
        <v>0</v>
      </c>
      <c r="KA10" s="861">
        <v>60282</v>
      </c>
      <c r="KB10" s="865">
        <v>0</v>
      </c>
      <c r="KC10" s="866"/>
      <c r="KD10" s="866"/>
      <c r="KE10" s="866"/>
      <c r="KF10" s="866"/>
      <c r="KG10" s="867">
        <v>362487</v>
      </c>
      <c r="KH10" s="840">
        <v>30018</v>
      </c>
      <c r="KI10" s="841">
        <v>392505</v>
      </c>
      <c r="KJ10" s="842"/>
      <c r="KK10" s="66"/>
      <c r="KL10" s="835" t="s">
        <v>72</v>
      </c>
      <c r="KM10" s="860">
        <v>1003052</v>
      </c>
      <c r="KN10" s="861">
        <v>0</v>
      </c>
      <c r="KO10" s="864">
        <v>294026</v>
      </c>
      <c r="KP10" s="865">
        <v>0</v>
      </c>
      <c r="KQ10" s="866"/>
      <c r="KR10" s="866"/>
      <c r="KS10" s="866"/>
      <c r="KT10" s="866"/>
      <c r="KU10" s="867">
        <v>1297078</v>
      </c>
      <c r="KV10" s="840">
        <v>3563</v>
      </c>
      <c r="KW10" s="841">
        <v>1300641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2690436</v>
      </c>
      <c r="LS10" s="738">
        <v>2546651</v>
      </c>
      <c r="LT10" s="755">
        <v>5.65</v>
      </c>
      <c r="LU10" s="63"/>
      <c r="LV10" s="63"/>
      <c r="LW10" s="764" t="s">
        <v>68</v>
      </c>
      <c r="LX10" s="57">
        <v>8066</v>
      </c>
      <c r="LY10" s="756">
        <v>7043</v>
      </c>
      <c r="LZ10" s="757">
        <v>14.53</v>
      </c>
      <c r="MA10" s="73"/>
      <c r="MB10" s="794" t="s">
        <v>69</v>
      </c>
      <c r="MC10" s="795">
        <v>204.36</v>
      </c>
      <c r="MD10" s="796">
        <v>196.4</v>
      </c>
      <c r="ME10" s="797">
        <v>4.05</v>
      </c>
      <c r="MF10" s="795">
        <v>150.38</v>
      </c>
      <c r="MG10" s="796">
        <v>143.41</v>
      </c>
      <c r="MH10" s="797">
        <v>4.8600000000000003</v>
      </c>
      <c r="MI10" s="795">
        <v>196.33</v>
      </c>
      <c r="MJ10" s="796">
        <v>188.65</v>
      </c>
      <c r="MK10" s="797">
        <v>4.07</v>
      </c>
      <c r="ML10" s="4"/>
      <c r="MM10" s="4"/>
      <c r="MN10" s="4" t="s">
        <v>70</v>
      </c>
      <c r="MO10" s="821">
        <v>85</v>
      </c>
      <c r="MP10" s="821">
        <v>85</v>
      </c>
      <c r="MQ10" s="821">
        <v>85</v>
      </c>
      <c r="MR10" s="821">
        <v>85</v>
      </c>
      <c r="MS10" s="821">
        <v>85</v>
      </c>
      <c r="MT10" s="157"/>
      <c r="MU10" s="880" t="s">
        <v>202</v>
      </c>
      <c r="MV10" s="881">
        <v>1.99</v>
      </c>
      <c r="MW10" s="882">
        <v>1.97</v>
      </c>
      <c r="MX10" s="883">
        <v>0.02</v>
      </c>
      <c r="MY10" s="163"/>
      <c r="MZ10" s="852" t="s">
        <v>72</v>
      </c>
      <c r="NA10" s="868">
        <v>1165593</v>
      </c>
      <c r="NB10" s="869">
        <v>659</v>
      </c>
      <c r="NC10" s="869">
        <v>252972</v>
      </c>
      <c r="ND10" s="870">
        <v>0</v>
      </c>
      <c r="NE10" s="869"/>
      <c r="NF10" s="869"/>
      <c r="NG10" s="869"/>
      <c r="NH10" s="869"/>
      <c r="NI10" s="871">
        <v>1419224</v>
      </c>
      <c r="NJ10" s="872">
        <v>80121</v>
      </c>
      <c r="NK10" s="873">
        <v>1499345</v>
      </c>
      <c r="NL10" s="585"/>
      <c r="NM10" s="585"/>
      <c r="NN10" s="859" t="s">
        <v>72</v>
      </c>
      <c r="NO10" s="868">
        <v>3882518</v>
      </c>
      <c r="NP10" s="869">
        <v>139</v>
      </c>
      <c r="NQ10" s="869">
        <v>1087975</v>
      </c>
      <c r="NR10" s="870">
        <v>0</v>
      </c>
      <c r="NS10" s="869"/>
      <c r="NT10" s="869"/>
      <c r="NU10" s="869"/>
      <c r="NV10" s="869"/>
      <c r="NW10" s="871">
        <v>4970632</v>
      </c>
      <c r="NX10" s="872">
        <v>19012</v>
      </c>
      <c r="NY10" s="873">
        <v>4989644</v>
      </c>
    </row>
    <row r="11" spans="1:390" ht="23.25" customHeight="1" thickTop="1" thickBot="1" x14ac:dyDescent="0.3">
      <c r="A11" s="56" t="s">
        <v>56</v>
      </c>
      <c r="B11" s="57">
        <v>493520</v>
      </c>
      <c r="C11" s="762">
        <v>467839</v>
      </c>
      <c r="D11" s="763">
        <v>5.49</v>
      </c>
      <c r="E11" s="63"/>
      <c r="F11" s="63"/>
      <c r="G11" s="764" t="s">
        <v>73</v>
      </c>
      <c r="H11" s="741">
        <v>2822</v>
      </c>
      <c r="I11" s="742">
        <v>2411</v>
      </c>
      <c r="J11" s="743">
        <v>2824</v>
      </c>
      <c r="K11" s="741">
        <v>8057</v>
      </c>
      <c r="L11" s="744">
        <v>6780</v>
      </c>
      <c r="M11" s="745">
        <v>18.829999999999998</v>
      </c>
      <c r="N11" s="66"/>
      <c r="O11" s="794" t="s">
        <v>74</v>
      </c>
      <c r="P11" s="795">
        <v>307.92</v>
      </c>
      <c r="Q11" s="796">
        <v>290.66000000000003</v>
      </c>
      <c r="R11" s="797">
        <v>5.94</v>
      </c>
      <c r="S11" s="795">
        <v>182.87</v>
      </c>
      <c r="T11" s="796">
        <v>172.24</v>
      </c>
      <c r="U11" s="797">
        <v>6.17</v>
      </c>
      <c r="V11" s="795">
        <v>291.04000000000002</v>
      </c>
      <c r="W11" s="796">
        <v>274.12</v>
      </c>
      <c r="X11" s="797">
        <v>6.17</v>
      </c>
      <c r="Y11" s="66"/>
      <c r="Z11" s="66"/>
      <c r="AA11" s="66" t="s">
        <v>75</v>
      </c>
      <c r="AB11" s="82">
        <v>118</v>
      </c>
      <c r="AC11" s="82">
        <v>118</v>
      </c>
      <c r="AD11" s="82">
        <v>118</v>
      </c>
      <c r="AE11" s="799">
        <v>118</v>
      </c>
      <c r="AF11" s="66"/>
      <c r="AG11" s="92" t="s">
        <v>203</v>
      </c>
      <c r="AH11" s="66"/>
      <c r="AI11" s="66"/>
      <c r="AJ11" s="66"/>
      <c r="AK11" s="66"/>
      <c r="AL11" s="835" t="s">
        <v>77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656154</v>
      </c>
      <c r="CG11" s="762">
        <v>618384</v>
      </c>
      <c r="CH11" s="763">
        <v>6.11</v>
      </c>
      <c r="CI11" s="63"/>
      <c r="CJ11" s="63"/>
      <c r="CK11" s="764" t="s">
        <v>73</v>
      </c>
      <c r="CL11" s="741">
        <v>2942</v>
      </c>
      <c r="CM11" s="742">
        <v>3232</v>
      </c>
      <c r="CN11" s="743">
        <v>3132</v>
      </c>
      <c r="CO11" s="741">
        <v>9306</v>
      </c>
      <c r="CP11" s="744">
        <v>7541</v>
      </c>
      <c r="CQ11" s="745">
        <v>23.41</v>
      </c>
      <c r="CR11" s="66"/>
      <c r="CS11" s="794" t="s">
        <v>74</v>
      </c>
      <c r="CT11" s="795">
        <v>307.5</v>
      </c>
      <c r="CU11" s="796">
        <v>296.36</v>
      </c>
      <c r="CV11" s="797">
        <v>3.76</v>
      </c>
      <c r="CW11" s="795">
        <v>106.39</v>
      </c>
      <c r="CX11" s="796">
        <v>103.69</v>
      </c>
      <c r="CY11" s="797">
        <v>2.6</v>
      </c>
      <c r="CZ11" s="795">
        <v>277.19</v>
      </c>
      <c r="DA11" s="796">
        <v>268.08999999999997</v>
      </c>
      <c r="DB11" s="797">
        <v>3.39</v>
      </c>
      <c r="DC11" s="66"/>
      <c r="DD11" s="66"/>
      <c r="DE11" s="66" t="s">
        <v>75</v>
      </c>
      <c r="DF11" s="82">
        <v>118</v>
      </c>
      <c r="DG11" s="82">
        <v>118</v>
      </c>
      <c r="DH11" s="82">
        <v>118</v>
      </c>
      <c r="DI11" s="799">
        <v>118</v>
      </c>
      <c r="DJ11" s="66"/>
      <c r="DK11" s="92" t="s">
        <v>203</v>
      </c>
      <c r="DL11" s="66"/>
      <c r="DM11" s="66"/>
      <c r="DN11" s="66"/>
      <c r="DO11" s="66"/>
      <c r="DP11" s="835" t="s">
        <v>77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453005</v>
      </c>
      <c r="FK11" s="762">
        <v>427012</v>
      </c>
      <c r="FL11" s="763">
        <v>6.09</v>
      </c>
      <c r="FM11" s="63"/>
      <c r="FN11" s="63"/>
      <c r="FO11" s="764" t="s">
        <v>73</v>
      </c>
      <c r="FP11" s="741">
        <v>2629</v>
      </c>
      <c r="FQ11" s="742">
        <v>2167</v>
      </c>
      <c r="FR11" s="743">
        <v>2167</v>
      </c>
      <c r="FS11" s="741">
        <v>6963</v>
      </c>
      <c r="FT11" s="744">
        <v>7285</v>
      </c>
      <c r="FU11" s="745">
        <v>-4.42</v>
      </c>
      <c r="FV11" s="66"/>
      <c r="FW11" s="794" t="s">
        <v>74</v>
      </c>
      <c r="FX11" s="795">
        <v>240.45</v>
      </c>
      <c r="FY11" s="796">
        <v>227.38</v>
      </c>
      <c r="FZ11" s="797">
        <v>5.75</v>
      </c>
      <c r="GA11" s="795">
        <v>96.97</v>
      </c>
      <c r="GB11" s="796">
        <v>89.95</v>
      </c>
      <c r="GC11" s="797">
        <v>7.8</v>
      </c>
      <c r="GD11" s="795">
        <v>223.1</v>
      </c>
      <c r="GE11" s="796">
        <v>211.69</v>
      </c>
      <c r="GF11" s="797">
        <v>5.39</v>
      </c>
      <c r="GG11" s="66"/>
      <c r="GH11" s="66"/>
      <c r="GI11" s="66" t="s">
        <v>75</v>
      </c>
      <c r="GJ11" s="82">
        <v>118</v>
      </c>
      <c r="GK11" s="82">
        <v>118</v>
      </c>
      <c r="GL11" s="82">
        <v>118</v>
      </c>
      <c r="GM11" s="799">
        <v>118</v>
      </c>
      <c r="GN11" s="66"/>
      <c r="GO11" s="92" t="s">
        <v>203</v>
      </c>
      <c r="GP11" s="66"/>
      <c r="GQ11" s="66"/>
      <c r="GR11" s="66"/>
      <c r="GS11" s="66"/>
      <c r="GT11" s="835" t="s">
        <v>77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878665</v>
      </c>
      <c r="IO11" s="762">
        <v>835280</v>
      </c>
      <c r="IP11" s="763">
        <v>5.19</v>
      </c>
      <c r="IQ11" s="63"/>
      <c r="IR11" s="63"/>
      <c r="IS11" s="764" t="s">
        <v>73</v>
      </c>
      <c r="IT11" s="741">
        <v>2705</v>
      </c>
      <c r="IU11" s="742">
        <v>2837</v>
      </c>
      <c r="IV11" s="743">
        <v>2626</v>
      </c>
      <c r="IW11" s="741">
        <v>8168</v>
      </c>
      <c r="IX11" s="744">
        <v>7935</v>
      </c>
      <c r="IY11" s="745">
        <v>2.94</v>
      </c>
      <c r="IZ11" s="66"/>
      <c r="JA11" s="794" t="s">
        <v>74</v>
      </c>
      <c r="JB11" s="795">
        <v>285.14</v>
      </c>
      <c r="JC11" s="796">
        <v>271.11</v>
      </c>
      <c r="JD11" s="797">
        <v>5.18</v>
      </c>
      <c r="JE11" s="795">
        <v>229.28</v>
      </c>
      <c r="JF11" s="796">
        <v>215.56</v>
      </c>
      <c r="JG11" s="797">
        <v>6.36</v>
      </c>
      <c r="JH11" s="795">
        <v>275.08999999999997</v>
      </c>
      <c r="JI11" s="796">
        <v>261.3</v>
      </c>
      <c r="JJ11" s="797">
        <v>5.28</v>
      </c>
      <c r="JK11" s="66"/>
      <c r="JL11" s="66"/>
      <c r="JM11" s="66" t="s">
        <v>75</v>
      </c>
      <c r="JN11" s="82">
        <v>118</v>
      </c>
      <c r="JO11" s="82">
        <v>118</v>
      </c>
      <c r="JP11" s="82">
        <v>118</v>
      </c>
      <c r="JQ11" s="799">
        <v>118</v>
      </c>
      <c r="JR11" s="66"/>
      <c r="JS11" s="92" t="s">
        <v>203</v>
      </c>
      <c r="JT11" s="66"/>
      <c r="JU11" s="66"/>
      <c r="JV11" s="66"/>
      <c r="JW11" s="66"/>
      <c r="JX11" s="835" t="s">
        <v>77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2481344</v>
      </c>
      <c r="LS11" s="762">
        <v>2348515</v>
      </c>
      <c r="LT11" s="780">
        <v>5.66</v>
      </c>
      <c r="LU11" s="63"/>
      <c r="LV11" s="63"/>
      <c r="LW11" s="764" t="s">
        <v>73</v>
      </c>
      <c r="LX11" s="57">
        <v>32494</v>
      </c>
      <c r="LY11" s="756">
        <v>29541</v>
      </c>
      <c r="LZ11" s="757">
        <v>10</v>
      </c>
      <c r="MA11" s="73"/>
      <c r="MB11" s="794" t="s">
        <v>74</v>
      </c>
      <c r="MC11" s="795">
        <v>285.10000000000002</v>
      </c>
      <c r="MD11" s="796">
        <v>270.91000000000003</v>
      </c>
      <c r="ME11" s="797">
        <v>5.24</v>
      </c>
      <c r="MF11" s="795">
        <v>163.4</v>
      </c>
      <c r="MG11" s="796">
        <v>154.63</v>
      </c>
      <c r="MH11" s="797">
        <v>5.67</v>
      </c>
      <c r="MI11" s="795">
        <v>266.98</v>
      </c>
      <c r="MJ11" s="796">
        <v>253.9</v>
      </c>
      <c r="MK11" s="797">
        <v>5.15</v>
      </c>
      <c r="ML11" s="4"/>
      <c r="MM11" s="4"/>
      <c r="MN11" s="4" t="s">
        <v>75</v>
      </c>
      <c r="MO11" s="821">
        <v>118</v>
      </c>
      <c r="MP11" s="821">
        <v>118</v>
      </c>
      <c r="MQ11" s="821">
        <v>118</v>
      </c>
      <c r="MR11" s="821">
        <v>118</v>
      </c>
      <c r="MS11" s="821">
        <v>118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64467</v>
      </c>
      <c r="C12" s="900">
        <v>60385</v>
      </c>
      <c r="D12" s="901">
        <v>6.76</v>
      </c>
      <c r="E12" s="63"/>
      <c r="F12" s="63"/>
      <c r="G12" s="764" t="s">
        <v>78</v>
      </c>
      <c r="H12" s="741">
        <v>4567</v>
      </c>
      <c r="I12" s="742">
        <v>5860</v>
      </c>
      <c r="J12" s="743">
        <v>4480</v>
      </c>
      <c r="K12" s="741">
        <v>14907</v>
      </c>
      <c r="L12" s="744">
        <v>12300</v>
      </c>
      <c r="M12" s="745">
        <v>21.2</v>
      </c>
      <c r="N12" s="66"/>
      <c r="O12" s="902" t="s">
        <v>79</v>
      </c>
      <c r="P12" s="795">
        <v>136.83000000000001</v>
      </c>
      <c r="Q12" s="796">
        <v>129.15</v>
      </c>
      <c r="R12" s="797">
        <v>5.95</v>
      </c>
      <c r="S12" s="795">
        <v>72.38</v>
      </c>
      <c r="T12" s="796">
        <v>68.040000000000006</v>
      </c>
      <c r="U12" s="797">
        <v>6.38</v>
      </c>
      <c r="V12" s="795">
        <v>128.13</v>
      </c>
      <c r="W12" s="796">
        <v>120.61</v>
      </c>
      <c r="X12" s="797">
        <v>6.23</v>
      </c>
      <c r="Y12" s="66"/>
      <c r="Z12" s="66"/>
      <c r="AA12" s="66" t="s">
        <v>80</v>
      </c>
      <c r="AB12" s="82">
        <v>197</v>
      </c>
      <c r="AC12" s="82">
        <v>197</v>
      </c>
      <c r="AD12" s="82">
        <v>197</v>
      </c>
      <c r="AE12" s="799">
        <v>197</v>
      </c>
      <c r="AF12" s="66"/>
      <c r="AG12" s="66"/>
      <c r="AH12" s="66"/>
      <c r="AI12" s="66"/>
      <c r="AJ12" s="66"/>
      <c r="AK12" s="66"/>
      <c r="AL12" s="903" t="s">
        <v>49</v>
      </c>
      <c r="AM12" s="904">
        <v>255749</v>
      </c>
      <c r="AN12" s="905">
        <v>165</v>
      </c>
      <c r="AO12" s="905">
        <v>56509</v>
      </c>
      <c r="AP12" s="906">
        <v>0</v>
      </c>
      <c r="AQ12" s="905"/>
      <c r="AR12" s="905"/>
      <c r="AS12" s="905"/>
      <c r="AT12" s="905"/>
      <c r="AU12" s="906">
        <v>312423</v>
      </c>
      <c r="AV12" s="905">
        <v>12585</v>
      </c>
      <c r="AW12" s="907">
        <v>325008</v>
      </c>
      <c r="AX12" s="908"/>
      <c r="AY12" s="92"/>
      <c r="AZ12" s="903" t="s">
        <v>49</v>
      </c>
      <c r="BA12" s="904">
        <v>1053348</v>
      </c>
      <c r="BB12" s="905">
        <v>139</v>
      </c>
      <c r="BC12" s="905">
        <v>318086</v>
      </c>
      <c r="BD12" s="906">
        <v>0</v>
      </c>
      <c r="BE12" s="905"/>
      <c r="BF12" s="905"/>
      <c r="BG12" s="905"/>
      <c r="BH12" s="905"/>
      <c r="BI12" s="909">
        <v>1371573</v>
      </c>
      <c r="BJ12" s="905">
        <v>522</v>
      </c>
      <c r="BK12" s="907">
        <v>1372095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44113</v>
      </c>
      <c r="CG12" s="900">
        <v>40816</v>
      </c>
      <c r="CH12" s="901">
        <v>8.08</v>
      </c>
      <c r="CI12" s="63"/>
      <c r="CJ12" s="63"/>
      <c r="CK12" s="764" t="s">
        <v>78</v>
      </c>
      <c r="CL12" s="741">
        <v>5516</v>
      </c>
      <c r="CM12" s="742">
        <v>5342</v>
      </c>
      <c r="CN12" s="743">
        <v>5054</v>
      </c>
      <c r="CO12" s="741">
        <v>15912</v>
      </c>
      <c r="CP12" s="744">
        <v>12620</v>
      </c>
      <c r="CQ12" s="745">
        <v>26.09</v>
      </c>
      <c r="CR12" s="66"/>
      <c r="CS12" s="902" t="s">
        <v>79</v>
      </c>
      <c r="CT12" s="795">
        <v>93.44</v>
      </c>
      <c r="CU12" s="796">
        <v>88.4</v>
      </c>
      <c r="CV12" s="797">
        <v>5.7</v>
      </c>
      <c r="CW12" s="795">
        <v>54.71</v>
      </c>
      <c r="CX12" s="796">
        <v>53.25</v>
      </c>
      <c r="CY12" s="797">
        <v>2.74</v>
      </c>
      <c r="CZ12" s="795">
        <v>87.6</v>
      </c>
      <c r="DA12" s="796">
        <v>83.25</v>
      </c>
      <c r="DB12" s="797">
        <v>5.23</v>
      </c>
      <c r="DC12" s="66"/>
      <c r="DD12" s="66"/>
      <c r="DE12" s="66" t="s">
        <v>80</v>
      </c>
      <c r="DF12" s="82">
        <v>197</v>
      </c>
      <c r="DG12" s="82">
        <v>197</v>
      </c>
      <c r="DH12" s="82">
        <v>197</v>
      </c>
      <c r="DI12" s="799">
        <v>197</v>
      </c>
      <c r="DJ12" s="66"/>
      <c r="DK12" s="66"/>
      <c r="DL12" s="66"/>
      <c r="DM12" s="66"/>
      <c r="DN12" s="66"/>
      <c r="DO12" s="66"/>
      <c r="DP12" s="903" t="s">
        <v>49</v>
      </c>
      <c r="DQ12" s="904">
        <v>324886</v>
      </c>
      <c r="DR12" s="905">
        <v>494</v>
      </c>
      <c r="DS12" s="905">
        <v>74075</v>
      </c>
      <c r="DT12" s="906">
        <v>0</v>
      </c>
      <c r="DU12" s="905"/>
      <c r="DV12" s="905"/>
      <c r="DW12" s="905"/>
      <c r="DX12" s="905"/>
      <c r="DY12" s="909">
        <v>399455</v>
      </c>
      <c r="DZ12" s="905">
        <v>29669</v>
      </c>
      <c r="EA12" s="907">
        <v>429124</v>
      </c>
      <c r="EB12" s="908"/>
      <c r="EC12" s="92"/>
      <c r="ED12" s="903" t="s">
        <v>49</v>
      </c>
      <c r="EE12" s="904">
        <v>969917</v>
      </c>
      <c r="EF12" s="905">
        <v>0</v>
      </c>
      <c r="EG12" s="905">
        <v>291449</v>
      </c>
      <c r="EH12" s="906">
        <v>0</v>
      </c>
      <c r="EI12" s="905"/>
      <c r="EJ12" s="905"/>
      <c r="EK12" s="905"/>
      <c r="EL12" s="905"/>
      <c r="EM12" s="909">
        <v>1261366</v>
      </c>
      <c r="EN12" s="905">
        <v>512</v>
      </c>
      <c r="EO12" s="907">
        <v>1261878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37258</v>
      </c>
      <c r="FK12" s="900">
        <v>36206</v>
      </c>
      <c r="FL12" s="901">
        <v>2.91</v>
      </c>
      <c r="FM12" s="63"/>
      <c r="FN12" s="63"/>
      <c r="FO12" s="764" t="s">
        <v>78</v>
      </c>
      <c r="FP12" s="741">
        <v>5781</v>
      </c>
      <c r="FQ12" s="742">
        <v>4131</v>
      </c>
      <c r="FR12" s="743">
        <v>4109</v>
      </c>
      <c r="FS12" s="741">
        <v>14021</v>
      </c>
      <c r="FT12" s="744">
        <v>13208</v>
      </c>
      <c r="FU12" s="745">
        <v>6.16</v>
      </c>
      <c r="FV12" s="66"/>
      <c r="FW12" s="902" t="s">
        <v>79</v>
      </c>
      <c r="FX12" s="795">
        <v>72.19</v>
      </c>
      <c r="FY12" s="796">
        <v>69.56</v>
      </c>
      <c r="FZ12" s="797">
        <v>3.78</v>
      </c>
      <c r="GA12" s="795">
        <v>70.62</v>
      </c>
      <c r="GB12" s="796">
        <v>67.73</v>
      </c>
      <c r="GC12" s="797">
        <v>4.2699999999999996</v>
      </c>
      <c r="GD12" s="795">
        <v>72</v>
      </c>
      <c r="GE12" s="796">
        <v>69.349999999999994</v>
      </c>
      <c r="GF12" s="797">
        <v>3.82</v>
      </c>
      <c r="GG12" s="66"/>
      <c r="GH12" s="66"/>
      <c r="GI12" s="66" t="s">
        <v>80</v>
      </c>
      <c r="GJ12" s="82">
        <v>197</v>
      </c>
      <c r="GK12" s="82">
        <v>197</v>
      </c>
      <c r="GL12" s="82">
        <v>197</v>
      </c>
      <c r="GM12" s="799">
        <v>197</v>
      </c>
      <c r="GN12" s="66"/>
      <c r="GO12" s="66"/>
      <c r="GP12" s="66"/>
      <c r="GQ12" s="66"/>
      <c r="GR12" s="66"/>
      <c r="GS12" s="66"/>
      <c r="GT12" s="903" t="s">
        <v>49</v>
      </c>
      <c r="GU12" s="904">
        <v>282753</v>
      </c>
      <c r="GV12" s="905">
        <v>0</v>
      </c>
      <c r="GW12" s="905">
        <v>62106</v>
      </c>
      <c r="GX12" s="906">
        <v>0</v>
      </c>
      <c r="GY12" s="905"/>
      <c r="GZ12" s="905"/>
      <c r="HA12" s="905"/>
      <c r="HB12" s="905"/>
      <c r="HC12" s="909">
        <v>344859</v>
      </c>
      <c r="HD12" s="905">
        <v>7849</v>
      </c>
      <c r="HE12" s="907">
        <v>352708</v>
      </c>
      <c r="HF12" s="908"/>
      <c r="HG12" s="92"/>
      <c r="HH12" s="903" t="s">
        <v>49</v>
      </c>
      <c r="HI12" s="904">
        <v>856201</v>
      </c>
      <c r="HJ12" s="905">
        <v>0</v>
      </c>
      <c r="HK12" s="905">
        <v>184414</v>
      </c>
      <c r="HL12" s="906">
        <v>0</v>
      </c>
      <c r="HM12" s="905"/>
      <c r="HN12" s="905"/>
      <c r="HO12" s="905"/>
      <c r="HP12" s="905"/>
      <c r="HQ12" s="909">
        <v>1040615</v>
      </c>
      <c r="HR12" s="905">
        <v>14415</v>
      </c>
      <c r="HS12" s="907">
        <v>1055030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63254</v>
      </c>
      <c r="IO12" s="900">
        <v>60729</v>
      </c>
      <c r="IP12" s="901">
        <v>4.16</v>
      </c>
      <c r="IQ12" s="63"/>
      <c r="IR12" s="63"/>
      <c r="IS12" s="764" t="s">
        <v>78</v>
      </c>
      <c r="IT12" s="741">
        <v>4861</v>
      </c>
      <c r="IU12" s="742">
        <v>5052</v>
      </c>
      <c r="IV12" s="743">
        <v>6291</v>
      </c>
      <c r="IW12" s="741">
        <v>16204</v>
      </c>
      <c r="IX12" s="744">
        <v>17206</v>
      </c>
      <c r="IY12" s="745">
        <v>-5.82</v>
      </c>
      <c r="IZ12" s="66"/>
      <c r="JA12" s="902" t="s">
        <v>79</v>
      </c>
      <c r="JB12" s="795">
        <v>236.22</v>
      </c>
      <c r="JC12" s="796">
        <v>227.18</v>
      </c>
      <c r="JD12" s="797">
        <v>3.98</v>
      </c>
      <c r="JE12" s="795">
        <v>138.03</v>
      </c>
      <c r="JF12" s="796">
        <v>140.97</v>
      </c>
      <c r="JG12" s="797">
        <v>-2.09</v>
      </c>
      <c r="JH12" s="795">
        <v>218.55</v>
      </c>
      <c r="JI12" s="796">
        <v>211.96</v>
      </c>
      <c r="JJ12" s="797">
        <v>3.11</v>
      </c>
      <c r="JK12" s="66"/>
      <c r="JL12" s="66"/>
      <c r="JM12" s="66" t="s">
        <v>80</v>
      </c>
      <c r="JN12" s="82">
        <v>197</v>
      </c>
      <c r="JO12" s="82">
        <v>197</v>
      </c>
      <c r="JP12" s="82">
        <v>197</v>
      </c>
      <c r="JQ12" s="799">
        <v>197</v>
      </c>
      <c r="JR12" s="66"/>
      <c r="JS12" s="66"/>
      <c r="JT12" s="66"/>
      <c r="JU12" s="66"/>
      <c r="JV12" s="66"/>
      <c r="JW12" s="66"/>
      <c r="JX12" s="903" t="s">
        <v>49</v>
      </c>
      <c r="JY12" s="904">
        <v>302205</v>
      </c>
      <c r="JZ12" s="905">
        <v>0</v>
      </c>
      <c r="KA12" s="905">
        <v>60282</v>
      </c>
      <c r="KB12" s="911">
        <v>0</v>
      </c>
      <c r="KC12" s="912"/>
      <c r="KD12" s="912"/>
      <c r="KE12" s="912"/>
      <c r="KF12" s="912"/>
      <c r="KG12" s="913">
        <v>362487</v>
      </c>
      <c r="KH12" s="905">
        <v>30018</v>
      </c>
      <c r="KI12" s="907">
        <v>392505</v>
      </c>
      <c r="KJ12" s="908"/>
      <c r="KK12" s="92"/>
      <c r="KL12" s="903" t="s">
        <v>49</v>
      </c>
      <c r="KM12" s="904">
        <v>1003052</v>
      </c>
      <c r="KN12" s="905">
        <v>0</v>
      </c>
      <c r="KO12" s="905">
        <v>294026</v>
      </c>
      <c r="KP12" s="911">
        <v>0</v>
      </c>
      <c r="KQ12" s="912"/>
      <c r="KR12" s="912"/>
      <c r="KS12" s="912"/>
      <c r="KT12" s="912"/>
      <c r="KU12" s="913">
        <v>1297078</v>
      </c>
      <c r="KV12" s="905">
        <v>3563</v>
      </c>
      <c r="KW12" s="907">
        <v>1300641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209092</v>
      </c>
      <c r="LS12" s="900">
        <v>198136</v>
      </c>
      <c r="LT12" s="914">
        <v>5.53</v>
      </c>
      <c r="LU12" s="63"/>
      <c r="LV12" s="63"/>
      <c r="LW12" s="764" t="s">
        <v>78</v>
      </c>
      <c r="LX12" s="57">
        <v>61044</v>
      </c>
      <c r="LY12" s="756">
        <v>55334</v>
      </c>
      <c r="LZ12" s="757">
        <v>10.32</v>
      </c>
      <c r="MA12" s="73"/>
      <c r="MB12" s="902" t="s">
        <v>79</v>
      </c>
      <c r="MC12" s="795">
        <v>138.30000000000001</v>
      </c>
      <c r="MD12" s="796">
        <v>131.74</v>
      </c>
      <c r="ME12" s="797">
        <v>4.9800000000000004</v>
      </c>
      <c r="MF12" s="795">
        <v>90.63</v>
      </c>
      <c r="MG12" s="796">
        <v>90.03</v>
      </c>
      <c r="MH12" s="797">
        <v>0.67</v>
      </c>
      <c r="MI12" s="795">
        <v>131.19999999999999</v>
      </c>
      <c r="MJ12" s="796">
        <v>125.64</v>
      </c>
      <c r="MK12" s="797">
        <v>4.43</v>
      </c>
      <c r="ML12" s="4"/>
      <c r="MM12" s="4"/>
      <c r="MN12" s="4" t="s">
        <v>80</v>
      </c>
      <c r="MO12" s="821">
        <v>197</v>
      </c>
      <c r="MP12" s="821">
        <v>197</v>
      </c>
      <c r="MQ12" s="821">
        <v>197</v>
      </c>
      <c r="MR12" s="821">
        <v>197</v>
      </c>
      <c r="MS12" s="821">
        <v>197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1165593</v>
      </c>
      <c r="NB12" s="917">
        <v>659</v>
      </c>
      <c r="NC12" s="917">
        <v>252972</v>
      </c>
      <c r="ND12" s="918">
        <v>0</v>
      </c>
      <c r="NE12" s="917"/>
      <c r="NF12" s="917"/>
      <c r="NG12" s="917"/>
      <c r="NH12" s="917"/>
      <c r="NI12" s="919">
        <v>1419224</v>
      </c>
      <c r="NJ12" s="916">
        <v>80121</v>
      </c>
      <c r="NK12" s="919">
        <v>1499345</v>
      </c>
      <c r="NL12" s="585"/>
      <c r="NM12" s="585"/>
      <c r="NN12" s="916" t="s">
        <v>49</v>
      </c>
      <c r="NO12" s="916">
        <v>3882518</v>
      </c>
      <c r="NP12" s="917">
        <v>139</v>
      </c>
      <c r="NQ12" s="917">
        <v>1087975</v>
      </c>
      <c r="NR12" s="918">
        <v>0</v>
      </c>
      <c r="NS12" s="917"/>
      <c r="NT12" s="917"/>
      <c r="NU12" s="917"/>
      <c r="NV12" s="917"/>
      <c r="NW12" s="919">
        <v>4970632</v>
      </c>
      <c r="NX12" s="916">
        <v>19012</v>
      </c>
      <c r="NY12" s="919">
        <v>4989644</v>
      </c>
    </row>
    <row r="13" spans="1:390" ht="23.25" customHeight="1" thickTop="1" thickBot="1" x14ac:dyDescent="0.3">
      <c r="A13" s="58" t="s">
        <v>204</v>
      </c>
      <c r="B13" s="920">
        <v>3.63</v>
      </c>
      <c r="C13" s="921">
        <v>3.58</v>
      </c>
      <c r="D13" s="739">
        <v>0.05</v>
      </c>
      <c r="E13" s="63"/>
      <c r="F13" s="63"/>
      <c r="G13" s="764" t="s">
        <v>82</v>
      </c>
      <c r="H13" s="741">
        <v>7823</v>
      </c>
      <c r="I13" s="742">
        <v>7961</v>
      </c>
      <c r="J13" s="743">
        <v>6193</v>
      </c>
      <c r="K13" s="741">
        <v>21977</v>
      </c>
      <c r="L13" s="744">
        <v>16808</v>
      </c>
      <c r="M13" s="745">
        <v>30.75</v>
      </c>
      <c r="N13" s="66"/>
      <c r="O13" s="922" t="s">
        <v>83</v>
      </c>
      <c r="P13" s="923">
        <v>3619.95</v>
      </c>
      <c r="Q13" s="924">
        <v>3411.1200000000003</v>
      </c>
      <c r="R13" s="925">
        <v>6.12</v>
      </c>
      <c r="S13" s="926">
        <v>1558.3899999999999</v>
      </c>
      <c r="T13" s="924">
        <v>1461.46</v>
      </c>
      <c r="U13" s="925">
        <v>6.63</v>
      </c>
      <c r="V13" s="926">
        <v>3341.7100000000005</v>
      </c>
      <c r="W13" s="924">
        <v>3138.7400000000002</v>
      </c>
      <c r="X13" s="925">
        <v>6.47</v>
      </c>
      <c r="Y13" s="66"/>
      <c r="Z13" s="66"/>
      <c r="AA13" s="66" t="s">
        <v>84</v>
      </c>
      <c r="AB13" s="82">
        <v>34</v>
      </c>
      <c r="AC13" s="82">
        <v>34</v>
      </c>
      <c r="AD13" s="82">
        <v>34</v>
      </c>
      <c r="AE13" s="799">
        <v>34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3.15</v>
      </c>
      <c r="CG13" s="921">
        <v>3.19</v>
      </c>
      <c r="CH13" s="739">
        <v>-0.04</v>
      </c>
      <c r="CI13" s="63"/>
      <c r="CJ13" s="63"/>
      <c r="CK13" s="764" t="s">
        <v>82</v>
      </c>
      <c r="CL13" s="741">
        <v>17581</v>
      </c>
      <c r="CM13" s="742">
        <v>16533</v>
      </c>
      <c r="CN13" s="743">
        <v>12132</v>
      </c>
      <c r="CO13" s="741">
        <v>46246</v>
      </c>
      <c r="CP13" s="744">
        <v>33487</v>
      </c>
      <c r="CQ13" s="745">
        <v>38.1</v>
      </c>
      <c r="CR13" s="66"/>
      <c r="CS13" s="922" t="s">
        <v>83</v>
      </c>
      <c r="CT13" s="923">
        <v>3568.5</v>
      </c>
      <c r="CU13" s="924">
        <v>3396.3</v>
      </c>
      <c r="CV13" s="925">
        <v>5.07</v>
      </c>
      <c r="CW13" s="926">
        <v>1386.8600000000001</v>
      </c>
      <c r="CX13" s="924">
        <v>1320.97</v>
      </c>
      <c r="CY13" s="925">
        <v>4.99</v>
      </c>
      <c r="CZ13" s="926">
        <v>3239.61</v>
      </c>
      <c r="DA13" s="924">
        <v>3091.8599999999997</v>
      </c>
      <c r="DB13" s="925">
        <v>4.78</v>
      </c>
      <c r="DC13" s="66"/>
      <c r="DD13" s="66"/>
      <c r="DE13" s="66" t="s">
        <v>84</v>
      </c>
      <c r="DF13" s="82">
        <v>34</v>
      </c>
      <c r="DG13" s="82">
        <v>34</v>
      </c>
      <c r="DH13" s="82">
        <v>34</v>
      </c>
      <c r="DI13" s="799">
        <v>34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2.92</v>
      </c>
      <c r="FK13" s="921">
        <v>3.02</v>
      </c>
      <c r="FL13" s="739">
        <v>-0.1</v>
      </c>
      <c r="FM13" s="63"/>
      <c r="FN13" s="63"/>
      <c r="FO13" s="764" t="s">
        <v>82</v>
      </c>
      <c r="FP13" s="741">
        <v>32107</v>
      </c>
      <c r="FQ13" s="742">
        <v>32430</v>
      </c>
      <c r="FR13" s="743">
        <v>30629</v>
      </c>
      <c r="FS13" s="741">
        <v>95166</v>
      </c>
      <c r="FT13" s="744">
        <v>90258</v>
      </c>
      <c r="FU13" s="745">
        <v>5.44</v>
      </c>
      <c r="FV13" s="66"/>
      <c r="FW13" s="922" t="s">
        <v>83</v>
      </c>
      <c r="FX13" s="923">
        <v>2864</v>
      </c>
      <c r="FY13" s="924">
        <v>2713.4800000000005</v>
      </c>
      <c r="FZ13" s="925">
        <v>5.55</v>
      </c>
      <c r="GA13" s="926">
        <v>1574.5</v>
      </c>
      <c r="GB13" s="924">
        <v>1476.9999999999998</v>
      </c>
      <c r="GC13" s="925">
        <v>6.6</v>
      </c>
      <c r="GD13" s="926">
        <v>2708.0400000000004</v>
      </c>
      <c r="GE13" s="924">
        <v>2572.3300000000004</v>
      </c>
      <c r="GF13" s="925">
        <v>5.28</v>
      </c>
      <c r="GG13" s="66"/>
      <c r="GH13" s="66"/>
      <c r="GI13" s="66" t="s">
        <v>84</v>
      </c>
      <c r="GJ13" s="82">
        <v>34</v>
      </c>
      <c r="GK13" s="82">
        <v>34</v>
      </c>
      <c r="GL13" s="82">
        <v>34</v>
      </c>
      <c r="GM13" s="799">
        <v>34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3.82</v>
      </c>
      <c r="IO13" s="921">
        <v>3.88</v>
      </c>
      <c r="IP13" s="739">
        <v>-0.06</v>
      </c>
      <c r="IQ13" s="63"/>
      <c r="IR13" s="63"/>
      <c r="IS13" s="764" t="s">
        <v>82</v>
      </c>
      <c r="IT13" s="741">
        <v>31117</v>
      </c>
      <c r="IU13" s="742">
        <v>30216</v>
      </c>
      <c r="IV13" s="743">
        <v>28539</v>
      </c>
      <c r="IW13" s="741">
        <v>89872</v>
      </c>
      <c r="IX13" s="744">
        <v>91908</v>
      </c>
      <c r="IY13" s="745">
        <v>-2.2200000000000002</v>
      </c>
      <c r="IZ13" s="66"/>
      <c r="JA13" s="922" t="s">
        <v>83</v>
      </c>
      <c r="JB13" s="923">
        <v>3939.49</v>
      </c>
      <c r="JC13" s="924">
        <v>3764.99</v>
      </c>
      <c r="JD13" s="925">
        <v>4.63</v>
      </c>
      <c r="JE13" s="926">
        <v>1702.9299999999998</v>
      </c>
      <c r="JF13" s="924">
        <v>1646.94</v>
      </c>
      <c r="JG13" s="925">
        <v>3.4</v>
      </c>
      <c r="JH13" s="926">
        <v>3537.0400000000004</v>
      </c>
      <c r="JI13" s="924">
        <v>3391.0200000000004</v>
      </c>
      <c r="JJ13" s="925">
        <v>4.3099999999999996</v>
      </c>
      <c r="JK13" s="66"/>
      <c r="JL13" s="66"/>
      <c r="JM13" s="66" t="s">
        <v>84</v>
      </c>
      <c r="JN13" s="82">
        <v>34</v>
      </c>
      <c r="JO13" s="82">
        <v>34</v>
      </c>
      <c r="JP13" s="82">
        <v>34</v>
      </c>
      <c r="JQ13" s="799">
        <v>34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3.4</v>
      </c>
      <c r="LS13" s="921">
        <v>3.43</v>
      </c>
      <c r="LT13" s="755">
        <v>-0.03</v>
      </c>
      <c r="LU13" s="63"/>
      <c r="LV13" s="63"/>
      <c r="LW13" s="764" t="s">
        <v>82</v>
      </c>
      <c r="LX13" s="57">
        <v>253261</v>
      </c>
      <c r="LY13" s="756">
        <v>232461</v>
      </c>
      <c r="LZ13" s="757">
        <v>8.9499999999999993</v>
      </c>
      <c r="MA13" s="73"/>
      <c r="MB13" s="930" t="s">
        <v>83</v>
      </c>
      <c r="MC13" s="923">
        <v>3514.03</v>
      </c>
      <c r="MD13" s="931">
        <v>3334.6400000000003</v>
      </c>
      <c r="ME13" s="932">
        <v>5.38</v>
      </c>
      <c r="MF13" s="923">
        <v>1567.1600000000003</v>
      </c>
      <c r="MG13" s="931">
        <v>1493.26</v>
      </c>
      <c r="MH13" s="932">
        <v>4.95</v>
      </c>
      <c r="MI13" s="923">
        <v>3224.17</v>
      </c>
      <c r="MJ13" s="931">
        <v>3065.2599999999998</v>
      </c>
      <c r="MK13" s="932">
        <v>5.18</v>
      </c>
      <c r="ML13" s="4"/>
      <c r="MM13" s="4"/>
      <c r="MN13" s="4" t="s">
        <v>84</v>
      </c>
      <c r="MO13" s="821">
        <v>34</v>
      </c>
      <c r="MP13" s="821">
        <v>34</v>
      </c>
      <c r="MQ13" s="821">
        <v>34</v>
      </c>
      <c r="MR13" s="821">
        <v>34</v>
      </c>
      <c r="MS13" s="821">
        <v>34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2.11</v>
      </c>
      <c r="C14" s="935">
        <v>2.06</v>
      </c>
      <c r="D14" s="763">
        <v>0.05</v>
      </c>
      <c r="E14" s="63"/>
      <c r="F14" s="63"/>
      <c r="G14" s="764" t="s">
        <v>85</v>
      </c>
      <c r="H14" s="741">
        <v>286353</v>
      </c>
      <c r="I14" s="742">
        <v>257081</v>
      </c>
      <c r="J14" s="743">
        <v>266102</v>
      </c>
      <c r="K14" s="741">
        <v>809536</v>
      </c>
      <c r="L14" s="744">
        <v>702759</v>
      </c>
      <c r="M14" s="745">
        <v>15.19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66532</v>
      </c>
      <c r="AC14" s="936">
        <v>66532</v>
      </c>
      <c r="AD14" s="936">
        <v>66532</v>
      </c>
      <c r="AE14" s="936">
        <v>66532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2.2200000000000002</v>
      </c>
      <c r="CG14" s="935">
        <v>2.2799999999999998</v>
      </c>
      <c r="CH14" s="763">
        <v>-0.06</v>
      </c>
      <c r="CI14" s="63"/>
      <c r="CJ14" s="63"/>
      <c r="CK14" s="764" t="s">
        <v>85</v>
      </c>
      <c r="CL14" s="741">
        <v>259258</v>
      </c>
      <c r="CM14" s="742">
        <v>272116</v>
      </c>
      <c r="CN14" s="743">
        <v>210361</v>
      </c>
      <c r="CO14" s="741">
        <v>741735</v>
      </c>
      <c r="CP14" s="744">
        <v>671729</v>
      </c>
      <c r="CQ14" s="745">
        <v>10.42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66532</v>
      </c>
      <c r="DG14" s="936">
        <v>66532</v>
      </c>
      <c r="DH14" s="936">
        <v>66532</v>
      </c>
      <c r="DI14" s="936">
        <v>66532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2.39</v>
      </c>
      <c r="FK14" s="935">
        <v>2.5</v>
      </c>
      <c r="FL14" s="763">
        <v>-0.11</v>
      </c>
      <c r="FM14" s="63"/>
      <c r="FN14" s="63"/>
      <c r="FO14" s="764" t="s">
        <v>85</v>
      </c>
      <c r="FP14" s="741">
        <v>223992</v>
      </c>
      <c r="FQ14" s="742">
        <v>231748</v>
      </c>
      <c r="FR14" s="743">
        <v>142631</v>
      </c>
      <c r="FS14" s="741">
        <v>598371</v>
      </c>
      <c r="FT14" s="744">
        <v>650883</v>
      </c>
      <c r="FU14" s="745">
        <v>-8.07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66532</v>
      </c>
      <c r="GK14" s="936">
        <v>66532</v>
      </c>
      <c r="GL14" s="936">
        <v>66532</v>
      </c>
      <c r="GM14" s="936">
        <v>66532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2.59</v>
      </c>
      <c r="IO14" s="935">
        <v>2.63</v>
      </c>
      <c r="IP14" s="763">
        <v>-0.04</v>
      </c>
      <c r="IQ14" s="63"/>
      <c r="IR14" s="63"/>
      <c r="IS14" s="764" t="s">
        <v>85</v>
      </c>
      <c r="IT14" s="741">
        <v>168853</v>
      </c>
      <c r="IU14" s="742">
        <v>195566</v>
      </c>
      <c r="IV14" s="743">
        <v>196931</v>
      </c>
      <c r="IW14" s="741">
        <v>561350</v>
      </c>
      <c r="IX14" s="744">
        <v>551754</v>
      </c>
      <c r="IY14" s="745">
        <v>1.74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66532</v>
      </c>
      <c r="JO14" s="936">
        <v>66532</v>
      </c>
      <c r="JP14" s="936">
        <v>66532</v>
      </c>
      <c r="JQ14" s="936">
        <v>66532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2.33</v>
      </c>
      <c r="LS14" s="935">
        <v>2.37</v>
      </c>
      <c r="LT14" s="780">
        <v>-0.04</v>
      </c>
      <c r="LU14" s="63"/>
      <c r="LV14" s="63"/>
      <c r="LW14" s="764" t="s">
        <v>85</v>
      </c>
      <c r="LX14" s="57">
        <v>2710992</v>
      </c>
      <c r="LY14" s="756">
        <v>2577125</v>
      </c>
      <c r="LZ14" s="757">
        <v>5.19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66532</v>
      </c>
      <c r="MP14" s="782">
        <v>66532</v>
      </c>
      <c r="MQ14" s="782">
        <v>66532</v>
      </c>
      <c r="MR14" s="782">
        <v>66532</v>
      </c>
      <c r="MS14" s="782">
        <v>66532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4.55</v>
      </c>
      <c r="C15" s="944">
        <v>4.4800000000000004</v>
      </c>
      <c r="D15" s="901">
        <v>7.0000000000000007E-2</v>
      </c>
      <c r="E15" s="63"/>
      <c r="F15" s="63"/>
      <c r="G15" s="764" t="s">
        <v>88</v>
      </c>
      <c r="H15" s="741">
        <v>16375</v>
      </c>
      <c r="I15" s="742">
        <v>15591</v>
      </c>
      <c r="J15" s="743">
        <v>15095</v>
      </c>
      <c r="K15" s="741">
        <v>47061</v>
      </c>
      <c r="L15" s="744">
        <v>38754</v>
      </c>
      <c r="M15" s="745">
        <v>21.44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/>
      <c r="Y15" s="66"/>
      <c r="Z15" s="66"/>
      <c r="AA15" s="66" t="s">
        <v>39</v>
      </c>
      <c r="AB15" s="799">
        <v>1380</v>
      </c>
      <c r="AC15" s="799">
        <v>1380</v>
      </c>
      <c r="AD15" s="799">
        <v>1380</v>
      </c>
      <c r="AE15" s="799">
        <v>1380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3.77</v>
      </c>
      <c r="CG15" s="944">
        <v>3.81</v>
      </c>
      <c r="CH15" s="901">
        <v>-0.04</v>
      </c>
      <c r="CI15" s="63"/>
      <c r="CJ15" s="63"/>
      <c r="CK15" s="764" t="s">
        <v>88</v>
      </c>
      <c r="CL15" s="741">
        <v>23594</v>
      </c>
      <c r="CM15" s="742">
        <v>13860</v>
      </c>
      <c r="CN15" s="743">
        <v>13510</v>
      </c>
      <c r="CO15" s="741">
        <v>50964</v>
      </c>
      <c r="CP15" s="744">
        <v>53910</v>
      </c>
      <c r="CQ15" s="745">
        <v>-5.46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/>
      <c r="DC15" s="66"/>
      <c r="DD15" s="66"/>
      <c r="DE15" s="66" t="s">
        <v>39</v>
      </c>
      <c r="DF15" s="799">
        <v>1380</v>
      </c>
      <c r="DG15" s="799">
        <v>1380</v>
      </c>
      <c r="DH15" s="799">
        <v>1380</v>
      </c>
      <c r="DI15" s="799">
        <v>1380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3.28</v>
      </c>
      <c r="FK15" s="944">
        <v>3.37</v>
      </c>
      <c r="FL15" s="901">
        <v>-0.09</v>
      </c>
      <c r="FM15" s="63"/>
      <c r="FN15" s="63"/>
      <c r="FO15" s="764" t="s">
        <v>88</v>
      </c>
      <c r="FP15" s="741">
        <v>26855</v>
      </c>
      <c r="FQ15" s="742">
        <v>13473</v>
      </c>
      <c r="FR15" s="743">
        <v>14668</v>
      </c>
      <c r="FS15" s="741">
        <v>54996</v>
      </c>
      <c r="FT15" s="744">
        <v>52965</v>
      </c>
      <c r="FU15" s="745">
        <v>3.83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/>
      <c r="GG15" s="66"/>
      <c r="GH15" s="66"/>
      <c r="GI15" s="66" t="s">
        <v>39</v>
      </c>
      <c r="GJ15" s="799">
        <v>1380</v>
      </c>
      <c r="GK15" s="799">
        <v>1380</v>
      </c>
      <c r="GL15" s="799">
        <v>1380</v>
      </c>
      <c r="GM15" s="799">
        <v>1380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4.59</v>
      </c>
      <c r="IO15" s="944">
        <v>4.6500000000000004</v>
      </c>
      <c r="IP15" s="901">
        <v>-0.06</v>
      </c>
      <c r="IQ15" s="63"/>
      <c r="IR15" s="63"/>
      <c r="IS15" s="764" t="s">
        <v>88</v>
      </c>
      <c r="IT15" s="741">
        <v>15466</v>
      </c>
      <c r="IU15" s="742">
        <v>21438</v>
      </c>
      <c r="IV15" s="743">
        <v>19006</v>
      </c>
      <c r="IW15" s="741">
        <v>55910</v>
      </c>
      <c r="IX15" s="744">
        <v>59393</v>
      </c>
      <c r="IY15" s="745">
        <v>-5.86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/>
      <c r="JK15" s="66"/>
      <c r="JL15" s="66"/>
      <c r="JM15" s="66" t="s">
        <v>39</v>
      </c>
      <c r="JN15" s="799">
        <v>1380</v>
      </c>
      <c r="JO15" s="799">
        <v>1380</v>
      </c>
      <c r="JP15" s="799">
        <v>1380</v>
      </c>
      <c r="JQ15" s="799">
        <v>1380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4.09</v>
      </c>
      <c r="LS15" s="944">
        <v>4.1100000000000003</v>
      </c>
      <c r="LT15" s="914">
        <v>-0.02</v>
      </c>
      <c r="LU15" s="63"/>
      <c r="LV15" s="63"/>
      <c r="LW15" s="764" t="s">
        <v>88</v>
      </c>
      <c r="LX15" s="57">
        <v>208931</v>
      </c>
      <c r="LY15" s="756">
        <v>205022</v>
      </c>
      <c r="LZ15" s="757">
        <v>1.91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1380</v>
      </c>
      <c r="MP15" s="821">
        <v>1380</v>
      </c>
      <c r="MQ15" s="821">
        <v>1380</v>
      </c>
      <c r="MR15" s="821">
        <v>1380</v>
      </c>
      <c r="MS15" s="821">
        <v>1380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20411</v>
      </c>
      <c r="I16" s="742">
        <v>20111</v>
      </c>
      <c r="J16" s="743">
        <v>16090</v>
      </c>
      <c r="K16" s="741">
        <v>56612</v>
      </c>
      <c r="L16" s="744">
        <v>65392</v>
      </c>
      <c r="M16" s="745">
        <v>-13.43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14516</v>
      </c>
      <c r="AC16" s="799">
        <v>14516</v>
      </c>
      <c r="AD16" s="799">
        <v>14516</v>
      </c>
      <c r="AE16" s="799">
        <v>14516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19087</v>
      </c>
      <c r="CM16" s="742">
        <v>21673</v>
      </c>
      <c r="CN16" s="743">
        <v>19157</v>
      </c>
      <c r="CO16" s="741">
        <v>59917</v>
      </c>
      <c r="CP16" s="744">
        <v>66845</v>
      </c>
      <c r="CQ16" s="745">
        <v>-10.36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14516</v>
      </c>
      <c r="DG16" s="799">
        <v>14516</v>
      </c>
      <c r="DH16" s="799">
        <v>14516</v>
      </c>
      <c r="DI16" s="799">
        <v>14516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14746</v>
      </c>
      <c r="FQ16" s="742">
        <v>15834</v>
      </c>
      <c r="FR16" s="743">
        <v>14435</v>
      </c>
      <c r="FS16" s="741">
        <v>45015</v>
      </c>
      <c r="FT16" s="744">
        <v>33533</v>
      </c>
      <c r="FU16" s="745">
        <v>34.24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14516</v>
      </c>
      <c r="GK16" s="799">
        <v>14516</v>
      </c>
      <c r="GL16" s="799">
        <v>14516</v>
      </c>
      <c r="GM16" s="799">
        <v>14516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21058</v>
      </c>
      <c r="IU16" s="742">
        <v>18476</v>
      </c>
      <c r="IV16" s="743">
        <v>20033</v>
      </c>
      <c r="IW16" s="741">
        <v>59567</v>
      </c>
      <c r="IX16" s="744">
        <v>64508</v>
      </c>
      <c r="IY16" s="745">
        <v>-7.66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14516</v>
      </c>
      <c r="JO16" s="799">
        <v>14516</v>
      </c>
      <c r="JP16" s="799">
        <v>14516</v>
      </c>
      <c r="JQ16" s="799">
        <v>14516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221111</v>
      </c>
      <c r="LY16" s="756">
        <v>230278</v>
      </c>
      <c r="LZ16" s="757">
        <v>-3.98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14516</v>
      </c>
      <c r="MP16" s="821">
        <v>14516</v>
      </c>
      <c r="MQ16" s="821">
        <v>14516</v>
      </c>
      <c r="MR16" s="821">
        <v>14516</v>
      </c>
      <c r="MS16" s="821">
        <v>14516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4979.8499999999995</v>
      </c>
      <c r="C17" s="968">
        <v>4684.8599999999997</v>
      </c>
      <c r="D17" s="739">
        <v>6.3</v>
      </c>
      <c r="E17" s="75"/>
      <c r="F17" s="75"/>
      <c r="G17" s="764" t="s">
        <v>94</v>
      </c>
      <c r="H17" s="741">
        <v>65594</v>
      </c>
      <c r="I17" s="742">
        <v>36053</v>
      </c>
      <c r="J17" s="743">
        <v>59475</v>
      </c>
      <c r="K17" s="741">
        <v>161122</v>
      </c>
      <c r="L17" s="744">
        <v>179019</v>
      </c>
      <c r="M17" s="745">
        <v>-10</v>
      </c>
      <c r="N17" s="66"/>
      <c r="O17" s="13" t="s">
        <v>137</v>
      </c>
      <c r="P17" s="14">
        <v>2561</v>
      </c>
      <c r="Q17" s="765">
        <v>2560</v>
      </c>
      <c r="R17" s="16" t="s">
        <v>27</v>
      </c>
      <c r="S17" s="14">
        <v>2561</v>
      </c>
      <c r="T17" s="765">
        <v>2560</v>
      </c>
      <c r="U17" s="16" t="s">
        <v>27</v>
      </c>
      <c r="V17" s="14">
        <v>2561</v>
      </c>
      <c r="W17" s="765">
        <v>2560</v>
      </c>
      <c r="X17" s="16" t="s">
        <v>27</v>
      </c>
      <c r="Y17" s="66"/>
      <c r="Z17" s="66"/>
      <c r="AA17" s="66" t="s">
        <v>59</v>
      </c>
      <c r="AB17" s="799">
        <v>50636</v>
      </c>
      <c r="AC17" s="799">
        <v>50636</v>
      </c>
      <c r="AD17" s="799">
        <v>50636</v>
      </c>
      <c r="AE17" s="799">
        <v>50636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4926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4926</v>
      </c>
      <c r="BJ17" s="844">
        <v>0</v>
      </c>
      <c r="BK17" s="841">
        <v>4926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5192.7199999999993</v>
      </c>
      <c r="CG17" s="968">
        <v>4849.79</v>
      </c>
      <c r="CH17" s="739">
        <v>7.07</v>
      </c>
      <c r="CI17" s="75"/>
      <c r="CJ17" s="75"/>
      <c r="CK17" s="764" t="s">
        <v>94</v>
      </c>
      <c r="CL17" s="741">
        <v>75753</v>
      </c>
      <c r="CM17" s="742">
        <v>61046</v>
      </c>
      <c r="CN17" s="743">
        <v>54918</v>
      </c>
      <c r="CO17" s="741">
        <v>191717</v>
      </c>
      <c r="CP17" s="744">
        <v>162048</v>
      </c>
      <c r="CQ17" s="745">
        <v>18.309999999999999</v>
      </c>
      <c r="CR17" s="66"/>
      <c r="CS17" s="13" t="s">
        <v>35</v>
      </c>
      <c r="CT17" s="14">
        <v>2561</v>
      </c>
      <c r="CU17" s="765">
        <v>2560</v>
      </c>
      <c r="CV17" s="16" t="s">
        <v>27</v>
      </c>
      <c r="CW17" s="14">
        <v>2561</v>
      </c>
      <c r="CX17" s="765">
        <v>2560</v>
      </c>
      <c r="CY17" s="16" t="s">
        <v>27</v>
      </c>
      <c r="CZ17" s="14">
        <v>2561</v>
      </c>
      <c r="DA17" s="765">
        <v>2560</v>
      </c>
      <c r="DB17" s="16" t="s">
        <v>27</v>
      </c>
      <c r="DC17" s="66"/>
      <c r="DD17" s="66"/>
      <c r="DE17" s="66" t="s">
        <v>59</v>
      </c>
      <c r="DF17" s="799">
        <v>50636</v>
      </c>
      <c r="DG17" s="799">
        <v>50636</v>
      </c>
      <c r="DH17" s="799">
        <v>50636</v>
      </c>
      <c r="DI17" s="799">
        <v>50636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1211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1211</v>
      </c>
      <c r="EN17" s="844">
        <v>0</v>
      </c>
      <c r="EO17" s="841">
        <v>1211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3752.9500000000003</v>
      </c>
      <c r="FK17" s="968">
        <v>3501.0099999999998</v>
      </c>
      <c r="FL17" s="739">
        <v>7.2</v>
      </c>
      <c r="FM17" s="75"/>
      <c r="FN17" s="75"/>
      <c r="FO17" s="764" t="s">
        <v>94</v>
      </c>
      <c r="FP17" s="741">
        <v>50465</v>
      </c>
      <c r="FQ17" s="742">
        <v>38938</v>
      </c>
      <c r="FR17" s="743">
        <v>27484</v>
      </c>
      <c r="FS17" s="741">
        <v>116887</v>
      </c>
      <c r="FT17" s="744">
        <v>109470</v>
      </c>
      <c r="FU17" s="745">
        <v>6.78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50636</v>
      </c>
      <c r="GK17" s="799">
        <v>50636</v>
      </c>
      <c r="GL17" s="799">
        <v>50636</v>
      </c>
      <c r="GM17" s="799">
        <v>50636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3696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3696</v>
      </c>
      <c r="HR17" s="844">
        <v>0</v>
      </c>
      <c r="HS17" s="841">
        <v>3696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4869.8799999999992</v>
      </c>
      <c r="IO17" s="968">
        <v>4671.1499999999987</v>
      </c>
      <c r="IP17" s="739">
        <v>4.25</v>
      </c>
      <c r="IQ17" s="75"/>
      <c r="IR17" s="75"/>
      <c r="IS17" s="764" t="s">
        <v>94</v>
      </c>
      <c r="IT17" s="741">
        <v>65924</v>
      </c>
      <c r="IU17" s="742">
        <v>60657</v>
      </c>
      <c r="IV17" s="743">
        <v>50507</v>
      </c>
      <c r="IW17" s="741">
        <v>177088</v>
      </c>
      <c r="IX17" s="744">
        <v>174983</v>
      </c>
      <c r="IY17" s="745">
        <v>1.2</v>
      </c>
      <c r="IZ17" s="66"/>
      <c r="JA17" s="13" t="s">
        <v>196</v>
      </c>
      <c r="JB17" s="14">
        <v>2560</v>
      </c>
      <c r="JC17" s="765">
        <v>2559</v>
      </c>
      <c r="JD17" s="16" t="s">
        <v>27</v>
      </c>
      <c r="JE17" s="14">
        <v>2560</v>
      </c>
      <c r="JF17" s="765">
        <v>2559</v>
      </c>
      <c r="JG17" s="16" t="s">
        <v>27</v>
      </c>
      <c r="JH17" s="14">
        <v>2560</v>
      </c>
      <c r="JI17" s="765">
        <v>2559</v>
      </c>
      <c r="JJ17" s="16" t="s">
        <v>27</v>
      </c>
      <c r="JK17" s="66"/>
      <c r="JL17" s="66"/>
      <c r="JM17" s="66" t="s">
        <v>59</v>
      </c>
      <c r="JN17" s="799">
        <v>50636</v>
      </c>
      <c r="JO17" s="799">
        <v>50636</v>
      </c>
      <c r="JP17" s="799">
        <v>50636</v>
      </c>
      <c r="JQ17" s="799">
        <v>50636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12894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12894</v>
      </c>
      <c r="KV17" s="844">
        <v>0</v>
      </c>
      <c r="KW17" s="841">
        <v>12894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4770.2300000000005</v>
      </c>
      <c r="LS17" s="968">
        <v>4493.6100000000006</v>
      </c>
      <c r="LT17" s="755">
        <v>6.16</v>
      </c>
      <c r="LU17" s="63"/>
      <c r="LV17" s="63"/>
      <c r="LW17" s="764" t="s">
        <v>94</v>
      </c>
      <c r="LX17" s="57">
        <v>646814</v>
      </c>
      <c r="LY17" s="756">
        <v>625520</v>
      </c>
      <c r="LZ17" s="757">
        <v>3.4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50636</v>
      </c>
      <c r="MP17" s="821">
        <v>50636</v>
      </c>
      <c r="MQ17" s="821">
        <v>50636</v>
      </c>
      <c r="MR17" s="821">
        <v>50636</v>
      </c>
      <c r="MS17" s="821">
        <v>50636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22727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22727</v>
      </c>
      <c r="NX17" s="857">
        <v>0</v>
      </c>
      <c r="NY17" s="858">
        <v>22727</v>
      </c>
    </row>
    <row r="18" spans="1:389" ht="23.25" customHeight="1" thickTop="1" x14ac:dyDescent="0.25">
      <c r="A18" s="56" t="s">
        <v>56</v>
      </c>
      <c r="B18" s="27">
        <v>3341.7100000000005</v>
      </c>
      <c r="C18" s="971">
        <v>3138.7400000000002</v>
      </c>
      <c r="D18" s="763">
        <v>6.47</v>
      </c>
      <c r="E18" s="75"/>
      <c r="F18" s="75"/>
      <c r="G18" s="764" t="s">
        <v>95</v>
      </c>
      <c r="H18" s="741">
        <v>31792</v>
      </c>
      <c r="I18" s="742">
        <v>29832</v>
      </c>
      <c r="J18" s="743">
        <v>29756</v>
      </c>
      <c r="K18" s="741">
        <v>91380</v>
      </c>
      <c r="L18" s="744">
        <v>74051</v>
      </c>
      <c r="M18" s="745">
        <v>23.4</v>
      </c>
      <c r="N18" s="66"/>
      <c r="O18" s="794" t="s">
        <v>38</v>
      </c>
      <c r="P18" s="795">
        <v>1421.69</v>
      </c>
      <c r="Q18" s="796">
        <v>1315.09</v>
      </c>
      <c r="R18" s="797">
        <v>8.11</v>
      </c>
      <c r="S18" s="795">
        <v>0</v>
      </c>
      <c r="T18" s="796">
        <v>0</v>
      </c>
      <c r="U18" s="797">
        <v>0</v>
      </c>
      <c r="V18" s="795">
        <v>1413.6</v>
      </c>
      <c r="W18" s="796">
        <v>1307.6099999999999</v>
      </c>
      <c r="X18" s="797">
        <v>8.11</v>
      </c>
      <c r="Y18" s="66"/>
      <c r="Z18" s="66"/>
      <c r="AA18" s="66" t="s">
        <v>64</v>
      </c>
      <c r="AB18" s="799">
        <v>13229</v>
      </c>
      <c r="AC18" s="799">
        <v>13229</v>
      </c>
      <c r="AD18" s="799">
        <v>13229</v>
      </c>
      <c r="AE18" s="799">
        <v>13229</v>
      </c>
      <c r="AF18" s="66"/>
      <c r="AG18" s="66"/>
      <c r="AH18" s="66"/>
      <c r="AI18" s="66"/>
      <c r="AJ18" s="66"/>
      <c r="AK18" s="66"/>
      <c r="AL18" s="835" t="s">
        <v>61</v>
      </c>
      <c r="AM18" s="860">
        <v>2965</v>
      </c>
      <c r="AN18" s="861">
        <v>2957</v>
      </c>
      <c r="AO18" s="861">
        <v>2504</v>
      </c>
      <c r="AP18" s="972">
        <v>0</v>
      </c>
      <c r="AQ18" s="861"/>
      <c r="AR18" s="861"/>
      <c r="AS18" s="861"/>
      <c r="AT18" s="861"/>
      <c r="AU18" s="840">
        <v>8426</v>
      </c>
      <c r="AV18" s="840">
        <v>0</v>
      </c>
      <c r="AW18" s="841">
        <v>8426</v>
      </c>
      <c r="AX18" s="842"/>
      <c r="AY18" s="66"/>
      <c r="AZ18" s="835" t="s">
        <v>61</v>
      </c>
      <c r="BA18" s="860">
        <v>2622</v>
      </c>
      <c r="BB18" s="861">
        <v>0</v>
      </c>
      <c r="BC18" s="864">
        <v>890</v>
      </c>
      <c r="BD18" s="862">
        <v>0</v>
      </c>
      <c r="BE18" s="861"/>
      <c r="BF18" s="861"/>
      <c r="BG18" s="861"/>
      <c r="BH18" s="861"/>
      <c r="BI18" s="840">
        <v>3512</v>
      </c>
      <c r="BJ18" s="840">
        <v>0</v>
      </c>
      <c r="BK18" s="841">
        <v>3512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3239.61</v>
      </c>
      <c r="CG18" s="971">
        <v>3091.8599999999997</v>
      </c>
      <c r="CH18" s="763">
        <v>4.78</v>
      </c>
      <c r="CI18" s="75"/>
      <c r="CJ18" s="75"/>
      <c r="CK18" s="764" t="s">
        <v>95</v>
      </c>
      <c r="CL18" s="741">
        <v>37617</v>
      </c>
      <c r="CM18" s="742">
        <v>34229</v>
      </c>
      <c r="CN18" s="743">
        <v>31614</v>
      </c>
      <c r="CO18" s="741">
        <v>103460</v>
      </c>
      <c r="CP18" s="744">
        <v>96572</v>
      </c>
      <c r="CQ18" s="745">
        <v>7.13</v>
      </c>
      <c r="CR18" s="66"/>
      <c r="CS18" s="794" t="s">
        <v>38</v>
      </c>
      <c r="CT18" s="795">
        <v>2619.84</v>
      </c>
      <c r="CU18" s="796">
        <v>2462.08</v>
      </c>
      <c r="CV18" s="797">
        <v>6.41</v>
      </c>
      <c r="CW18" s="795">
        <v>0</v>
      </c>
      <c r="CX18" s="796">
        <v>0</v>
      </c>
      <c r="CY18" s="797">
        <v>0</v>
      </c>
      <c r="CZ18" s="795">
        <v>2607.62</v>
      </c>
      <c r="DA18" s="796">
        <v>2450.77</v>
      </c>
      <c r="DB18" s="797">
        <v>6.4</v>
      </c>
      <c r="DC18" s="66"/>
      <c r="DD18" s="66"/>
      <c r="DE18" s="66" t="s">
        <v>64</v>
      </c>
      <c r="DF18" s="799">
        <v>13229</v>
      </c>
      <c r="DG18" s="799">
        <v>13229</v>
      </c>
      <c r="DH18" s="799">
        <v>13229</v>
      </c>
      <c r="DI18" s="799">
        <v>13229</v>
      </c>
      <c r="DJ18" s="66"/>
      <c r="DK18" s="66"/>
      <c r="DL18" s="66"/>
      <c r="DM18" s="66"/>
      <c r="DN18" s="66"/>
      <c r="DO18" s="66"/>
      <c r="DP18" s="835" t="s">
        <v>61</v>
      </c>
      <c r="DQ18" s="860">
        <v>3070</v>
      </c>
      <c r="DR18" s="861">
        <v>1659</v>
      </c>
      <c r="DS18" s="861">
        <v>1172</v>
      </c>
      <c r="DT18" s="862">
        <v>0</v>
      </c>
      <c r="DU18" s="860"/>
      <c r="DV18" s="861"/>
      <c r="DW18" s="861"/>
      <c r="DX18" s="861"/>
      <c r="DY18" s="840">
        <v>5901</v>
      </c>
      <c r="DZ18" s="840">
        <v>2588</v>
      </c>
      <c r="EA18" s="841">
        <v>8489</v>
      </c>
      <c r="EB18" s="842"/>
      <c r="EC18" s="66"/>
      <c r="ED18" s="835" t="s">
        <v>61</v>
      </c>
      <c r="EE18" s="860">
        <v>1957</v>
      </c>
      <c r="EF18" s="861">
        <v>0</v>
      </c>
      <c r="EG18" s="864">
        <v>357</v>
      </c>
      <c r="EH18" s="862">
        <v>0</v>
      </c>
      <c r="EI18" s="860"/>
      <c r="EJ18" s="861"/>
      <c r="EK18" s="861"/>
      <c r="EL18" s="861"/>
      <c r="EM18" s="840">
        <v>2314</v>
      </c>
      <c r="EN18" s="840">
        <v>0</v>
      </c>
      <c r="EO18" s="841">
        <v>2314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2708.0400000000004</v>
      </c>
      <c r="FK18" s="971">
        <v>2572.3300000000004</v>
      </c>
      <c r="FL18" s="763">
        <v>5.28</v>
      </c>
      <c r="FM18" s="75"/>
      <c r="FN18" s="75"/>
      <c r="FO18" s="764" t="s">
        <v>95</v>
      </c>
      <c r="FP18" s="741">
        <v>27200</v>
      </c>
      <c r="FQ18" s="742">
        <v>28891</v>
      </c>
      <c r="FR18" s="743">
        <v>27075</v>
      </c>
      <c r="FS18" s="741">
        <v>83166</v>
      </c>
      <c r="FT18" s="744">
        <v>72664</v>
      </c>
      <c r="FU18" s="745">
        <v>14.45</v>
      </c>
      <c r="FV18" s="66"/>
      <c r="FW18" s="794" t="s">
        <v>38</v>
      </c>
      <c r="FX18" s="795">
        <v>1117.47</v>
      </c>
      <c r="FY18" s="796">
        <v>1057.48</v>
      </c>
      <c r="FZ18" s="797">
        <v>5.67</v>
      </c>
      <c r="GA18" s="795">
        <v>0</v>
      </c>
      <c r="GB18" s="796">
        <v>0</v>
      </c>
      <c r="GC18" s="797">
        <v>0</v>
      </c>
      <c r="GD18" s="795">
        <v>1111.08</v>
      </c>
      <c r="GE18" s="796">
        <v>1051.71</v>
      </c>
      <c r="GF18" s="797">
        <v>5.65</v>
      </c>
      <c r="GG18" s="66"/>
      <c r="GH18" s="66"/>
      <c r="GI18" s="66" t="s">
        <v>64</v>
      </c>
      <c r="GJ18" s="799">
        <v>13229</v>
      </c>
      <c r="GK18" s="799">
        <v>13229</v>
      </c>
      <c r="GL18" s="799">
        <v>13229</v>
      </c>
      <c r="GM18" s="799">
        <v>13229</v>
      </c>
      <c r="GN18" s="66"/>
      <c r="GO18" s="66"/>
      <c r="GP18" s="66"/>
      <c r="GQ18" s="66"/>
      <c r="GR18" s="66"/>
      <c r="GS18" s="66"/>
      <c r="GT18" s="835" t="s">
        <v>61</v>
      </c>
      <c r="GU18" s="860">
        <v>2717</v>
      </c>
      <c r="GV18" s="861">
        <v>1223</v>
      </c>
      <c r="GW18" s="861">
        <v>1184</v>
      </c>
      <c r="GX18" s="862">
        <v>0</v>
      </c>
      <c r="GY18" s="861"/>
      <c r="GZ18" s="861"/>
      <c r="HA18" s="861"/>
      <c r="HB18" s="861"/>
      <c r="HC18" s="840">
        <v>5124</v>
      </c>
      <c r="HD18" s="840">
        <v>2440</v>
      </c>
      <c r="HE18" s="841">
        <v>7564</v>
      </c>
      <c r="HF18" s="842"/>
      <c r="HG18" s="66"/>
      <c r="HH18" s="835" t="s">
        <v>61</v>
      </c>
      <c r="HI18" s="860">
        <v>1478</v>
      </c>
      <c r="HJ18" s="861">
        <v>0</v>
      </c>
      <c r="HK18" s="864">
        <v>721</v>
      </c>
      <c r="HL18" s="862">
        <v>0</v>
      </c>
      <c r="HM18" s="861"/>
      <c r="HN18" s="861"/>
      <c r="HO18" s="861"/>
      <c r="HP18" s="861"/>
      <c r="HQ18" s="840">
        <v>2199</v>
      </c>
      <c r="HR18" s="840">
        <v>0</v>
      </c>
      <c r="HS18" s="841">
        <v>2199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3537.0400000000004</v>
      </c>
      <c r="IO18" s="971">
        <v>3391.0200000000004</v>
      </c>
      <c r="IP18" s="763">
        <v>4.3099999999999996</v>
      </c>
      <c r="IQ18" s="75"/>
      <c r="IR18" s="75"/>
      <c r="IS18" s="764" t="s">
        <v>95</v>
      </c>
      <c r="IT18" s="741">
        <v>34426</v>
      </c>
      <c r="IU18" s="742">
        <v>34478</v>
      </c>
      <c r="IV18" s="743">
        <v>36669</v>
      </c>
      <c r="IW18" s="741">
        <v>105573</v>
      </c>
      <c r="IX18" s="744">
        <v>99049</v>
      </c>
      <c r="IY18" s="745">
        <v>6.59</v>
      </c>
      <c r="IZ18" s="66"/>
      <c r="JA18" s="794" t="s">
        <v>38</v>
      </c>
      <c r="JB18" s="795">
        <v>1801.43</v>
      </c>
      <c r="JC18" s="796">
        <v>1741.26</v>
      </c>
      <c r="JD18" s="797">
        <v>3.46</v>
      </c>
      <c r="JE18" s="795">
        <v>0</v>
      </c>
      <c r="JF18" s="796">
        <v>0</v>
      </c>
      <c r="JG18" s="797">
        <v>0</v>
      </c>
      <c r="JH18" s="795">
        <v>1791.51</v>
      </c>
      <c r="JI18" s="796">
        <v>1731.98</v>
      </c>
      <c r="JJ18" s="797">
        <v>3.44</v>
      </c>
      <c r="JK18" s="66"/>
      <c r="JL18" s="66"/>
      <c r="JM18" s="66" t="s">
        <v>64</v>
      </c>
      <c r="JN18" s="799">
        <v>13229</v>
      </c>
      <c r="JO18" s="799">
        <v>13229</v>
      </c>
      <c r="JP18" s="799">
        <v>13229</v>
      </c>
      <c r="JQ18" s="799">
        <v>13229</v>
      </c>
      <c r="JR18" s="66"/>
      <c r="JS18" s="66"/>
      <c r="JT18" s="66"/>
      <c r="JU18" s="66"/>
      <c r="JV18" s="66"/>
      <c r="JW18" s="66"/>
      <c r="JX18" s="835" t="s">
        <v>61</v>
      </c>
      <c r="JY18" s="860">
        <v>2933</v>
      </c>
      <c r="JZ18" s="861">
        <v>1587</v>
      </c>
      <c r="KA18" s="861">
        <v>1640</v>
      </c>
      <c r="KB18" s="865">
        <v>0</v>
      </c>
      <c r="KC18" s="866"/>
      <c r="KD18" s="866"/>
      <c r="KE18" s="866"/>
      <c r="KF18" s="866"/>
      <c r="KG18" s="867">
        <v>6160</v>
      </c>
      <c r="KH18" s="840">
        <v>2184</v>
      </c>
      <c r="KI18" s="841">
        <v>8344</v>
      </c>
      <c r="KJ18" s="842"/>
      <c r="KK18" s="66"/>
      <c r="KL18" s="835" t="s">
        <v>61</v>
      </c>
      <c r="KM18" s="860">
        <v>4176</v>
      </c>
      <c r="KN18" s="861">
        <v>0</v>
      </c>
      <c r="KO18" s="864">
        <v>1037</v>
      </c>
      <c r="KP18" s="865">
        <v>0</v>
      </c>
      <c r="KQ18" s="866"/>
      <c r="KR18" s="866"/>
      <c r="KS18" s="866"/>
      <c r="KT18" s="866"/>
      <c r="KU18" s="867">
        <v>5213</v>
      </c>
      <c r="KV18" s="840">
        <v>0</v>
      </c>
      <c r="KW18" s="841">
        <v>5213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3224.17</v>
      </c>
      <c r="LS18" s="971">
        <v>3065.2599999999998</v>
      </c>
      <c r="LT18" s="780">
        <v>5.18</v>
      </c>
      <c r="LU18" s="63"/>
      <c r="LV18" s="63"/>
      <c r="LW18" s="764" t="s">
        <v>95</v>
      </c>
      <c r="LX18" s="57">
        <v>383579</v>
      </c>
      <c r="LY18" s="756">
        <v>342336</v>
      </c>
      <c r="LZ18" s="757">
        <v>12.05</v>
      </c>
      <c r="MA18" s="73"/>
      <c r="MB18" s="794" t="s">
        <v>38</v>
      </c>
      <c r="MC18" s="795">
        <v>1774.91</v>
      </c>
      <c r="MD18" s="796">
        <v>1672.45</v>
      </c>
      <c r="ME18" s="797">
        <v>6.13</v>
      </c>
      <c r="MF18" s="795">
        <v>0</v>
      </c>
      <c r="MG18" s="796">
        <v>0</v>
      </c>
      <c r="MH18" s="797">
        <v>0</v>
      </c>
      <c r="MI18" s="795">
        <v>1765.34</v>
      </c>
      <c r="MJ18" s="796">
        <v>1663.61</v>
      </c>
      <c r="MK18" s="797">
        <v>6.12</v>
      </c>
      <c r="ML18" s="4"/>
      <c r="MM18" s="4"/>
      <c r="MN18" s="4" t="s">
        <v>64</v>
      </c>
      <c r="MO18" s="821">
        <v>13229</v>
      </c>
      <c r="MP18" s="821">
        <v>13229</v>
      </c>
      <c r="MQ18" s="821">
        <v>13229</v>
      </c>
      <c r="MR18" s="821">
        <v>13229</v>
      </c>
      <c r="MS18" s="821">
        <v>13229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11685</v>
      </c>
      <c r="NB18" s="869">
        <v>7426</v>
      </c>
      <c r="NC18" s="869">
        <v>6500</v>
      </c>
      <c r="ND18" s="870">
        <v>0</v>
      </c>
      <c r="NE18" s="869"/>
      <c r="NF18" s="869"/>
      <c r="NG18" s="869"/>
      <c r="NH18" s="869"/>
      <c r="NI18" s="871">
        <v>25611</v>
      </c>
      <c r="NJ18" s="872">
        <v>7212</v>
      </c>
      <c r="NK18" s="873">
        <v>32823</v>
      </c>
      <c r="NL18" s="585"/>
      <c r="NM18" s="585"/>
      <c r="NN18" s="859" t="s">
        <v>61</v>
      </c>
      <c r="NO18" s="868">
        <v>10233</v>
      </c>
      <c r="NP18" s="869">
        <v>0</v>
      </c>
      <c r="NQ18" s="869">
        <v>3005</v>
      </c>
      <c r="NR18" s="870">
        <v>0</v>
      </c>
      <c r="NS18" s="869"/>
      <c r="NT18" s="869"/>
      <c r="NU18" s="869"/>
      <c r="NV18" s="869"/>
      <c r="NW18" s="871">
        <v>13238</v>
      </c>
      <c r="NX18" s="872">
        <v>0</v>
      </c>
      <c r="NY18" s="873">
        <v>13238</v>
      </c>
    </row>
    <row r="19" spans="1:389" ht="23.25" customHeight="1" x14ac:dyDescent="0.25">
      <c r="A19" s="790" t="s">
        <v>36</v>
      </c>
      <c r="B19" s="973">
        <v>5508.35</v>
      </c>
      <c r="C19" s="974">
        <v>5172.87</v>
      </c>
      <c r="D19" s="793">
        <v>6.49</v>
      </c>
      <c r="E19" s="75"/>
      <c r="F19" s="75"/>
      <c r="G19" s="764" t="s">
        <v>96</v>
      </c>
      <c r="H19" s="741">
        <v>8779</v>
      </c>
      <c r="I19" s="742">
        <v>9031</v>
      </c>
      <c r="J19" s="743">
        <v>8892</v>
      </c>
      <c r="K19" s="741">
        <v>26702</v>
      </c>
      <c r="L19" s="744">
        <v>22678</v>
      </c>
      <c r="M19" s="745">
        <v>17.739999999999998</v>
      </c>
      <c r="N19" s="66"/>
      <c r="O19" s="794" t="s">
        <v>52</v>
      </c>
      <c r="P19" s="795">
        <v>1223.71</v>
      </c>
      <c r="Q19" s="796">
        <v>1138.98</v>
      </c>
      <c r="R19" s="797">
        <v>7.44</v>
      </c>
      <c r="S19" s="795">
        <v>937.53</v>
      </c>
      <c r="T19" s="796">
        <v>881.51</v>
      </c>
      <c r="U19" s="797">
        <v>6.36</v>
      </c>
      <c r="V19" s="795">
        <v>1222.08</v>
      </c>
      <c r="W19" s="796">
        <v>1137.51</v>
      </c>
      <c r="X19" s="797">
        <v>7.43</v>
      </c>
      <c r="Y19" s="66"/>
      <c r="Z19" s="66"/>
      <c r="AA19" s="66" t="s">
        <v>70</v>
      </c>
      <c r="AB19" s="799">
        <v>12649</v>
      </c>
      <c r="AC19" s="799">
        <v>12649</v>
      </c>
      <c r="AD19" s="799">
        <v>12649</v>
      </c>
      <c r="AE19" s="799">
        <v>12649</v>
      </c>
      <c r="AF19" s="66"/>
      <c r="AG19" s="66"/>
      <c r="AH19" s="66"/>
      <c r="AI19" s="66"/>
      <c r="AJ19" s="66"/>
      <c r="AK19" s="66"/>
      <c r="AL19" s="835" t="s">
        <v>66</v>
      </c>
      <c r="AM19" s="860">
        <v>217500</v>
      </c>
      <c r="AN19" s="861">
        <v>23690</v>
      </c>
      <c r="AO19" s="861">
        <v>78543</v>
      </c>
      <c r="AP19" s="972">
        <v>43576</v>
      </c>
      <c r="AQ19" s="861"/>
      <c r="AR19" s="861"/>
      <c r="AS19" s="861"/>
      <c r="AT19" s="861"/>
      <c r="AU19" s="840">
        <v>363309</v>
      </c>
      <c r="AV19" s="840">
        <v>199160</v>
      </c>
      <c r="AW19" s="841">
        <v>562469</v>
      </c>
      <c r="AX19" s="842"/>
      <c r="AY19" s="66"/>
      <c r="AZ19" s="835" t="s">
        <v>66</v>
      </c>
      <c r="BA19" s="860">
        <v>174786</v>
      </c>
      <c r="BB19" s="861">
        <v>3465</v>
      </c>
      <c r="BC19" s="864">
        <v>49717</v>
      </c>
      <c r="BD19" s="862">
        <v>8454</v>
      </c>
      <c r="BE19" s="861"/>
      <c r="BF19" s="861"/>
      <c r="BG19" s="861"/>
      <c r="BH19" s="861"/>
      <c r="BI19" s="840">
        <v>236422</v>
      </c>
      <c r="BJ19" s="840">
        <v>17705</v>
      </c>
      <c r="BK19" s="841">
        <v>254127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6091.99</v>
      </c>
      <c r="CG19" s="974">
        <v>5683.8799999999992</v>
      </c>
      <c r="CH19" s="793">
        <v>7.18</v>
      </c>
      <c r="CI19" s="75"/>
      <c r="CJ19" s="75"/>
      <c r="CK19" s="764" t="s">
        <v>96</v>
      </c>
      <c r="CL19" s="741">
        <v>6293</v>
      </c>
      <c r="CM19" s="742">
        <v>5466</v>
      </c>
      <c r="CN19" s="743">
        <v>4970</v>
      </c>
      <c r="CO19" s="741">
        <v>16729</v>
      </c>
      <c r="CP19" s="744">
        <v>13497</v>
      </c>
      <c r="CQ19" s="745">
        <v>23.95</v>
      </c>
      <c r="CR19" s="66"/>
      <c r="CS19" s="794" t="s">
        <v>52</v>
      </c>
      <c r="CT19" s="795">
        <v>1382.11</v>
      </c>
      <c r="CU19" s="796">
        <v>1246.6400000000001</v>
      </c>
      <c r="CV19" s="797">
        <v>10.87</v>
      </c>
      <c r="CW19" s="795">
        <v>1026</v>
      </c>
      <c r="CX19" s="796">
        <v>940.56</v>
      </c>
      <c r="CY19" s="797">
        <v>9.08</v>
      </c>
      <c r="CZ19" s="795">
        <v>1380.45</v>
      </c>
      <c r="DA19" s="796">
        <v>1245.23</v>
      </c>
      <c r="DB19" s="797">
        <v>10.86</v>
      </c>
      <c r="DC19" s="66"/>
      <c r="DD19" s="66"/>
      <c r="DE19" s="66" t="s">
        <v>70</v>
      </c>
      <c r="DF19" s="799">
        <v>12649</v>
      </c>
      <c r="DG19" s="799">
        <v>12649</v>
      </c>
      <c r="DH19" s="799">
        <v>12649</v>
      </c>
      <c r="DI19" s="799">
        <v>12649</v>
      </c>
      <c r="DJ19" s="66"/>
      <c r="DK19" s="66"/>
      <c r="DL19" s="66"/>
      <c r="DM19" s="66"/>
      <c r="DN19" s="66"/>
      <c r="DO19" s="66"/>
      <c r="DP19" s="835" t="s">
        <v>66</v>
      </c>
      <c r="DQ19" s="860">
        <v>229071</v>
      </c>
      <c r="DR19" s="861">
        <v>22167</v>
      </c>
      <c r="DS19" s="861">
        <v>87431</v>
      </c>
      <c r="DT19" s="862">
        <v>29702</v>
      </c>
      <c r="DU19" s="860"/>
      <c r="DV19" s="861"/>
      <c r="DW19" s="861"/>
      <c r="DX19" s="861"/>
      <c r="DY19" s="840">
        <v>368371</v>
      </c>
      <c r="DZ19" s="840">
        <v>250298</v>
      </c>
      <c r="EA19" s="841">
        <v>618669</v>
      </c>
      <c r="EB19" s="842"/>
      <c r="EC19" s="66"/>
      <c r="ED19" s="835" t="s">
        <v>66</v>
      </c>
      <c r="EE19" s="860">
        <v>126203</v>
      </c>
      <c r="EF19" s="861">
        <v>3961</v>
      </c>
      <c r="EG19" s="864">
        <v>47297</v>
      </c>
      <c r="EH19" s="862">
        <v>4899</v>
      </c>
      <c r="EI19" s="860"/>
      <c r="EJ19" s="861"/>
      <c r="EK19" s="861"/>
      <c r="EL19" s="861"/>
      <c r="EM19" s="840">
        <v>182360</v>
      </c>
      <c r="EN19" s="840">
        <v>11764</v>
      </c>
      <c r="EO19" s="841">
        <v>194124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4353.4499999999989</v>
      </c>
      <c r="FK19" s="974">
        <v>4023.8700000000003</v>
      </c>
      <c r="FL19" s="793">
        <v>8.19</v>
      </c>
      <c r="FM19" s="75"/>
      <c r="FN19" s="75"/>
      <c r="FO19" s="764" t="s">
        <v>96</v>
      </c>
      <c r="FP19" s="741">
        <v>4119</v>
      </c>
      <c r="FQ19" s="742">
        <v>4492</v>
      </c>
      <c r="FR19" s="743">
        <v>5500</v>
      </c>
      <c r="FS19" s="741">
        <v>14111</v>
      </c>
      <c r="FT19" s="744">
        <v>11374</v>
      </c>
      <c r="FU19" s="745">
        <v>24.06</v>
      </c>
      <c r="FV19" s="66"/>
      <c r="FW19" s="794" t="s">
        <v>52</v>
      </c>
      <c r="FX19" s="795">
        <v>1022.42</v>
      </c>
      <c r="FY19" s="796">
        <v>925.51</v>
      </c>
      <c r="FZ19" s="797">
        <v>10.47</v>
      </c>
      <c r="GA19" s="795">
        <v>606.30999999999995</v>
      </c>
      <c r="GB19" s="796">
        <v>565.38</v>
      </c>
      <c r="GC19" s="797">
        <v>7.24</v>
      </c>
      <c r="GD19" s="795">
        <v>1020.04</v>
      </c>
      <c r="GE19" s="796">
        <v>923.55</v>
      </c>
      <c r="GF19" s="797">
        <v>10.45</v>
      </c>
      <c r="GG19" s="66"/>
      <c r="GH19" s="66"/>
      <c r="GI19" s="66" t="s">
        <v>70</v>
      </c>
      <c r="GJ19" s="799">
        <v>12649</v>
      </c>
      <c r="GK19" s="799">
        <v>12649</v>
      </c>
      <c r="GL19" s="799">
        <v>12649</v>
      </c>
      <c r="GM19" s="799">
        <v>12649</v>
      </c>
      <c r="GN19" s="66"/>
      <c r="GO19" s="66"/>
      <c r="GP19" s="66"/>
      <c r="GQ19" s="66"/>
      <c r="GR19" s="66"/>
      <c r="GS19" s="66"/>
      <c r="GT19" s="835" t="s">
        <v>66</v>
      </c>
      <c r="GU19" s="860">
        <v>210558</v>
      </c>
      <c r="GV19" s="861">
        <v>16835</v>
      </c>
      <c r="GW19" s="861">
        <v>61205</v>
      </c>
      <c r="GX19" s="862">
        <v>16904</v>
      </c>
      <c r="GY19" s="861"/>
      <c r="GZ19" s="861"/>
      <c r="HA19" s="861"/>
      <c r="HB19" s="861"/>
      <c r="HC19" s="840">
        <v>305502</v>
      </c>
      <c r="HD19" s="840">
        <v>71359</v>
      </c>
      <c r="HE19" s="841">
        <v>376861</v>
      </c>
      <c r="HF19" s="842"/>
      <c r="HG19" s="66"/>
      <c r="HH19" s="835" t="s">
        <v>66</v>
      </c>
      <c r="HI19" s="860">
        <v>110083</v>
      </c>
      <c r="HJ19" s="861">
        <v>2820</v>
      </c>
      <c r="HK19" s="864">
        <v>48095</v>
      </c>
      <c r="HL19" s="862">
        <v>9147</v>
      </c>
      <c r="HM19" s="861"/>
      <c r="HN19" s="861"/>
      <c r="HO19" s="861"/>
      <c r="HP19" s="861"/>
      <c r="HQ19" s="840">
        <v>170145</v>
      </c>
      <c r="HR19" s="840">
        <v>6727</v>
      </c>
      <c r="HS19" s="841">
        <v>176872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5436.8200000000006</v>
      </c>
      <c r="IO19" s="974">
        <v>5202.55</v>
      </c>
      <c r="IP19" s="793">
        <v>4.5</v>
      </c>
      <c r="IQ19" s="75"/>
      <c r="IR19" s="75"/>
      <c r="IS19" s="764" t="s">
        <v>96</v>
      </c>
      <c r="IT19" s="741">
        <v>9555</v>
      </c>
      <c r="IU19" s="742">
        <v>11696</v>
      </c>
      <c r="IV19" s="743">
        <v>11213</v>
      </c>
      <c r="IW19" s="741">
        <v>32464</v>
      </c>
      <c r="IX19" s="744">
        <v>31148</v>
      </c>
      <c r="IY19" s="745">
        <v>4.22</v>
      </c>
      <c r="IZ19" s="66"/>
      <c r="JA19" s="794" t="s">
        <v>52</v>
      </c>
      <c r="JB19" s="795">
        <v>1173.6600000000001</v>
      </c>
      <c r="JC19" s="796">
        <v>1102.77</v>
      </c>
      <c r="JD19" s="797">
        <v>6.43</v>
      </c>
      <c r="JE19" s="795">
        <v>644.07000000000005</v>
      </c>
      <c r="JF19" s="796">
        <v>602.67999999999995</v>
      </c>
      <c r="JG19" s="797">
        <v>6.87</v>
      </c>
      <c r="JH19" s="795">
        <v>1170.74</v>
      </c>
      <c r="JI19" s="796">
        <v>1100.1099999999999</v>
      </c>
      <c r="JJ19" s="797">
        <v>6.42</v>
      </c>
      <c r="JK19" s="66"/>
      <c r="JL19" s="66"/>
      <c r="JM19" s="66" t="s">
        <v>70</v>
      </c>
      <c r="JN19" s="799">
        <v>12649</v>
      </c>
      <c r="JO19" s="799">
        <v>12649</v>
      </c>
      <c r="JP19" s="799">
        <v>12649</v>
      </c>
      <c r="JQ19" s="799">
        <v>12649</v>
      </c>
      <c r="JR19" s="66"/>
      <c r="JS19" s="66"/>
      <c r="JT19" s="66"/>
      <c r="JU19" s="66"/>
      <c r="JV19" s="66"/>
      <c r="JW19" s="66"/>
      <c r="JX19" s="835" t="s">
        <v>66</v>
      </c>
      <c r="JY19" s="860">
        <v>218388</v>
      </c>
      <c r="JZ19" s="861">
        <v>22454</v>
      </c>
      <c r="KA19" s="861">
        <v>57701</v>
      </c>
      <c r="KB19" s="865">
        <v>40464</v>
      </c>
      <c r="KC19" s="866"/>
      <c r="KD19" s="866"/>
      <c r="KE19" s="866"/>
      <c r="KF19" s="866"/>
      <c r="KG19" s="867">
        <v>339007</v>
      </c>
      <c r="KH19" s="840">
        <v>264735</v>
      </c>
      <c r="KI19" s="841">
        <v>603742</v>
      </c>
      <c r="KJ19" s="842"/>
      <c r="KK19" s="66"/>
      <c r="KL19" s="835" t="s">
        <v>66</v>
      </c>
      <c r="KM19" s="860">
        <v>93397</v>
      </c>
      <c r="KN19" s="861">
        <v>6698</v>
      </c>
      <c r="KO19" s="864">
        <v>47718</v>
      </c>
      <c r="KP19" s="865">
        <v>47212</v>
      </c>
      <c r="KQ19" s="866"/>
      <c r="KR19" s="866"/>
      <c r="KS19" s="866"/>
      <c r="KT19" s="866"/>
      <c r="KU19" s="867">
        <v>195025</v>
      </c>
      <c r="KV19" s="840">
        <v>16029</v>
      </c>
      <c r="KW19" s="841">
        <v>211054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5434.4599999999991</v>
      </c>
      <c r="LS19" s="974">
        <v>5105.1900000000005</v>
      </c>
      <c r="LT19" s="820">
        <v>6.45</v>
      </c>
      <c r="LU19" s="63"/>
      <c r="LV19" s="63"/>
      <c r="LW19" s="764" t="s">
        <v>96</v>
      </c>
      <c r="LX19" s="57">
        <v>90006</v>
      </c>
      <c r="LY19" s="756">
        <v>78697</v>
      </c>
      <c r="LZ19" s="757">
        <v>14.37</v>
      </c>
      <c r="MA19" s="73"/>
      <c r="MB19" s="794" t="s">
        <v>52</v>
      </c>
      <c r="MC19" s="795">
        <v>1213.52</v>
      </c>
      <c r="MD19" s="796">
        <v>1116.97</v>
      </c>
      <c r="ME19" s="797">
        <v>8.64</v>
      </c>
      <c r="MF19" s="795">
        <v>808.4</v>
      </c>
      <c r="MG19" s="796">
        <v>750.44</v>
      </c>
      <c r="MH19" s="797">
        <v>7.72</v>
      </c>
      <c r="MI19" s="795">
        <v>1211.3399999999999</v>
      </c>
      <c r="MJ19" s="796">
        <v>1115.03</v>
      </c>
      <c r="MK19" s="797">
        <v>8.64</v>
      </c>
      <c r="ML19" s="4"/>
      <c r="MM19" s="4"/>
      <c r="MN19" s="4" t="s">
        <v>70</v>
      </c>
      <c r="MO19" s="821">
        <v>12649</v>
      </c>
      <c r="MP19" s="821">
        <v>12649</v>
      </c>
      <c r="MQ19" s="821">
        <v>12649</v>
      </c>
      <c r="MR19" s="821">
        <v>12649</v>
      </c>
      <c r="MS19" s="821">
        <v>12649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875517</v>
      </c>
      <c r="NB19" s="869">
        <v>85146</v>
      </c>
      <c r="NC19" s="869">
        <v>284880</v>
      </c>
      <c r="ND19" s="870">
        <v>130646</v>
      </c>
      <c r="NE19" s="869"/>
      <c r="NF19" s="869"/>
      <c r="NG19" s="869"/>
      <c r="NH19" s="869"/>
      <c r="NI19" s="871">
        <v>1376189</v>
      </c>
      <c r="NJ19" s="872">
        <v>785552</v>
      </c>
      <c r="NK19" s="873">
        <v>2161741</v>
      </c>
      <c r="NL19" s="585"/>
      <c r="NM19" s="585"/>
      <c r="NN19" s="859" t="s">
        <v>66</v>
      </c>
      <c r="NO19" s="868">
        <v>504469</v>
      </c>
      <c r="NP19" s="869">
        <v>16944</v>
      </c>
      <c r="NQ19" s="869">
        <v>192827</v>
      </c>
      <c r="NR19" s="870">
        <v>69712</v>
      </c>
      <c r="NS19" s="869"/>
      <c r="NT19" s="869"/>
      <c r="NU19" s="869"/>
      <c r="NV19" s="869"/>
      <c r="NW19" s="871">
        <v>783952</v>
      </c>
      <c r="NX19" s="872">
        <v>52225</v>
      </c>
      <c r="NY19" s="873">
        <v>836177</v>
      </c>
    </row>
    <row r="20" spans="1:389" ht="23.25" customHeight="1" x14ac:dyDescent="0.25">
      <c r="A20" s="976" t="s">
        <v>97</v>
      </c>
      <c r="B20" s="26">
        <v>5107.3700000000008</v>
      </c>
      <c r="C20" s="968">
        <v>4807.22</v>
      </c>
      <c r="D20" s="739">
        <v>6.24</v>
      </c>
      <c r="E20" s="75"/>
      <c r="F20" s="75"/>
      <c r="G20" s="764" t="s">
        <v>98</v>
      </c>
      <c r="H20" s="741">
        <v>4633</v>
      </c>
      <c r="I20" s="742">
        <v>6818</v>
      </c>
      <c r="J20" s="743">
        <v>5447</v>
      </c>
      <c r="K20" s="741">
        <v>16898</v>
      </c>
      <c r="L20" s="744">
        <v>10756</v>
      </c>
      <c r="M20" s="745">
        <v>57.1</v>
      </c>
      <c r="N20" s="66"/>
      <c r="O20" s="794" t="s">
        <v>58</v>
      </c>
      <c r="P20" s="795">
        <v>820.45</v>
      </c>
      <c r="Q20" s="796">
        <v>780.65</v>
      </c>
      <c r="R20" s="797">
        <v>5.0999999999999996</v>
      </c>
      <c r="S20" s="795">
        <v>883.4</v>
      </c>
      <c r="T20" s="796">
        <v>800.7</v>
      </c>
      <c r="U20" s="797">
        <v>10.33</v>
      </c>
      <c r="V20" s="795">
        <v>820.8</v>
      </c>
      <c r="W20" s="796">
        <v>780.76</v>
      </c>
      <c r="X20" s="797">
        <v>5.13</v>
      </c>
      <c r="Y20" s="66"/>
      <c r="Z20" s="66"/>
      <c r="AA20" s="66" t="s">
        <v>75</v>
      </c>
      <c r="AB20" s="799">
        <v>11471</v>
      </c>
      <c r="AC20" s="799">
        <v>11471</v>
      </c>
      <c r="AD20" s="799">
        <v>11471</v>
      </c>
      <c r="AE20" s="799">
        <v>11471</v>
      </c>
      <c r="AF20" s="66"/>
      <c r="AG20" s="66"/>
      <c r="AH20" s="66"/>
      <c r="AI20" s="66"/>
      <c r="AJ20" s="66"/>
      <c r="AK20" s="66"/>
      <c r="AL20" s="835" t="s">
        <v>72</v>
      </c>
      <c r="AM20" s="860">
        <v>441065</v>
      </c>
      <c r="AN20" s="861">
        <v>46110</v>
      </c>
      <c r="AO20" s="861">
        <v>255213</v>
      </c>
      <c r="AP20" s="972">
        <v>72648</v>
      </c>
      <c r="AQ20" s="861"/>
      <c r="AR20" s="861"/>
      <c r="AS20" s="861"/>
      <c r="AT20" s="861"/>
      <c r="AU20" s="840">
        <v>815036</v>
      </c>
      <c r="AV20" s="840">
        <v>281775</v>
      </c>
      <c r="AW20" s="841">
        <v>1096811</v>
      </c>
      <c r="AX20" s="842"/>
      <c r="AY20" s="66"/>
      <c r="AZ20" s="835" t="s">
        <v>72</v>
      </c>
      <c r="BA20" s="860">
        <v>622871</v>
      </c>
      <c r="BB20" s="861">
        <v>10414</v>
      </c>
      <c r="BC20" s="864">
        <v>218653</v>
      </c>
      <c r="BD20" s="862">
        <v>11074</v>
      </c>
      <c r="BE20" s="861"/>
      <c r="BF20" s="861"/>
      <c r="BG20" s="861"/>
      <c r="BH20" s="861"/>
      <c r="BI20" s="840">
        <v>863012</v>
      </c>
      <c r="BJ20" s="840">
        <v>46240</v>
      </c>
      <c r="BK20" s="841">
        <v>909252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5392.2</v>
      </c>
      <c r="CG20" s="968">
        <v>5033.3200000000006</v>
      </c>
      <c r="CH20" s="739">
        <v>7.13</v>
      </c>
      <c r="CI20" s="75"/>
      <c r="CJ20" s="75"/>
      <c r="CK20" s="764" t="s">
        <v>98</v>
      </c>
      <c r="CL20" s="741">
        <v>4760</v>
      </c>
      <c r="CM20" s="742">
        <v>5256</v>
      </c>
      <c r="CN20" s="743">
        <v>3527</v>
      </c>
      <c r="CO20" s="741">
        <v>13543</v>
      </c>
      <c r="CP20" s="744">
        <v>9989</v>
      </c>
      <c r="CQ20" s="745">
        <v>35.58</v>
      </c>
      <c r="CR20" s="66"/>
      <c r="CS20" s="794" t="s">
        <v>58</v>
      </c>
      <c r="CT20" s="795">
        <v>743.23</v>
      </c>
      <c r="CU20" s="796">
        <v>685.7</v>
      </c>
      <c r="CV20" s="797">
        <v>8.39</v>
      </c>
      <c r="CW20" s="795">
        <v>511.41</v>
      </c>
      <c r="CX20" s="796">
        <v>473.59</v>
      </c>
      <c r="CY20" s="797">
        <v>7.99</v>
      </c>
      <c r="CZ20" s="795">
        <v>742.15</v>
      </c>
      <c r="DA20" s="796">
        <v>684.73</v>
      </c>
      <c r="DB20" s="797">
        <v>8.39</v>
      </c>
      <c r="DC20" s="66"/>
      <c r="DD20" s="66"/>
      <c r="DE20" s="66" t="s">
        <v>75</v>
      </c>
      <c r="DF20" s="799">
        <v>11471</v>
      </c>
      <c r="DG20" s="799">
        <v>11471</v>
      </c>
      <c r="DH20" s="799">
        <v>11471</v>
      </c>
      <c r="DI20" s="799">
        <v>11471</v>
      </c>
      <c r="DJ20" s="66"/>
      <c r="DK20" s="66"/>
      <c r="DL20" s="66"/>
      <c r="DM20" s="66"/>
      <c r="DN20" s="66"/>
      <c r="DO20" s="66"/>
      <c r="DP20" s="835" t="s">
        <v>72</v>
      </c>
      <c r="DQ20" s="860">
        <v>504700</v>
      </c>
      <c r="DR20" s="861">
        <v>44512</v>
      </c>
      <c r="DS20" s="861">
        <v>293628</v>
      </c>
      <c r="DT20" s="862">
        <v>48422</v>
      </c>
      <c r="DU20" s="860"/>
      <c r="DV20" s="861"/>
      <c r="DW20" s="861"/>
      <c r="DX20" s="861"/>
      <c r="DY20" s="840">
        <v>891262</v>
      </c>
      <c r="DZ20" s="840">
        <v>373599</v>
      </c>
      <c r="EA20" s="841">
        <v>1264861</v>
      </c>
      <c r="EB20" s="842"/>
      <c r="EC20" s="66"/>
      <c r="ED20" s="835" t="s">
        <v>72</v>
      </c>
      <c r="EE20" s="860">
        <v>809655</v>
      </c>
      <c r="EF20" s="861">
        <v>9139</v>
      </c>
      <c r="EG20" s="864">
        <v>214448</v>
      </c>
      <c r="EH20" s="862">
        <v>12903</v>
      </c>
      <c r="EI20" s="860"/>
      <c r="EJ20" s="861"/>
      <c r="EK20" s="861"/>
      <c r="EL20" s="861"/>
      <c r="EM20" s="840">
        <v>1046145</v>
      </c>
      <c r="EN20" s="840">
        <v>31837</v>
      </c>
      <c r="EO20" s="841">
        <v>1077982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3860.3900000000003</v>
      </c>
      <c r="FK20" s="968">
        <v>3593.86</v>
      </c>
      <c r="FL20" s="739">
        <v>7.42</v>
      </c>
      <c r="FM20" s="75"/>
      <c r="FN20" s="75"/>
      <c r="FO20" s="764" t="s">
        <v>98</v>
      </c>
      <c r="FP20" s="741">
        <v>5112</v>
      </c>
      <c r="FQ20" s="742">
        <v>2977</v>
      </c>
      <c r="FR20" s="743">
        <v>5190</v>
      </c>
      <c r="FS20" s="741">
        <v>13279</v>
      </c>
      <c r="FT20" s="744">
        <v>9018</v>
      </c>
      <c r="FU20" s="745">
        <v>47.25</v>
      </c>
      <c r="FV20" s="66"/>
      <c r="FW20" s="794" t="s">
        <v>58</v>
      </c>
      <c r="FX20" s="795">
        <v>822.91</v>
      </c>
      <c r="FY20" s="796">
        <v>743.79</v>
      </c>
      <c r="FZ20" s="797">
        <v>10.64</v>
      </c>
      <c r="GA20" s="795">
        <v>518.01</v>
      </c>
      <c r="GB20" s="796">
        <v>483.9</v>
      </c>
      <c r="GC20" s="797">
        <v>7.05</v>
      </c>
      <c r="GD20" s="795">
        <v>821.17</v>
      </c>
      <c r="GE20" s="796">
        <v>742.37</v>
      </c>
      <c r="GF20" s="797">
        <v>10.61</v>
      </c>
      <c r="GG20" s="66"/>
      <c r="GH20" s="66"/>
      <c r="GI20" s="66" t="s">
        <v>75</v>
      </c>
      <c r="GJ20" s="799">
        <v>11471</v>
      </c>
      <c r="GK20" s="799">
        <v>11471</v>
      </c>
      <c r="GL20" s="799">
        <v>11471</v>
      </c>
      <c r="GM20" s="799">
        <v>11471</v>
      </c>
      <c r="GN20" s="66"/>
      <c r="GO20" s="66"/>
      <c r="GP20" s="66"/>
      <c r="GQ20" s="66"/>
      <c r="GR20" s="66"/>
      <c r="GS20" s="66"/>
      <c r="GT20" s="835" t="s">
        <v>72</v>
      </c>
      <c r="GU20" s="860">
        <v>435887</v>
      </c>
      <c r="GV20" s="861">
        <v>37939</v>
      </c>
      <c r="GW20" s="861">
        <v>213186</v>
      </c>
      <c r="GX20" s="862">
        <v>35149</v>
      </c>
      <c r="GY20" s="861"/>
      <c r="GZ20" s="861"/>
      <c r="HA20" s="861"/>
      <c r="HB20" s="861"/>
      <c r="HC20" s="840">
        <v>722161</v>
      </c>
      <c r="HD20" s="840">
        <v>371357</v>
      </c>
      <c r="HE20" s="841">
        <v>1093518</v>
      </c>
      <c r="HF20" s="842"/>
      <c r="HG20" s="66"/>
      <c r="HH20" s="835" t="s">
        <v>72</v>
      </c>
      <c r="HI20" s="860">
        <v>514078</v>
      </c>
      <c r="HJ20" s="861">
        <v>6034</v>
      </c>
      <c r="HK20" s="864">
        <v>194332</v>
      </c>
      <c r="HL20" s="862">
        <v>41671</v>
      </c>
      <c r="HM20" s="861"/>
      <c r="HN20" s="861"/>
      <c r="HO20" s="861"/>
      <c r="HP20" s="861"/>
      <c r="HQ20" s="840">
        <v>756115</v>
      </c>
      <c r="HR20" s="840">
        <v>16116</v>
      </c>
      <c r="HS20" s="841">
        <v>772231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5059.21</v>
      </c>
      <c r="IO20" s="968">
        <v>4845.1400000000003</v>
      </c>
      <c r="IP20" s="739">
        <v>4.42</v>
      </c>
      <c r="IQ20" s="75"/>
      <c r="IR20" s="75"/>
      <c r="IS20" s="764" t="s">
        <v>98</v>
      </c>
      <c r="IT20" s="741">
        <v>5435</v>
      </c>
      <c r="IU20" s="742">
        <v>6446</v>
      </c>
      <c r="IV20" s="743">
        <v>7297</v>
      </c>
      <c r="IW20" s="741">
        <v>19178</v>
      </c>
      <c r="IX20" s="744">
        <v>19104</v>
      </c>
      <c r="IY20" s="745">
        <v>0.39</v>
      </c>
      <c r="IZ20" s="66"/>
      <c r="JA20" s="794" t="s">
        <v>58</v>
      </c>
      <c r="JB20" s="795">
        <v>772.61</v>
      </c>
      <c r="JC20" s="796">
        <v>736.04</v>
      </c>
      <c r="JD20" s="797">
        <v>4.97</v>
      </c>
      <c r="JE20" s="795">
        <v>544.63</v>
      </c>
      <c r="JF20" s="796">
        <v>533.52</v>
      </c>
      <c r="JG20" s="797">
        <v>2.08</v>
      </c>
      <c r="JH20" s="795">
        <v>771.36</v>
      </c>
      <c r="JI20" s="796">
        <v>734.96</v>
      </c>
      <c r="JJ20" s="797">
        <v>4.95</v>
      </c>
      <c r="JK20" s="66"/>
      <c r="JL20" s="66"/>
      <c r="JM20" s="66" t="s">
        <v>75</v>
      </c>
      <c r="JN20" s="799">
        <v>11471</v>
      </c>
      <c r="JO20" s="799">
        <v>11471</v>
      </c>
      <c r="JP20" s="799">
        <v>11471</v>
      </c>
      <c r="JQ20" s="799">
        <v>11471</v>
      </c>
      <c r="JR20" s="66"/>
      <c r="JS20" s="66"/>
      <c r="JT20" s="66"/>
      <c r="JU20" s="66"/>
      <c r="JV20" s="66"/>
      <c r="JW20" s="66"/>
      <c r="JX20" s="835" t="s">
        <v>72</v>
      </c>
      <c r="JY20" s="860">
        <v>453987</v>
      </c>
      <c r="JZ20" s="861">
        <v>39982</v>
      </c>
      <c r="KA20" s="861">
        <v>232711</v>
      </c>
      <c r="KB20" s="865">
        <v>111710</v>
      </c>
      <c r="KC20" s="866"/>
      <c r="KD20" s="866"/>
      <c r="KE20" s="866"/>
      <c r="KF20" s="866"/>
      <c r="KG20" s="867">
        <v>838390</v>
      </c>
      <c r="KH20" s="840">
        <v>581728</v>
      </c>
      <c r="KI20" s="841">
        <v>1420118</v>
      </c>
      <c r="KJ20" s="842"/>
      <c r="KK20" s="66"/>
      <c r="KL20" s="835" t="s">
        <v>72</v>
      </c>
      <c r="KM20" s="860">
        <v>633515</v>
      </c>
      <c r="KN20" s="861">
        <v>15083</v>
      </c>
      <c r="KO20" s="864">
        <v>222012</v>
      </c>
      <c r="KP20" s="865">
        <v>106799</v>
      </c>
      <c r="KQ20" s="866"/>
      <c r="KR20" s="866"/>
      <c r="KS20" s="866"/>
      <c r="KT20" s="866"/>
      <c r="KU20" s="867">
        <v>977409</v>
      </c>
      <c r="KV20" s="840">
        <v>43662</v>
      </c>
      <c r="KW20" s="841">
        <v>1021071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4929.7199999999993</v>
      </c>
      <c r="LS20" s="968">
        <v>4639.9299999999994</v>
      </c>
      <c r="LT20" s="755">
        <v>6.25</v>
      </c>
      <c r="LU20" s="63"/>
      <c r="LV20" s="63"/>
      <c r="LW20" s="764" t="s">
        <v>98</v>
      </c>
      <c r="LX20" s="57">
        <v>62898</v>
      </c>
      <c r="LY20" s="756">
        <v>48867</v>
      </c>
      <c r="LZ20" s="757">
        <v>28.71</v>
      </c>
      <c r="MA20" s="73"/>
      <c r="MB20" s="794" t="s">
        <v>58</v>
      </c>
      <c r="MC20" s="795">
        <v>787.74</v>
      </c>
      <c r="MD20" s="796">
        <v>738.93</v>
      </c>
      <c r="ME20" s="797">
        <v>6.61</v>
      </c>
      <c r="MF20" s="795">
        <v>637.33000000000004</v>
      </c>
      <c r="MG20" s="796">
        <v>593.53</v>
      </c>
      <c r="MH20" s="797">
        <v>7.38</v>
      </c>
      <c r="MI20" s="795">
        <v>786.93</v>
      </c>
      <c r="MJ20" s="796">
        <v>738.16</v>
      </c>
      <c r="MK20" s="797">
        <v>6.61</v>
      </c>
      <c r="ML20" s="4"/>
      <c r="MM20" s="4"/>
      <c r="MN20" s="4" t="s">
        <v>75</v>
      </c>
      <c r="MO20" s="821">
        <v>11471</v>
      </c>
      <c r="MP20" s="821">
        <v>11471</v>
      </c>
      <c r="MQ20" s="821">
        <v>11471</v>
      </c>
      <c r="MR20" s="821">
        <v>11471</v>
      </c>
      <c r="MS20" s="821">
        <v>11471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1835639</v>
      </c>
      <c r="NB20" s="869">
        <v>168543</v>
      </c>
      <c r="NC20" s="869">
        <v>994738</v>
      </c>
      <c r="ND20" s="870">
        <v>267929</v>
      </c>
      <c r="NE20" s="869"/>
      <c r="NF20" s="869"/>
      <c r="NG20" s="869"/>
      <c r="NH20" s="869"/>
      <c r="NI20" s="871">
        <v>3266849</v>
      </c>
      <c r="NJ20" s="872">
        <v>1608459</v>
      </c>
      <c r="NK20" s="873">
        <v>4875308</v>
      </c>
      <c r="NL20" s="585"/>
      <c r="NM20" s="585"/>
      <c r="NN20" s="859" t="s">
        <v>72</v>
      </c>
      <c r="NO20" s="868">
        <v>2580119</v>
      </c>
      <c r="NP20" s="869">
        <v>40670</v>
      </c>
      <c r="NQ20" s="869">
        <v>849445</v>
      </c>
      <c r="NR20" s="870">
        <v>172447</v>
      </c>
      <c r="NS20" s="869"/>
      <c r="NT20" s="869"/>
      <c r="NU20" s="869"/>
      <c r="NV20" s="869"/>
      <c r="NW20" s="871">
        <v>3642681</v>
      </c>
      <c r="NX20" s="872">
        <v>137855</v>
      </c>
      <c r="NY20" s="873">
        <v>3780536</v>
      </c>
    </row>
    <row r="21" spans="1:389" ht="23.25" customHeight="1" thickBot="1" x14ac:dyDescent="0.3">
      <c r="A21" s="56" t="s">
        <v>56</v>
      </c>
      <c r="B21" s="27">
        <v>3619.95</v>
      </c>
      <c r="C21" s="971">
        <v>3411.1200000000003</v>
      </c>
      <c r="D21" s="763">
        <v>6.12</v>
      </c>
      <c r="E21" s="75"/>
      <c r="F21" s="75"/>
      <c r="G21" s="764" t="s">
        <v>99</v>
      </c>
      <c r="H21" s="741">
        <v>7777</v>
      </c>
      <c r="I21" s="742">
        <v>4910</v>
      </c>
      <c r="J21" s="743">
        <v>6528</v>
      </c>
      <c r="K21" s="741">
        <v>19215</v>
      </c>
      <c r="L21" s="744">
        <v>14253</v>
      </c>
      <c r="M21" s="745">
        <v>34.81</v>
      </c>
      <c r="N21" s="66"/>
      <c r="O21" s="794" t="s">
        <v>63</v>
      </c>
      <c r="P21" s="795">
        <v>1164.99</v>
      </c>
      <c r="Q21" s="796">
        <v>1116.07</v>
      </c>
      <c r="R21" s="797">
        <v>4.38</v>
      </c>
      <c r="S21" s="795">
        <v>274.25</v>
      </c>
      <c r="T21" s="796">
        <v>260.16000000000003</v>
      </c>
      <c r="U21" s="797">
        <v>5.42</v>
      </c>
      <c r="V21" s="795">
        <v>1159.93</v>
      </c>
      <c r="W21" s="796">
        <v>1111.2</v>
      </c>
      <c r="X21" s="797">
        <v>4.3899999999999997</v>
      </c>
      <c r="Y21" s="66"/>
      <c r="Z21" s="66"/>
      <c r="AA21" s="66" t="s">
        <v>80</v>
      </c>
      <c r="AB21" s="799">
        <v>11891</v>
      </c>
      <c r="AC21" s="799">
        <v>11891</v>
      </c>
      <c r="AD21" s="799">
        <v>11891</v>
      </c>
      <c r="AE21" s="799">
        <v>11891</v>
      </c>
      <c r="AF21" s="66"/>
      <c r="AG21" s="66"/>
      <c r="AH21" s="66"/>
      <c r="AI21" s="66"/>
      <c r="AJ21" s="66"/>
      <c r="AK21" s="66"/>
      <c r="AL21" s="835" t="s">
        <v>77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3568.5</v>
      </c>
      <c r="CG21" s="971">
        <v>3396.3</v>
      </c>
      <c r="CH21" s="763">
        <v>5.07</v>
      </c>
      <c r="CI21" s="75"/>
      <c r="CJ21" s="75"/>
      <c r="CK21" s="764" t="s">
        <v>99</v>
      </c>
      <c r="CL21" s="741">
        <v>8237</v>
      </c>
      <c r="CM21" s="742">
        <v>7799</v>
      </c>
      <c r="CN21" s="743">
        <v>7340</v>
      </c>
      <c r="CO21" s="741">
        <v>23376</v>
      </c>
      <c r="CP21" s="744">
        <v>17529</v>
      </c>
      <c r="CQ21" s="745">
        <v>33.36</v>
      </c>
      <c r="CR21" s="66"/>
      <c r="CS21" s="794" t="s">
        <v>63</v>
      </c>
      <c r="CT21" s="795">
        <v>683.98</v>
      </c>
      <c r="CU21" s="796">
        <v>653.83000000000004</v>
      </c>
      <c r="CV21" s="797">
        <v>4.6100000000000003</v>
      </c>
      <c r="CW21" s="795">
        <v>430.03</v>
      </c>
      <c r="CX21" s="796">
        <v>409.4</v>
      </c>
      <c r="CY21" s="797">
        <v>5.04</v>
      </c>
      <c r="CZ21" s="795">
        <v>682.79</v>
      </c>
      <c r="DA21" s="796">
        <v>652.70000000000005</v>
      </c>
      <c r="DB21" s="797">
        <v>4.6100000000000003</v>
      </c>
      <c r="DC21" s="66"/>
      <c r="DD21" s="66"/>
      <c r="DE21" s="66" t="s">
        <v>80</v>
      </c>
      <c r="DF21" s="799">
        <v>11891</v>
      </c>
      <c r="DG21" s="799">
        <v>11891</v>
      </c>
      <c r="DH21" s="799">
        <v>11891</v>
      </c>
      <c r="DI21" s="799">
        <v>11891</v>
      </c>
      <c r="DJ21" s="66"/>
      <c r="DK21" s="66"/>
      <c r="DL21" s="66"/>
      <c r="DM21" s="66"/>
      <c r="DN21" s="66"/>
      <c r="DO21" s="66"/>
      <c r="DP21" s="835" t="s">
        <v>77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2864</v>
      </c>
      <c r="FK21" s="971">
        <v>2713.4800000000005</v>
      </c>
      <c r="FL21" s="763">
        <v>5.55</v>
      </c>
      <c r="FM21" s="75"/>
      <c r="FN21" s="75"/>
      <c r="FO21" s="764" t="s">
        <v>99</v>
      </c>
      <c r="FP21" s="741">
        <v>4744</v>
      </c>
      <c r="FQ21" s="742">
        <v>5415</v>
      </c>
      <c r="FR21" s="743">
        <v>6136</v>
      </c>
      <c r="FS21" s="741">
        <v>16295</v>
      </c>
      <c r="FT21" s="744">
        <v>15696</v>
      </c>
      <c r="FU21" s="745">
        <v>3.82</v>
      </c>
      <c r="FV21" s="66"/>
      <c r="FW21" s="794" t="s">
        <v>63</v>
      </c>
      <c r="FX21" s="795">
        <v>559.13</v>
      </c>
      <c r="FY21" s="796">
        <v>508.23</v>
      </c>
      <c r="FZ21" s="797">
        <v>10.02</v>
      </c>
      <c r="GA21" s="795">
        <v>334.69</v>
      </c>
      <c r="GB21" s="796">
        <v>317.63</v>
      </c>
      <c r="GC21" s="797">
        <v>5.37</v>
      </c>
      <c r="GD21" s="795">
        <v>557.85</v>
      </c>
      <c r="GE21" s="796">
        <v>507.19</v>
      </c>
      <c r="GF21" s="797">
        <v>9.99</v>
      </c>
      <c r="GG21" s="66"/>
      <c r="GH21" s="66"/>
      <c r="GI21" s="66" t="s">
        <v>80</v>
      </c>
      <c r="GJ21" s="799">
        <v>11891</v>
      </c>
      <c r="GK21" s="799">
        <v>11891</v>
      </c>
      <c r="GL21" s="799">
        <v>11891</v>
      </c>
      <c r="GM21" s="799">
        <v>11891</v>
      </c>
      <c r="GN21" s="66"/>
      <c r="GO21" s="66"/>
      <c r="GP21" s="66"/>
      <c r="GQ21" s="66"/>
      <c r="GR21" s="66"/>
      <c r="GS21" s="66"/>
      <c r="GT21" s="835" t="s">
        <v>77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3939.49</v>
      </c>
      <c r="IO21" s="971">
        <v>3764.99</v>
      </c>
      <c r="IP21" s="763">
        <v>4.63</v>
      </c>
      <c r="IQ21" s="75"/>
      <c r="IR21" s="75"/>
      <c r="IS21" s="764" t="s">
        <v>99</v>
      </c>
      <c r="IT21" s="741">
        <v>7277</v>
      </c>
      <c r="IU21" s="742">
        <v>6944</v>
      </c>
      <c r="IV21" s="743">
        <v>8047</v>
      </c>
      <c r="IW21" s="741">
        <v>22268</v>
      </c>
      <c r="IX21" s="744">
        <v>23377</v>
      </c>
      <c r="IY21" s="745">
        <v>-4.74</v>
      </c>
      <c r="IZ21" s="66"/>
      <c r="JA21" s="794" t="s">
        <v>63</v>
      </c>
      <c r="JB21" s="795">
        <v>758.47</v>
      </c>
      <c r="JC21" s="796">
        <v>729.13</v>
      </c>
      <c r="JD21" s="797">
        <v>4.0199999999999996</v>
      </c>
      <c r="JE21" s="795">
        <v>697.82</v>
      </c>
      <c r="JF21" s="796">
        <v>702.3</v>
      </c>
      <c r="JG21" s="797">
        <v>-0.64</v>
      </c>
      <c r="JH21" s="795">
        <v>758.13</v>
      </c>
      <c r="JI21" s="796">
        <v>728.99</v>
      </c>
      <c r="JJ21" s="797">
        <v>4</v>
      </c>
      <c r="JK21" s="66"/>
      <c r="JL21" s="66"/>
      <c r="JM21" s="66" t="s">
        <v>80</v>
      </c>
      <c r="JN21" s="799">
        <v>11891</v>
      </c>
      <c r="JO21" s="799">
        <v>11891</v>
      </c>
      <c r="JP21" s="799">
        <v>11891</v>
      </c>
      <c r="JQ21" s="799">
        <v>11891</v>
      </c>
      <c r="JR21" s="66"/>
      <c r="JS21" s="66"/>
      <c r="JT21" s="66"/>
      <c r="JU21" s="66"/>
      <c r="JV21" s="66"/>
      <c r="JW21" s="66"/>
      <c r="JX21" s="835" t="s">
        <v>77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3514.03</v>
      </c>
      <c r="LS21" s="971">
        <v>3334.6400000000003</v>
      </c>
      <c r="LT21" s="780">
        <v>5.38</v>
      </c>
      <c r="LU21" s="63"/>
      <c r="LV21" s="63"/>
      <c r="LW21" s="764" t="s">
        <v>99</v>
      </c>
      <c r="LX21" s="57">
        <v>81154</v>
      </c>
      <c r="LY21" s="756">
        <v>70855</v>
      </c>
      <c r="LZ21" s="757">
        <v>14.54</v>
      </c>
      <c r="MA21" s="73"/>
      <c r="MB21" s="794" t="s">
        <v>63</v>
      </c>
      <c r="MC21" s="795">
        <v>825.45</v>
      </c>
      <c r="MD21" s="796">
        <v>782.41</v>
      </c>
      <c r="ME21" s="797">
        <v>5.5</v>
      </c>
      <c r="MF21" s="795">
        <v>446.02</v>
      </c>
      <c r="MG21" s="796">
        <v>436.92</v>
      </c>
      <c r="MH21" s="797">
        <v>2.08</v>
      </c>
      <c r="MI21" s="795">
        <v>823.4</v>
      </c>
      <c r="MJ21" s="796">
        <v>780.59</v>
      </c>
      <c r="MK21" s="797">
        <v>5.48</v>
      </c>
      <c r="ML21" s="4"/>
      <c r="MM21" s="4"/>
      <c r="MN21" s="4" t="s">
        <v>80</v>
      </c>
      <c r="MO21" s="821">
        <v>11891</v>
      </c>
      <c r="MP21" s="821">
        <v>11891</v>
      </c>
      <c r="MQ21" s="821">
        <v>11891</v>
      </c>
      <c r="MR21" s="821">
        <v>11891</v>
      </c>
      <c r="MS21" s="821">
        <v>11891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5524.8499999999995</v>
      </c>
      <c r="C22" s="974">
        <v>5188.4699999999993</v>
      </c>
      <c r="D22" s="793">
        <v>6.48</v>
      </c>
      <c r="E22" s="75"/>
      <c r="F22" s="75"/>
      <c r="G22" s="740" t="s">
        <v>100</v>
      </c>
      <c r="H22" s="741">
        <v>7502</v>
      </c>
      <c r="I22" s="742">
        <v>6176</v>
      </c>
      <c r="J22" s="743">
        <v>4155</v>
      </c>
      <c r="K22" s="741">
        <v>17833</v>
      </c>
      <c r="L22" s="744">
        <v>29767</v>
      </c>
      <c r="M22" s="745">
        <v>-40.090000000000003</v>
      </c>
      <c r="N22" s="66"/>
      <c r="O22" s="794" t="s">
        <v>69</v>
      </c>
      <c r="P22" s="795">
        <v>418.62</v>
      </c>
      <c r="Q22" s="796">
        <v>391.44</v>
      </c>
      <c r="R22" s="797">
        <v>6.94</v>
      </c>
      <c r="S22" s="795">
        <v>202.43</v>
      </c>
      <c r="T22" s="796">
        <v>193.76</v>
      </c>
      <c r="U22" s="797">
        <v>4.47</v>
      </c>
      <c r="V22" s="795">
        <v>417.39</v>
      </c>
      <c r="W22" s="796">
        <v>390.31</v>
      </c>
      <c r="X22" s="797">
        <v>6.94</v>
      </c>
      <c r="Y22" s="66"/>
      <c r="Z22" s="66"/>
      <c r="AA22" s="66" t="s">
        <v>84</v>
      </c>
      <c r="AB22" s="799">
        <v>1396</v>
      </c>
      <c r="AC22" s="799">
        <v>1396</v>
      </c>
      <c r="AD22" s="799">
        <v>1396</v>
      </c>
      <c r="AE22" s="799">
        <v>1396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661530</v>
      </c>
      <c r="AN22" s="905">
        <v>72757</v>
      </c>
      <c r="AO22" s="905">
        <v>336260</v>
      </c>
      <c r="AP22" s="978">
        <v>116224</v>
      </c>
      <c r="AQ22" s="905"/>
      <c r="AR22" s="905"/>
      <c r="AS22" s="905"/>
      <c r="AT22" s="905"/>
      <c r="AU22" s="909">
        <v>1186771</v>
      </c>
      <c r="AV22" s="905">
        <v>480935</v>
      </c>
      <c r="AW22" s="907">
        <v>1667706</v>
      </c>
      <c r="AX22" s="908"/>
      <c r="AY22" s="92"/>
      <c r="AZ22" s="903" t="s">
        <v>49</v>
      </c>
      <c r="BA22" s="904">
        <v>805205</v>
      </c>
      <c r="BB22" s="905">
        <v>13879</v>
      </c>
      <c r="BC22" s="905">
        <v>269260</v>
      </c>
      <c r="BD22" s="906">
        <v>19528</v>
      </c>
      <c r="BE22" s="905"/>
      <c r="BF22" s="905"/>
      <c r="BG22" s="905"/>
      <c r="BH22" s="905"/>
      <c r="BI22" s="909">
        <v>1107872</v>
      </c>
      <c r="BJ22" s="905">
        <v>63945</v>
      </c>
      <c r="BK22" s="907">
        <v>1171817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6108.65</v>
      </c>
      <c r="CG22" s="974">
        <v>5699.1600000000008</v>
      </c>
      <c r="CH22" s="793">
        <v>7.19</v>
      </c>
      <c r="CI22" s="75"/>
      <c r="CJ22" s="75"/>
      <c r="CK22" s="740" t="s">
        <v>100</v>
      </c>
      <c r="CL22" s="741">
        <v>4680</v>
      </c>
      <c r="CM22" s="742">
        <v>4629</v>
      </c>
      <c r="CN22" s="743">
        <v>4140</v>
      </c>
      <c r="CO22" s="741">
        <v>13449</v>
      </c>
      <c r="CP22" s="744">
        <v>12024</v>
      </c>
      <c r="CQ22" s="745">
        <v>11.85</v>
      </c>
      <c r="CR22" s="66"/>
      <c r="CS22" s="794" t="s">
        <v>69</v>
      </c>
      <c r="CT22" s="795">
        <v>290.04000000000002</v>
      </c>
      <c r="CU22" s="796">
        <v>280.56</v>
      </c>
      <c r="CV22" s="797">
        <v>3.38</v>
      </c>
      <c r="CW22" s="795">
        <v>283.82</v>
      </c>
      <c r="CX22" s="796">
        <v>275.63</v>
      </c>
      <c r="CY22" s="797">
        <v>2.97</v>
      </c>
      <c r="CZ22" s="795">
        <v>290.01</v>
      </c>
      <c r="DA22" s="796">
        <v>280.54000000000002</v>
      </c>
      <c r="DB22" s="797">
        <v>3.38</v>
      </c>
      <c r="DC22" s="66"/>
      <c r="DD22" s="66"/>
      <c r="DE22" s="66" t="s">
        <v>84</v>
      </c>
      <c r="DF22" s="799">
        <v>1396</v>
      </c>
      <c r="DG22" s="799">
        <v>1396</v>
      </c>
      <c r="DH22" s="799">
        <v>1396</v>
      </c>
      <c r="DI22" s="799">
        <v>1396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736841</v>
      </c>
      <c r="DR22" s="905">
        <v>68338</v>
      </c>
      <c r="DS22" s="905">
        <v>382231</v>
      </c>
      <c r="DT22" s="906">
        <v>78124</v>
      </c>
      <c r="DU22" s="905"/>
      <c r="DV22" s="905"/>
      <c r="DW22" s="905"/>
      <c r="DX22" s="905"/>
      <c r="DY22" s="909">
        <v>1265534</v>
      </c>
      <c r="DZ22" s="905">
        <v>626485</v>
      </c>
      <c r="EA22" s="907">
        <v>1892019</v>
      </c>
      <c r="EB22" s="908"/>
      <c r="EC22" s="92"/>
      <c r="ED22" s="903" t="s">
        <v>49</v>
      </c>
      <c r="EE22" s="904">
        <v>939026</v>
      </c>
      <c r="EF22" s="905">
        <v>13100</v>
      </c>
      <c r="EG22" s="905">
        <v>262102</v>
      </c>
      <c r="EH22" s="906">
        <v>17802</v>
      </c>
      <c r="EI22" s="905"/>
      <c r="EJ22" s="905"/>
      <c r="EK22" s="905"/>
      <c r="EL22" s="905"/>
      <c r="EM22" s="909">
        <v>1232030</v>
      </c>
      <c r="EN22" s="905">
        <v>43601</v>
      </c>
      <c r="EO22" s="907">
        <v>1275631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4366.6299999999992</v>
      </c>
      <c r="FK22" s="974">
        <v>4035.3700000000003</v>
      </c>
      <c r="FL22" s="793">
        <v>8.2100000000000009</v>
      </c>
      <c r="FM22" s="75"/>
      <c r="FN22" s="75"/>
      <c r="FO22" s="740" t="s">
        <v>100</v>
      </c>
      <c r="FP22" s="741">
        <v>3478</v>
      </c>
      <c r="FQ22" s="742">
        <v>3661</v>
      </c>
      <c r="FR22" s="743">
        <v>3460</v>
      </c>
      <c r="FS22" s="741">
        <v>10599</v>
      </c>
      <c r="FT22" s="744">
        <v>9586</v>
      </c>
      <c r="FU22" s="745">
        <v>10.57</v>
      </c>
      <c r="FV22" s="66"/>
      <c r="FW22" s="794" t="s">
        <v>69</v>
      </c>
      <c r="FX22" s="795">
        <v>297.95</v>
      </c>
      <c r="FY22" s="796">
        <v>281.74</v>
      </c>
      <c r="FZ22" s="797">
        <v>5.75</v>
      </c>
      <c r="GA22" s="795">
        <v>167.48</v>
      </c>
      <c r="GB22" s="796">
        <v>154.94999999999999</v>
      </c>
      <c r="GC22" s="797">
        <v>8.09</v>
      </c>
      <c r="GD22" s="795">
        <v>297.2</v>
      </c>
      <c r="GE22" s="796">
        <v>281.04000000000002</v>
      </c>
      <c r="GF22" s="797">
        <v>5.75</v>
      </c>
      <c r="GG22" s="66"/>
      <c r="GH22" s="66"/>
      <c r="GI22" s="66" t="s">
        <v>84</v>
      </c>
      <c r="GJ22" s="799">
        <v>1396</v>
      </c>
      <c r="GK22" s="799">
        <v>1396</v>
      </c>
      <c r="GL22" s="799">
        <v>1396</v>
      </c>
      <c r="GM22" s="799">
        <v>1396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649162</v>
      </c>
      <c r="GV22" s="905">
        <v>55997</v>
      </c>
      <c r="GW22" s="905">
        <v>275575</v>
      </c>
      <c r="GX22" s="906">
        <v>52053</v>
      </c>
      <c r="GY22" s="905"/>
      <c r="GZ22" s="905"/>
      <c r="HA22" s="905"/>
      <c r="HB22" s="905"/>
      <c r="HC22" s="909">
        <v>1032787</v>
      </c>
      <c r="HD22" s="905">
        <v>445156</v>
      </c>
      <c r="HE22" s="907">
        <v>1477943</v>
      </c>
      <c r="HF22" s="908"/>
      <c r="HG22" s="92"/>
      <c r="HH22" s="903" t="s">
        <v>49</v>
      </c>
      <c r="HI22" s="904">
        <v>629335</v>
      </c>
      <c r="HJ22" s="905">
        <v>8854</v>
      </c>
      <c r="HK22" s="905">
        <v>243148</v>
      </c>
      <c r="HL22" s="906">
        <v>50818</v>
      </c>
      <c r="HM22" s="905"/>
      <c r="HN22" s="905"/>
      <c r="HO22" s="905"/>
      <c r="HP22" s="905"/>
      <c r="HQ22" s="909">
        <v>932155</v>
      </c>
      <c r="HR22" s="905">
        <v>22843</v>
      </c>
      <c r="HS22" s="907">
        <v>954998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5451.9400000000005</v>
      </c>
      <c r="IO22" s="974">
        <v>5216.33</v>
      </c>
      <c r="IP22" s="793">
        <v>4.5199999999999996</v>
      </c>
      <c r="IQ22" s="75"/>
      <c r="IR22" s="75"/>
      <c r="IS22" s="740" t="s">
        <v>100</v>
      </c>
      <c r="IT22" s="741">
        <v>4743</v>
      </c>
      <c r="IU22" s="742">
        <v>3183</v>
      </c>
      <c r="IV22" s="743">
        <v>5542</v>
      </c>
      <c r="IW22" s="741">
        <v>13468</v>
      </c>
      <c r="IX22" s="744">
        <v>15341</v>
      </c>
      <c r="IY22" s="745">
        <v>-12.21</v>
      </c>
      <c r="IZ22" s="66"/>
      <c r="JA22" s="794" t="s">
        <v>69</v>
      </c>
      <c r="JB22" s="795">
        <v>252.06</v>
      </c>
      <c r="JC22" s="796">
        <v>238.46</v>
      </c>
      <c r="JD22" s="797">
        <v>5.7</v>
      </c>
      <c r="JE22" s="795">
        <v>197.14</v>
      </c>
      <c r="JF22" s="796">
        <v>189.37</v>
      </c>
      <c r="JG22" s="797">
        <v>4.0999999999999996</v>
      </c>
      <c r="JH22" s="795">
        <v>251.76</v>
      </c>
      <c r="JI22" s="796">
        <v>238.2</v>
      </c>
      <c r="JJ22" s="797">
        <v>5.69</v>
      </c>
      <c r="JK22" s="66"/>
      <c r="JL22" s="66"/>
      <c r="JM22" s="66" t="s">
        <v>84</v>
      </c>
      <c r="JN22" s="799">
        <v>1396</v>
      </c>
      <c r="JO22" s="799">
        <v>1396</v>
      </c>
      <c r="JP22" s="799">
        <v>1396</v>
      </c>
      <c r="JQ22" s="799">
        <v>1396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675308</v>
      </c>
      <c r="JZ22" s="905">
        <v>64023</v>
      </c>
      <c r="KA22" s="905">
        <v>292052</v>
      </c>
      <c r="KB22" s="911">
        <v>152174</v>
      </c>
      <c r="KC22" s="912"/>
      <c r="KD22" s="912"/>
      <c r="KE22" s="912"/>
      <c r="KF22" s="912"/>
      <c r="KG22" s="913">
        <v>1183557</v>
      </c>
      <c r="KH22" s="905">
        <v>848647</v>
      </c>
      <c r="KI22" s="907">
        <v>2032204</v>
      </c>
      <c r="KJ22" s="908"/>
      <c r="KK22" s="92"/>
      <c r="KL22" s="903" t="s">
        <v>49</v>
      </c>
      <c r="KM22" s="904">
        <v>743982</v>
      </c>
      <c r="KN22" s="905">
        <v>21781</v>
      </c>
      <c r="KO22" s="905">
        <v>270767</v>
      </c>
      <c r="KP22" s="911">
        <v>154011</v>
      </c>
      <c r="KQ22" s="912"/>
      <c r="KR22" s="912"/>
      <c r="KS22" s="912"/>
      <c r="KT22" s="912"/>
      <c r="KU22" s="913">
        <v>1190541</v>
      </c>
      <c r="KV22" s="905">
        <v>59691</v>
      </c>
      <c r="KW22" s="907">
        <v>1250232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5450.2199999999993</v>
      </c>
      <c r="LS22" s="974">
        <v>5119.59</v>
      </c>
      <c r="LT22" s="820">
        <v>6.46</v>
      </c>
      <c r="LU22" s="63"/>
      <c r="LV22" s="63"/>
      <c r="LW22" s="740" t="s">
        <v>100</v>
      </c>
      <c r="LX22" s="57">
        <v>55349</v>
      </c>
      <c r="LY22" s="756">
        <v>66718</v>
      </c>
      <c r="LZ22" s="757">
        <v>-17.04</v>
      </c>
      <c r="MA22" s="73"/>
      <c r="MB22" s="794" t="s">
        <v>69</v>
      </c>
      <c r="MC22" s="795">
        <v>317.64999999999998</v>
      </c>
      <c r="MD22" s="796">
        <v>299.64999999999998</v>
      </c>
      <c r="ME22" s="797">
        <v>6.01</v>
      </c>
      <c r="MF22" s="795">
        <v>211.77</v>
      </c>
      <c r="MG22" s="796">
        <v>202.18</v>
      </c>
      <c r="MH22" s="797">
        <v>4.74</v>
      </c>
      <c r="MI22" s="795">
        <v>317.07</v>
      </c>
      <c r="MJ22" s="796">
        <v>299.14</v>
      </c>
      <c r="MK22" s="797">
        <v>5.99</v>
      </c>
      <c r="ML22" s="4"/>
      <c r="MM22" s="4"/>
      <c r="MN22" s="4" t="s">
        <v>84</v>
      </c>
      <c r="MO22" s="821">
        <v>1396</v>
      </c>
      <c r="MP22" s="821">
        <v>1396</v>
      </c>
      <c r="MQ22" s="821">
        <v>1396</v>
      </c>
      <c r="MR22" s="821">
        <v>1396</v>
      </c>
      <c r="MS22" s="821">
        <v>1396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2722841</v>
      </c>
      <c r="NB22" s="917">
        <v>261115</v>
      </c>
      <c r="NC22" s="917">
        <v>1286118</v>
      </c>
      <c r="ND22" s="918">
        <v>398575</v>
      </c>
      <c r="NE22" s="917"/>
      <c r="NF22" s="917"/>
      <c r="NG22" s="917"/>
      <c r="NH22" s="917"/>
      <c r="NI22" s="919">
        <v>4668649</v>
      </c>
      <c r="NJ22" s="916">
        <v>2401223</v>
      </c>
      <c r="NK22" s="919">
        <v>7069872</v>
      </c>
      <c r="NL22" s="585"/>
      <c r="NM22" s="585"/>
      <c r="NN22" s="916" t="s">
        <v>49</v>
      </c>
      <c r="NO22" s="916">
        <v>3117548</v>
      </c>
      <c r="NP22" s="917">
        <v>57614</v>
      </c>
      <c r="NQ22" s="917">
        <v>1045277</v>
      </c>
      <c r="NR22" s="918">
        <v>242159</v>
      </c>
      <c r="NS22" s="917"/>
      <c r="NT22" s="917"/>
      <c r="NU22" s="917"/>
      <c r="NV22" s="917"/>
      <c r="NW22" s="919">
        <v>4462598</v>
      </c>
      <c r="NX22" s="916">
        <v>190080</v>
      </c>
      <c r="NY22" s="919">
        <v>4652678</v>
      </c>
    </row>
    <row r="23" spans="1:389" ht="23.25" customHeight="1" thickTop="1" x14ac:dyDescent="0.25">
      <c r="A23" s="58" t="s">
        <v>101</v>
      </c>
      <c r="B23" s="119">
        <v>1681.67</v>
      </c>
      <c r="C23" s="979">
        <v>1574.08</v>
      </c>
      <c r="D23" s="739">
        <v>6.84</v>
      </c>
      <c r="E23" s="75"/>
      <c r="F23" s="75"/>
      <c r="G23" s="740" t="s">
        <v>102</v>
      </c>
      <c r="H23" s="741">
        <v>11404</v>
      </c>
      <c r="I23" s="742">
        <v>11816</v>
      </c>
      <c r="J23" s="743">
        <v>9956</v>
      </c>
      <c r="K23" s="741">
        <v>33176</v>
      </c>
      <c r="L23" s="744">
        <v>25286</v>
      </c>
      <c r="M23" s="745">
        <v>31.2</v>
      </c>
      <c r="N23" s="66" t="s">
        <v>392</v>
      </c>
      <c r="O23" s="794" t="s">
        <v>74</v>
      </c>
      <c r="P23" s="795">
        <v>361.52</v>
      </c>
      <c r="Q23" s="980">
        <v>336.15</v>
      </c>
      <c r="R23" s="797">
        <v>7.55</v>
      </c>
      <c r="S23" s="795">
        <v>255.17</v>
      </c>
      <c r="T23" s="796">
        <v>242.44</v>
      </c>
      <c r="U23" s="797">
        <v>5.25</v>
      </c>
      <c r="V23" s="795">
        <v>360.91</v>
      </c>
      <c r="W23" s="796">
        <v>335.62</v>
      </c>
      <c r="X23" s="797">
        <v>7.54</v>
      </c>
      <c r="Y23" s="66"/>
      <c r="Z23" s="92" t="s">
        <v>54</v>
      </c>
      <c r="AA23" s="92"/>
      <c r="AB23" s="981">
        <v>83.05</v>
      </c>
      <c r="AC23" s="982">
        <v>84.35</v>
      </c>
      <c r="AD23" s="982">
        <v>80.95</v>
      </c>
      <c r="AE23" s="982">
        <v>82.78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1459.46</v>
      </c>
      <c r="CG23" s="979">
        <v>1386.2299999999998</v>
      </c>
      <c r="CH23" s="739">
        <v>5.28</v>
      </c>
      <c r="CI23" s="75"/>
      <c r="CJ23" s="75"/>
      <c r="CK23" s="740" t="s">
        <v>102</v>
      </c>
      <c r="CL23" s="741">
        <v>10622</v>
      </c>
      <c r="CM23" s="742">
        <v>10992</v>
      </c>
      <c r="CN23" s="743">
        <v>9518</v>
      </c>
      <c r="CO23" s="741">
        <v>31132</v>
      </c>
      <c r="CP23" s="744">
        <v>29278</v>
      </c>
      <c r="CQ23" s="745">
        <v>6.33</v>
      </c>
      <c r="CR23" s="66"/>
      <c r="CS23" s="794" t="s">
        <v>74</v>
      </c>
      <c r="CT23" s="795">
        <v>325.55</v>
      </c>
      <c r="CU23" s="980">
        <v>310.25</v>
      </c>
      <c r="CV23" s="797">
        <v>4.93</v>
      </c>
      <c r="CW23" s="795">
        <v>253.44</v>
      </c>
      <c r="CX23" s="796">
        <v>242.31</v>
      </c>
      <c r="CY23" s="797">
        <v>4.59</v>
      </c>
      <c r="CZ23" s="795">
        <v>325.20999999999998</v>
      </c>
      <c r="DA23" s="796">
        <v>309.94</v>
      </c>
      <c r="DB23" s="797">
        <v>4.93</v>
      </c>
      <c r="DC23" s="66"/>
      <c r="DD23" s="92" t="s">
        <v>54</v>
      </c>
      <c r="DE23" s="92"/>
      <c r="DF23" s="981">
        <v>86.82</v>
      </c>
      <c r="DG23" s="982">
        <v>81.260000000000005</v>
      </c>
      <c r="DH23" s="982">
        <v>74.099999999999994</v>
      </c>
      <c r="DI23" s="982">
        <v>80.73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1611.4099999999999</v>
      </c>
      <c r="FK23" s="979">
        <v>1512.3099999999997</v>
      </c>
      <c r="FL23" s="739">
        <v>6.55</v>
      </c>
      <c r="FM23" s="75"/>
      <c r="FN23" s="75"/>
      <c r="FO23" s="740" t="s">
        <v>102</v>
      </c>
      <c r="FP23" s="741">
        <v>8084</v>
      </c>
      <c r="FQ23" s="742">
        <v>8286</v>
      </c>
      <c r="FR23" s="743">
        <v>8354</v>
      </c>
      <c r="FS23" s="741">
        <v>24724</v>
      </c>
      <c r="FT23" s="744">
        <v>24051</v>
      </c>
      <c r="FU23" s="745">
        <v>2.8</v>
      </c>
      <c r="FV23" s="66"/>
      <c r="FW23" s="794" t="s">
        <v>74</v>
      </c>
      <c r="FX23" s="795">
        <v>457.59</v>
      </c>
      <c r="FY23" s="980">
        <v>433.11</v>
      </c>
      <c r="FZ23" s="797">
        <v>5.65</v>
      </c>
      <c r="GA23" s="795">
        <v>339.79</v>
      </c>
      <c r="GB23" s="796">
        <v>318.45999999999998</v>
      </c>
      <c r="GC23" s="797">
        <v>6.7</v>
      </c>
      <c r="GD23" s="795">
        <v>456.92</v>
      </c>
      <c r="GE23" s="796">
        <v>432.48</v>
      </c>
      <c r="GF23" s="797">
        <v>5.65</v>
      </c>
      <c r="GG23" s="66"/>
      <c r="GH23" s="92" t="s">
        <v>54</v>
      </c>
      <c r="GI23" s="92"/>
      <c r="GJ23" s="981">
        <v>73.44</v>
      </c>
      <c r="GK23" s="982">
        <v>77.2</v>
      </c>
      <c r="GL23" s="982">
        <v>69.989999999999995</v>
      </c>
      <c r="GM23" s="982">
        <v>73.540000000000006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1770.3100000000002</v>
      </c>
      <c r="IO23" s="979">
        <v>1713.4599999999998</v>
      </c>
      <c r="IP23" s="739">
        <v>3.32</v>
      </c>
      <c r="IQ23" s="75"/>
      <c r="IR23" s="75"/>
      <c r="IS23" s="740" t="s">
        <v>102</v>
      </c>
      <c r="IT23" s="741">
        <v>10171</v>
      </c>
      <c r="IU23" s="742">
        <v>9639</v>
      </c>
      <c r="IV23" s="743">
        <v>12677</v>
      </c>
      <c r="IW23" s="741">
        <v>32487</v>
      </c>
      <c r="IX23" s="744">
        <v>34699</v>
      </c>
      <c r="IY23" s="745">
        <v>-6.37</v>
      </c>
      <c r="IZ23" s="66"/>
      <c r="JA23" s="794" t="s">
        <v>74</v>
      </c>
      <c r="JB23" s="795">
        <v>443.07</v>
      </c>
      <c r="JC23" s="980">
        <v>418.88</v>
      </c>
      <c r="JD23" s="797">
        <v>5.77</v>
      </c>
      <c r="JE23" s="795">
        <v>387.8</v>
      </c>
      <c r="JF23" s="796">
        <v>373.46</v>
      </c>
      <c r="JG23" s="797">
        <v>3.84</v>
      </c>
      <c r="JH23" s="795">
        <v>442.77</v>
      </c>
      <c r="JI23" s="796">
        <v>418.64</v>
      </c>
      <c r="JJ23" s="797">
        <v>5.76</v>
      </c>
      <c r="JK23" s="66"/>
      <c r="JL23" s="92" t="s">
        <v>54</v>
      </c>
      <c r="JM23" s="92"/>
      <c r="JN23" s="981">
        <v>72.84</v>
      </c>
      <c r="JO23" s="982">
        <v>83.75</v>
      </c>
      <c r="JP23" s="982">
        <v>86.96</v>
      </c>
      <c r="JQ23" s="982">
        <v>81.180000000000007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1642.0500000000002</v>
      </c>
      <c r="LS23" s="968">
        <v>1563.27</v>
      </c>
      <c r="LT23" s="755">
        <v>5.04</v>
      </c>
      <c r="LU23" s="63"/>
      <c r="LV23" s="63"/>
      <c r="LW23" s="740" t="s">
        <v>102</v>
      </c>
      <c r="LX23" s="57">
        <v>121519</v>
      </c>
      <c r="LY23" s="756">
        <v>113314</v>
      </c>
      <c r="LZ23" s="757">
        <v>7.24</v>
      </c>
      <c r="MA23" s="73"/>
      <c r="MB23" s="794" t="s">
        <v>74</v>
      </c>
      <c r="MC23" s="795">
        <v>392.96</v>
      </c>
      <c r="MD23" s="796">
        <v>372.71</v>
      </c>
      <c r="ME23" s="797">
        <v>5.43</v>
      </c>
      <c r="MF23" s="795">
        <v>310.01</v>
      </c>
      <c r="MG23" s="796">
        <v>296.45999999999998</v>
      </c>
      <c r="MH23" s="797">
        <v>4.57</v>
      </c>
      <c r="MI23" s="795">
        <v>392.51</v>
      </c>
      <c r="MJ23" s="796">
        <v>372.31</v>
      </c>
      <c r="MK23" s="797">
        <v>5.43</v>
      </c>
      <c r="ML23" s="4"/>
      <c r="MM23" s="781" t="s">
        <v>54</v>
      </c>
      <c r="MN23" s="781"/>
      <c r="MO23" s="985">
        <v>82.78</v>
      </c>
      <c r="MP23" s="985">
        <v>80.73</v>
      </c>
      <c r="MQ23" s="985">
        <v>73.540000000000006</v>
      </c>
      <c r="MR23" s="985">
        <v>81.180000000000007</v>
      </c>
      <c r="MS23" s="985">
        <v>79.56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1558.3899999999999</v>
      </c>
      <c r="C24" s="935">
        <v>1461.46</v>
      </c>
      <c r="D24" s="763">
        <v>6.63</v>
      </c>
      <c r="E24" s="75"/>
      <c r="F24" s="75"/>
      <c r="G24" s="764" t="s">
        <v>103</v>
      </c>
      <c r="H24" s="741">
        <v>33187</v>
      </c>
      <c r="I24" s="742">
        <v>38507</v>
      </c>
      <c r="J24" s="743">
        <v>39121</v>
      </c>
      <c r="K24" s="741">
        <v>110815</v>
      </c>
      <c r="L24" s="744">
        <v>107796</v>
      </c>
      <c r="M24" s="745">
        <v>2.8</v>
      </c>
      <c r="N24" s="66"/>
      <c r="O24" s="902" t="s">
        <v>79</v>
      </c>
      <c r="P24" s="986">
        <v>113.87</v>
      </c>
      <c r="Q24" s="796">
        <v>110.09</v>
      </c>
      <c r="R24" s="797">
        <v>3.43</v>
      </c>
      <c r="S24" s="795">
        <v>72.599999999999994</v>
      </c>
      <c r="T24" s="796">
        <v>68.06</v>
      </c>
      <c r="U24" s="797">
        <v>6.67</v>
      </c>
      <c r="V24" s="795">
        <v>113.64</v>
      </c>
      <c r="W24" s="796">
        <v>109.86</v>
      </c>
      <c r="X24" s="797">
        <v>3.44</v>
      </c>
      <c r="Y24" s="66"/>
      <c r="Z24" s="66"/>
      <c r="AA24" s="66" t="s">
        <v>39</v>
      </c>
      <c r="AB24" s="95">
        <v>75.489999999999995</v>
      </c>
      <c r="AC24" s="95">
        <v>68.040000000000006</v>
      </c>
      <c r="AD24" s="95">
        <v>64.23</v>
      </c>
      <c r="AE24" s="95">
        <v>69.260000000000005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1386.8600000000001</v>
      </c>
      <c r="CG24" s="935">
        <v>1320.97</v>
      </c>
      <c r="CH24" s="763">
        <v>4.99</v>
      </c>
      <c r="CI24" s="75"/>
      <c r="CJ24" s="75"/>
      <c r="CK24" s="764" t="s">
        <v>103</v>
      </c>
      <c r="CL24" s="741">
        <v>44260</v>
      </c>
      <c r="CM24" s="742">
        <v>32880</v>
      </c>
      <c r="CN24" s="743">
        <v>28516</v>
      </c>
      <c r="CO24" s="741">
        <v>105656</v>
      </c>
      <c r="CP24" s="744">
        <v>97430</v>
      </c>
      <c r="CQ24" s="745">
        <v>8.44</v>
      </c>
      <c r="CR24" s="66"/>
      <c r="CS24" s="902" t="s">
        <v>79</v>
      </c>
      <c r="CT24" s="986">
        <v>63.9</v>
      </c>
      <c r="CU24" s="796">
        <v>60.1</v>
      </c>
      <c r="CV24" s="797">
        <v>6.32</v>
      </c>
      <c r="CW24" s="795">
        <v>34.68</v>
      </c>
      <c r="CX24" s="796">
        <v>33.57</v>
      </c>
      <c r="CY24" s="797">
        <v>3.31</v>
      </c>
      <c r="CZ24" s="795">
        <v>63.76</v>
      </c>
      <c r="DA24" s="796">
        <v>59.97</v>
      </c>
      <c r="DB24" s="797">
        <v>6.32</v>
      </c>
      <c r="DC24" s="66"/>
      <c r="DD24" s="66"/>
      <c r="DE24" s="66" t="s">
        <v>39</v>
      </c>
      <c r="DF24" s="95">
        <v>77.73</v>
      </c>
      <c r="DG24" s="95">
        <v>70.81</v>
      </c>
      <c r="DH24" s="95">
        <v>63.33</v>
      </c>
      <c r="DI24" s="95">
        <v>70.63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1574.5</v>
      </c>
      <c r="FK24" s="935">
        <v>1476.9999999999998</v>
      </c>
      <c r="FL24" s="763">
        <v>6.6</v>
      </c>
      <c r="FM24" s="75"/>
      <c r="FN24" s="75"/>
      <c r="FO24" s="764" t="s">
        <v>103</v>
      </c>
      <c r="FP24" s="741">
        <v>22414</v>
      </c>
      <c r="FQ24" s="742">
        <v>27324</v>
      </c>
      <c r="FR24" s="743">
        <v>27892</v>
      </c>
      <c r="FS24" s="741">
        <v>77630</v>
      </c>
      <c r="FT24" s="744">
        <v>70793</v>
      </c>
      <c r="FU24" s="745">
        <v>9.66</v>
      </c>
      <c r="FV24" s="66"/>
      <c r="FW24" s="902" t="s">
        <v>79</v>
      </c>
      <c r="FX24" s="986">
        <v>89.16</v>
      </c>
      <c r="FY24" s="796">
        <v>85.51</v>
      </c>
      <c r="FZ24" s="797">
        <v>4.2699999999999996</v>
      </c>
      <c r="GA24" s="795">
        <v>93.67</v>
      </c>
      <c r="GB24" s="796">
        <v>88.38</v>
      </c>
      <c r="GC24" s="797">
        <v>5.99</v>
      </c>
      <c r="GD24" s="795">
        <v>89.19</v>
      </c>
      <c r="GE24" s="796">
        <v>85.53</v>
      </c>
      <c r="GF24" s="797">
        <v>4.28</v>
      </c>
      <c r="GG24" s="66"/>
      <c r="GH24" s="66"/>
      <c r="GI24" s="66" t="s">
        <v>39</v>
      </c>
      <c r="GJ24" s="95">
        <v>59.07</v>
      </c>
      <c r="GK24" s="95">
        <v>62.22</v>
      </c>
      <c r="GL24" s="95">
        <v>58.19</v>
      </c>
      <c r="GM24" s="95">
        <v>59.83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1702.9299999999998</v>
      </c>
      <c r="IO24" s="935">
        <v>1646.94</v>
      </c>
      <c r="IP24" s="763">
        <v>3.4</v>
      </c>
      <c r="IQ24" s="75"/>
      <c r="IR24" s="75"/>
      <c r="IS24" s="764" t="s">
        <v>103</v>
      </c>
      <c r="IT24" s="741">
        <v>35710</v>
      </c>
      <c r="IU24" s="742">
        <v>25454</v>
      </c>
      <c r="IV24" s="743">
        <v>46289</v>
      </c>
      <c r="IW24" s="741">
        <v>107453</v>
      </c>
      <c r="IX24" s="744">
        <v>105389</v>
      </c>
      <c r="IY24" s="745">
        <v>1.96</v>
      </c>
      <c r="IZ24" s="66"/>
      <c r="JA24" s="902" t="s">
        <v>79</v>
      </c>
      <c r="JB24" s="986">
        <v>250.64</v>
      </c>
      <c r="JC24" s="796">
        <v>249.79</v>
      </c>
      <c r="JD24" s="797">
        <v>0.34</v>
      </c>
      <c r="JE24" s="795">
        <v>234.61</v>
      </c>
      <c r="JF24" s="796">
        <v>227.07</v>
      </c>
      <c r="JG24" s="797">
        <v>3.32</v>
      </c>
      <c r="JH24" s="795">
        <v>250.55</v>
      </c>
      <c r="JI24" s="796">
        <v>249.67</v>
      </c>
      <c r="JJ24" s="797">
        <v>0.35</v>
      </c>
      <c r="JK24" s="66"/>
      <c r="JL24" s="66"/>
      <c r="JM24" s="66" t="s">
        <v>39</v>
      </c>
      <c r="JN24" s="95">
        <v>63.56</v>
      </c>
      <c r="JO24" s="95">
        <v>66.17</v>
      </c>
      <c r="JP24" s="95">
        <v>69.91</v>
      </c>
      <c r="JQ24" s="95">
        <v>66.55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1567.1600000000003</v>
      </c>
      <c r="LS24" s="971">
        <v>1493.26</v>
      </c>
      <c r="LT24" s="780">
        <v>4.95</v>
      </c>
      <c r="LU24" s="63"/>
      <c r="LV24" s="63"/>
      <c r="LW24" s="764" t="s">
        <v>103</v>
      </c>
      <c r="LX24" s="57">
        <v>401554</v>
      </c>
      <c r="LY24" s="756">
        <v>381408</v>
      </c>
      <c r="LZ24" s="757">
        <v>5.28</v>
      </c>
      <c r="MA24" s="73"/>
      <c r="MB24" s="902" t="s">
        <v>79</v>
      </c>
      <c r="MC24" s="795">
        <v>137.99</v>
      </c>
      <c r="MD24" s="796">
        <v>136.47</v>
      </c>
      <c r="ME24" s="797">
        <v>1.1100000000000001</v>
      </c>
      <c r="MF24" s="795">
        <v>117.36</v>
      </c>
      <c r="MG24" s="796">
        <v>113.41</v>
      </c>
      <c r="MH24" s="797">
        <v>3.48</v>
      </c>
      <c r="MI24" s="795">
        <v>137.87</v>
      </c>
      <c r="MJ24" s="796">
        <v>136.35</v>
      </c>
      <c r="MK24" s="797">
        <v>1.1100000000000001</v>
      </c>
      <c r="ML24" s="4"/>
      <c r="MM24" s="4"/>
      <c r="MN24" s="4" t="s">
        <v>39</v>
      </c>
      <c r="MO24" s="990">
        <v>69.260000000000005</v>
      </c>
      <c r="MP24" s="990">
        <v>70.63</v>
      </c>
      <c r="MQ24" s="990">
        <v>59.83</v>
      </c>
      <c r="MR24" s="990">
        <v>66.55</v>
      </c>
      <c r="MS24" s="991">
        <v>66.569999999999993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2625.3799999999997</v>
      </c>
      <c r="C25" s="944">
        <v>2446.63</v>
      </c>
      <c r="D25" s="901">
        <v>7.31</v>
      </c>
      <c r="E25" s="75"/>
      <c r="F25" s="75"/>
      <c r="G25" s="740" t="s">
        <v>106</v>
      </c>
      <c r="H25" s="741">
        <v>13022</v>
      </c>
      <c r="I25" s="742">
        <v>12237</v>
      </c>
      <c r="J25" s="743">
        <v>10143</v>
      </c>
      <c r="K25" s="741">
        <v>35402</v>
      </c>
      <c r="L25" s="744">
        <v>25334</v>
      </c>
      <c r="M25" s="745">
        <v>39.74</v>
      </c>
      <c r="N25" s="66"/>
      <c r="O25" s="922" t="s">
        <v>83</v>
      </c>
      <c r="P25" s="923">
        <v>5524.8499999999995</v>
      </c>
      <c r="Q25" s="924">
        <v>5188.4699999999993</v>
      </c>
      <c r="R25" s="925">
        <v>6.48</v>
      </c>
      <c r="S25" s="926">
        <v>2625.3799999999997</v>
      </c>
      <c r="T25" s="924">
        <v>2446.63</v>
      </c>
      <c r="U25" s="925">
        <v>7.31</v>
      </c>
      <c r="V25" s="926">
        <v>5508.35</v>
      </c>
      <c r="W25" s="924">
        <v>5172.87</v>
      </c>
      <c r="X25" s="925">
        <v>6.49</v>
      </c>
      <c r="Y25" s="66"/>
      <c r="Z25" s="66"/>
      <c r="AA25" s="66" t="s">
        <v>53</v>
      </c>
      <c r="AB25" s="95">
        <v>89.76</v>
      </c>
      <c r="AC25" s="95">
        <v>89.19</v>
      </c>
      <c r="AD25" s="95">
        <v>76.06</v>
      </c>
      <c r="AE25" s="95">
        <v>85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2539.38</v>
      </c>
      <c r="CG25" s="944">
        <v>2375.06</v>
      </c>
      <c r="CH25" s="901">
        <v>6.92</v>
      </c>
      <c r="CI25" s="75"/>
      <c r="CJ25" s="75"/>
      <c r="CK25" s="740" t="s">
        <v>106</v>
      </c>
      <c r="CL25" s="741">
        <v>11339</v>
      </c>
      <c r="CM25" s="742">
        <v>6774</v>
      </c>
      <c r="CN25" s="743">
        <v>6232</v>
      </c>
      <c r="CO25" s="741">
        <v>24345</v>
      </c>
      <c r="CP25" s="744">
        <v>19203</v>
      </c>
      <c r="CQ25" s="745">
        <v>26.78</v>
      </c>
      <c r="CR25" s="66"/>
      <c r="CS25" s="922" t="s">
        <v>83</v>
      </c>
      <c r="CT25" s="923">
        <v>6108.65</v>
      </c>
      <c r="CU25" s="924">
        <v>5699.1600000000008</v>
      </c>
      <c r="CV25" s="925">
        <v>7.19</v>
      </c>
      <c r="CW25" s="926">
        <v>2539.38</v>
      </c>
      <c r="CX25" s="924">
        <v>2375.06</v>
      </c>
      <c r="CY25" s="925">
        <v>6.92</v>
      </c>
      <c r="CZ25" s="926">
        <v>6091.99</v>
      </c>
      <c r="DA25" s="924">
        <v>5683.8799999999992</v>
      </c>
      <c r="DB25" s="925">
        <v>7.18</v>
      </c>
      <c r="DC25" s="66"/>
      <c r="DD25" s="66"/>
      <c r="DE25" s="66" t="s">
        <v>53</v>
      </c>
      <c r="DF25" s="95">
        <v>86.77</v>
      </c>
      <c r="DG25" s="95">
        <v>83.42</v>
      </c>
      <c r="DH25" s="95">
        <v>75.680000000000007</v>
      </c>
      <c r="DI25" s="95">
        <v>81.96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2059.9499999999998</v>
      </c>
      <c r="FK25" s="944">
        <v>1928.6999999999998</v>
      </c>
      <c r="FL25" s="901">
        <v>6.81</v>
      </c>
      <c r="FM25" s="75"/>
      <c r="FN25" s="75"/>
      <c r="FO25" s="740" t="s">
        <v>106</v>
      </c>
      <c r="FP25" s="741">
        <v>8716</v>
      </c>
      <c r="FQ25" s="742">
        <v>8804</v>
      </c>
      <c r="FR25" s="743">
        <v>9323</v>
      </c>
      <c r="FS25" s="741">
        <v>26843</v>
      </c>
      <c r="FT25" s="744">
        <v>24658</v>
      </c>
      <c r="FU25" s="745">
        <v>8.86</v>
      </c>
      <c r="FV25" s="66"/>
      <c r="FW25" s="922" t="s">
        <v>83</v>
      </c>
      <c r="FX25" s="923">
        <v>4366.6299999999992</v>
      </c>
      <c r="FY25" s="924">
        <v>4035.3700000000003</v>
      </c>
      <c r="FZ25" s="925">
        <v>8.2100000000000009</v>
      </c>
      <c r="GA25" s="926">
        <v>2059.9499999999998</v>
      </c>
      <c r="GB25" s="924">
        <v>1928.6999999999998</v>
      </c>
      <c r="GC25" s="925">
        <v>6.81</v>
      </c>
      <c r="GD25" s="926">
        <v>4353.4499999999989</v>
      </c>
      <c r="GE25" s="924">
        <v>4023.8700000000003</v>
      </c>
      <c r="GF25" s="925">
        <v>8.19</v>
      </c>
      <c r="GG25" s="66"/>
      <c r="GH25" s="66"/>
      <c r="GI25" s="66" t="s">
        <v>53</v>
      </c>
      <c r="GJ25" s="95">
        <v>78.72</v>
      </c>
      <c r="GK25" s="95">
        <v>79.05</v>
      </c>
      <c r="GL25" s="95">
        <v>71</v>
      </c>
      <c r="GM25" s="95">
        <v>76.260000000000005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2706.07</v>
      </c>
      <c r="IO25" s="944">
        <v>2628.4</v>
      </c>
      <c r="IP25" s="901">
        <v>2.96</v>
      </c>
      <c r="IQ25" s="75"/>
      <c r="IR25" s="75"/>
      <c r="IS25" s="740" t="s">
        <v>106</v>
      </c>
      <c r="IT25" s="741">
        <v>14228</v>
      </c>
      <c r="IU25" s="742">
        <v>10175</v>
      </c>
      <c r="IV25" s="743">
        <v>12148</v>
      </c>
      <c r="IW25" s="741">
        <v>36551</v>
      </c>
      <c r="IX25" s="744">
        <v>34621</v>
      </c>
      <c r="IY25" s="745">
        <v>5.57</v>
      </c>
      <c r="IZ25" s="66"/>
      <c r="JA25" s="922" t="s">
        <v>83</v>
      </c>
      <c r="JB25" s="923">
        <v>5451.9400000000005</v>
      </c>
      <c r="JC25" s="924">
        <v>5216.33</v>
      </c>
      <c r="JD25" s="925">
        <v>4.5199999999999996</v>
      </c>
      <c r="JE25" s="926">
        <v>2706.07</v>
      </c>
      <c r="JF25" s="924">
        <v>2628.4</v>
      </c>
      <c r="JG25" s="925">
        <v>2.96</v>
      </c>
      <c r="JH25" s="926">
        <v>5436.8200000000006</v>
      </c>
      <c r="JI25" s="924">
        <v>5202.55</v>
      </c>
      <c r="JJ25" s="925">
        <v>4.5</v>
      </c>
      <c r="JK25" s="66"/>
      <c r="JL25" s="66"/>
      <c r="JM25" s="66" t="s">
        <v>53</v>
      </c>
      <c r="JN25" s="95">
        <v>74.84</v>
      </c>
      <c r="JO25" s="95">
        <v>85</v>
      </c>
      <c r="JP25" s="95">
        <v>85.25</v>
      </c>
      <c r="JQ25" s="95">
        <v>81.7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2530.89</v>
      </c>
      <c r="LS25" s="1000">
        <v>2392.94</v>
      </c>
      <c r="LT25" s="914">
        <v>5.76</v>
      </c>
      <c r="LU25" s="63"/>
      <c r="LV25" s="63"/>
      <c r="LW25" s="740" t="s">
        <v>106</v>
      </c>
      <c r="LX25" s="57">
        <v>123141</v>
      </c>
      <c r="LY25" s="756">
        <v>103816</v>
      </c>
      <c r="LZ25" s="757">
        <v>18.61</v>
      </c>
      <c r="MA25" s="73"/>
      <c r="MB25" s="930" t="s">
        <v>83</v>
      </c>
      <c r="MC25" s="923">
        <v>5450.2199999999993</v>
      </c>
      <c r="MD25" s="931">
        <v>5119.59</v>
      </c>
      <c r="ME25" s="932">
        <v>6.46</v>
      </c>
      <c r="MF25" s="923">
        <v>2530.89</v>
      </c>
      <c r="MG25" s="931">
        <v>2392.94</v>
      </c>
      <c r="MH25" s="932">
        <v>5.76</v>
      </c>
      <c r="MI25" s="923">
        <v>5434.4599999999991</v>
      </c>
      <c r="MJ25" s="931">
        <v>5105.1900000000005</v>
      </c>
      <c r="MK25" s="932">
        <v>6.45</v>
      </c>
      <c r="ML25" s="4"/>
      <c r="MM25" s="4"/>
      <c r="MN25" s="4" t="s">
        <v>53</v>
      </c>
      <c r="MO25" s="990">
        <v>85</v>
      </c>
      <c r="MP25" s="990">
        <v>81.96</v>
      </c>
      <c r="MQ25" s="990">
        <v>76.260000000000005</v>
      </c>
      <c r="MR25" s="990">
        <v>81.7</v>
      </c>
      <c r="MS25" s="991">
        <v>81.23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12459</v>
      </c>
      <c r="I26" s="742">
        <v>11550</v>
      </c>
      <c r="J26" s="743">
        <v>9267</v>
      </c>
      <c r="K26" s="741">
        <v>33276</v>
      </c>
      <c r="L26" s="744">
        <v>26767</v>
      </c>
      <c r="M26" s="745">
        <v>24.32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81.33</v>
      </c>
      <c r="AC26" s="95">
        <v>83.41</v>
      </c>
      <c r="AD26" s="95">
        <v>82.8</v>
      </c>
      <c r="AE26" s="95">
        <v>82.51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11518</v>
      </c>
      <c r="CM26" s="742">
        <v>11169</v>
      </c>
      <c r="CN26" s="743">
        <v>10398</v>
      </c>
      <c r="CO26" s="741">
        <v>33085</v>
      </c>
      <c r="CP26" s="744">
        <v>30385</v>
      </c>
      <c r="CQ26" s="745">
        <v>8.89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87.09</v>
      </c>
      <c r="DG26" s="95">
        <v>80.92</v>
      </c>
      <c r="DH26" s="95">
        <v>73.94</v>
      </c>
      <c r="DI26" s="95">
        <v>80.650000000000006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6585</v>
      </c>
      <c r="FQ26" s="742">
        <v>8268</v>
      </c>
      <c r="FR26" s="743">
        <v>8193</v>
      </c>
      <c r="FS26" s="741">
        <v>23046</v>
      </c>
      <c r="FT26" s="744">
        <v>21274</v>
      </c>
      <c r="FU26" s="745">
        <v>8.33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72.319999999999993</v>
      </c>
      <c r="GK26" s="95">
        <v>77.08</v>
      </c>
      <c r="GL26" s="95">
        <v>70.02</v>
      </c>
      <c r="GM26" s="95">
        <v>73.14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12561</v>
      </c>
      <c r="IU26" s="742">
        <v>11507</v>
      </c>
      <c r="IV26" s="743">
        <v>12053</v>
      </c>
      <c r="IW26" s="741">
        <v>36121</v>
      </c>
      <c r="IX26" s="744">
        <v>32730</v>
      </c>
      <c r="IY26" s="745">
        <v>10.36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72.52</v>
      </c>
      <c r="JO26" s="95">
        <v>83.87</v>
      </c>
      <c r="JP26" s="95">
        <v>87.92</v>
      </c>
      <c r="JQ26" s="95">
        <v>81.44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125528</v>
      </c>
      <c r="LY26" s="756">
        <v>111156</v>
      </c>
      <c r="LZ26" s="757">
        <v>12.93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82.51</v>
      </c>
      <c r="MP26" s="990">
        <v>80.650000000000006</v>
      </c>
      <c r="MQ26" s="990">
        <v>73.14</v>
      </c>
      <c r="MR26" s="990">
        <v>81.44</v>
      </c>
      <c r="MS26" s="991">
        <v>79.430000000000007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74656.03</v>
      </c>
      <c r="C27" s="979">
        <v>65392.849999999991</v>
      </c>
      <c r="D27" s="739">
        <v>14.17</v>
      </c>
      <c r="E27" s="582"/>
      <c r="F27" s="63"/>
      <c r="G27" s="740" t="s">
        <v>110</v>
      </c>
      <c r="H27" s="741">
        <v>10479</v>
      </c>
      <c r="I27" s="742">
        <v>10740</v>
      </c>
      <c r="J27" s="743">
        <v>8889</v>
      </c>
      <c r="K27" s="741">
        <v>30108</v>
      </c>
      <c r="L27" s="744">
        <v>24788</v>
      </c>
      <c r="M27" s="745">
        <v>21.46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/>
      <c r="Y27" s="66"/>
      <c r="Z27" s="66"/>
      <c r="AA27" s="66" t="s">
        <v>64</v>
      </c>
      <c r="AB27" s="95">
        <v>80.56</v>
      </c>
      <c r="AC27" s="95">
        <v>82.57</v>
      </c>
      <c r="AD27" s="95">
        <v>88.08</v>
      </c>
      <c r="AE27" s="95">
        <v>83.74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4926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4926</v>
      </c>
      <c r="BJ27" s="1014">
        <v>0</v>
      </c>
      <c r="BK27" s="1017">
        <v>4926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71687.38</v>
      </c>
      <c r="CG27" s="979">
        <v>63528.14</v>
      </c>
      <c r="CH27" s="739">
        <v>12.84</v>
      </c>
      <c r="CI27" s="582"/>
      <c r="CJ27" s="63"/>
      <c r="CK27" s="740" t="s">
        <v>110</v>
      </c>
      <c r="CL27" s="741">
        <v>10594</v>
      </c>
      <c r="CM27" s="742">
        <v>7468</v>
      </c>
      <c r="CN27" s="743">
        <v>9473</v>
      </c>
      <c r="CO27" s="741">
        <v>27535</v>
      </c>
      <c r="CP27" s="744">
        <v>26525</v>
      </c>
      <c r="CQ27" s="745">
        <v>3.81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/>
      <c r="DC27" s="66"/>
      <c r="DD27" s="66"/>
      <c r="DE27" s="66" t="s">
        <v>64</v>
      </c>
      <c r="DF27" s="95">
        <v>94.63</v>
      </c>
      <c r="DG27" s="95">
        <v>86.4</v>
      </c>
      <c r="DH27" s="95">
        <v>77.22</v>
      </c>
      <c r="DI27" s="95">
        <v>86.08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1211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1211</v>
      </c>
      <c r="EN27" s="1014">
        <v>0</v>
      </c>
      <c r="EO27" s="1017">
        <v>1211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38517.53</v>
      </c>
      <c r="FK27" s="979">
        <v>36355.800000000003</v>
      </c>
      <c r="FL27" s="739">
        <v>5.95</v>
      </c>
      <c r="FM27" s="582"/>
      <c r="FN27" s="63"/>
      <c r="FO27" s="740" t="s">
        <v>110</v>
      </c>
      <c r="FP27" s="741">
        <v>4456</v>
      </c>
      <c r="FQ27" s="742">
        <v>5299</v>
      </c>
      <c r="FR27" s="743">
        <v>4994</v>
      </c>
      <c r="FS27" s="741">
        <v>14749</v>
      </c>
      <c r="FT27" s="744">
        <v>12612</v>
      </c>
      <c r="FU27" s="745">
        <v>16.940000000000001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/>
      <c r="GG27" s="66"/>
      <c r="GH27" s="66"/>
      <c r="GI27" s="66" t="s">
        <v>64</v>
      </c>
      <c r="GJ27" s="95">
        <v>78.95</v>
      </c>
      <c r="GK27" s="95">
        <v>79.59</v>
      </c>
      <c r="GL27" s="95">
        <v>74.33</v>
      </c>
      <c r="GM27" s="95">
        <v>77.62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3696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3696</v>
      </c>
      <c r="HR27" s="1014">
        <v>0</v>
      </c>
      <c r="HS27" s="1017">
        <v>3696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79682.11</v>
      </c>
      <c r="IO27" s="979">
        <v>75333.66</v>
      </c>
      <c r="IP27" s="739">
        <v>5.77</v>
      </c>
      <c r="IQ27" s="582"/>
      <c r="IR27" s="63"/>
      <c r="IS27" s="740" t="s">
        <v>110</v>
      </c>
      <c r="IT27" s="741">
        <v>9061</v>
      </c>
      <c r="IU27" s="742">
        <v>8939</v>
      </c>
      <c r="IV27" s="743">
        <v>11159</v>
      </c>
      <c r="IW27" s="741">
        <v>29159</v>
      </c>
      <c r="IX27" s="744">
        <v>28372</v>
      </c>
      <c r="IY27" s="745">
        <v>2.77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/>
      <c r="JK27" s="66"/>
      <c r="JL27" s="66"/>
      <c r="JM27" s="66" t="s">
        <v>64</v>
      </c>
      <c r="JN27" s="95">
        <v>78.290000000000006</v>
      </c>
      <c r="JO27" s="95">
        <v>87.68</v>
      </c>
      <c r="JP27" s="95">
        <v>90.35</v>
      </c>
      <c r="JQ27" s="95">
        <v>85.44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12894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12894</v>
      </c>
      <c r="KV27" s="1014">
        <v>0</v>
      </c>
      <c r="KW27" s="1017">
        <v>12894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264543.05</v>
      </c>
      <c r="LS27" s="968">
        <v>240610.45</v>
      </c>
      <c r="LT27" s="755">
        <v>9.9499999999999993</v>
      </c>
      <c r="LU27" s="63"/>
      <c r="LV27" s="63"/>
      <c r="LW27" s="740" t="s">
        <v>110</v>
      </c>
      <c r="LX27" s="57">
        <v>101551</v>
      </c>
      <c r="LY27" s="756">
        <v>92297</v>
      </c>
      <c r="LZ27" s="757">
        <v>10.029999999999999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83.74</v>
      </c>
      <c r="MP27" s="990">
        <v>86.08</v>
      </c>
      <c r="MQ27" s="990">
        <v>77.62</v>
      </c>
      <c r="MR27" s="990">
        <v>85.44</v>
      </c>
      <c r="MS27" s="991">
        <v>83.22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22727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22727</v>
      </c>
      <c r="NX27" s="1019">
        <v>0</v>
      </c>
      <c r="NY27" s="858">
        <v>22727</v>
      </c>
    </row>
    <row r="28" spans="1:389" ht="23.25" customHeight="1" thickTop="1" x14ac:dyDescent="0.25">
      <c r="A28" s="56" t="s">
        <v>56</v>
      </c>
      <c r="B28" s="20">
        <v>12220.04</v>
      </c>
      <c r="C28" s="935">
        <v>10510.570000000002</v>
      </c>
      <c r="D28" s="763">
        <v>16.260000000000002</v>
      </c>
      <c r="E28" s="63"/>
      <c r="F28" s="63"/>
      <c r="G28" s="740" t="s">
        <v>112</v>
      </c>
      <c r="H28" s="741">
        <v>132644</v>
      </c>
      <c r="I28" s="742">
        <v>102604</v>
      </c>
      <c r="J28" s="743">
        <v>126956</v>
      </c>
      <c r="K28" s="741">
        <v>362204</v>
      </c>
      <c r="L28" s="744">
        <v>332056</v>
      </c>
      <c r="M28" s="745">
        <v>9.08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88.83</v>
      </c>
      <c r="AC28" s="95">
        <v>84.1</v>
      </c>
      <c r="AD28" s="95">
        <v>83.44</v>
      </c>
      <c r="AE28" s="95">
        <v>85.46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2965</v>
      </c>
      <c r="AN28" s="866">
        <v>2957</v>
      </c>
      <c r="AO28" s="866">
        <v>2504</v>
      </c>
      <c r="AP28" s="865">
        <v>0</v>
      </c>
      <c r="AQ28" s="866"/>
      <c r="AR28" s="866"/>
      <c r="AS28" s="866"/>
      <c r="AT28" s="1021"/>
      <c r="AU28" s="1022">
        <v>8426</v>
      </c>
      <c r="AV28" s="866">
        <v>0</v>
      </c>
      <c r="AW28" s="1012">
        <v>8426</v>
      </c>
      <c r="AX28" s="102"/>
      <c r="AY28" s="102"/>
      <c r="AZ28" s="852" t="s">
        <v>61</v>
      </c>
      <c r="BA28" s="1023">
        <v>2622</v>
      </c>
      <c r="BB28" s="1024">
        <v>0</v>
      </c>
      <c r="BC28" s="1024">
        <v>890</v>
      </c>
      <c r="BD28" s="1025">
        <v>0</v>
      </c>
      <c r="BE28" s="1024"/>
      <c r="BF28" s="1024"/>
      <c r="BG28" s="1024"/>
      <c r="BH28" s="1024"/>
      <c r="BI28" s="1026">
        <v>3512</v>
      </c>
      <c r="BJ28" s="1024">
        <v>0</v>
      </c>
      <c r="BK28" s="1017">
        <v>3512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14100.130000000001</v>
      </c>
      <c r="CG28" s="935">
        <v>13032.68</v>
      </c>
      <c r="CH28" s="763">
        <v>8.19</v>
      </c>
      <c r="CI28" s="63"/>
      <c r="CJ28" s="63"/>
      <c r="CK28" s="740" t="s">
        <v>112</v>
      </c>
      <c r="CL28" s="741">
        <v>117909</v>
      </c>
      <c r="CM28" s="742">
        <v>70463</v>
      </c>
      <c r="CN28" s="743">
        <v>65578</v>
      </c>
      <c r="CO28" s="741">
        <v>253950</v>
      </c>
      <c r="CP28" s="744">
        <v>238593</v>
      </c>
      <c r="CQ28" s="745">
        <v>6.44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87.39</v>
      </c>
      <c r="DG28" s="95">
        <v>81.489999999999995</v>
      </c>
      <c r="DH28" s="95">
        <v>72.87</v>
      </c>
      <c r="DI28" s="95">
        <v>80.58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3070</v>
      </c>
      <c r="DR28" s="866">
        <v>1659</v>
      </c>
      <c r="DS28" s="866">
        <v>1172</v>
      </c>
      <c r="DT28" s="862">
        <v>0</v>
      </c>
      <c r="DU28" s="860"/>
      <c r="DV28" s="861"/>
      <c r="DW28" s="861"/>
      <c r="DX28" s="861"/>
      <c r="DY28" s="840">
        <v>5901</v>
      </c>
      <c r="DZ28" s="866">
        <v>2588</v>
      </c>
      <c r="EA28" s="1012">
        <v>8489</v>
      </c>
      <c r="EB28" s="102"/>
      <c r="EC28" s="102"/>
      <c r="ED28" s="852" t="s">
        <v>61</v>
      </c>
      <c r="EE28" s="1023">
        <v>1957</v>
      </c>
      <c r="EF28" s="1024">
        <v>0</v>
      </c>
      <c r="EG28" s="1024">
        <v>357</v>
      </c>
      <c r="EH28" s="862">
        <v>0</v>
      </c>
      <c r="EI28" s="860"/>
      <c r="EJ28" s="861"/>
      <c r="EK28" s="861"/>
      <c r="EL28" s="861"/>
      <c r="EM28" s="840">
        <v>2314</v>
      </c>
      <c r="EN28" s="1024">
        <v>0</v>
      </c>
      <c r="EO28" s="1017">
        <v>2314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10143.19</v>
      </c>
      <c r="FK28" s="935">
        <v>9621.98</v>
      </c>
      <c r="FL28" s="763">
        <v>5.42</v>
      </c>
      <c r="FM28" s="63"/>
      <c r="FN28" s="63"/>
      <c r="FO28" s="740" t="s">
        <v>112</v>
      </c>
      <c r="FP28" s="741">
        <v>63495</v>
      </c>
      <c r="FQ28" s="742">
        <v>71275</v>
      </c>
      <c r="FR28" s="743">
        <v>62464</v>
      </c>
      <c r="FS28" s="741">
        <v>197234</v>
      </c>
      <c r="FT28" s="744">
        <v>186617</v>
      </c>
      <c r="FU28" s="745">
        <v>5.69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71.13</v>
      </c>
      <c r="GK28" s="95">
        <v>77.62</v>
      </c>
      <c r="GL28" s="95">
        <v>69.239999999999995</v>
      </c>
      <c r="GM28" s="95">
        <v>72.66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2717</v>
      </c>
      <c r="GV28" s="866">
        <v>1223</v>
      </c>
      <c r="GW28" s="866">
        <v>1184</v>
      </c>
      <c r="GX28" s="862">
        <v>0</v>
      </c>
      <c r="GY28" s="861"/>
      <c r="GZ28" s="861"/>
      <c r="HA28" s="861"/>
      <c r="HB28" s="861"/>
      <c r="HC28" s="840">
        <v>5124</v>
      </c>
      <c r="HD28" s="866">
        <v>2440</v>
      </c>
      <c r="HE28" s="1012">
        <v>7564</v>
      </c>
      <c r="HF28" s="102"/>
      <c r="HG28" s="102"/>
      <c r="HH28" s="852" t="s">
        <v>61</v>
      </c>
      <c r="HI28" s="1023">
        <v>1478</v>
      </c>
      <c r="HJ28" s="1024">
        <v>0</v>
      </c>
      <c r="HK28" s="1024">
        <v>721</v>
      </c>
      <c r="HL28" s="862">
        <v>0</v>
      </c>
      <c r="HM28" s="861"/>
      <c r="HN28" s="861"/>
      <c r="HO28" s="861"/>
      <c r="HP28" s="861"/>
      <c r="HQ28" s="840">
        <v>2199</v>
      </c>
      <c r="HR28" s="1024">
        <v>0</v>
      </c>
      <c r="HS28" s="1017">
        <v>2199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17271.05</v>
      </c>
      <c r="IO28" s="935">
        <v>16042.490000000002</v>
      </c>
      <c r="IP28" s="763">
        <v>7.66</v>
      </c>
      <c r="IQ28" s="63"/>
      <c r="IR28" s="63"/>
      <c r="IS28" s="740" t="s">
        <v>112</v>
      </c>
      <c r="IT28" s="741">
        <v>84383</v>
      </c>
      <c r="IU28" s="742">
        <v>107077</v>
      </c>
      <c r="IV28" s="743">
        <v>103803</v>
      </c>
      <c r="IW28" s="741">
        <v>295263</v>
      </c>
      <c r="IX28" s="744">
        <v>287150</v>
      </c>
      <c r="IY28" s="745">
        <v>2.83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76.06</v>
      </c>
      <c r="JO28" s="95">
        <v>90.49</v>
      </c>
      <c r="JP28" s="95">
        <v>91.41</v>
      </c>
      <c r="JQ28" s="95">
        <v>85.98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2933</v>
      </c>
      <c r="JZ28" s="866">
        <v>1587</v>
      </c>
      <c r="KA28" s="866">
        <v>1640</v>
      </c>
      <c r="KB28" s="865">
        <v>0</v>
      </c>
      <c r="KC28" s="866"/>
      <c r="KD28" s="866"/>
      <c r="KE28" s="866"/>
      <c r="KF28" s="866"/>
      <c r="KG28" s="867">
        <v>6160</v>
      </c>
      <c r="KH28" s="866">
        <v>2184</v>
      </c>
      <c r="KI28" s="1012">
        <v>8344</v>
      </c>
      <c r="KJ28" s="102"/>
      <c r="KK28" s="102"/>
      <c r="KL28" s="852" t="s">
        <v>61</v>
      </c>
      <c r="KM28" s="1023">
        <v>4176</v>
      </c>
      <c r="KN28" s="1024">
        <v>0</v>
      </c>
      <c r="KO28" s="1024">
        <v>1037</v>
      </c>
      <c r="KP28" s="865">
        <v>0</v>
      </c>
      <c r="KQ28" s="866"/>
      <c r="KR28" s="866"/>
      <c r="KS28" s="866"/>
      <c r="KT28" s="866"/>
      <c r="KU28" s="867">
        <v>5213</v>
      </c>
      <c r="KV28" s="1024">
        <v>0</v>
      </c>
      <c r="KW28" s="1017">
        <v>5213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53734.41</v>
      </c>
      <c r="LS28" s="971">
        <v>49207.720000000008</v>
      </c>
      <c r="LT28" s="780">
        <v>9.1999999999999993</v>
      </c>
      <c r="LU28" s="63"/>
      <c r="LV28" s="63"/>
      <c r="LW28" s="740" t="s">
        <v>112</v>
      </c>
      <c r="LX28" s="57">
        <v>1108651</v>
      </c>
      <c r="LY28" s="756">
        <v>1044416</v>
      </c>
      <c r="LZ28" s="757">
        <v>6.15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85.46</v>
      </c>
      <c r="MP28" s="990">
        <v>80.58</v>
      </c>
      <c r="MQ28" s="990">
        <v>72.66</v>
      </c>
      <c r="MR28" s="990">
        <v>85.98</v>
      </c>
      <c r="MS28" s="991">
        <v>81.17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11685</v>
      </c>
      <c r="NB28" s="869">
        <v>7426</v>
      </c>
      <c r="NC28" s="869">
        <v>6500</v>
      </c>
      <c r="ND28" s="870">
        <v>0</v>
      </c>
      <c r="NE28" s="869"/>
      <c r="NF28" s="869"/>
      <c r="NG28" s="869"/>
      <c r="NH28" s="869"/>
      <c r="NI28" s="871">
        <v>25611</v>
      </c>
      <c r="NJ28" s="1027">
        <v>7212</v>
      </c>
      <c r="NK28" s="873">
        <v>32823</v>
      </c>
      <c r="NL28" s="585"/>
      <c r="NM28" s="585"/>
      <c r="NN28" s="859" t="s">
        <v>61</v>
      </c>
      <c r="NO28" s="868">
        <v>10233</v>
      </c>
      <c r="NP28" s="869">
        <v>0</v>
      </c>
      <c r="NQ28" s="869">
        <v>3005</v>
      </c>
      <c r="NR28" s="870">
        <v>0</v>
      </c>
      <c r="NS28" s="869"/>
      <c r="NT28" s="869"/>
      <c r="NU28" s="869"/>
      <c r="NV28" s="869"/>
      <c r="NW28" s="871">
        <v>13238</v>
      </c>
      <c r="NX28" s="841">
        <v>0</v>
      </c>
      <c r="NY28" s="873">
        <v>13238</v>
      </c>
    </row>
    <row r="29" spans="1:389" ht="23.25" customHeight="1" thickBot="1" x14ac:dyDescent="0.3">
      <c r="A29" s="59" t="s">
        <v>36</v>
      </c>
      <c r="B29" s="943">
        <v>62435.990000000005</v>
      </c>
      <c r="C29" s="944">
        <v>54882.279999999992</v>
      </c>
      <c r="D29" s="901">
        <v>13.76</v>
      </c>
      <c r="E29" s="63"/>
      <c r="F29" s="63"/>
      <c r="G29" s="740" t="s">
        <v>113</v>
      </c>
      <c r="H29" s="741">
        <v>750</v>
      </c>
      <c r="I29" s="742">
        <v>949</v>
      </c>
      <c r="J29" s="743">
        <v>860</v>
      </c>
      <c r="K29" s="741">
        <v>2559</v>
      </c>
      <c r="L29" s="744">
        <v>2292</v>
      </c>
      <c r="M29" s="745">
        <v>11.65</v>
      </c>
      <c r="N29" s="66"/>
      <c r="O29" s="13" t="s">
        <v>137</v>
      </c>
      <c r="P29" s="14">
        <v>2561</v>
      </c>
      <c r="Q29" s="765">
        <v>2560</v>
      </c>
      <c r="R29" s="16" t="s">
        <v>27</v>
      </c>
      <c r="S29" s="14">
        <v>2561</v>
      </c>
      <c r="T29" s="765">
        <v>2560</v>
      </c>
      <c r="U29" s="16" t="s">
        <v>27</v>
      </c>
      <c r="V29" s="14">
        <v>2561</v>
      </c>
      <c r="W29" s="765">
        <v>2560</v>
      </c>
      <c r="X29" s="16" t="s">
        <v>27</v>
      </c>
      <c r="Y29" s="66"/>
      <c r="Z29" s="66"/>
      <c r="AA29" s="66" t="s">
        <v>75</v>
      </c>
      <c r="AB29" s="95">
        <v>84.32</v>
      </c>
      <c r="AC29" s="95">
        <v>88.65</v>
      </c>
      <c r="AD29" s="95">
        <v>84.1</v>
      </c>
      <c r="AE29" s="95">
        <v>85.69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217500</v>
      </c>
      <c r="AN29" s="866">
        <v>23690</v>
      </c>
      <c r="AO29" s="866">
        <v>78543</v>
      </c>
      <c r="AP29" s="865">
        <v>43576</v>
      </c>
      <c r="AQ29" s="866"/>
      <c r="AR29" s="866"/>
      <c r="AS29" s="866"/>
      <c r="AT29" s="1021"/>
      <c r="AU29" s="1022">
        <v>363309</v>
      </c>
      <c r="AV29" s="866">
        <v>199160</v>
      </c>
      <c r="AW29" s="1012">
        <v>562469</v>
      </c>
      <c r="AX29" s="102"/>
      <c r="AY29" s="102"/>
      <c r="AZ29" s="852" t="s">
        <v>66</v>
      </c>
      <c r="BA29" s="1023">
        <v>174786</v>
      </c>
      <c r="BB29" s="1024">
        <v>3465</v>
      </c>
      <c r="BC29" s="1024">
        <v>49717</v>
      </c>
      <c r="BD29" s="1025">
        <v>8454</v>
      </c>
      <c r="BE29" s="1024"/>
      <c r="BF29" s="1024"/>
      <c r="BG29" s="1024"/>
      <c r="BH29" s="1024"/>
      <c r="BI29" s="1026">
        <v>236422</v>
      </c>
      <c r="BJ29" s="1024">
        <v>17705</v>
      </c>
      <c r="BK29" s="1017">
        <v>254127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57587.250000000007</v>
      </c>
      <c r="CG29" s="944">
        <v>50495.46</v>
      </c>
      <c r="CH29" s="901">
        <v>14.04</v>
      </c>
      <c r="CI29" s="63"/>
      <c r="CJ29" s="63"/>
      <c r="CK29" s="740" t="s">
        <v>113</v>
      </c>
      <c r="CL29" s="741">
        <v>1589</v>
      </c>
      <c r="CM29" s="742">
        <v>842</v>
      </c>
      <c r="CN29" s="743">
        <v>1197</v>
      </c>
      <c r="CO29" s="741">
        <v>3628</v>
      </c>
      <c r="CP29" s="744">
        <v>3163</v>
      </c>
      <c r="CQ29" s="745">
        <v>14.7</v>
      </c>
      <c r="CR29" s="66"/>
      <c r="CS29" s="13" t="s">
        <v>35</v>
      </c>
      <c r="CT29" s="14">
        <v>2561</v>
      </c>
      <c r="CU29" s="765">
        <v>2560</v>
      </c>
      <c r="CV29" s="16" t="s">
        <v>27</v>
      </c>
      <c r="CW29" s="14">
        <v>2561</v>
      </c>
      <c r="CX29" s="765">
        <v>2560</v>
      </c>
      <c r="CY29" s="16" t="s">
        <v>27</v>
      </c>
      <c r="CZ29" s="14">
        <v>2561</v>
      </c>
      <c r="DA29" s="765">
        <v>2560</v>
      </c>
      <c r="DB29" s="16" t="s">
        <v>27</v>
      </c>
      <c r="DC29" s="66"/>
      <c r="DD29" s="66"/>
      <c r="DE29" s="66" t="s">
        <v>75</v>
      </c>
      <c r="DF29" s="95">
        <v>84.69</v>
      </c>
      <c r="DG29" s="95">
        <v>79.099999999999994</v>
      </c>
      <c r="DH29" s="95">
        <v>74.56</v>
      </c>
      <c r="DI29" s="95">
        <v>79.45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229071</v>
      </c>
      <c r="DR29" s="866">
        <v>22167</v>
      </c>
      <c r="DS29" s="866">
        <v>87431</v>
      </c>
      <c r="DT29" s="862">
        <v>29702</v>
      </c>
      <c r="DU29" s="860"/>
      <c r="DV29" s="861"/>
      <c r="DW29" s="861"/>
      <c r="DX29" s="861"/>
      <c r="DY29" s="840">
        <v>368371</v>
      </c>
      <c r="DZ29" s="866">
        <v>250298</v>
      </c>
      <c r="EA29" s="1012">
        <v>618669</v>
      </c>
      <c r="EB29" s="102"/>
      <c r="EC29" s="102"/>
      <c r="ED29" s="852" t="s">
        <v>66</v>
      </c>
      <c r="EE29" s="1023">
        <v>126203</v>
      </c>
      <c r="EF29" s="1024">
        <v>3961</v>
      </c>
      <c r="EG29" s="1024">
        <v>47297</v>
      </c>
      <c r="EH29" s="862">
        <v>4899</v>
      </c>
      <c r="EI29" s="860"/>
      <c r="EJ29" s="861"/>
      <c r="EK29" s="861"/>
      <c r="EL29" s="861"/>
      <c r="EM29" s="840">
        <v>182360</v>
      </c>
      <c r="EN29" s="1024">
        <v>11764</v>
      </c>
      <c r="EO29" s="1017">
        <v>194124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28374.34</v>
      </c>
      <c r="FK29" s="944">
        <v>26733.82</v>
      </c>
      <c r="FL29" s="901">
        <v>6.14</v>
      </c>
      <c r="FM29" s="63"/>
      <c r="FN29" s="63"/>
      <c r="FO29" s="740" t="s">
        <v>113</v>
      </c>
      <c r="FP29" s="741">
        <v>694</v>
      </c>
      <c r="FQ29" s="742">
        <v>467</v>
      </c>
      <c r="FR29" s="743">
        <v>755</v>
      </c>
      <c r="FS29" s="741">
        <v>1916</v>
      </c>
      <c r="FT29" s="744">
        <v>1714</v>
      </c>
      <c r="FU29" s="745">
        <v>11.79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71.760000000000005</v>
      </c>
      <c r="GK29" s="95">
        <v>78.150000000000006</v>
      </c>
      <c r="GL29" s="95">
        <v>70.260000000000005</v>
      </c>
      <c r="GM29" s="95">
        <v>73.39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210558</v>
      </c>
      <c r="GV29" s="866">
        <v>16835</v>
      </c>
      <c r="GW29" s="866">
        <v>61205</v>
      </c>
      <c r="GX29" s="862">
        <v>16904</v>
      </c>
      <c r="GY29" s="861"/>
      <c r="GZ29" s="861"/>
      <c r="HA29" s="861"/>
      <c r="HB29" s="861"/>
      <c r="HC29" s="840">
        <v>305502</v>
      </c>
      <c r="HD29" s="866">
        <v>71359</v>
      </c>
      <c r="HE29" s="1012">
        <v>376861</v>
      </c>
      <c r="HF29" s="102"/>
      <c r="HG29" s="102"/>
      <c r="HH29" s="852" t="s">
        <v>66</v>
      </c>
      <c r="HI29" s="1023">
        <v>110083</v>
      </c>
      <c r="HJ29" s="1024">
        <v>2820</v>
      </c>
      <c r="HK29" s="1024">
        <v>48095</v>
      </c>
      <c r="HL29" s="862">
        <v>9147</v>
      </c>
      <c r="HM29" s="861"/>
      <c r="HN29" s="861"/>
      <c r="HO29" s="861"/>
      <c r="HP29" s="861"/>
      <c r="HQ29" s="840">
        <v>170145</v>
      </c>
      <c r="HR29" s="1024">
        <v>6727</v>
      </c>
      <c r="HS29" s="1017">
        <v>176872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62411.06</v>
      </c>
      <c r="IO29" s="944">
        <v>59291.17</v>
      </c>
      <c r="IP29" s="901">
        <v>5.26</v>
      </c>
      <c r="IQ29" s="63"/>
      <c r="IR29" s="63"/>
      <c r="IS29" s="740" t="s">
        <v>113</v>
      </c>
      <c r="IT29" s="741">
        <v>2537</v>
      </c>
      <c r="IU29" s="742">
        <v>2763</v>
      </c>
      <c r="IV29" s="743">
        <v>2539</v>
      </c>
      <c r="IW29" s="741">
        <v>7839</v>
      </c>
      <c r="IX29" s="744">
        <v>7632</v>
      </c>
      <c r="IY29" s="745">
        <v>2.71</v>
      </c>
      <c r="IZ29" s="66"/>
      <c r="JA29" s="13" t="s">
        <v>196</v>
      </c>
      <c r="JB29" s="14">
        <v>2560</v>
      </c>
      <c r="JC29" s="765">
        <v>2559</v>
      </c>
      <c r="JD29" s="16" t="s">
        <v>27</v>
      </c>
      <c r="JE29" s="14">
        <v>2560</v>
      </c>
      <c r="JF29" s="765">
        <v>2559</v>
      </c>
      <c r="JG29" s="16" t="s">
        <v>27</v>
      </c>
      <c r="JH29" s="14">
        <v>2560</v>
      </c>
      <c r="JI29" s="765">
        <v>2559</v>
      </c>
      <c r="JJ29" s="16" t="s">
        <v>27</v>
      </c>
      <c r="JK29" s="66"/>
      <c r="JL29" s="66"/>
      <c r="JM29" s="66" t="s">
        <v>75</v>
      </c>
      <c r="JN29" s="95">
        <v>68.400000000000006</v>
      </c>
      <c r="JO29" s="95">
        <v>81.489999999999995</v>
      </c>
      <c r="JP29" s="95">
        <v>87.93</v>
      </c>
      <c r="JQ29" s="95">
        <v>79.27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218388</v>
      </c>
      <c r="JZ29" s="866">
        <v>22454</v>
      </c>
      <c r="KA29" s="866">
        <v>57701</v>
      </c>
      <c r="KB29" s="865">
        <v>40464</v>
      </c>
      <c r="KC29" s="866"/>
      <c r="KD29" s="866"/>
      <c r="KE29" s="866"/>
      <c r="KF29" s="866"/>
      <c r="KG29" s="867">
        <v>339007</v>
      </c>
      <c r="KH29" s="866">
        <v>264735</v>
      </c>
      <c r="KI29" s="1012">
        <v>603742</v>
      </c>
      <c r="KJ29" s="102"/>
      <c r="KK29" s="102"/>
      <c r="KL29" s="852" t="s">
        <v>66</v>
      </c>
      <c r="KM29" s="1023">
        <v>93397</v>
      </c>
      <c r="KN29" s="1024">
        <v>6698</v>
      </c>
      <c r="KO29" s="1024">
        <v>47718</v>
      </c>
      <c r="KP29" s="865">
        <v>47212</v>
      </c>
      <c r="KQ29" s="866"/>
      <c r="KR29" s="866"/>
      <c r="KS29" s="866"/>
      <c r="KT29" s="866"/>
      <c r="KU29" s="867">
        <v>195025</v>
      </c>
      <c r="KV29" s="1024">
        <v>16029</v>
      </c>
      <c r="KW29" s="1017">
        <v>211054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210808.63999999998</v>
      </c>
      <c r="LS29" s="1000">
        <v>191402.73</v>
      </c>
      <c r="LT29" s="914">
        <v>10.14</v>
      </c>
      <c r="LU29" s="63"/>
      <c r="LV29" s="63"/>
      <c r="LW29" s="740" t="s">
        <v>113</v>
      </c>
      <c r="LX29" s="57">
        <v>15942</v>
      </c>
      <c r="LY29" s="756">
        <v>14801</v>
      </c>
      <c r="LZ29" s="757">
        <v>7.71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85.69</v>
      </c>
      <c r="MP29" s="990">
        <v>79.45</v>
      </c>
      <c r="MQ29" s="990">
        <v>73.39</v>
      </c>
      <c r="MR29" s="990">
        <v>79.27</v>
      </c>
      <c r="MS29" s="991">
        <v>79.45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875517</v>
      </c>
      <c r="NB29" s="869">
        <v>85146</v>
      </c>
      <c r="NC29" s="869">
        <v>284880</v>
      </c>
      <c r="ND29" s="870">
        <v>130646</v>
      </c>
      <c r="NE29" s="869"/>
      <c r="NF29" s="869"/>
      <c r="NG29" s="869"/>
      <c r="NH29" s="869"/>
      <c r="NI29" s="871">
        <v>1376189</v>
      </c>
      <c r="NJ29" s="1027">
        <v>785552</v>
      </c>
      <c r="NK29" s="873">
        <v>2161741</v>
      </c>
      <c r="NL29" s="585"/>
      <c r="NM29" s="585"/>
      <c r="NN29" s="859" t="s">
        <v>66</v>
      </c>
      <c r="NO29" s="868">
        <v>504469</v>
      </c>
      <c r="NP29" s="869">
        <v>16944</v>
      </c>
      <c r="NQ29" s="869">
        <v>192827</v>
      </c>
      <c r="NR29" s="870">
        <v>69712</v>
      </c>
      <c r="NS29" s="869"/>
      <c r="NT29" s="869"/>
      <c r="NU29" s="869"/>
      <c r="NV29" s="869"/>
      <c r="NW29" s="871">
        <v>783952</v>
      </c>
      <c r="NX29" s="841">
        <v>52225</v>
      </c>
      <c r="NY29" s="873">
        <v>836177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11327</v>
      </c>
      <c r="I30" s="742">
        <v>10386</v>
      </c>
      <c r="J30" s="743">
        <v>8747</v>
      </c>
      <c r="K30" s="741">
        <v>30460</v>
      </c>
      <c r="L30" s="744">
        <v>31899</v>
      </c>
      <c r="M30" s="745">
        <v>-4.51</v>
      </c>
      <c r="N30" s="66"/>
      <c r="O30" s="794" t="s">
        <v>38</v>
      </c>
      <c r="P30" s="795">
        <v>1303.45</v>
      </c>
      <c r="Q30" s="796">
        <v>1210.98</v>
      </c>
      <c r="R30" s="797">
        <v>7.64</v>
      </c>
      <c r="S30" s="795">
        <v>0</v>
      </c>
      <c r="T30" s="796">
        <v>0</v>
      </c>
      <c r="U30" s="797">
        <v>0</v>
      </c>
      <c r="V30" s="795">
        <v>1254.93</v>
      </c>
      <c r="W30" s="796">
        <v>1165.1500000000001</v>
      </c>
      <c r="X30" s="797">
        <v>7.71</v>
      </c>
      <c r="Y30" s="66"/>
      <c r="Z30" s="66"/>
      <c r="AA30" s="66" t="s">
        <v>80</v>
      </c>
      <c r="AB30" s="95">
        <v>72.94</v>
      </c>
      <c r="AC30" s="95">
        <v>81.75</v>
      </c>
      <c r="AD30" s="95">
        <v>78.72</v>
      </c>
      <c r="AE30" s="95">
        <v>77.8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696814</v>
      </c>
      <c r="AN30" s="866">
        <v>46275</v>
      </c>
      <c r="AO30" s="866">
        <v>311722</v>
      </c>
      <c r="AP30" s="865">
        <v>72648</v>
      </c>
      <c r="AQ30" s="866"/>
      <c r="AR30" s="866"/>
      <c r="AS30" s="866"/>
      <c r="AT30" s="1021"/>
      <c r="AU30" s="1022">
        <v>1127459</v>
      </c>
      <c r="AV30" s="866">
        <v>294360</v>
      </c>
      <c r="AW30" s="1012">
        <v>1421819</v>
      </c>
      <c r="AX30" s="102"/>
      <c r="AY30" s="102"/>
      <c r="AZ30" s="852" t="s">
        <v>72</v>
      </c>
      <c r="BA30" s="1023">
        <v>1676219</v>
      </c>
      <c r="BB30" s="1024">
        <v>10553</v>
      </c>
      <c r="BC30" s="1024">
        <v>536739</v>
      </c>
      <c r="BD30" s="1025">
        <v>11074</v>
      </c>
      <c r="BE30" s="1024"/>
      <c r="BF30" s="1024"/>
      <c r="BG30" s="1024"/>
      <c r="BH30" s="1024"/>
      <c r="BI30" s="1026">
        <v>2234585</v>
      </c>
      <c r="BJ30" s="1024">
        <v>46762</v>
      </c>
      <c r="BK30" s="1017">
        <v>2281347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11071</v>
      </c>
      <c r="CM30" s="742">
        <v>10205</v>
      </c>
      <c r="CN30" s="743">
        <v>9706</v>
      </c>
      <c r="CO30" s="741">
        <v>30982</v>
      </c>
      <c r="CP30" s="744">
        <v>30329</v>
      </c>
      <c r="CQ30" s="745">
        <v>2.15</v>
      </c>
      <c r="CR30" s="66"/>
      <c r="CS30" s="794" t="s">
        <v>38</v>
      </c>
      <c r="CT30" s="795">
        <v>2124.08</v>
      </c>
      <c r="CU30" s="796">
        <v>1986.13</v>
      </c>
      <c r="CV30" s="797">
        <v>6.95</v>
      </c>
      <c r="CW30" s="795">
        <v>0</v>
      </c>
      <c r="CX30" s="796">
        <v>0</v>
      </c>
      <c r="CY30" s="797">
        <v>0</v>
      </c>
      <c r="CZ30" s="795">
        <v>2016.34</v>
      </c>
      <c r="DA30" s="796">
        <v>1886.18</v>
      </c>
      <c r="DB30" s="797">
        <v>6.9</v>
      </c>
      <c r="DC30" s="66"/>
      <c r="DD30" s="66"/>
      <c r="DE30" s="66" t="s">
        <v>80</v>
      </c>
      <c r="DF30" s="95">
        <v>81.66</v>
      </c>
      <c r="DG30" s="95">
        <v>77.2</v>
      </c>
      <c r="DH30" s="95">
        <v>71.430000000000007</v>
      </c>
      <c r="DI30" s="95">
        <v>76.760000000000005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829586</v>
      </c>
      <c r="DR30" s="866">
        <v>45006</v>
      </c>
      <c r="DS30" s="866">
        <v>367703</v>
      </c>
      <c r="DT30" s="862">
        <v>48422</v>
      </c>
      <c r="DU30" s="860"/>
      <c r="DV30" s="861"/>
      <c r="DW30" s="861"/>
      <c r="DX30" s="861"/>
      <c r="DY30" s="840">
        <v>1290717</v>
      </c>
      <c r="DZ30" s="866">
        <v>403268</v>
      </c>
      <c r="EA30" s="1012">
        <v>1693985</v>
      </c>
      <c r="EB30" s="102"/>
      <c r="EC30" s="102"/>
      <c r="ED30" s="852" t="s">
        <v>72</v>
      </c>
      <c r="EE30" s="1023">
        <v>1779572</v>
      </c>
      <c r="EF30" s="1024">
        <v>9139</v>
      </c>
      <c r="EG30" s="1024">
        <v>505897</v>
      </c>
      <c r="EH30" s="862">
        <v>12903</v>
      </c>
      <c r="EI30" s="860"/>
      <c r="EJ30" s="861"/>
      <c r="EK30" s="861"/>
      <c r="EL30" s="861"/>
      <c r="EM30" s="840">
        <v>2307511</v>
      </c>
      <c r="EN30" s="1024">
        <v>32349</v>
      </c>
      <c r="EO30" s="1017">
        <v>2339860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7928</v>
      </c>
      <c r="FQ30" s="742">
        <v>7161</v>
      </c>
      <c r="FR30" s="743">
        <v>8583</v>
      </c>
      <c r="FS30" s="741">
        <v>23672</v>
      </c>
      <c r="FT30" s="744">
        <v>23274</v>
      </c>
      <c r="FU30" s="745">
        <v>1.71</v>
      </c>
      <c r="FV30" s="66"/>
      <c r="FW30" s="794" t="s">
        <v>38</v>
      </c>
      <c r="FX30" s="795">
        <v>956.59</v>
      </c>
      <c r="FY30" s="796">
        <v>903.79</v>
      </c>
      <c r="FZ30" s="797">
        <v>5.84</v>
      </c>
      <c r="GA30" s="795">
        <v>0</v>
      </c>
      <c r="GB30" s="796">
        <v>0</v>
      </c>
      <c r="GC30" s="797">
        <v>0</v>
      </c>
      <c r="GD30" s="795">
        <v>910.89</v>
      </c>
      <c r="GE30" s="796">
        <v>863.47</v>
      </c>
      <c r="GF30" s="797">
        <v>5.49</v>
      </c>
      <c r="GG30" s="66"/>
      <c r="GH30" s="66"/>
      <c r="GI30" s="66" t="s">
        <v>80</v>
      </c>
      <c r="GJ30" s="95">
        <v>68.069999999999993</v>
      </c>
      <c r="GK30" s="95">
        <v>73.900000000000006</v>
      </c>
      <c r="GL30" s="95">
        <v>66.81</v>
      </c>
      <c r="GM30" s="95">
        <v>69.59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718640</v>
      </c>
      <c r="GV30" s="866">
        <v>37939</v>
      </c>
      <c r="GW30" s="866">
        <v>275292</v>
      </c>
      <c r="GX30" s="862">
        <v>35149</v>
      </c>
      <c r="GY30" s="861"/>
      <c r="GZ30" s="861"/>
      <c r="HA30" s="861"/>
      <c r="HB30" s="861"/>
      <c r="HC30" s="840">
        <v>1067020</v>
      </c>
      <c r="HD30" s="866">
        <v>379206</v>
      </c>
      <c r="HE30" s="1012">
        <v>1446226</v>
      </c>
      <c r="HF30" s="102"/>
      <c r="HG30" s="102"/>
      <c r="HH30" s="852" t="s">
        <v>72</v>
      </c>
      <c r="HI30" s="1023">
        <v>1370279</v>
      </c>
      <c r="HJ30" s="1024">
        <v>6034</v>
      </c>
      <c r="HK30" s="1024">
        <v>378746</v>
      </c>
      <c r="HL30" s="862">
        <v>41671</v>
      </c>
      <c r="HM30" s="861"/>
      <c r="HN30" s="861"/>
      <c r="HO30" s="861"/>
      <c r="HP30" s="861"/>
      <c r="HQ30" s="840">
        <v>1796730</v>
      </c>
      <c r="HR30" s="1024">
        <v>30531</v>
      </c>
      <c r="HS30" s="1017">
        <v>1827261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8786</v>
      </c>
      <c r="IU30" s="742">
        <v>8479</v>
      </c>
      <c r="IV30" s="743">
        <v>13055</v>
      </c>
      <c r="IW30" s="741">
        <v>30320</v>
      </c>
      <c r="IX30" s="744">
        <v>27441</v>
      </c>
      <c r="IY30" s="745">
        <v>10.49</v>
      </c>
      <c r="IZ30" s="66"/>
      <c r="JA30" s="794" t="s">
        <v>38</v>
      </c>
      <c r="JB30" s="795">
        <v>1698.85</v>
      </c>
      <c r="JC30" s="796">
        <v>1633.55</v>
      </c>
      <c r="JD30" s="797">
        <v>4</v>
      </c>
      <c r="JE30" s="795">
        <v>0</v>
      </c>
      <c r="JF30" s="796">
        <v>0</v>
      </c>
      <c r="JG30" s="797">
        <v>0</v>
      </c>
      <c r="JH30" s="795">
        <v>1601.05</v>
      </c>
      <c r="JI30" s="796">
        <v>1542.8</v>
      </c>
      <c r="JJ30" s="797">
        <v>3.78</v>
      </c>
      <c r="JK30" s="66"/>
      <c r="JL30" s="66"/>
      <c r="JM30" s="66" t="s">
        <v>80</v>
      </c>
      <c r="JN30" s="95">
        <v>67.180000000000007</v>
      </c>
      <c r="JO30" s="95">
        <v>75.959999999999994</v>
      </c>
      <c r="JP30" s="95">
        <v>82.52</v>
      </c>
      <c r="JQ30" s="95">
        <v>75.22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756192</v>
      </c>
      <c r="JZ30" s="866">
        <v>39982</v>
      </c>
      <c r="KA30" s="866">
        <v>292993</v>
      </c>
      <c r="KB30" s="865">
        <v>111710</v>
      </c>
      <c r="KC30" s="866"/>
      <c r="KD30" s="866"/>
      <c r="KE30" s="866"/>
      <c r="KF30" s="866"/>
      <c r="KG30" s="867">
        <v>1200877</v>
      </c>
      <c r="KH30" s="866">
        <v>611746</v>
      </c>
      <c r="KI30" s="1012">
        <v>1812623</v>
      </c>
      <c r="KJ30" s="102"/>
      <c r="KK30" s="102"/>
      <c r="KL30" s="852" t="s">
        <v>72</v>
      </c>
      <c r="KM30" s="1023">
        <v>1636567</v>
      </c>
      <c r="KN30" s="1024">
        <v>15083</v>
      </c>
      <c r="KO30" s="1024">
        <v>516038</v>
      </c>
      <c r="KP30" s="865">
        <v>106799</v>
      </c>
      <c r="KQ30" s="866"/>
      <c r="KR30" s="866"/>
      <c r="KS30" s="866"/>
      <c r="KT30" s="866"/>
      <c r="KU30" s="867">
        <v>2274487</v>
      </c>
      <c r="KV30" s="1024">
        <v>47225</v>
      </c>
      <c r="KW30" s="1017">
        <v>2321712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115434</v>
      </c>
      <c r="LY30" s="756">
        <v>112943</v>
      </c>
      <c r="LZ30" s="757">
        <v>2.21</v>
      </c>
      <c r="MA30" s="73"/>
      <c r="MB30" s="794" t="s">
        <v>38</v>
      </c>
      <c r="MC30" s="795">
        <v>1557.71</v>
      </c>
      <c r="MD30" s="796">
        <v>1467.08</v>
      </c>
      <c r="ME30" s="797">
        <v>6.18</v>
      </c>
      <c r="MF30" s="795">
        <v>0</v>
      </c>
      <c r="MG30" s="796">
        <v>0</v>
      </c>
      <c r="MH30" s="797">
        <v>0</v>
      </c>
      <c r="MI30" s="795">
        <v>1482.14</v>
      </c>
      <c r="MJ30" s="796">
        <v>1397.31</v>
      </c>
      <c r="MK30" s="797">
        <v>6.07</v>
      </c>
      <c r="ML30" s="4"/>
      <c r="MM30" s="4"/>
      <c r="MN30" s="4" t="s">
        <v>80</v>
      </c>
      <c r="MO30" s="990">
        <v>77.8</v>
      </c>
      <c r="MP30" s="990">
        <v>76.760000000000005</v>
      </c>
      <c r="MQ30" s="990">
        <v>69.59</v>
      </c>
      <c r="MR30" s="990">
        <v>75.22</v>
      </c>
      <c r="MS30" s="991">
        <v>74.84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3001232</v>
      </c>
      <c r="NB30" s="869">
        <v>169202</v>
      </c>
      <c r="NC30" s="869">
        <v>1247710</v>
      </c>
      <c r="ND30" s="870">
        <v>267929</v>
      </c>
      <c r="NE30" s="869"/>
      <c r="NF30" s="869"/>
      <c r="NG30" s="869"/>
      <c r="NH30" s="869"/>
      <c r="NI30" s="871">
        <v>4686073</v>
      </c>
      <c r="NJ30" s="1027">
        <v>1688580</v>
      </c>
      <c r="NK30" s="873">
        <v>6374653</v>
      </c>
      <c r="NL30" s="585"/>
      <c r="NM30" s="585"/>
      <c r="NN30" s="859" t="s">
        <v>72</v>
      </c>
      <c r="NO30" s="868">
        <v>6462637</v>
      </c>
      <c r="NP30" s="869">
        <v>40809</v>
      </c>
      <c r="NQ30" s="869">
        <v>1937420</v>
      </c>
      <c r="NR30" s="870">
        <v>172447</v>
      </c>
      <c r="NS30" s="869"/>
      <c r="NT30" s="869"/>
      <c r="NU30" s="869"/>
      <c r="NV30" s="869"/>
      <c r="NW30" s="871">
        <v>8613313</v>
      </c>
      <c r="NX30" s="841">
        <v>156867</v>
      </c>
      <c r="NY30" s="873">
        <v>8770180</v>
      </c>
    </row>
    <row r="31" spans="1:389" ht="23.25" customHeight="1" thickBot="1" x14ac:dyDescent="0.3">
      <c r="A31" s="58" t="s">
        <v>116</v>
      </c>
      <c r="B31" s="1029">
        <v>66532</v>
      </c>
      <c r="C31" s="1030">
        <v>67094</v>
      </c>
      <c r="D31" s="739">
        <v>-0.84</v>
      </c>
      <c r="E31" s="63"/>
      <c r="F31" s="63"/>
      <c r="G31" s="740" t="s">
        <v>117</v>
      </c>
      <c r="H31" s="741">
        <v>9285</v>
      </c>
      <c r="I31" s="742">
        <v>8037</v>
      </c>
      <c r="J31" s="743">
        <v>6279</v>
      </c>
      <c r="K31" s="741">
        <v>23601</v>
      </c>
      <c r="L31" s="744">
        <v>17669</v>
      </c>
      <c r="M31" s="745">
        <v>33.57</v>
      </c>
      <c r="N31" s="66"/>
      <c r="O31" s="794" t="s">
        <v>52</v>
      </c>
      <c r="P31" s="795">
        <v>1140.6500000000001</v>
      </c>
      <c r="Q31" s="796">
        <v>1066.43</v>
      </c>
      <c r="R31" s="797">
        <v>6.96</v>
      </c>
      <c r="S31" s="795">
        <v>572.72</v>
      </c>
      <c r="T31" s="796">
        <v>540.91</v>
      </c>
      <c r="U31" s="797">
        <v>5.88</v>
      </c>
      <c r="V31" s="795">
        <v>1119.51</v>
      </c>
      <c r="W31" s="796">
        <v>1046.54</v>
      </c>
      <c r="X31" s="797">
        <v>6.97</v>
      </c>
      <c r="Y31" s="66"/>
      <c r="Z31" s="66"/>
      <c r="AA31" s="66" t="s">
        <v>84</v>
      </c>
      <c r="AB31" s="95">
        <v>67.42</v>
      </c>
      <c r="AC31" s="95">
        <v>56.32</v>
      </c>
      <c r="AD31" s="95">
        <v>51.06</v>
      </c>
      <c r="AE31" s="95">
        <v>58.27</v>
      </c>
      <c r="AF31" s="180"/>
      <c r="AG31" s="180"/>
      <c r="AH31" s="180"/>
      <c r="AI31" s="180"/>
      <c r="AJ31" s="66"/>
      <c r="AK31" s="66"/>
      <c r="AL31" s="835" t="s">
        <v>77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66532</v>
      </c>
      <c r="CG31" s="1030">
        <v>67094</v>
      </c>
      <c r="CH31" s="739">
        <v>-0.84</v>
      </c>
      <c r="CI31" s="63"/>
      <c r="CJ31" s="63"/>
      <c r="CK31" s="740" t="s">
        <v>117</v>
      </c>
      <c r="CL31" s="741">
        <v>8966</v>
      </c>
      <c r="CM31" s="742">
        <v>9111</v>
      </c>
      <c r="CN31" s="743">
        <v>6552</v>
      </c>
      <c r="CO31" s="741">
        <v>24629</v>
      </c>
      <c r="CP31" s="744">
        <v>23567</v>
      </c>
      <c r="CQ31" s="745">
        <v>4.51</v>
      </c>
      <c r="CR31" s="66"/>
      <c r="CS31" s="794" t="s">
        <v>52</v>
      </c>
      <c r="CT31" s="795">
        <v>1245.1199999999999</v>
      </c>
      <c r="CU31" s="796">
        <v>1129.93</v>
      </c>
      <c r="CV31" s="797">
        <v>10.19</v>
      </c>
      <c r="CW31" s="795">
        <v>527.34</v>
      </c>
      <c r="CX31" s="796">
        <v>494.81</v>
      </c>
      <c r="CY31" s="797">
        <v>6.57</v>
      </c>
      <c r="CZ31" s="795">
        <v>1208.71</v>
      </c>
      <c r="DA31" s="796">
        <v>1097.97</v>
      </c>
      <c r="DB31" s="797">
        <v>10.09</v>
      </c>
      <c r="DC31" s="66"/>
      <c r="DD31" s="66"/>
      <c r="DE31" s="66" t="s">
        <v>84</v>
      </c>
      <c r="DF31" s="95">
        <v>78.87</v>
      </c>
      <c r="DG31" s="95">
        <v>70.569999999999993</v>
      </c>
      <c r="DH31" s="95">
        <v>69</v>
      </c>
      <c r="DI31" s="95">
        <v>72.81</v>
      </c>
      <c r="DJ31" s="180"/>
      <c r="DK31" s="180"/>
      <c r="DL31" s="180"/>
      <c r="DM31" s="180"/>
      <c r="DN31" s="66"/>
      <c r="DO31" s="66"/>
      <c r="DP31" s="835" t="s">
        <v>77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66532</v>
      </c>
      <c r="FK31" s="1030">
        <v>67094</v>
      </c>
      <c r="FL31" s="739">
        <v>-0.84</v>
      </c>
      <c r="FM31" s="63"/>
      <c r="FN31" s="63"/>
      <c r="FO31" s="740" t="s">
        <v>117</v>
      </c>
      <c r="FP31" s="741">
        <v>5440</v>
      </c>
      <c r="FQ31" s="742">
        <v>5764</v>
      </c>
      <c r="FR31" s="743">
        <v>6280</v>
      </c>
      <c r="FS31" s="741">
        <v>17484</v>
      </c>
      <c r="FT31" s="744">
        <v>15269</v>
      </c>
      <c r="FU31" s="745">
        <v>14.51</v>
      </c>
      <c r="FV31" s="66"/>
      <c r="FW31" s="794" t="s">
        <v>52</v>
      </c>
      <c r="FX31" s="795">
        <v>949.77</v>
      </c>
      <c r="FY31" s="796">
        <v>872.97</v>
      </c>
      <c r="FZ31" s="797">
        <v>8.8000000000000007</v>
      </c>
      <c r="GA31" s="795">
        <v>651</v>
      </c>
      <c r="GB31" s="796">
        <v>611.03</v>
      </c>
      <c r="GC31" s="797">
        <v>6.54</v>
      </c>
      <c r="GD31" s="795">
        <v>935.49</v>
      </c>
      <c r="GE31" s="796">
        <v>861.29</v>
      </c>
      <c r="GF31" s="797">
        <v>8.61</v>
      </c>
      <c r="GG31" s="66"/>
      <c r="GH31" s="66"/>
      <c r="GI31" s="66" t="s">
        <v>84</v>
      </c>
      <c r="GJ31" s="95">
        <v>61.05</v>
      </c>
      <c r="GK31" s="95">
        <v>66.739999999999995</v>
      </c>
      <c r="GL31" s="95">
        <v>61.48</v>
      </c>
      <c r="GM31" s="95">
        <v>63.09</v>
      </c>
      <c r="GN31" s="180"/>
      <c r="GO31" s="180"/>
      <c r="GP31" s="180"/>
      <c r="GQ31" s="180"/>
      <c r="GR31" s="66"/>
      <c r="GS31" s="66"/>
      <c r="GT31" s="835" t="s">
        <v>77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66532</v>
      </c>
      <c r="IO31" s="1030">
        <v>67094</v>
      </c>
      <c r="IP31" s="739">
        <v>-0.84</v>
      </c>
      <c r="IQ31" s="63"/>
      <c r="IR31" s="63"/>
      <c r="IS31" s="740" t="s">
        <v>117</v>
      </c>
      <c r="IT31" s="741">
        <v>7068</v>
      </c>
      <c r="IU31" s="742">
        <v>7241</v>
      </c>
      <c r="IV31" s="743">
        <v>9701</v>
      </c>
      <c r="IW31" s="741">
        <v>24010</v>
      </c>
      <c r="IX31" s="744">
        <v>26265</v>
      </c>
      <c r="IY31" s="745">
        <v>-8.59</v>
      </c>
      <c r="IZ31" s="66"/>
      <c r="JA31" s="794" t="s">
        <v>52</v>
      </c>
      <c r="JB31" s="795">
        <v>1112.26</v>
      </c>
      <c r="JC31" s="796">
        <v>1050.3599999999999</v>
      </c>
      <c r="JD31" s="797">
        <v>5.89</v>
      </c>
      <c r="JE31" s="795">
        <v>536.70000000000005</v>
      </c>
      <c r="JF31" s="796">
        <v>523.48</v>
      </c>
      <c r="JG31" s="797">
        <v>2.5299999999999998</v>
      </c>
      <c r="JH31" s="795">
        <v>1079.1300000000001</v>
      </c>
      <c r="JI31" s="796">
        <v>1021.09</v>
      </c>
      <c r="JJ31" s="797">
        <v>5.68</v>
      </c>
      <c r="JK31" s="66"/>
      <c r="JL31" s="66"/>
      <c r="JM31" s="66" t="s">
        <v>84</v>
      </c>
      <c r="JN31" s="95">
        <v>65.11</v>
      </c>
      <c r="JO31" s="95">
        <v>74.75</v>
      </c>
      <c r="JP31" s="95">
        <v>79.06</v>
      </c>
      <c r="JQ31" s="95">
        <v>72.97</v>
      </c>
      <c r="JR31" s="180"/>
      <c r="JS31" s="180"/>
      <c r="JT31" s="180"/>
      <c r="JU31" s="180"/>
      <c r="JV31" s="66"/>
      <c r="JW31" s="66"/>
      <c r="JX31" s="835" t="s">
        <v>77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66532</v>
      </c>
      <c r="LS31" s="1039">
        <v>67094</v>
      </c>
      <c r="LT31" s="755">
        <v>-0.84</v>
      </c>
      <c r="LU31" s="63"/>
      <c r="LV31" s="63"/>
      <c r="LW31" s="740" t="s">
        <v>117</v>
      </c>
      <c r="LX31" s="57">
        <v>89724</v>
      </c>
      <c r="LY31" s="756">
        <v>82770</v>
      </c>
      <c r="LZ31" s="757">
        <v>8.4</v>
      </c>
      <c r="MA31" s="73"/>
      <c r="MB31" s="794" t="s">
        <v>52</v>
      </c>
      <c r="MC31" s="795">
        <v>1122.2</v>
      </c>
      <c r="MD31" s="796">
        <v>1039.99</v>
      </c>
      <c r="ME31" s="797">
        <v>7.9</v>
      </c>
      <c r="MF31" s="795">
        <v>562.55999999999995</v>
      </c>
      <c r="MG31" s="796">
        <v>535.6</v>
      </c>
      <c r="MH31" s="797">
        <v>5.03</v>
      </c>
      <c r="MI31" s="795">
        <v>1095.05</v>
      </c>
      <c r="MJ31" s="796">
        <v>1016</v>
      </c>
      <c r="MK31" s="797">
        <v>7.78</v>
      </c>
      <c r="ML31" s="4"/>
      <c r="MM31" s="4"/>
      <c r="MN31" s="4" t="s">
        <v>84</v>
      </c>
      <c r="MO31" s="990">
        <v>58.27</v>
      </c>
      <c r="MP31" s="990">
        <v>72.81</v>
      </c>
      <c r="MQ31" s="990">
        <v>63.09</v>
      </c>
      <c r="MR31" s="990">
        <v>72.97</v>
      </c>
      <c r="MS31" s="991">
        <v>66.790000000000006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82.78</v>
      </c>
      <c r="C32" s="1043">
        <v>77.7</v>
      </c>
      <c r="D32" s="739">
        <v>5.08</v>
      </c>
      <c r="E32" s="584"/>
      <c r="F32" s="63"/>
      <c r="G32" s="740" t="s">
        <v>119</v>
      </c>
      <c r="H32" s="741">
        <v>30964</v>
      </c>
      <c r="I32" s="742">
        <v>25648</v>
      </c>
      <c r="J32" s="743">
        <v>20322</v>
      </c>
      <c r="K32" s="741">
        <v>76934</v>
      </c>
      <c r="L32" s="744">
        <v>98613</v>
      </c>
      <c r="M32" s="745">
        <v>-21.98</v>
      </c>
      <c r="N32" s="66"/>
      <c r="O32" s="794" t="s">
        <v>58</v>
      </c>
      <c r="P32" s="795">
        <v>784.75</v>
      </c>
      <c r="Q32" s="980">
        <v>744.25</v>
      </c>
      <c r="R32" s="797">
        <v>5.44</v>
      </c>
      <c r="S32" s="795">
        <v>460.19</v>
      </c>
      <c r="T32" s="796">
        <v>421.43</v>
      </c>
      <c r="U32" s="797">
        <v>9.1999999999999993</v>
      </c>
      <c r="V32" s="795">
        <v>772.67</v>
      </c>
      <c r="W32" s="796">
        <v>732.03</v>
      </c>
      <c r="X32" s="797">
        <v>5.55</v>
      </c>
      <c r="Y32" s="66"/>
      <c r="Z32" s="92" t="s">
        <v>60</v>
      </c>
      <c r="AA32" s="92"/>
      <c r="AB32" s="936">
        <v>1317833</v>
      </c>
      <c r="AC32" s="936">
        <v>1226032</v>
      </c>
      <c r="AD32" s="936">
        <v>1299022</v>
      </c>
      <c r="AE32" s="936">
        <v>3842887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917279</v>
      </c>
      <c r="AN32" s="912">
        <v>72922</v>
      </c>
      <c r="AO32" s="912">
        <v>392769</v>
      </c>
      <c r="AP32" s="911">
        <v>116224</v>
      </c>
      <c r="AQ32" s="912"/>
      <c r="AR32" s="912"/>
      <c r="AS32" s="912"/>
      <c r="AT32" s="912"/>
      <c r="AU32" s="911">
        <v>1499194</v>
      </c>
      <c r="AV32" s="912">
        <v>493520</v>
      </c>
      <c r="AW32" s="1045">
        <v>1992714</v>
      </c>
      <c r="AX32" s="102"/>
      <c r="AY32" s="102"/>
      <c r="AZ32" s="915" t="s">
        <v>49</v>
      </c>
      <c r="BA32" s="1046">
        <v>1858553</v>
      </c>
      <c r="BB32" s="1047">
        <v>14018</v>
      </c>
      <c r="BC32" s="1047">
        <v>587346</v>
      </c>
      <c r="BD32" s="1048">
        <v>19528</v>
      </c>
      <c r="BE32" s="1047"/>
      <c r="BF32" s="1047"/>
      <c r="BG32" s="1047"/>
      <c r="BH32" s="1047"/>
      <c r="BI32" s="1049">
        <v>2479445</v>
      </c>
      <c r="BJ32" s="1047">
        <v>64467</v>
      </c>
      <c r="BK32" s="1050">
        <v>2543912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80.73</v>
      </c>
      <c r="CG32" s="1043">
        <v>77.09</v>
      </c>
      <c r="CH32" s="739">
        <v>3.64</v>
      </c>
      <c r="CI32" s="584"/>
      <c r="CJ32" s="63"/>
      <c r="CK32" s="740" t="s">
        <v>119</v>
      </c>
      <c r="CL32" s="741">
        <v>42228</v>
      </c>
      <c r="CM32" s="742">
        <v>26246</v>
      </c>
      <c r="CN32" s="743">
        <v>21390</v>
      </c>
      <c r="CO32" s="741">
        <v>89864</v>
      </c>
      <c r="CP32" s="744">
        <v>100258</v>
      </c>
      <c r="CQ32" s="745">
        <v>-10.37</v>
      </c>
      <c r="CR32" s="66"/>
      <c r="CS32" s="794" t="s">
        <v>58</v>
      </c>
      <c r="CT32" s="795">
        <v>729.31</v>
      </c>
      <c r="CU32" s="980">
        <v>680.16</v>
      </c>
      <c r="CV32" s="797">
        <v>7.23</v>
      </c>
      <c r="CW32" s="795">
        <v>434.02</v>
      </c>
      <c r="CX32" s="796">
        <v>412.99</v>
      </c>
      <c r="CY32" s="797">
        <v>5.09</v>
      </c>
      <c r="CZ32" s="795">
        <v>714.33</v>
      </c>
      <c r="DA32" s="796">
        <v>666.72</v>
      </c>
      <c r="DB32" s="797">
        <v>7.14</v>
      </c>
      <c r="DC32" s="66"/>
      <c r="DD32" s="92" t="s">
        <v>60</v>
      </c>
      <c r="DE32" s="92"/>
      <c r="DF32" s="936">
        <v>1432931</v>
      </c>
      <c r="DG32" s="936">
        <v>1391829</v>
      </c>
      <c r="DH32" s="936">
        <v>1237699</v>
      </c>
      <c r="DI32" s="936">
        <v>4062459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1061727</v>
      </c>
      <c r="DR32" s="912">
        <v>68832</v>
      </c>
      <c r="DS32" s="912">
        <v>456306</v>
      </c>
      <c r="DT32" s="906">
        <v>78124</v>
      </c>
      <c r="DU32" s="905"/>
      <c r="DV32" s="905"/>
      <c r="DW32" s="905"/>
      <c r="DX32" s="905"/>
      <c r="DY32" s="909">
        <v>1664989</v>
      </c>
      <c r="DZ32" s="912">
        <v>656154</v>
      </c>
      <c r="EA32" s="1045">
        <v>2321143</v>
      </c>
      <c r="EB32" s="102"/>
      <c r="EC32" s="102"/>
      <c r="ED32" s="915" t="s">
        <v>49</v>
      </c>
      <c r="EE32" s="1046">
        <v>1908943</v>
      </c>
      <c r="EF32" s="1047">
        <v>13100</v>
      </c>
      <c r="EG32" s="1047">
        <v>553551</v>
      </c>
      <c r="EH32" s="906">
        <v>17802</v>
      </c>
      <c r="EI32" s="905"/>
      <c r="EJ32" s="905"/>
      <c r="EK32" s="905"/>
      <c r="EL32" s="905"/>
      <c r="EM32" s="909">
        <v>2493396</v>
      </c>
      <c r="EN32" s="1047">
        <v>44113</v>
      </c>
      <c r="EO32" s="1050">
        <v>2537509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73.540000000000006</v>
      </c>
      <c r="FK32" s="1043">
        <v>73.180000000000007</v>
      </c>
      <c r="FL32" s="739">
        <v>0.36</v>
      </c>
      <c r="FM32" s="584"/>
      <c r="FN32" s="63"/>
      <c r="FO32" s="740" t="s">
        <v>119</v>
      </c>
      <c r="FP32" s="741">
        <v>17621</v>
      </c>
      <c r="FQ32" s="742">
        <v>22821</v>
      </c>
      <c r="FR32" s="743">
        <v>18287</v>
      </c>
      <c r="FS32" s="741">
        <v>58729</v>
      </c>
      <c r="FT32" s="744">
        <v>60530</v>
      </c>
      <c r="FU32" s="745">
        <v>-2.98</v>
      </c>
      <c r="FV32" s="66"/>
      <c r="FW32" s="794" t="s">
        <v>58</v>
      </c>
      <c r="FX32" s="795">
        <v>718.95</v>
      </c>
      <c r="FY32" s="980">
        <v>659.25</v>
      </c>
      <c r="FZ32" s="797">
        <v>9.06</v>
      </c>
      <c r="GA32" s="795">
        <v>444.13</v>
      </c>
      <c r="GB32" s="796">
        <v>414.34</v>
      </c>
      <c r="GC32" s="797">
        <v>7.19</v>
      </c>
      <c r="GD32" s="795">
        <v>705.82</v>
      </c>
      <c r="GE32" s="796">
        <v>648.33000000000004</v>
      </c>
      <c r="GF32" s="797">
        <v>8.8699999999999992</v>
      </c>
      <c r="GG32" s="66"/>
      <c r="GH32" s="92" t="s">
        <v>60</v>
      </c>
      <c r="GI32" s="92"/>
      <c r="GJ32" s="936">
        <v>1085013</v>
      </c>
      <c r="GK32" s="936">
        <v>1147143</v>
      </c>
      <c r="GL32" s="936">
        <v>1015389</v>
      </c>
      <c r="GM32" s="936">
        <v>3247545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931915</v>
      </c>
      <c r="GV32" s="912">
        <v>55997</v>
      </c>
      <c r="GW32" s="912">
        <v>337681</v>
      </c>
      <c r="GX32" s="906">
        <v>52053</v>
      </c>
      <c r="GY32" s="905"/>
      <c r="GZ32" s="905"/>
      <c r="HA32" s="905"/>
      <c r="HB32" s="905"/>
      <c r="HC32" s="909">
        <v>1377646</v>
      </c>
      <c r="HD32" s="912">
        <v>453005</v>
      </c>
      <c r="HE32" s="1045">
        <v>1830651</v>
      </c>
      <c r="HF32" s="102"/>
      <c r="HG32" s="102"/>
      <c r="HH32" s="915" t="s">
        <v>49</v>
      </c>
      <c r="HI32" s="1046">
        <v>1485536</v>
      </c>
      <c r="HJ32" s="1047">
        <v>8854</v>
      </c>
      <c r="HK32" s="1047">
        <v>427562</v>
      </c>
      <c r="HL32" s="906">
        <v>50818</v>
      </c>
      <c r="HM32" s="905"/>
      <c r="HN32" s="905"/>
      <c r="HO32" s="905"/>
      <c r="HP32" s="905"/>
      <c r="HQ32" s="909">
        <v>1972770</v>
      </c>
      <c r="HR32" s="1047">
        <v>37258</v>
      </c>
      <c r="HS32" s="1050">
        <v>2010028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81.180000000000007</v>
      </c>
      <c r="IO32" s="1043">
        <v>82.37</v>
      </c>
      <c r="IP32" s="739">
        <v>-1.19</v>
      </c>
      <c r="IQ32" s="584"/>
      <c r="IR32" s="63"/>
      <c r="IS32" s="740" t="s">
        <v>119</v>
      </c>
      <c r="IT32" s="741">
        <v>29048</v>
      </c>
      <c r="IU32" s="742">
        <v>19749</v>
      </c>
      <c r="IV32" s="743">
        <v>23433</v>
      </c>
      <c r="IW32" s="741">
        <v>72230</v>
      </c>
      <c r="IX32" s="744">
        <v>77396</v>
      </c>
      <c r="IY32" s="745">
        <v>-6.67</v>
      </c>
      <c r="IZ32" s="66"/>
      <c r="JA32" s="794" t="s">
        <v>58</v>
      </c>
      <c r="JB32" s="795">
        <v>725.32</v>
      </c>
      <c r="JC32" s="980">
        <v>695.22</v>
      </c>
      <c r="JD32" s="797">
        <v>4.33</v>
      </c>
      <c r="JE32" s="795">
        <v>440.91</v>
      </c>
      <c r="JF32" s="796">
        <v>425.2</v>
      </c>
      <c r="JG32" s="797">
        <v>3.69</v>
      </c>
      <c r="JH32" s="795">
        <v>708.95</v>
      </c>
      <c r="JI32" s="796">
        <v>680.22</v>
      </c>
      <c r="JJ32" s="797">
        <v>4.22</v>
      </c>
      <c r="JK32" s="66"/>
      <c r="JL32" s="92" t="s">
        <v>60</v>
      </c>
      <c r="JM32" s="92"/>
      <c r="JN32" s="936">
        <v>1146102</v>
      </c>
      <c r="JO32" s="936">
        <v>1290371</v>
      </c>
      <c r="JP32" s="936">
        <v>1291005</v>
      </c>
      <c r="JQ32" s="936">
        <v>3727478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977513</v>
      </c>
      <c r="JZ32" s="912">
        <v>64023</v>
      </c>
      <c r="KA32" s="912">
        <v>352334</v>
      </c>
      <c r="KB32" s="911">
        <v>152174</v>
      </c>
      <c r="KC32" s="912"/>
      <c r="KD32" s="912"/>
      <c r="KE32" s="912"/>
      <c r="KF32" s="912"/>
      <c r="KG32" s="913">
        <v>1546044</v>
      </c>
      <c r="KH32" s="912">
        <v>878665</v>
      </c>
      <c r="KI32" s="1045">
        <v>2424709</v>
      </c>
      <c r="KJ32" s="102"/>
      <c r="KK32" s="102"/>
      <c r="KL32" s="915" t="s">
        <v>49</v>
      </c>
      <c r="KM32" s="1046">
        <v>1747034</v>
      </c>
      <c r="KN32" s="1047">
        <v>21781</v>
      </c>
      <c r="KO32" s="1047">
        <v>564793</v>
      </c>
      <c r="KP32" s="911">
        <v>154011</v>
      </c>
      <c r="KQ32" s="912"/>
      <c r="KR32" s="912"/>
      <c r="KS32" s="912"/>
      <c r="KT32" s="912"/>
      <c r="KU32" s="913">
        <v>2487619</v>
      </c>
      <c r="KV32" s="1047">
        <v>63254</v>
      </c>
      <c r="KW32" s="1050">
        <v>2550873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79.56</v>
      </c>
      <c r="LS32" s="1052">
        <v>77.58</v>
      </c>
      <c r="LT32" s="755">
        <v>1.98</v>
      </c>
      <c r="LU32" s="63"/>
      <c r="LV32" s="63"/>
      <c r="LW32" s="740" t="s">
        <v>119</v>
      </c>
      <c r="LX32" s="57">
        <v>297757</v>
      </c>
      <c r="LY32" s="756">
        <v>336797</v>
      </c>
      <c r="LZ32" s="757">
        <v>-11.59</v>
      </c>
      <c r="MA32" s="73"/>
      <c r="MB32" s="794" t="s">
        <v>58</v>
      </c>
      <c r="MC32" s="795">
        <v>740.91</v>
      </c>
      <c r="MD32" s="796">
        <v>697.79</v>
      </c>
      <c r="ME32" s="797">
        <v>6.18</v>
      </c>
      <c r="MF32" s="795">
        <v>443.7</v>
      </c>
      <c r="MG32" s="796">
        <v>419.28</v>
      </c>
      <c r="MH32" s="797">
        <v>5.82</v>
      </c>
      <c r="MI32" s="795">
        <v>726.49</v>
      </c>
      <c r="MJ32" s="796">
        <v>684.55</v>
      </c>
      <c r="MK32" s="797">
        <v>6.13</v>
      </c>
      <c r="ML32" s="4"/>
      <c r="MM32" s="781" t="s">
        <v>60</v>
      </c>
      <c r="MN32" s="781"/>
      <c r="MO32" s="782">
        <v>3842887</v>
      </c>
      <c r="MP32" s="782">
        <v>4062459</v>
      </c>
      <c r="MQ32" s="782">
        <v>3247545</v>
      </c>
      <c r="MR32" s="782">
        <v>3727478</v>
      </c>
      <c r="MS32" s="782">
        <v>14880369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3888434</v>
      </c>
      <c r="NB32" s="917">
        <v>261774</v>
      </c>
      <c r="NC32" s="917">
        <v>1539090</v>
      </c>
      <c r="ND32" s="918">
        <v>398575</v>
      </c>
      <c r="NE32" s="917"/>
      <c r="NF32" s="917"/>
      <c r="NG32" s="917"/>
      <c r="NH32" s="917"/>
      <c r="NI32" s="919">
        <v>6087873</v>
      </c>
      <c r="NJ32" s="917">
        <v>2481344</v>
      </c>
      <c r="NK32" s="919">
        <v>8569217</v>
      </c>
      <c r="NL32" s="585"/>
      <c r="NM32" s="585"/>
      <c r="NN32" s="916" t="s">
        <v>49</v>
      </c>
      <c r="NO32" s="916">
        <v>7000066</v>
      </c>
      <c r="NP32" s="917">
        <v>57753</v>
      </c>
      <c r="NQ32" s="917">
        <v>2133252</v>
      </c>
      <c r="NR32" s="918">
        <v>242159</v>
      </c>
      <c r="NS32" s="917"/>
      <c r="NT32" s="917"/>
      <c r="NU32" s="917"/>
      <c r="NV32" s="917"/>
      <c r="NW32" s="919">
        <v>9433230</v>
      </c>
      <c r="NX32" s="919">
        <v>209092</v>
      </c>
      <c r="NY32" s="919">
        <v>9642322</v>
      </c>
    </row>
    <row r="33" spans="1:389" ht="23.25" customHeight="1" thickTop="1" x14ac:dyDescent="0.25">
      <c r="A33" s="58" t="s">
        <v>120</v>
      </c>
      <c r="B33" s="1053">
        <v>3842887</v>
      </c>
      <c r="C33" s="1030">
        <v>3620150</v>
      </c>
      <c r="D33" s="739">
        <v>6.15</v>
      </c>
      <c r="E33" s="63"/>
      <c r="F33" s="63"/>
      <c r="G33" s="740" t="s">
        <v>121</v>
      </c>
      <c r="H33" s="741">
        <v>20608</v>
      </c>
      <c r="I33" s="742">
        <v>18108</v>
      </c>
      <c r="J33" s="743">
        <v>16377</v>
      </c>
      <c r="K33" s="741">
        <v>55093</v>
      </c>
      <c r="L33" s="744">
        <v>96385</v>
      </c>
      <c r="M33" s="745">
        <v>-42.84</v>
      </c>
      <c r="N33" s="66"/>
      <c r="O33" s="794" t="s">
        <v>63</v>
      </c>
      <c r="P33" s="795">
        <v>1032.02</v>
      </c>
      <c r="Q33" s="796">
        <v>990.06</v>
      </c>
      <c r="R33" s="797">
        <v>4.24</v>
      </c>
      <c r="S33" s="795">
        <v>203.11</v>
      </c>
      <c r="T33" s="796">
        <v>190.22</v>
      </c>
      <c r="U33" s="797">
        <v>6.78</v>
      </c>
      <c r="V33" s="795">
        <v>1001.17</v>
      </c>
      <c r="W33" s="796">
        <v>959.79</v>
      </c>
      <c r="X33" s="797">
        <v>4.3099999999999996</v>
      </c>
      <c r="Y33" s="66"/>
      <c r="Z33" s="66"/>
      <c r="AA33" s="66" t="s">
        <v>39</v>
      </c>
      <c r="AB33" s="799">
        <v>31596</v>
      </c>
      <c r="AC33" s="799">
        <v>27689</v>
      </c>
      <c r="AD33" s="799">
        <v>27655</v>
      </c>
      <c r="AE33" s="799">
        <v>86940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4062459</v>
      </c>
      <c r="CG33" s="1030">
        <v>3802153</v>
      </c>
      <c r="CH33" s="739">
        <v>6.85</v>
      </c>
      <c r="CI33" s="63"/>
      <c r="CJ33" s="63"/>
      <c r="CK33" s="740" t="s">
        <v>121</v>
      </c>
      <c r="CL33" s="741">
        <v>21214</v>
      </c>
      <c r="CM33" s="742">
        <v>11046</v>
      </c>
      <c r="CN33" s="743">
        <v>14249</v>
      </c>
      <c r="CO33" s="741">
        <v>46509</v>
      </c>
      <c r="CP33" s="744">
        <v>44018</v>
      </c>
      <c r="CQ33" s="745">
        <v>5.66</v>
      </c>
      <c r="CR33" s="66"/>
      <c r="CS33" s="794" t="s">
        <v>63</v>
      </c>
      <c r="CT33" s="795">
        <v>631.11</v>
      </c>
      <c r="CU33" s="796">
        <v>601.62</v>
      </c>
      <c r="CV33" s="797">
        <v>4.9000000000000004</v>
      </c>
      <c r="CW33" s="795">
        <v>204.11</v>
      </c>
      <c r="CX33" s="796">
        <v>194.27</v>
      </c>
      <c r="CY33" s="797">
        <v>5.07</v>
      </c>
      <c r="CZ33" s="795">
        <v>609.45000000000005</v>
      </c>
      <c r="DA33" s="796">
        <v>581.12</v>
      </c>
      <c r="DB33" s="797">
        <v>4.88</v>
      </c>
      <c r="DC33" s="66"/>
      <c r="DD33" s="66"/>
      <c r="DE33" s="66" t="s">
        <v>39</v>
      </c>
      <c r="DF33" s="799">
        <v>29648</v>
      </c>
      <c r="DG33" s="799">
        <v>27581</v>
      </c>
      <c r="DH33" s="799">
        <v>24703</v>
      </c>
      <c r="DI33" s="799">
        <v>81932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3247545</v>
      </c>
      <c r="FK33" s="1030">
        <v>3184878</v>
      </c>
      <c r="FL33" s="739">
        <v>1.97</v>
      </c>
      <c r="FM33" s="63"/>
      <c r="FN33" s="63"/>
      <c r="FO33" s="740" t="s">
        <v>121</v>
      </c>
      <c r="FP33" s="741">
        <v>10461</v>
      </c>
      <c r="FQ33" s="742">
        <v>12621</v>
      </c>
      <c r="FR33" s="743">
        <v>16690</v>
      </c>
      <c r="FS33" s="741">
        <v>39772</v>
      </c>
      <c r="FT33" s="744">
        <v>34507</v>
      </c>
      <c r="FU33" s="745">
        <v>15.26</v>
      </c>
      <c r="FV33" s="66"/>
      <c r="FW33" s="794" t="s">
        <v>63</v>
      </c>
      <c r="FX33" s="795">
        <v>506.9</v>
      </c>
      <c r="FY33" s="796">
        <v>466.27</v>
      </c>
      <c r="FZ33" s="797">
        <v>8.7100000000000009</v>
      </c>
      <c r="GA33" s="795">
        <v>204.14</v>
      </c>
      <c r="GB33" s="796">
        <v>193.39</v>
      </c>
      <c r="GC33" s="797">
        <v>5.56</v>
      </c>
      <c r="GD33" s="795">
        <v>492.44</v>
      </c>
      <c r="GE33" s="796">
        <v>454.1</v>
      </c>
      <c r="GF33" s="797">
        <v>8.44</v>
      </c>
      <c r="GG33" s="66"/>
      <c r="GH33" s="66"/>
      <c r="GI33" s="66" t="s">
        <v>39</v>
      </c>
      <c r="GJ33" s="799">
        <v>20884</v>
      </c>
      <c r="GK33" s="799">
        <v>22570</v>
      </c>
      <c r="GL33" s="799">
        <v>21397</v>
      </c>
      <c r="GM33" s="799">
        <v>64851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3727478</v>
      </c>
      <c r="IO33" s="1030">
        <v>3693774</v>
      </c>
      <c r="IP33" s="739">
        <v>0.91</v>
      </c>
      <c r="IQ33" s="63"/>
      <c r="IR33" s="63"/>
      <c r="IS33" s="740" t="s">
        <v>121</v>
      </c>
      <c r="IT33" s="741">
        <v>16838</v>
      </c>
      <c r="IU33" s="742">
        <v>20417</v>
      </c>
      <c r="IV33" s="743">
        <v>15818</v>
      </c>
      <c r="IW33" s="741">
        <v>53073</v>
      </c>
      <c r="IX33" s="744">
        <v>46116</v>
      </c>
      <c r="IY33" s="745">
        <v>15.09</v>
      </c>
      <c r="IZ33" s="66"/>
      <c r="JA33" s="794" t="s">
        <v>63</v>
      </c>
      <c r="JB33" s="795">
        <v>639.05999999999995</v>
      </c>
      <c r="JC33" s="796">
        <v>617.48</v>
      </c>
      <c r="JD33" s="797">
        <v>3.49</v>
      </c>
      <c r="JE33" s="795">
        <v>230.48</v>
      </c>
      <c r="JF33" s="796">
        <v>221.6</v>
      </c>
      <c r="JG33" s="797">
        <v>4.01</v>
      </c>
      <c r="JH33" s="795">
        <v>615.54</v>
      </c>
      <c r="JI33" s="796">
        <v>595.48</v>
      </c>
      <c r="JJ33" s="797">
        <v>3.37</v>
      </c>
      <c r="JK33" s="66"/>
      <c r="JL33" s="66"/>
      <c r="JM33" s="66" t="s">
        <v>39</v>
      </c>
      <c r="JN33" s="799">
        <v>26947</v>
      </c>
      <c r="JO33" s="799">
        <v>29026</v>
      </c>
      <c r="JP33" s="799">
        <v>29831</v>
      </c>
      <c r="JQ33" s="799">
        <v>85804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14880369</v>
      </c>
      <c r="LS33" s="1039">
        <v>14300955</v>
      </c>
      <c r="LT33" s="755">
        <v>4.05</v>
      </c>
      <c r="LU33" s="63"/>
      <c r="LV33" s="63"/>
      <c r="LW33" s="740" t="s">
        <v>121</v>
      </c>
      <c r="LX33" s="57">
        <v>194447</v>
      </c>
      <c r="LY33" s="756">
        <v>221026</v>
      </c>
      <c r="LZ33" s="757">
        <v>-12.03</v>
      </c>
      <c r="MA33" s="73"/>
      <c r="MB33" s="794" t="s">
        <v>63</v>
      </c>
      <c r="MC33" s="795">
        <v>719.68</v>
      </c>
      <c r="MD33" s="796">
        <v>682.6</v>
      </c>
      <c r="ME33" s="797">
        <v>5.43</v>
      </c>
      <c r="MF33" s="795">
        <v>213.14</v>
      </c>
      <c r="MG33" s="796">
        <v>202.89</v>
      </c>
      <c r="MH33" s="797">
        <v>5.05</v>
      </c>
      <c r="MI33" s="795">
        <v>695.1</v>
      </c>
      <c r="MJ33" s="796">
        <v>659.79</v>
      </c>
      <c r="MK33" s="797">
        <v>5.35</v>
      </c>
      <c r="ML33" s="4"/>
      <c r="MM33" s="4"/>
      <c r="MN33" s="4" t="s">
        <v>39</v>
      </c>
      <c r="MO33" s="821">
        <v>86940</v>
      </c>
      <c r="MP33" s="821">
        <v>81932</v>
      </c>
      <c r="MQ33" s="821">
        <v>64851</v>
      </c>
      <c r="MR33" s="821">
        <v>85804</v>
      </c>
      <c r="MS33" s="821">
        <v>319527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1382970</v>
      </c>
      <c r="C34" s="1056">
        <v>1283165</v>
      </c>
      <c r="D34" s="763">
        <v>7.78</v>
      </c>
      <c r="E34" s="63"/>
      <c r="F34" s="63"/>
      <c r="G34" s="740" t="s">
        <v>123</v>
      </c>
      <c r="H34" s="741">
        <v>4878</v>
      </c>
      <c r="I34" s="742">
        <v>4238</v>
      </c>
      <c r="J34" s="743">
        <v>4004</v>
      </c>
      <c r="K34" s="741">
        <v>13120</v>
      </c>
      <c r="L34" s="744">
        <v>13233</v>
      </c>
      <c r="M34" s="745">
        <v>-0.85</v>
      </c>
      <c r="N34" s="66"/>
      <c r="O34" s="794" t="s">
        <v>69</v>
      </c>
      <c r="P34" s="795">
        <v>377.82</v>
      </c>
      <c r="Q34" s="796">
        <v>354.93</v>
      </c>
      <c r="R34" s="797">
        <v>6.45</v>
      </c>
      <c r="S34" s="795">
        <v>182.03</v>
      </c>
      <c r="T34" s="796">
        <v>173.22</v>
      </c>
      <c r="U34" s="797">
        <v>5.09</v>
      </c>
      <c r="V34" s="795">
        <v>370.53</v>
      </c>
      <c r="W34" s="796">
        <v>348.05</v>
      </c>
      <c r="X34" s="797">
        <v>6.46</v>
      </c>
      <c r="Y34" s="66"/>
      <c r="Z34" s="66"/>
      <c r="AA34" s="66" t="s">
        <v>53</v>
      </c>
      <c r="AB34" s="799">
        <v>351414</v>
      </c>
      <c r="AC34" s="799">
        <v>338574</v>
      </c>
      <c r="AD34" s="799">
        <v>290127</v>
      </c>
      <c r="AE34" s="799">
        <v>980115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1586865</v>
      </c>
      <c r="CG34" s="1056">
        <v>1500601</v>
      </c>
      <c r="CH34" s="763">
        <v>5.75</v>
      </c>
      <c r="CI34" s="63"/>
      <c r="CJ34" s="63"/>
      <c r="CK34" s="740" t="s">
        <v>123</v>
      </c>
      <c r="CL34" s="741">
        <v>4869</v>
      </c>
      <c r="CM34" s="742">
        <v>4547</v>
      </c>
      <c r="CN34" s="743">
        <v>4772</v>
      </c>
      <c r="CO34" s="741">
        <v>14188</v>
      </c>
      <c r="CP34" s="744">
        <v>12324</v>
      </c>
      <c r="CQ34" s="745">
        <v>15.12</v>
      </c>
      <c r="CR34" s="66"/>
      <c r="CS34" s="794" t="s">
        <v>69</v>
      </c>
      <c r="CT34" s="795">
        <v>269.89</v>
      </c>
      <c r="CU34" s="796">
        <v>260.97000000000003</v>
      </c>
      <c r="CV34" s="797">
        <v>3.42</v>
      </c>
      <c r="CW34" s="795">
        <v>124.88</v>
      </c>
      <c r="CX34" s="796">
        <v>119.86</v>
      </c>
      <c r="CY34" s="797">
        <v>4.1900000000000004</v>
      </c>
      <c r="CZ34" s="795">
        <v>262.54000000000002</v>
      </c>
      <c r="DA34" s="796">
        <v>253.87</v>
      </c>
      <c r="DB34" s="797">
        <v>3.42</v>
      </c>
      <c r="DC34" s="66"/>
      <c r="DD34" s="66"/>
      <c r="DE34" s="66" t="s">
        <v>53</v>
      </c>
      <c r="DF34" s="799">
        <v>351114</v>
      </c>
      <c r="DG34" s="799">
        <v>353306</v>
      </c>
      <c r="DH34" s="799">
        <v>305437</v>
      </c>
      <c r="DI34" s="799">
        <v>1009857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1325593</v>
      </c>
      <c r="FK34" s="1056">
        <v>1273564</v>
      </c>
      <c r="FL34" s="763">
        <v>4.09</v>
      </c>
      <c r="FM34" s="63"/>
      <c r="FN34" s="63"/>
      <c r="FO34" s="740" t="s">
        <v>123</v>
      </c>
      <c r="FP34" s="741">
        <v>1874</v>
      </c>
      <c r="FQ34" s="742">
        <v>2339</v>
      </c>
      <c r="FR34" s="743">
        <v>2881</v>
      </c>
      <c r="FS34" s="741">
        <v>7094</v>
      </c>
      <c r="FT34" s="744">
        <v>6938</v>
      </c>
      <c r="FU34" s="745">
        <v>2.25</v>
      </c>
      <c r="FV34" s="66"/>
      <c r="FW34" s="794" t="s">
        <v>69</v>
      </c>
      <c r="FX34" s="795">
        <v>260.31</v>
      </c>
      <c r="FY34" s="796">
        <v>247</v>
      </c>
      <c r="FZ34" s="797">
        <v>5.39</v>
      </c>
      <c r="GA34" s="795">
        <v>124.34</v>
      </c>
      <c r="GB34" s="796">
        <v>116.4</v>
      </c>
      <c r="GC34" s="797">
        <v>6.82</v>
      </c>
      <c r="GD34" s="795">
        <v>253.81</v>
      </c>
      <c r="GE34" s="796">
        <v>241.17</v>
      </c>
      <c r="GF34" s="797">
        <v>5.24</v>
      </c>
      <c r="GG34" s="66"/>
      <c r="GH34" s="66"/>
      <c r="GI34" s="66" t="s">
        <v>53</v>
      </c>
      <c r="GJ34" s="799">
        <v>262380</v>
      </c>
      <c r="GK34" s="799">
        <v>266783</v>
      </c>
      <c r="GL34" s="799">
        <v>236080</v>
      </c>
      <c r="GM34" s="799">
        <v>765243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1393870</v>
      </c>
      <c r="IO34" s="1056">
        <v>1374068</v>
      </c>
      <c r="IP34" s="763">
        <v>1.44</v>
      </c>
      <c r="IQ34" s="63"/>
      <c r="IR34" s="63"/>
      <c r="IS34" s="740" t="s">
        <v>123</v>
      </c>
      <c r="IT34" s="741">
        <v>4974</v>
      </c>
      <c r="IU34" s="742">
        <v>4723</v>
      </c>
      <c r="IV34" s="743">
        <v>5029</v>
      </c>
      <c r="IW34" s="741">
        <v>14726</v>
      </c>
      <c r="IX34" s="744">
        <v>14437</v>
      </c>
      <c r="IY34" s="745">
        <v>2</v>
      </c>
      <c r="IZ34" s="66"/>
      <c r="JA34" s="794" t="s">
        <v>69</v>
      </c>
      <c r="JB34" s="795">
        <v>234.76</v>
      </c>
      <c r="JC34" s="796">
        <v>223.43</v>
      </c>
      <c r="JD34" s="797">
        <v>5.07</v>
      </c>
      <c r="JE34" s="795">
        <v>177.78</v>
      </c>
      <c r="JF34" s="796">
        <v>170.11</v>
      </c>
      <c r="JG34" s="797">
        <v>4.51</v>
      </c>
      <c r="JH34" s="795">
        <v>231.48</v>
      </c>
      <c r="JI34" s="796">
        <v>220.47</v>
      </c>
      <c r="JJ34" s="797">
        <v>4.99</v>
      </c>
      <c r="JK34" s="66"/>
      <c r="JL34" s="66"/>
      <c r="JM34" s="66" t="s">
        <v>53</v>
      </c>
      <c r="JN34" s="799">
        <v>286559</v>
      </c>
      <c r="JO34" s="799">
        <v>322343</v>
      </c>
      <c r="JP34" s="799">
        <v>308225</v>
      </c>
      <c r="JQ34" s="799">
        <v>917127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5689298</v>
      </c>
      <c r="LS34" s="1058">
        <v>5431398</v>
      </c>
      <c r="LT34" s="780">
        <v>4.75</v>
      </c>
      <c r="LU34" s="63"/>
      <c r="LV34" s="63"/>
      <c r="LW34" s="740" t="s">
        <v>123</v>
      </c>
      <c r="LX34" s="57">
        <v>49128</v>
      </c>
      <c r="LY34" s="756">
        <v>46932</v>
      </c>
      <c r="LZ34" s="757">
        <v>4.68</v>
      </c>
      <c r="MA34" s="73"/>
      <c r="MB34" s="794" t="s">
        <v>69</v>
      </c>
      <c r="MC34" s="795">
        <v>287.19</v>
      </c>
      <c r="MD34" s="796">
        <v>271.91000000000003</v>
      </c>
      <c r="ME34" s="797">
        <v>5.62</v>
      </c>
      <c r="MF34" s="795">
        <v>155.15</v>
      </c>
      <c r="MG34" s="796">
        <v>147.97999999999999</v>
      </c>
      <c r="MH34" s="797">
        <v>4.8499999999999996</v>
      </c>
      <c r="MI34" s="795">
        <v>280.79000000000002</v>
      </c>
      <c r="MJ34" s="796">
        <v>266.01</v>
      </c>
      <c r="MK34" s="797">
        <v>5.56</v>
      </c>
      <c r="ML34" s="4"/>
      <c r="MM34" s="4"/>
      <c r="MN34" s="4" t="s">
        <v>53</v>
      </c>
      <c r="MO34" s="821">
        <v>980115</v>
      </c>
      <c r="MP34" s="821">
        <v>1009857</v>
      </c>
      <c r="MQ34" s="821">
        <v>765243</v>
      </c>
      <c r="MR34" s="821">
        <v>917127</v>
      </c>
      <c r="MS34" s="821">
        <v>3672342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2459917</v>
      </c>
      <c r="C35" s="1060">
        <v>2336985</v>
      </c>
      <c r="D35" s="901">
        <v>5.26</v>
      </c>
      <c r="E35" s="63"/>
      <c r="F35" s="63"/>
      <c r="G35" s="740" t="s">
        <v>126</v>
      </c>
      <c r="H35" s="741">
        <v>13414</v>
      </c>
      <c r="I35" s="742">
        <v>12659</v>
      </c>
      <c r="J35" s="743">
        <v>11113</v>
      </c>
      <c r="K35" s="741">
        <v>37186</v>
      </c>
      <c r="L35" s="744">
        <v>52091</v>
      </c>
      <c r="M35" s="745">
        <v>-28.61</v>
      </c>
      <c r="N35" s="66"/>
      <c r="O35" s="794" t="s">
        <v>74</v>
      </c>
      <c r="P35" s="795">
        <v>349.77</v>
      </c>
      <c r="Q35" s="796">
        <v>326.39</v>
      </c>
      <c r="R35" s="797">
        <v>7.16</v>
      </c>
      <c r="S35" s="795">
        <v>191.22</v>
      </c>
      <c r="T35" s="796">
        <v>180.26</v>
      </c>
      <c r="U35" s="797">
        <v>6.08</v>
      </c>
      <c r="V35" s="795">
        <v>343.87</v>
      </c>
      <c r="W35" s="796">
        <v>320.86</v>
      </c>
      <c r="X35" s="797">
        <v>7.17</v>
      </c>
      <c r="Y35" s="66"/>
      <c r="Z35" s="66"/>
      <c r="AA35" s="66" t="s">
        <v>59</v>
      </c>
      <c r="AB35" s="799">
        <v>934823</v>
      </c>
      <c r="AC35" s="799">
        <v>859769</v>
      </c>
      <c r="AD35" s="799">
        <v>981240</v>
      </c>
      <c r="AE35" s="799">
        <v>2775832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2475594</v>
      </c>
      <c r="CG35" s="1060">
        <v>2301552</v>
      </c>
      <c r="CH35" s="901">
        <v>7.56</v>
      </c>
      <c r="CI35" s="63"/>
      <c r="CJ35" s="63"/>
      <c r="CK35" s="740" t="s">
        <v>126</v>
      </c>
      <c r="CL35" s="741">
        <v>14097</v>
      </c>
      <c r="CM35" s="742">
        <v>15334</v>
      </c>
      <c r="CN35" s="743">
        <v>13210</v>
      </c>
      <c r="CO35" s="741">
        <v>42641</v>
      </c>
      <c r="CP35" s="744">
        <v>43002</v>
      </c>
      <c r="CQ35" s="745">
        <v>-0.84</v>
      </c>
      <c r="CR35" s="66"/>
      <c r="CS35" s="794" t="s">
        <v>74</v>
      </c>
      <c r="CT35" s="795">
        <v>320.45999999999998</v>
      </c>
      <c r="CU35" s="796">
        <v>306.23</v>
      </c>
      <c r="CV35" s="797">
        <v>4.6500000000000004</v>
      </c>
      <c r="CW35" s="795">
        <v>115.66</v>
      </c>
      <c r="CX35" s="796">
        <v>112.27</v>
      </c>
      <c r="CY35" s="797">
        <v>3.02</v>
      </c>
      <c r="CZ35" s="795">
        <v>310.07</v>
      </c>
      <c r="DA35" s="796">
        <v>296.47000000000003</v>
      </c>
      <c r="DB35" s="797">
        <v>4.59</v>
      </c>
      <c r="DC35" s="66"/>
      <c r="DD35" s="66"/>
      <c r="DE35" s="66" t="s">
        <v>59</v>
      </c>
      <c r="DF35" s="799">
        <v>1052169</v>
      </c>
      <c r="DG35" s="799">
        <v>1010942</v>
      </c>
      <c r="DH35" s="799">
        <v>907559</v>
      </c>
      <c r="DI35" s="799">
        <v>2970670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1921952</v>
      </c>
      <c r="FK35" s="1060">
        <v>1911314</v>
      </c>
      <c r="FL35" s="901">
        <v>0.56000000000000005</v>
      </c>
      <c r="FM35" s="63"/>
      <c r="FN35" s="63"/>
      <c r="FO35" s="740" t="s">
        <v>126</v>
      </c>
      <c r="FP35" s="741">
        <v>9626</v>
      </c>
      <c r="FQ35" s="742">
        <v>9792</v>
      </c>
      <c r="FR35" s="743">
        <v>9614</v>
      </c>
      <c r="FS35" s="741">
        <v>29032</v>
      </c>
      <c r="FT35" s="744">
        <v>28791</v>
      </c>
      <c r="FU35" s="745">
        <v>0.84</v>
      </c>
      <c r="FV35" s="66"/>
      <c r="FW35" s="794" t="s">
        <v>74</v>
      </c>
      <c r="FX35" s="795">
        <v>384.43</v>
      </c>
      <c r="FY35" s="796">
        <v>364.4</v>
      </c>
      <c r="FZ35" s="797">
        <v>5.5</v>
      </c>
      <c r="GA35" s="795">
        <v>115.43</v>
      </c>
      <c r="GB35" s="796">
        <v>107.81</v>
      </c>
      <c r="GC35" s="797">
        <v>7.07</v>
      </c>
      <c r="GD35" s="795">
        <v>371.58</v>
      </c>
      <c r="GE35" s="796">
        <v>352.95</v>
      </c>
      <c r="GF35" s="797">
        <v>5.28</v>
      </c>
      <c r="GG35" s="66"/>
      <c r="GH35" s="66"/>
      <c r="GI35" s="66" t="s">
        <v>59</v>
      </c>
      <c r="GJ35" s="799">
        <v>801749</v>
      </c>
      <c r="GK35" s="799">
        <v>857790</v>
      </c>
      <c r="GL35" s="799">
        <v>757912</v>
      </c>
      <c r="GM35" s="799">
        <v>2417451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2333608</v>
      </c>
      <c r="IO35" s="1060">
        <v>2319706</v>
      </c>
      <c r="IP35" s="901">
        <v>0.6</v>
      </c>
      <c r="IQ35" s="63"/>
      <c r="IR35" s="63"/>
      <c r="IS35" s="740" t="s">
        <v>126</v>
      </c>
      <c r="IT35" s="741">
        <v>13867</v>
      </c>
      <c r="IU35" s="742">
        <v>14877</v>
      </c>
      <c r="IV35" s="743">
        <v>14852</v>
      </c>
      <c r="IW35" s="741">
        <v>43596</v>
      </c>
      <c r="IX35" s="744">
        <v>44769</v>
      </c>
      <c r="IY35" s="745">
        <v>-2.62</v>
      </c>
      <c r="IZ35" s="66"/>
      <c r="JA35" s="794" t="s">
        <v>74</v>
      </c>
      <c r="JB35" s="795">
        <v>402.06</v>
      </c>
      <c r="JC35" s="796">
        <v>381.09</v>
      </c>
      <c r="JD35" s="797">
        <v>5.5</v>
      </c>
      <c r="JE35" s="795">
        <v>239.93</v>
      </c>
      <c r="JF35" s="796">
        <v>226.26</v>
      </c>
      <c r="JG35" s="797">
        <v>6.04</v>
      </c>
      <c r="JH35" s="795">
        <v>392.73</v>
      </c>
      <c r="JI35" s="796">
        <v>372.48</v>
      </c>
      <c r="JJ35" s="797">
        <v>5.44</v>
      </c>
      <c r="JK35" s="66"/>
      <c r="JL35" s="66"/>
      <c r="JM35" s="66" t="s">
        <v>59</v>
      </c>
      <c r="JN35" s="799">
        <v>832596</v>
      </c>
      <c r="JO35" s="799">
        <v>939002</v>
      </c>
      <c r="JP35" s="799">
        <v>952949</v>
      </c>
      <c r="JQ35" s="799">
        <v>2724547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9191071</v>
      </c>
      <c r="LS35" s="1066">
        <v>8869557</v>
      </c>
      <c r="LT35" s="914">
        <v>3.62</v>
      </c>
      <c r="LU35" s="63"/>
      <c r="LV35" s="63"/>
      <c r="LW35" s="740" t="s">
        <v>126</v>
      </c>
      <c r="LX35" s="57">
        <v>152455</v>
      </c>
      <c r="LY35" s="756">
        <v>168653</v>
      </c>
      <c r="LZ35" s="757">
        <v>-9.6</v>
      </c>
      <c r="MA35" s="73"/>
      <c r="MB35" s="794" t="s">
        <v>74</v>
      </c>
      <c r="MC35" s="795">
        <v>363.96</v>
      </c>
      <c r="MD35" s="796">
        <v>345.36</v>
      </c>
      <c r="ME35" s="797">
        <v>5.39</v>
      </c>
      <c r="MF35" s="795">
        <v>174.79</v>
      </c>
      <c r="MG35" s="796">
        <v>165.67</v>
      </c>
      <c r="MH35" s="797">
        <v>5.5</v>
      </c>
      <c r="MI35" s="795">
        <v>354.79</v>
      </c>
      <c r="MJ35" s="796">
        <v>336.81</v>
      </c>
      <c r="MK35" s="797">
        <v>5.34</v>
      </c>
      <c r="ML35" s="4"/>
      <c r="MM35" s="4"/>
      <c r="MN35" s="4" t="s">
        <v>59</v>
      </c>
      <c r="MO35" s="821">
        <v>2775832</v>
      </c>
      <c r="MP35" s="821">
        <v>2970670</v>
      </c>
      <c r="MQ35" s="821">
        <v>2417451</v>
      </c>
      <c r="MR35" s="821">
        <v>2724547</v>
      </c>
      <c r="MS35" s="821">
        <v>10888500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42151</v>
      </c>
      <c r="I36" s="742">
        <v>36464</v>
      </c>
      <c r="J36" s="743">
        <v>42309</v>
      </c>
      <c r="K36" s="741">
        <v>120924</v>
      </c>
      <c r="L36" s="744">
        <v>84926</v>
      </c>
      <c r="M36" s="745">
        <v>42.39</v>
      </c>
      <c r="N36" s="66"/>
      <c r="O36" s="902" t="s">
        <v>79</v>
      </c>
      <c r="P36" s="795">
        <v>118.91</v>
      </c>
      <c r="Q36" s="796">
        <v>114.18</v>
      </c>
      <c r="R36" s="1069">
        <v>4.1399999999999997</v>
      </c>
      <c r="S36" s="795">
        <v>72.400000000000006</v>
      </c>
      <c r="T36" s="796">
        <v>68.040000000000006</v>
      </c>
      <c r="U36" s="1069">
        <v>6.41</v>
      </c>
      <c r="V36" s="795">
        <v>117.17</v>
      </c>
      <c r="W36" s="796">
        <v>112.44</v>
      </c>
      <c r="X36" s="1069">
        <v>4.21</v>
      </c>
      <c r="Y36" s="66"/>
      <c r="Z36" s="66"/>
      <c r="AA36" s="66" t="s">
        <v>64</v>
      </c>
      <c r="AB36" s="799">
        <v>216430</v>
      </c>
      <c r="AC36" s="799">
        <v>196452</v>
      </c>
      <c r="AD36" s="799">
        <v>246878</v>
      </c>
      <c r="AE36" s="799">
        <v>659760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58992</v>
      </c>
      <c r="CM36" s="742">
        <v>76389</v>
      </c>
      <c r="CN36" s="743">
        <v>52509</v>
      </c>
      <c r="CO36" s="741">
        <v>187890</v>
      </c>
      <c r="CP36" s="744">
        <v>157908</v>
      </c>
      <c r="CQ36" s="745">
        <v>18.989999999999998</v>
      </c>
      <c r="CR36" s="66"/>
      <c r="CS36" s="902" t="s">
        <v>79</v>
      </c>
      <c r="CT36" s="795">
        <v>72.23</v>
      </c>
      <c r="CU36" s="796">
        <v>68.28</v>
      </c>
      <c r="CV36" s="1069">
        <v>5.79</v>
      </c>
      <c r="CW36" s="795">
        <v>53.45</v>
      </c>
      <c r="CX36" s="796">
        <v>52.03</v>
      </c>
      <c r="CY36" s="1069">
        <v>2.73</v>
      </c>
      <c r="CZ36" s="795">
        <v>71.28</v>
      </c>
      <c r="DA36" s="796">
        <v>67.459999999999994</v>
      </c>
      <c r="DB36" s="1069">
        <v>5.66</v>
      </c>
      <c r="DC36" s="66"/>
      <c r="DD36" s="66"/>
      <c r="DE36" s="66" t="s">
        <v>64</v>
      </c>
      <c r="DF36" s="799">
        <v>275472</v>
      </c>
      <c r="DG36" s="799">
        <v>258167</v>
      </c>
      <c r="DH36" s="799">
        <v>225387</v>
      </c>
      <c r="DI36" s="799">
        <v>759026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51388</v>
      </c>
      <c r="FQ36" s="742">
        <v>45966</v>
      </c>
      <c r="FR36" s="743">
        <v>46319</v>
      </c>
      <c r="FS36" s="741">
        <v>143673</v>
      </c>
      <c r="FT36" s="744">
        <v>132038</v>
      </c>
      <c r="FU36" s="745">
        <v>8.81</v>
      </c>
      <c r="FV36" s="66"/>
      <c r="FW36" s="902" t="s">
        <v>79</v>
      </c>
      <c r="FX36" s="795">
        <v>83.44</v>
      </c>
      <c r="FY36" s="796">
        <v>80.180000000000007</v>
      </c>
      <c r="FZ36" s="1069">
        <v>4.07</v>
      </c>
      <c r="GA36" s="795">
        <v>72.37</v>
      </c>
      <c r="GB36" s="796">
        <v>69.34</v>
      </c>
      <c r="GC36" s="1069">
        <v>4.37</v>
      </c>
      <c r="GD36" s="795">
        <v>82.92</v>
      </c>
      <c r="GE36" s="796">
        <v>79.7</v>
      </c>
      <c r="GF36" s="1069">
        <v>4.04</v>
      </c>
      <c r="GG36" s="66"/>
      <c r="GH36" s="66"/>
      <c r="GI36" s="66" t="s">
        <v>64</v>
      </c>
      <c r="GJ36" s="799">
        <v>187372</v>
      </c>
      <c r="GK36" s="799">
        <v>197435</v>
      </c>
      <c r="GL36" s="799">
        <v>171066</v>
      </c>
      <c r="GM36" s="799">
        <v>555873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52867</v>
      </c>
      <c r="IU36" s="742">
        <v>61384</v>
      </c>
      <c r="IV36" s="743">
        <v>56398</v>
      </c>
      <c r="IW36" s="741">
        <v>170649</v>
      </c>
      <c r="IX36" s="744">
        <v>157214</v>
      </c>
      <c r="IY36" s="745">
        <v>8.5500000000000007</v>
      </c>
      <c r="IZ36" s="66"/>
      <c r="JA36" s="902" t="s">
        <v>79</v>
      </c>
      <c r="JB36" s="795">
        <v>246.9</v>
      </c>
      <c r="JC36" s="796">
        <v>244.01</v>
      </c>
      <c r="JD36" s="1069">
        <v>1.18</v>
      </c>
      <c r="JE36" s="795">
        <v>144.51</v>
      </c>
      <c r="JF36" s="796">
        <v>146.81</v>
      </c>
      <c r="JG36" s="1069">
        <v>-1.57</v>
      </c>
      <c r="JH36" s="795">
        <v>241</v>
      </c>
      <c r="JI36" s="796">
        <v>238.61</v>
      </c>
      <c r="JJ36" s="1069">
        <v>1</v>
      </c>
      <c r="JK36" s="66"/>
      <c r="JL36" s="66"/>
      <c r="JM36" s="66" t="s">
        <v>64</v>
      </c>
      <c r="JN36" s="799">
        <v>227226</v>
      </c>
      <c r="JO36" s="799">
        <v>247890</v>
      </c>
      <c r="JP36" s="799">
        <v>227296</v>
      </c>
      <c r="JQ36" s="799">
        <v>702412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6.5470321079299731</v>
      </c>
      <c r="LS36" s="29">
        <v>6.0738982217257931</v>
      </c>
      <c r="LT36" s="2"/>
      <c r="LU36" s="63"/>
      <c r="LV36" s="63"/>
      <c r="LW36" s="740" t="s">
        <v>127</v>
      </c>
      <c r="LX36" s="57">
        <v>623136</v>
      </c>
      <c r="LY36" s="756">
        <v>532086</v>
      </c>
      <c r="LZ36" s="757">
        <v>17.11</v>
      </c>
      <c r="MA36" s="73"/>
      <c r="MB36" s="902" t="s">
        <v>79</v>
      </c>
      <c r="MC36" s="795">
        <v>138.07</v>
      </c>
      <c r="MD36" s="796">
        <v>135.19999999999999</v>
      </c>
      <c r="ME36" s="797">
        <v>2.12</v>
      </c>
      <c r="MF36" s="795">
        <v>92.71</v>
      </c>
      <c r="MG36" s="796">
        <v>91.85</v>
      </c>
      <c r="MH36" s="797">
        <v>0.94</v>
      </c>
      <c r="MI36" s="795">
        <v>135.87</v>
      </c>
      <c r="MJ36" s="796">
        <v>133.13999999999999</v>
      </c>
      <c r="MK36" s="797">
        <v>2.0499999999999998</v>
      </c>
      <c r="ML36" s="4"/>
      <c r="MM36" s="4"/>
      <c r="MN36" s="4" t="s">
        <v>64</v>
      </c>
      <c r="MO36" s="821">
        <v>659760</v>
      </c>
      <c r="MP36" s="821">
        <v>759026</v>
      </c>
      <c r="MQ36" s="821">
        <v>555873</v>
      </c>
      <c r="MR36" s="821">
        <v>702412</v>
      </c>
      <c r="MS36" s="821">
        <v>2677071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13069</v>
      </c>
      <c r="I37" s="742">
        <v>9913</v>
      </c>
      <c r="J37" s="743">
        <v>9416</v>
      </c>
      <c r="K37" s="741">
        <v>32398</v>
      </c>
      <c r="L37" s="744">
        <v>37111</v>
      </c>
      <c r="M37" s="745">
        <v>-12.7</v>
      </c>
      <c r="N37" s="66"/>
      <c r="O37" s="922" t="s">
        <v>83</v>
      </c>
      <c r="P37" s="923">
        <v>5107.3700000000008</v>
      </c>
      <c r="Q37" s="924">
        <v>4807.22</v>
      </c>
      <c r="R37" s="925">
        <v>6.24</v>
      </c>
      <c r="S37" s="926">
        <v>1681.67</v>
      </c>
      <c r="T37" s="924">
        <v>1574.08</v>
      </c>
      <c r="U37" s="925">
        <v>6.84</v>
      </c>
      <c r="V37" s="926">
        <v>4979.8499999999995</v>
      </c>
      <c r="W37" s="924">
        <v>4684.8599999999997</v>
      </c>
      <c r="X37" s="925">
        <v>6.3</v>
      </c>
      <c r="Y37" s="66"/>
      <c r="Z37" s="66"/>
      <c r="AA37" s="66" t="s">
        <v>70</v>
      </c>
      <c r="AB37" s="799">
        <v>218623</v>
      </c>
      <c r="AC37" s="799">
        <v>194625</v>
      </c>
      <c r="AD37" s="799">
        <v>222888</v>
      </c>
      <c r="AE37" s="799">
        <v>636136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4926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4926</v>
      </c>
      <c r="BJ37" s="1074">
        <v>0</v>
      </c>
      <c r="BK37" s="1075">
        <v>4926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13296</v>
      </c>
      <c r="CM37" s="742">
        <v>14954</v>
      </c>
      <c r="CN37" s="743">
        <v>10924</v>
      </c>
      <c r="CO37" s="741">
        <v>39174</v>
      </c>
      <c r="CP37" s="744">
        <v>45348</v>
      </c>
      <c r="CQ37" s="745">
        <v>-13.61</v>
      </c>
      <c r="CR37" s="66"/>
      <c r="CS37" s="922" t="s">
        <v>83</v>
      </c>
      <c r="CT37" s="923">
        <v>5392.2</v>
      </c>
      <c r="CU37" s="924">
        <v>5033.3200000000006</v>
      </c>
      <c r="CV37" s="925">
        <v>7.13</v>
      </c>
      <c r="CW37" s="926">
        <v>1459.46</v>
      </c>
      <c r="CX37" s="924">
        <v>1386.2299999999998</v>
      </c>
      <c r="CY37" s="925">
        <v>5.28</v>
      </c>
      <c r="CZ37" s="926">
        <v>5192.7199999999993</v>
      </c>
      <c r="DA37" s="924">
        <v>4849.79</v>
      </c>
      <c r="DB37" s="925">
        <v>7.07</v>
      </c>
      <c r="DC37" s="66"/>
      <c r="DD37" s="66"/>
      <c r="DE37" s="66" t="s">
        <v>70</v>
      </c>
      <c r="DF37" s="799">
        <v>254606</v>
      </c>
      <c r="DG37" s="799">
        <v>244330</v>
      </c>
      <c r="DH37" s="799">
        <v>212231</v>
      </c>
      <c r="DI37" s="799">
        <v>711167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1211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1211</v>
      </c>
      <c r="EN37" s="1074">
        <v>0</v>
      </c>
      <c r="EO37" s="1075">
        <v>1211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8384</v>
      </c>
      <c r="FQ37" s="742">
        <v>7886</v>
      </c>
      <c r="FR37" s="743">
        <v>6977</v>
      </c>
      <c r="FS37" s="741">
        <v>23247</v>
      </c>
      <c r="FT37" s="744">
        <v>25173</v>
      </c>
      <c r="FU37" s="745">
        <v>-7.65</v>
      </c>
      <c r="FV37" s="66"/>
      <c r="FW37" s="922" t="s">
        <v>83</v>
      </c>
      <c r="FX37" s="923">
        <v>3860.3900000000003</v>
      </c>
      <c r="FY37" s="924">
        <v>3593.86</v>
      </c>
      <c r="FZ37" s="925">
        <v>7.42</v>
      </c>
      <c r="GA37" s="926">
        <v>1611.4099999999999</v>
      </c>
      <c r="GB37" s="924">
        <v>1512.3099999999997</v>
      </c>
      <c r="GC37" s="925">
        <v>6.55</v>
      </c>
      <c r="GD37" s="926">
        <v>3752.9500000000003</v>
      </c>
      <c r="GE37" s="924">
        <v>3501.0099999999998</v>
      </c>
      <c r="GF37" s="925">
        <v>7.2</v>
      </c>
      <c r="GG37" s="66"/>
      <c r="GH37" s="66"/>
      <c r="GI37" s="66" t="s">
        <v>70</v>
      </c>
      <c r="GJ37" s="799">
        <v>181246</v>
      </c>
      <c r="GK37" s="799">
        <v>200849</v>
      </c>
      <c r="GL37" s="799">
        <v>175152</v>
      </c>
      <c r="GM37" s="799">
        <v>557247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3696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3696</v>
      </c>
      <c r="HR37" s="1074">
        <v>0</v>
      </c>
      <c r="HS37" s="1075">
        <v>3696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9823</v>
      </c>
      <c r="IU37" s="742">
        <v>10163</v>
      </c>
      <c r="IV37" s="743">
        <v>11429</v>
      </c>
      <c r="IW37" s="741">
        <v>31415</v>
      </c>
      <c r="IX37" s="744">
        <v>35496</v>
      </c>
      <c r="IY37" s="745">
        <v>-11.5</v>
      </c>
      <c r="IZ37" s="66"/>
      <c r="JA37" s="922" t="s">
        <v>83</v>
      </c>
      <c r="JB37" s="923">
        <v>5059.21</v>
      </c>
      <c r="JC37" s="924">
        <v>4845.1400000000003</v>
      </c>
      <c r="JD37" s="925">
        <v>4.42</v>
      </c>
      <c r="JE37" s="926">
        <v>1770.3100000000002</v>
      </c>
      <c r="JF37" s="924">
        <v>1713.4599999999998</v>
      </c>
      <c r="JG37" s="925">
        <v>3.32</v>
      </c>
      <c r="JH37" s="926">
        <v>4869.8799999999992</v>
      </c>
      <c r="JI37" s="924">
        <v>4671.1499999999987</v>
      </c>
      <c r="JJ37" s="925">
        <v>4.25</v>
      </c>
      <c r="JK37" s="66"/>
      <c r="JL37" s="66"/>
      <c r="JM37" s="66" t="s">
        <v>70</v>
      </c>
      <c r="JN37" s="799">
        <v>220190</v>
      </c>
      <c r="JO37" s="799">
        <v>237147</v>
      </c>
      <c r="JP37" s="799">
        <v>236810</v>
      </c>
      <c r="JQ37" s="799">
        <v>694147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12894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12894</v>
      </c>
      <c r="KV37" s="1074">
        <v>0</v>
      </c>
      <c r="KW37" s="1075">
        <v>12894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2.567084657111085</v>
      </c>
      <c r="LS37" s="29">
        <v>2.2517817899529446</v>
      </c>
      <c r="LT37" s="2"/>
      <c r="LU37" s="63"/>
      <c r="LV37" s="63"/>
      <c r="LW37" s="740" t="s">
        <v>128</v>
      </c>
      <c r="LX37" s="57">
        <v>126234</v>
      </c>
      <c r="LY37" s="756">
        <v>143128</v>
      </c>
      <c r="LZ37" s="757">
        <v>-11.8</v>
      </c>
      <c r="MA37" s="73"/>
      <c r="MB37" s="930" t="s">
        <v>83</v>
      </c>
      <c r="MC37" s="923">
        <v>4929.7199999999993</v>
      </c>
      <c r="MD37" s="931">
        <v>4639.9299999999994</v>
      </c>
      <c r="ME37" s="932">
        <v>6.25</v>
      </c>
      <c r="MF37" s="923">
        <v>1642.0500000000002</v>
      </c>
      <c r="MG37" s="931">
        <v>1563.27</v>
      </c>
      <c r="MH37" s="932">
        <v>5.04</v>
      </c>
      <c r="MI37" s="923">
        <v>4770.2300000000005</v>
      </c>
      <c r="MJ37" s="931">
        <v>4493.6100000000006</v>
      </c>
      <c r="MK37" s="932">
        <v>6.16</v>
      </c>
      <c r="ML37" s="4"/>
      <c r="MM37" s="4"/>
      <c r="MN37" s="4" t="s">
        <v>70</v>
      </c>
      <c r="MO37" s="821">
        <v>636136</v>
      </c>
      <c r="MP37" s="821">
        <v>711167</v>
      </c>
      <c r="MQ37" s="821">
        <v>557247</v>
      </c>
      <c r="MR37" s="821">
        <v>694147</v>
      </c>
      <c r="MS37" s="821">
        <v>2598697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22727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22727</v>
      </c>
      <c r="NX37" s="1078">
        <v>0</v>
      </c>
      <c r="NY37" s="858">
        <v>22727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1553</v>
      </c>
      <c r="I38" s="742">
        <v>2464</v>
      </c>
      <c r="J38" s="743">
        <v>3348</v>
      </c>
      <c r="K38" s="741">
        <v>7365</v>
      </c>
      <c r="L38" s="744">
        <v>6358</v>
      </c>
      <c r="M38" s="745">
        <v>15.84</v>
      </c>
      <c r="N38" s="66"/>
      <c r="R38" s="2"/>
      <c r="U38" s="2"/>
      <c r="X38" s="2"/>
      <c r="Y38" s="66"/>
      <c r="Z38" s="66"/>
      <c r="AA38" s="66" t="s">
        <v>75</v>
      </c>
      <c r="AB38" s="799">
        <v>208975</v>
      </c>
      <c r="AC38" s="799">
        <v>190723</v>
      </c>
      <c r="AD38" s="799">
        <v>209564</v>
      </c>
      <c r="AE38" s="799">
        <v>609262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5587</v>
      </c>
      <c r="BB38" s="866">
        <v>2957</v>
      </c>
      <c r="BC38" s="866">
        <v>3394</v>
      </c>
      <c r="BD38" s="865">
        <v>0</v>
      </c>
      <c r="BE38" s="866"/>
      <c r="BF38" s="866"/>
      <c r="BG38" s="866"/>
      <c r="BH38" s="866"/>
      <c r="BI38" s="867">
        <v>11938</v>
      </c>
      <c r="BJ38" s="1079">
        <v>0</v>
      </c>
      <c r="BK38" s="1075">
        <v>11938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2107</v>
      </c>
      <c r="CM38" s="742">
        <v>1689</v>
      </c>
      <c r="CN38" s="743">
        <v>1164</v>
      </c>
      <c r="CO38" s="741">
        <v>4960</v>
      </c>
      <c r="CP38" s="744">
        <v>5142</v>
      </c>
      <c r="CQ38" s="745">
        <v>-3.54</v>
      </c>
      <c r="CR38" s="66"/>
      <c r="CV38" s="2"/>
      <c r="CY38" s="2"/>
      <c r="DB38" s="2"/>
      <c r="DC38" s="66"/>
      <c r="DD38" s="66"/>
      <c r="DE38" s="66" t="s">
        <v>75</v>
      </c>
      <c r="DF38" s="799">
        <v>226887</v>
      </c>
      <c r="DG38" s="799">
        <v>214534</v>
      </c>
      <c r="DH38" s="799">
        <v>207308</v>
      </c>
      <c r="DI38" s="799">
        <v>648729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5027</v>
      </c>
      <c r="EF38" s="866">
        <v>1659</v>
      </c>
      <c r="EG38" s="866">
        <v>1529</v>
      </c>
      <c r="EH38" s="862">
        <v>0</v>
      </c>
      <c r="EI38" s="860"/>
      <c r="EJ38" s="861"/>
      <c r="EK38" s="861"/>
      <c r="EL38" s="861"/>
      <c r="EM38" s="867">
        <v>8215</v>
      </c>
      <c r="EN38" s="1079">
        <v>2588</v>
      </c>
      <c r="EO38" s="1075">
        <v>10803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1127</v>
      </c>
      <c r="FQ38" s="742">
        <v>842</v>
      </c>
      <c r="FR38" s="743">
        <v>2249</v>
      </c>
      <c r="FS38" s="741">
        <v>4218</v>
      </c>
      <c r="FT38" s="744">
        <v>3517</v>
      </c>
      <c r="FU38" s="745">
        <v>19.93</v>
      </c>
      <c r="FV38" s="66"/>
      <c r="FZ38" s="2"/>
      <c r="GC38" s="2"/>
      <c r="GF38" s="2"/>
      <c r="GG38" s="66"/>
      <c r="GH38" s="66"/>
      <c r="GI38" s="66" t="s">
        <v>75</v>
      </c>
      <c r="GJ38" s="799">
        <v>187053</v>
      </c>
      <c r="GK38" s="799">
        <v>196204</v>
      </c>
      <c r="GL38" s="799">
        <v>181274</v>
      </c>
      <c r="GM38" s="799">
        <v>564531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4195</v>
      </c>
      <c r="HJ38" s="866">
        <v>1223</v>
      </c>
      <c r="HK38" s="866">
        <v>1905</v>
      </c>
      <c r="HL38" s="862">
        <v>0</v>
      </c>
      <c r="HM38" s="861"/>
      <c r="HN38" s="861"/>
      <c r="HO38" s="861"/>
      <c r="HP38" s="861"/>
      <c r="HQ38" s="867">
        <v>7323</v>
      </c>
      <c r="HR38" s="1079">
        <v>2440</v>
      </c>
      <c r="HS38" s="1075">
        <v>9763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1770</v>
      </c>
      <c r="IU38" s="742">
        <v>966</v>
      </c>
      <c r="IV38" s="743">
        <v>1656</v>
      </c>
      <c r="IW38" s="741">
        <v>4392</v>
      </c>
      <c r="IX38" s="744">
        <v>4334</v>
      </c>
      <c r="IY38" s="745">
        <v>1.34</v>
      </c>
      <c r="IZ38" s="66"/>
      <c r="JD38" s="2"/>
      <c r="JG38" s="2"/>
      <c r="JJ38" s="2"/>
      <c r="JK38" s="66"/>
      <c r="JL38" s="66"/>
      <c r="JM38" s="66" t="s">
        <v>75</v>
      </c>
      <c r="JN38" s="799">
        <v>152290</v>
      </c>
      <c r="JO38" s="799">
        <v>191918</v>
      </c>
      <c r="JP38" s="799">
        <v>216865</v>
      </c>
      <c r="JQ38" s="799">
        <v>561073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7109</v>
      </c>
      <c r="KN38" s="866">
        <v>1587</v>
      </c>
      <c r="KO38" s="866">
        <v>2677</v>
      </c>
      <c r="KP38" s="865">
        <v>0</v>
      </c>
      <c r="KQ38" s="866"/>
      <c r="KR38" s="866"/>
      <c r="KS38" s="866"/>
      <c r="KT38" s="866"/>
      <c r="KU38" s="867">
        <v>11373</v>
      </c>
      <c r="KV38" s="1079">
        <v>2184</v>
      </c>
      <c r="KW38" s="1075">
        <v>13557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20935</v>
      </c>
      <c r="LY38" s="756">
        <v>19351</v>
      </c>
      <c r="LZ38" s="757">
        <v>8.19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609262</v>
      </c>
      <c r="MP38" s="821">
        <v>648729</v>
      </c>
      <c r="MQ38" s="821">
        <v>564531</v>
      </c>
      <c r="MR38" s="821">
        <v>561073</v>
      </c>
      <c r="MS38" s="821">
        <v>2383595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21918</v>
      </c>
      <c r="NP38" s="1081">
        <v>7426</v>
      </c>
      <c r="NQ38" s="1081">
        <v>9505</v>
      </c>
      <c r="NR38" s="870">
        <v>0</v>
      </c>
      <c r="NS38" s="869"/>
      <c r="NT38" s="869"/>
      <c r="NU38" s="869"/>
      <c r="NV38" s="869"/>
      <c r="NW38" s="871">
        <v>38849</v>
      </c>
      <c r="NX38" s="1082">
        <v>7212</v>
      </c>
      <c r="NY38" s="873">
        <v>46061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35266</v>
      </c>
      <c r="I39" s="742">
        <v>30174</v>
      </c>
      <c r="J39" s="743">
        <v>35312</v>
      </c>
      <c r="K39" s="741">
        <v>100752</v>
      </c>
      <c r="L39" s="744">
        <v>90027</v>
      </c>
      <c r="M39" s="745">
        <v>11.91</v>
      </c>
      <c r="N39" s="66"/>
      <c r="R39" s="2"/>
      <c r="U39" s="2"/>
      <c r="X39" s="2"/>
      <c r="Y39" s="66"/>
      <c r="Z39" s="66"/>
      <c r="AA39" s="66" t="s">
        <v>80</v>
      </c>
      <c r="AB39" s="799">
        <v>261852</v>
      </c>
      <c r="AC39" s="799">
        <v>255882</v>
      </c>
      <c r="AD39" s="799">
        <v>278765</v>
      </c>
      <c r="AE39" s="799">
        <v>796499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392286</v>
      </c>
      <c r="BB39" s="866">
        <v>27155</v>
      </c>
      <c r="BC39" s="866">
        <v>128260</v>
      </c>
      <c r="BD39" s="865">
        <v>52030</v>
      </c>
      <c r="BE39" s="866"/>
      <c r="BF39" s="866"/>
      <c r="BG39" s="866"/>
      <c r="BH39" s="866"/>
      <c r="BI39" s="867">
        <v>599731</v>
      </c>
      <c r="BJ39" s="1079">
        <v>216865</v>
      </c>
      <c r="BK39" s="1075">
        <v>816596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40832</v>
      </c>
      <c r="CM39" s="742">
        <v>32598</v>
      </c>
      <c r="CN39" s="743">
        <v>36820</v>
      </c>
      <c r="CO39" s="741">
        <v>110250</v>
      </c>
      <c r="CP39" s="744">
        <v>104786</v>
      </c>
      <c r="CQ39" s="745">
        <v>5.21</v>
      </c>
      <c r="CR39" s="66"/>
      <c r="CV39" s="2"/>
      <c r="CY39" s="2"/>
      <c r="DB39" s="2"/>
      <c r="DC39" s="66"/>
      <c r="DD39" s="66"/>
      <c r="DE39" s="66" t="s">
        <v>80</v>
      </c>
      <c r="DF39" s="799">
        <v>263505</v>
      </c>
      <c r="DG39" s="799">
        <v>264442</v>
      </c>
      <c r="DH39" s="799">
        <v>235087</v>
      </c>
      <c r="DI39" s="799">
        <v>763034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355274</v>
      </c>
      <c r="EF39" s="866">
        <v>26128</v>
      </c>
      <c r="EG39" s="866">
        <v>134728</v>
      </c>
      <c r="EH39" s="862">
        <v>34601</v>
      </c>
      <c r="EI39" s="860"/>
      <c r="EJ39" s="861"/>
      <c r="EK39" s="861"/>
      <c r="EL39" s="861"/>
      <c r="EM39" s="867">
        <v>550731</v>
      </c>
      <c r="EN39" s="1079">
        <v>262062</v>
      </c>
      <c r="EO39" s="1075">
        <v>812793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31032</v>
      </c>
      <c r="FQ39" s="742">
        <v>26223</v>
      </c>
      <c r="FR39" s="743">
        <v>19870</v>
      </c>
      <c r="FS39" s="741">
        <v>77125</v>
      </c>
      <c r="FT39" s="744">
        <v>93592</v>
      </c>
      <c r="FU39" s="745">
        <v>-17.59</v>
      </c>
      <c r="FV39" s="66"/>
      <c r="FZ39" s="2"/>
      <c r="GC39" s="2"/>
      <c r="GF39" s="2"/>
      <c r="GG39" s="66"/>
      <c r="GH39" s="66"/>
      <c r="GI39" s="66" t="s">
        <v>80</v>
      </c>
      <c r="GJ39" s="799">
        <v>222948</v>
      </c>
      <c r="GK39" s="799">
        <v>237371</v>
      </c>
      <c r="GL39" s="799">
        <v>206861</v>
      </c>
      <c r="GM39" s="799">
        <v>667180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320641</v>
      </c>
      <c r="HJ39" s="866">
        <v>19655</v>
      </c>
      <c r="HK39" s="866">
        <v>109300</v>
      </c>
      <c r="HL39" s="862">
        <v>26051</v>
      </c>
      <c r="HM39" s="861"/>
      <c r="HN39" s="861"/>
      <c r="HO39" s="861"/>
      <c r="HP39" s="861"/>
      <c r="HQ39" s="867">
        <v>475647</v>
      </c>
      <c r="HR39" s="1079">
        <v>78086</v>
      </c>
      <c r="HS39" s="1075">
        <v>553733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41384</v>
      </c>
      <c r="IU39" s="742">
        <v>23884</v>
      </c>
      <c r="IV39" s="743">
        <v>36789</v>
      </c>
      <c r="IW39" s="741">
        <v>102057</v>
      </c>
      <c r="IX39" s="744">
        <v>115657</v>
      </c>
      <c r="IY39" s="745">
        <v>-11.76</v>
      </c>
      <c r="IZ39" s="66"/>
      <c r="JD39" s="2"/>
      <c r="JG39" s="2"/>
      <c r="JJ39" s="2"/>
      <c r="JK39" s="66"/>
      <c r="JL39" s="66"/>
      <c r="JM39" s="66" t="s">
        <v>80</v>
      </c>
      <c r="JN39" s="799">
        <v>205632</v>
      </c>
      <c r="JO39" s="799">
        <v>230805</v>
      </c>
      <c r="JP39" s="799">
        <v>240183</v>
      </c>
      <c r="JQ39" s="799">
        <v>676620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311785</v>
      </c>
      <c r="KN39" s="866">
        <v>29152</v>
      </c>
      <c r="KO39" s="866">
        <v>105419</v>
      </c>
      <c r="KP39" s="865">
        <v>87676</v>
      </c>
      <c r="KQ39" s="866"/>
      <c r="KR39" s="866"/>
      <c r="KS39" s="866"/>
      <c r="KT39" s="866"/>
      <c r="KU39" s="867">
        <v>534032</v>
      </c>
      <c r="KV39" s="1079">
        <v>280764</v>
      </c>
      <c r="KW39" s="1075">
        <v>814796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390184</v>
      </c>
      <c r="LY39" s="756">
        <v>404062</v>
      </c>
      <c r="LZ39" s="757">
        <v>-3.43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796499</v>
      </c>
      <c r="MP39" s="821">
        <v>763034</v>
      </c>
      <c r="MQ39" s="821">
        <v>667180</v>
      </c>
      <c r="MR39" s="821">
        <v>676620</v>
      </c>
      <c r="MS39" s="821">
        <v>2903333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1379986</v>
      </c>
      <c r="NP39" s="1081">
        <v>102090</v>
      </c>
      <c r="NQ39" s="1081">
        <v>477707</v>
      </c>
      <c r="NR39" s="870">
        <v>200358</v>
      </c>
      <c r="NS39" s="869"/>
      <c r="NT39" s="869"/>
      <c r="NU39" s="869"/>
      <c r="NV39" s="869"/>
      <c r="NW39" s="871">
        <v>2160141</v>
      </c>
      <c r="NX39" s="1082">
        <v>837777</v>
      </c>
      <c r="NY39" s="873">
        <v>2997918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5723</v>
      </c>
      <c r="I40" s="742">
        <v>4422</v>
      </c>
      <c r="J40" s="743">
        <v>2918</v>
      </c>
      <c r="K40" s="741">
        <v>13063</v>
      </c>
      <c r="L40" s="744">
        <v>8801</v>
      </c>
      <c r="M40" s="745">
        <v>48.43</v>
      </c>
      <c r="N40" s="66"/>
      <c r="R40" s="2"/>
      <c r="U40" s="2"/>
      <c r="X40" s="2"/>
      <c r="Y40" s="66"/>
      <c r="Z40" s="66"/>
      <c r="AA40" s="66" t="s">
        <v>84</v>
      </c>
      <c r="AB40" s="799">
        <v>28943</v>
      </c>
      <c r="AC40" s="799">
        <v>22087</v>
      </c>
      <c r="AD40" s="799">
        <v>23145</v>
      </c>
      <c r="AE40" s="799">
        <v>74175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2373033</v>
      </c>
      <c r="BB40" s="866">
        <v>56828</v>
      </c>
      <c r="BC40" s="866">
        <v>848461</v>
      </c>
      <c r="BD40" s="865">
        <v>83722</v>
      </c>
      <c r="BE40" s="866"/>
      <c r="BF40" s="866"/>
      <c r="BG40" s="866"/>
      <c r="BH40" s="866"/>
      <c r="BI40" s="867">
        <v>3362044</v>
      </c>
      <c r="BJ40" s="1079">
        <v>341122</v>
      </c>
      <c r="BK40" s="1075">
        <v>3703166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5182</v>
      </c>
      <c r="CM40" s="742">
        <v>3328</v>
      </c>
      <c r="CN40" s="743">
        <v>4903</v>
      </c>
      <c r="CO40" s="741">
        <v>13413</v>
      </c>
      <c r="CP40" s="744">
        <v>12084</v>
      </c>
      <c r="CQ40" s="745">
        <v>11</v>
      </c>
      <c r="CR40" s="66"/>
      <c r="CV40" s="2"/>
      <c r="CY40" s="2"/>
      <c r="DB40" s="2"/>
      <c r="DC40" s="66"/>
      <c r="DD40" s="66"/>
      <c r="DE40" s="66" t="s">
        <v>84</v>
      </c>
      <c r="DF40" s="799">
        <v>31699</v>
      </c>
      <c r="DG40" s="799">
        <v>29469</v>
      </c>
      <c r="DH40" s="799">
        <v>27546</v>
      </c>
      <c r="DI40" s="799">
        <v>88714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2609158</v>
      </c>
      <c r="EF40" s="866">
        <v>54145</v>
      </c>
      <c r="EG40" s="866">
        <v>873600</v>
      </c>
      <c r="EH40" s="862">
        <v>61325</v>
      </c>
      <c r="EI40" s="860"/>
      <c r="EJ40" s="861"/>
      <c r="EK40" s="861"/>
      <c r="EL40" s="861"/>
      <c r="EM40" s="867">
        <v>3598228</v>
      </c>
      <c r="EN40" s="1079">
        <v>435617</v>
      </c>
      <c r="EO40" s="1075">
        <v>4033845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3962</v>
      </c>
      <c r="FQ40" s="742">
        <v>3148</v>
      </c>
      <c r="FR40" s="743">
        <v>3175</v>
      </c>
      <c r="FS40" s="741">
        <v>10285</v>
      </c>
      <c r="FT40" s="744">
        <v>11105</v>
      </c>
      <c r="FU40" s="745">
        <v>-7.38</v>
      </c>
      <c r="FV40" s="66"/>
      <c r="FZ40" s="2"/>
      <c r="GC40" s="2"/>
      <c r="GF40" s="2"/>
      <c r="GG40" s="66"/>
      <c r="GH40" s="66"/>
      <c r="GI40" s="66" t="s">
        <v>84</v>
      </c>
      <c r="GJ40" s="799">
        <v>23130</v>
      </c>
      <c r="GK40" s="799">
        <v>25931</v>
      </c>
      <c r="GL40" s="799">
        <v>23559</v>
      </c>
      <c r="GM40" s="799">
        <v>72620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2088919</v>
      </c>
      <c r="HJ40" s="866">
        <v>43973</v>
      </c>
      <c r="HK40" s="866">
        <v>654038</v>
      </c>
      <c r="HL40" s="862">
        <v>76820</v>
      </c>
      <c r="HM40" s="861"/>
      <c r="HN40" s="861"/>
      <c r="HO40" s="861"/>
      <c r="HP40" s="861"/>
      <c r="HQ40" s="867">
        <v>2863750</v>
      </c>
      <c r="HR40" s="1079">
        <v>409737</v>
      </c>
      <c r="HS40" s="1075">
        <v>3273487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3370</v>
      </c>
      <c r="IU40" s="742">
        <v>5030</v>
      </c>
      <c r="IV40" s="743">
        <v>5186</v>
      </c>
      <c r="IW40" s="741">
        <v>13586</v>
      </c>
      <c r="IX40" s="744">
        <v>13630</v>
      </c>
      <c r="IY40" s="745">
        <v>-0.32</v>
      </c>
      <c r="IZ40" s="66"/>
      <c r="JD40" s="2"/>
      <c r="JG40" s="2"/>
      <c r="JJ40" s="2"/>
      <c r="JK40" s="66"/>
      <c r="JL40" s="66"/>
      <c r="JM40" s="66" t="s">
        <v>84</v>
      </c>
      <c r="JN40" s="799">
        <v>27258</v>
      </c>
      <c r="JO40" s="799">
        <v>31242</v>
      </c>
      <c r="JP40" s="799">
        <v>31795</v>
      </c>
      <c r="JQ40" s="799">
        <v>90295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2392759</v>
      </c>
      <c r="KN40" s="866">
        <v>55065</v>
      </c>
      <c r="KO40" s="866">
        <v>809031</v>
      </c>
      <c r="KP40" s="865">
        <v>218509</v>
      </c>
      <c r="KQ40" s="866"/>
      <c r="KR40" s="866"/>
      <c r="KS40" s="866"/>
      <c r="KT40" s="866"/>
      <c r="KU40" s="867">
        <v>3475364</v>
      </c>
      <c r="KV40" s="1079">
        <v>658971</v>
      </c>
      <c r="KW40" s="1075">
        <v>4134335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50347</v>
      </c>
      <c r="LY40" s="756">
        <v>45620</v>
      </c>
      <c r="LZ40" s="757">
        <v>10.36</v>
      </c>
      <c r="MA40" s="73"/>
      <c r="MB40" s="2"/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74175</v>
      </c>
      <c r="MP40" s="821">
        <v>88714</v>
      </c>
      <c r="MQ40" s="821">
        <v>72620</v>
      </c>
      <c r="MR40" s="821">
        <v>90295</v>
      </c>
      <c r="MS40" s="821">
        <v>325804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9463869</v>
      </c>
      <c r="NP40" s="1081">
        <v>210011</v>
      </c>
      <c r="NQ40" s="1081">
        <v>3185130</v>
      </c>
      <c r="NR40" s="870">
        <v>440376</v>
      </c>
      <c r="NS40" s="869"/>
      <c r="NT40" s="869"/>
      <c r="NU40" s="869"/>
      <c r="NV40" s="869"/>
      <c r="NW40" s="871">
        <v>13299386</v>
      </c>
      <c r="NX40" s="1082">
        <v>1845447</v>
      </c>
      <c r="NY40" s="873">
        <v>15144833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1918</v>
      </c>
      <c r="I41" s="742">
        <v>1657</v>
      </c>
      <c r="J41" s="743">
        <v>2099</v>
      </c>
      <c r="K41" s="741">
        <v>5674</v>
      </c>
      <c r="L41" s="744">
        <v>4135</v>
      </c>
      <c r="M41" s="745">
        <v>37.22</v>
      </c>
      <c r="N41" s="66"/>
      <c r="R41" s="2"/>
      <c r="U41" s="2"/>
      <c r="X41" s="2"/>
      <c r="Y41" s="66"/>
      <c r="Z41" s="92" t="s">
        <v>65</v>
      </c>
      <c r="AA41" s="92"/>
      <c r="AB41" s="1083">
        <v>2.66</v>
      </c>
      <c r="AC41" s="1083">
        <v>2.62</v>
      </c>
      <c r="AD41" s="1083">
        <v>2.63</v>
      </c>
      <c r="AE41" s="1083">
        <v>2.63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2329</v>
      </c>
      <c r="CM41" s="742">
        <v>1158</v>
      </c>
      <c r="CN41" s="743">
        <v>1816</v>
      </c>
      <c r="CO41" s="741">
        <v>5303</v>
      </c>
      <c r="CP41" s="744">
        <v>5615</v>
      </c>
      <c r="CQ41" s="745">
        <v>-5.56</v>
      </c>
      <c r="CR41" s="66"/>
      <c r="CV41" s="2"/>
      <c r="CY41" s="2"/>
      <c r="DB41" s="2"/>
      <c r="DC41" s="66"/>
      <c r="DD41" s="92" t="s">
        <v>65</v>
      </c>
      <c r="DE41" s="92"/>
      <c r="DF41" s="1083">
        <v>2.39</v>
      </c>
      <c r="DG41" s="1083">
        <v>2.36</v>
      </c>
      <c r="DH41" s="1083">
        <v>2.3199999999999998</v>
      </c>
      <c r="DI41" s="1083">
        <v>2.36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1586</v>
      </c>
      <c r="FQ41" s="742">
        <v>1679</v>
      </c>
      <c r="FR41" s="743">
        <v>1949</v>
      </c>
      <c r="FS41" s="741">
        <v>5214</v>
      </c>
      <c r="FT41" s="744">
        <v>5574</v>
      </c>
      <c r="FU41" s="745">
        <v>-6.46</v>
      </c>
      <c r="FV41" s="66"/>
      <c r="FZ41" s="2"/>
      <c r="GC41" s="2"/>
      <c r="GF41" s="2"/>
      <c r="GG41" s="66"/>
      <c r="GH41" s="92" t="s">
        <v>65</v>
      </c>
      <c r="GI41" s="92"/>
      <c r="GJ41" s="1083">
        <v>2.71</v>
      </c>
      <c r="GK41" s="1083">
        <v>2.69</v>
      </c>
      <c r="GL41" s="1083">
        <v>2.68</v>
      </c>
      <c r="GM41" s="1083">
        <v>2.7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2776</v>
      </c>
      <c r="IU41" s="742">
        <v>2051</v>
      </c>
      <c r="IV41" s="743">
        <v>2583</v>
      </c>
      <c r="IW41" s="741">
        <v>7410</v>
      </c>
      <c r="IX41" s="744">
        <v>7024</v>
      </c>
      <c r="IY41" s="745">
        <v>5.5</v>
      </c>
      <c r="IZ41" s="66"/>
      <c r="JD41" s="2"/>
      <c r="JG41" s="2"/>
      <c r="JJ41" s="2"/>
      <c r="JK41" s="66"/>
      <c r="JL41" s="92" t="s">
        <v>65</v>
      </c>
      <c r="JM41" s="92"/>
      <c r="JN41" s="1083">
        <v>2.71</v>
      </c>
      <c r="JO41" s="1083">
        <v>2.61</v>
      </c>
      <c r="JP41" s="1083">
        <v>2.78</v>
      </c>
      <c r="JQ41" s="1083">
        <v>2.7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23601</v>
      </c>
      <c r="LY41" s="756">
        <v>22348</v>
      </c>
      <c r="LZ41" s="757">
        <v>5.61</v>
      </c>
      <c r="MA41" s="73"/>
      <c r="MB41" s="2"/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2.63</v>
      </c>
      <c r="MP41" s="1085">
        <v>2.36</v>
      </c>
      <c r="MQ41" s="1085">
        <v>2.7</v>
      </c>
      <c r="MR41" s="1085">
        <v>2.7</v>
      </c>
      <c r="MS41" s="1086">
        <v>2.59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1403</v>
      </c>
      <c r="I42" s="1091">
        <v>1233</v>
      </c>
      <c r="J42" s="1092">
        <v>1436</v>
      </c>
      <c r="K42" s="1090">
        <v>4072</v>
      </c>
      <c r="L42" s="1093">
        <v>40185</v>
      </c>
      <c r="M42" s="1094">
        <v>-89.87</v>
      </c>
      <c r="N42" s="66"/>
      <c r="R42" s="2"/>
      <c r="U42" s="2"/>
      <c r="X42" s="2"/>
      <c r="Y42" s="66"/>
      <c r="Z42" s="66"/>
      <c r="AA42" s="66" t="s">
        <v>39</v>
      </c>
      <c r="AB42" s="590">
        <v>2.04</v>
      </c>
      <c r="AC42" s="590">
        <v>1.94</v>
      </c>
      <c r="AD42" s="590">
        <v>2.0099999999999998</v>
      </c>
      <c r="AE42" s="590">
        <v>2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2775832</v>
      </c>
      <c r="BB42" s="912">
        <v>86940</v>
      </c>
      <c r="BC42" s="912">
        <v>980115</v>
      </c>
      <c r="BD42" s="911">
        <v>135752</v>
      </c>
      <c r="BE42" s="912"/>
      <c r="BF42" s="912"/>
      <c r="BG42" s="912"/>
      <c r="BH42" s="912"/>
      <c r="BI42" s="913">
        <v>3978639</v>
      </c>
      <c r="BJ42" s="912">
        <v>557987</v>
      </c>
      <c r="BK42" s="1095">
        <v>4536626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18789</v>
      </c>
      <c r="CM42" s="1091">
        <v>17336</v>
      </c>
      <c r="CN42" s="1092">
        <v>16540</v>
      </c>
      <c r="CO42" s="1090">
        <v>52665</v>
      </c>
      <c r="CP42" s="1093">
        <v>71416</v>
      </c>
      <c r="CQ42" s="1094">
        <v>-26.26</v>
      </c>
      <c r="CR42" s="66"/>
      <c r="CV42" s="2"/>
      <c r="CY42" s="2"/>
      <c r="DB42" s="2"/>
      <c r="DC42" s="66"/>
      <c r="DD42" s="66"/>
      <c r="DE42" s="66" t="s">
        <v>39</v>
      </c>
      <c r="DF42" s="590">
        <v>2.21</v>
      </c>
      <c r="DG42" s="590">
        <v>2.17</v>
      </c>
      <c r="DH42" s="590">
        <v>2.16</v>
      </c>
      <c r="DI42" s="590">
        <v>2.1800000000000002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2970670</v>
      </c>
      <c r="EF42" s="912">
        <v>81932</v>
      </c>
      <c r="EG42" s="912">
        <v>1009857</v>
      </c>
      <c r="EH42" s="906">
        <v>95926</v>
      </c>
      <c r="EI42" s="905"/>
      <c r="EJ42" s="905"/>
      <c r="EK42" s="905"/>
      <c r="EL42" s="905"/>
      <c r="EM42" s="913">
        <v>4158385</v>
      </c>
      <c r="EN42" s="912">
        <v>700267</v>
      </c>
      <c r="EO42" s="1095">
        <v>4858652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1136</v>
      </c>
      <c r="FQ42" s="1091">
        <v>2239</v>
      </c>
      <c r="FR42" s="1092">
        <v>1464</v>
      </c>
      <c r="FS42" s="1090">
        <v>4839</v>
      </c>
      <c r="FT42" s="1093">
        <v>11922</v>
      </c>
      <c r="FU42" s="1094">
        <v>-59.41</v>
      </c>
      <c r="FV42" s="66"/>
      <c r="FZ42" s="2"/>
      <c r="GC42" s="2"/>
      <c r="GF42" s="2"/>
      <c r="GG42" s="66"/>
      <c r="GH42" s="66"/>
      <c r="GI42" s="66" t="s">
        <v>39</v>
      </c>
      <c r="GJ42" s="590">
        <v>2.3199999999999998</v>
      </c>
      <c r="GK42" s="590">
        <v>2.33</v>
      </c>
      <c r="GL42" s="590">
        <v>2.1800000000000002</v>
      </c>
      <c r="GM42" s="590">
        <v>2.2799999999999998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2417451</v>
      </c>
      <c r="HJ42" s="912">
        <v>64851</v>
      </c>
      <c r="HK42" s="912">
        <v>765243</v>
      </c>
      <c r="HL42" s="906">
        <v>102871</v>
      </c>
      <c r="HM42" s="905"/>
      <c r="HN42" s="905"/>
      <c r="HO42" s="905"/>
      <c r="HP42" s="905"/>
      <c r="HQ42" s="913">
        <v>3350416</v>
      </c>
      <c r="HR42" s="912">
        <v>490263</v>
      </c>
      <c r="HS42" s="1095">
        <v>3840679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1253</v>
      </c>
      <c r="IU42" s="1091">
        <v>1167</v>
      </c>
      <c r="IV42" s="1092">
        <v>1085</v>
      </c>
      <c r="IW42" s="1090">
        <v>3505</v>
      </c>
      <c r="IX42" s="1093">
        <v>6192</v>
      </c>
      <c r="IY42" s="1094">
        <v>-43.39</v>
      </c>
      <c r="IZ42" s="66"/>
      <c r="JD42" s="2"/>
      <c r="JG42" s="2"/>
      <c r="JJ42" s="2"/>
      <c r="JK42" s="66"/>
      <c r="JL42" s="66"/>
      <c r="JM42" s="66" t="s">
        <v>39</v>
      </c>
      <c r="JN42" s="590">
        <v>1.99</v>
      </c>
      <c r="JO42" s="590">
        <v>1.91</v>
      </c>
      <c r="JP42" s="590">
        <v>1.95</v>
      </c>
      <c r="JQ42" s="590">
        <v>1.95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2724547</v>
      </c>
      <c r="KN42" s="912">
        <v>85804</v>
      </c>
      <c r="KO42" s="912">
        <v>917127</v>
      </c>
      <c r="KP42" s="911">
        <v>306185</v>
      </c>
      <c r="KQ42" s="912"/>
      <c r="KR42" s="912"/>
      <c r="KS42" s="912"/>
      <c r="KT42" s="912"/>
      <c r="KU42" s="913">
        <v>4033663</v>
      </c>
      <c r="KV42" s="912">
        <v>941919</v>
      </c>
      <c r="KW42" s="1095">
        <v>4975582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65081</v>
      </c>
      <c r="LY42" s="756">
        <v>129715</v>
      </c>
      <c r="LZ42" s="757">
        <v>-49.83</v>
      </c>
      <c r="MA42" s="73"/>
      <c r="MB42" s="2"/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2</v>
      </c>
      <c r="MP42" s="1096">
        <v>2.1800000000000002</v>
      </c>
      <c r="MQ42" s="1096">
        <v>2.2799999999999998</v>
      </c>
      <c r="MR42" s="1096">
        <v>1.95</v>
      </c>
      <c r="MS42" s="1097">
        <v>2.09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10888500</v>
      </c>
      <c r="NP42" s="917">
        <v>319527</v>
      </c>
      <c r="NQ42" s="917">
        <v>3672342</v>
      </c>
      <c r="NR42" s="918">
        <v>640734</v>
      </c>
      <c r="NS42" s="917"/>
      <c r="NT42" s="917"/>
      <c r="NU42" s="917"/>
      <c r="NV42" s="917"/>
      <c r="NW42" s="919">
        <v>15521103</v>
      </c>
      <c r="NX42" s="919">
        <v>2690436</v>
      </c>
      <c r="NY42" s="919">
        <v>18211539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1317833</v>
      </c>
      <c r="I43" s="1099">
        <v>1226032</v>
      </c>
      <c r="J43" s="1100">
        <v>1299022</v>
      </c>
      <c r="K43" s="1098">
        <v>3842887</v>
      </c>
      <c r="L43" s="1101">
        <v>3620150</v>
      </c>
      <c r="M43" s="1102">
        <v>6.15</v>
      </c>
      <c r="N43" s="92"/>
      <c r="R43" s="2"/>
      <c r="U43" s="2"/>
      <c r="X43" s="2"/>
      <c r="Y43" s="66"/>
      <c r="Z43" s="66"/>
      <c r="AA43" s="66" t="s">
        <v>53</v>
      </c>
      <c r="AB43" s="590">
        <v>2.42</v>
      </c>
      <c r="AC43" s="590">
        <v>2.2599999999999998</v>
      </c>
      <c r="AD43" s="590">
        <v>2.4300000000000002</v>
      </c>
      <c r="AE43" s="590">
        <v>2.37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/>
      <c r="BA43" s="116"/>
      <c r="BB43" s="116"/>
      <c r="BC43" s="116"/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1432931</v>
      </c>
      <c r="CM43" s="1099">
        <v>1391829</v>
      </c>
      <c r="CN43" s="1100">
        <v>1237699</v>
      </c>
      <c r="CO43" s="1098">
        <v>4062459</v>
      </c>
      <c r="CP43" s="1101">
        <v>3802153</v>
      </c>
      <c r="CQ43" s="1102">
        <v>6.85</v>
      </c>
      <c r="CR43" s="92"/>
      <c r="CV43" s="2"/>
      <c r="CY43" s="2"/>
      <c r="DB43" s="2"/>
      <c r="DC43" s="66"/>
      <c r="DD43" s="66"/>
      <c r="DE43" s="66" t="s">
        <v>53</v>
      </c>
      <c r="DF43" s="590">
        <v>2.25</v>
      </c>
      <c r="DG43" s="590">
        <v>2.2200000000000002</v>
      </c>
      <c r="DH43" s="590">
        <v>2.2000000000000002</v>
      </c>
      <c r="DI43" s="590">
        <v>2.2200000000000002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/>
      <c r="EE43" s="116"/>
      <c r="EF43" s="116"/>
      <c r="EG43" s="116"/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1085013</v>
      </c>
      <c r="FQ43" s="1099">
        <v>1147143</v>
      </c>
      <c r="FR43" s="1100">
        <v>1015389</v>
      </c>
      <c r="FS43" s="1098">
        <v>3247545</v>
      </c>
      <c r="FT43" s="1101">
        <v>3184878</v>
      </c>
      <c r="FU43" s="1102">
        <v>1.97</v>
      </c>
      <c r="FV43" s="92"/>
      <c r="FZ43" s="2"/>
      <c r="GC43" s="2"/>
      <c r="GF43" s="2"/>
      <c r="GG43" s="66"/>
      <c r="GH43" s="66"/>
      <c r="GI43" s="66" t="s">
        <v>53</v>
      </c>
      <c r="GJ43" s="590">
        <v>2.8</v>
      </c>
      <c r="GK43" s="590">
        <v>2.84</v>
      </c>
      <c r="GL43" s="590">
        <v>2.74</v>
      </c>
      <c r="GM43" s="590">
        <v>2.79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/>
      <c r="HI43" s="116"/>
      <c r="HJ43" s="116"/>
      <c r="HK43" s="116"/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1146102</v>
      </c>
      <c r="IU43" s="1099">
        <v>1290371</v>
      </c>
      <c r="IV43" s="1100">
        <v>1291005</v>
      </c>
      <c r="IW43" s="1098">
        <v>3727478</v>
      </c>
      <c r="IX43" s="1101">
        <v>3693774</v>
      </c>
      <c r="IY43" s="1102">
        <v>0.91</v>
      </c>
      <c r="IZ43" s="92"/>
      <c r="JD43" s="2"/>
      <c r="JG43" s="2"/>
      <c r="JJ43" s="2"/>
      <c r="JK43" s="66"/>
      <c r="JL43" s="66"/>
      <c r="JM43" s="66" t="s">
        <v>53</v>
      </c>
      <c r="JN43" s="590">
        <v>2.58</v>
      </c>
      <c r="JO43" s="590">
        <v>2.4</v>
      </c>
      <c r="JP43" s="590">
        <v>2.64</v>
      </c>
      <c r="JQ43" s="590">
        <v>2.54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/>
      <c r="KM43" s="116"/>
      <c r="KN43" s="116"/>
      <c r="KO43" s="116"/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14880369</v>
      </c>
      <c r="LY43" s="1104">
        <v>14300955</v>
      </c>
      <c r="LZ43" s="1105">
        <v>4.05</v>
      </c>
      <c r="MA43" s="73"/>
      <c r="MB43" s="2"/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2.37</v>
      </c>
      <c r="MP43" s="1096">
        <v>2.2200000000000002</v>
      </c>
      <c r="MQ43" s="1096">
        <v>2.79</v>
      </c>
      <c r="MR43" s="1096">
        <v>2.54</v>
      </c>
      <c r="MS43" s="1097">
        <v>2.46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434234</v>
      </c>
      <c r="I44" s="82">
        <v>457668</v>
      </c>
      <c r="J44" s="82">
        <v>491068</v>
      </c>
      <c r="K44" s="82">
        <v>1382970</v>
      </c>
      <c r="L44" s="1107">
        <v>1283165</v>
      </c>
      <c r="M44" s="1108">
        <v>7.78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2.77</v>
      </c>
      <c r="AC44" s="590">
        <v>2.78</v>
      </c>
      <c r="AD44" s="590">
        <v>2.71</v>
      </c>
      <c r="AE44" s="590">
        <v>2.75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500648</v>
      </c>
      <c r="CM44" s="82">
        <v>558780</v>
      </c>
      <c r="CN44" s="82">
        <v>527437</v>
      </c>
      <c r="CO44" s="82">
        <v>1586865</v>
      </c>
      <c r="CP44" s="1107">
        <v>1500601</v>
      </c>
      <c r="CQ44" s="1108">
        <v>5.75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2.44</v>
      </c>
      <c r="DG44" s="590">
        <v>2.41</v>
      </c>
      <c r="DH44" s="590">
        <v>2.37</v>
      </c>
      <c r="DI44" s="590">
        <v>2.41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402399</v>
      </c>
      <c r="FQ44" s="82">
        <v>470601</v>
      </c>
      <c r="FR44" s="82">
        <v>452593</v>
      </c>
      <c r="FS44" s="82">
        <v>1325593</v>
      </c>
      <c r="FT44" s="1107">
        <v>1273564</v>
      </c>
      <c r="FU44" s="1108">
        <v>4.09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2.69</v>
      </c>
      <c r="GK44" s="590">
        <v>2.66</v>
      </c>
      <c r="GL44" s="590">
        <v>2.68</v>
      </c>
      <c r="GM44" s="590">
        <v>2.68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394519</v>
      </c>
      <c r="IU44" s="82">
        <v>517836</v>
      </c>
      <c r="IV44" s="82">
        <v>481515</v>
      </c>
      <c r="IW44" s="82">
        <v>1393870</v>
      </c>
      <c r="IX44" s="1107">
        <v>1374068</v>
      </c>
      <c r="IY44" s="1108">
        <v>1.44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2.77</v>
      </c>
      <c r="JO44" s="590">
        <v>2.71</v>
      </c>
      <c r="JP44" s="590">
        <v>2.85</v>
      </c>
      <c r="JQ44" s="590">
        <v>2.78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5689298</v>
      </c>
      <c r="LY44" s="1109">
        <v>5431398</v>
      </c>
      <c r="LZ44" s="1110">
        <v>4.75</v>
      </c>
      <c r="MA44" s="78"/>
      <c r="MB44" s="2"/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2.75</v>
      </c>
      <c r="MP44" s="1096">
        <v>2.41</v>
      </c>
      <c r="MQ44" s="1096">
        <v>2.68</v>
      </c>
      <c r="MR44" s="1096">
        <v>2.78</v>
      </c>
      <c r="MS44" s="1097">
        <v>2.65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883599</v>
      </c>
      <c r="I45" s="82">
        <v>768364</v>
      </c>
      <c r="J45" s="82">
        <v>807954</v>
      </c>
      <c r="K45" s="82">
        <v>2459917</v>
      </c>
      <c r="L45" s="1107">
        <v>2336985</v>
      </c>
      <c r="M45" s="1111">
        <v>5.26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3.15</v>
      </c>
      <c r="AC45" s="590">
        <v>3.21</v>
      </c>
      <c r="AD45" s="590">
        <v>3.11</v>
      </c>
      <c r="AE45" s="590">
        <v>3.15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932283</v>
      </c>
      <c r="CM45" s="82">
        <v>833049</v>
      </c>
      <c r="CN45" s="82">
        <v>710262</v>
      </c>
      <c r="CO45" s="82">
        <v>2475594</v>
      </c>
      <c r="CP45" s="1107">
        <v>2301552</v>
      </c>
      <c r="CQ45" s="1111">
        <v>7.56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2.63</v>
      </c>
      <c r="DG45" s="590">
        <v>2.71</v>
      </c>
      <c r="DH45" s="590">
        <v>2.58</v>
      </c>
      <c r="DI45" s="590">
        <v>2.64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682614</v>
      </c>
      <c r="FQ45" s="82">
        <v>676542</v>
      </c>
      <c r="FR45" s="82">
        <v>562796</v>
      </c>
      <c r="FS45" s="82">
        <v>1921952</v>
      </c>
      <c r="FT45" s="1107">
        <v>1911314</v>
      </c>
      <c r="FU45" s="1111">
        <v>0.56000000000000005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3.15</v>
      </c>
      <c r="GK45" s="590">
        <v>3.08</v>
      </c>
      <c r="GL45" s="590">
        <v>3.1</v>
      </c>
      <c r="GM45" s="590">
        <v>3.11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751583</v>
      </c>
      <c r="IU45" s="82">
        <v>772535</v>
      </c>
      <c r="IV45" s="82">
        <v>809490</v>
      </c>
      <c r="IW45" s="82">
        <v>2333608</v>
      </c>
      <c r="IX45" s="1107">
        <v>2319706</v>
      </c>
      <c r="IY45" s="1111">
        <v>0.6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2.81</v>
      </c>
      <c r="JO45" s="590">
        <v>2.82</v>
      </c>
      <c r="JP45" s="590">
        <v>3.24</v>
      </c>
      <c r="JQ45" s="590">
        <v>2.95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9191071</v>
      </c>
      <c r="LY45" s="1109">
        <v>8869557</v>
      </c>
      <c r="LZ45" s="1110">
        <v>3.62</v>
      </c>
      <c r="MA45" s="78"/>
      <c r="MB45" s="2"/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3.15</v>
      </c>
      <c r="MP45" s="1096">
        <v>2.64</v>
      </c>
      <c r="MQ45" s="1096">
        <v>3.11</v>
      </c>
      <c r="MR45" s="1096">
        <v>2.95</v>
      </c>
      <c r="MS45" s="1097">
        <v>2.94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3.06</v>
      </c>
      <c r="AC46" s="590">
        <v>3.13</v>
      </c>
      <c r="AD46" s="590">
        <v>3.06</v>
      </c>
      <c r="AE46" s="590">
        <v>3.08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2.59</v>
      </c>
      <c r="DG46" s="590">
        <v>2.5499999999999998</v>
      </c>
      <c r="DH46" s="590">
        <v>2.4900000000000002</v>
      </c>
      <c r="DI46" s="590">
        <v>2.5499999999999998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3.07</v>
      </c>
      <c r="GK46" s="590">
        <v>3.02</v>
      </c>
      <c r="GL46" s="590">
        <v>3.04</v>
      </c>
      <c r="GM46" s="590">
        <v>3.04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2.94</v>
      </c>
      <c r="JO46" s="590">
        <v>2.99</v>
      </c>
      <c r="JP46" s="590">
        <v>2.98</v>
      </c>
      <c r="JQ46" s="590">
        <v>2.97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/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3.08</v>
      </c>
      <c r="MP46" s="1096">
        <v>2.5499999999999998</v>
      </c>
      <c r="MQ46" s="1096">
        <v>3.04</v>
      </c>
      <c r="MR46" s="1096">
        <v>2.97</v>
      </c>
      <c r="MS46" s="1097">
        <v>2.9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2.91</v>
      </c>
      <c r="AC47" s="590">
        <v>2.84</v>
      </c>
      <c r="AD47" s="590">
        <v>2.8</v>
      </c>
      <c r="AE47" s="590">
        <v>2.85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2.4300000000000002</v>
      </c>
      <c r="DG47" s="590">
        <v>2.37</v>
      </c>
      <c r="DH47" s="590">
        <v>2.2999999999999998</v>
      </c>
      <c r="DI47" s="590">
        <v>2.37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2.5499999999999998</v>
      </c>
      <c r="GK47" s="590">
        <v>2.46</v>
      </c>
      <c r="GL47" s="590">
        <v>2.5</v>
      </c>
      <c r="GM47" s="590">
        <v>2.5099999999999998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3.05</v>
      </c>
      <c r="JO47" s="590">
        <v>2.99</v>
      </c>
      <c r="JP47" s="590">
        <v>2.83</v>
      </c>
      <c r="JQ47" s="590">
        <v>2.95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/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2.85</v>
      </c>
      <c r="MP47" s="1096">
        <v>2.37</v>
      </c>
      <c r="MQ47" s="1096">
        <v>2.5099999999999998</v>
      </c>
      <c r="MR47" s="1096">
        <v>2.95</v>
      </c>
      <c r="MS47" s="1097">
        <v>2.66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2.16</v>
      </c>
      <c r="AC48" s="590">
        <v>2.19</v>
      </c>
      <c r="AD48" s="590">
        <v>2.06</v>
      </c>
      <c r="AE48" s="590">
        <v>2.14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2.15</v>
      </c>
      <c r="DG48" s="590">
        <v>2.08</v>
      </c>
      <c r="DH48" s="590">
        <v>2.15</v>
      </c>
      <c r="DI48" s="590">
        <v>2.12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2.16</v>
      </c>
      <c r="GK48" s="590">
        <v>2.21</v>
      </c>
      <c r="GL48" s="590">
        <v>2.2400000000000002</v>
      </c>
      <c r="GM48" s="590">
        <v>2.2000000000000002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2.44</v>
      </c>
      <c r="JO48" s="590">
        <v>2.17</v>
      </c>
      <c r="JP48" s="590">
        <v>2.4700000000000002</v>
      </c>
      <c r="JQ48" s="590">
        <v>2.36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2.14</v>
      </c>
      <c r="MP48" s="1096">
        <v>2.12</v>
      </c>
      <c r="MQ48" s="1096">
        <v>2.2000000000000002</v>
      </c>
      <c r="MR48" s="1096">
        <v>2.36</v>
      </c>
      <c r="MS48" s="1097">
        <v>2.2000000000000002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2.06</v>
      </c>
      <c r="AC49" s="590">
        <v>2.0299999999999998</v>
      </c>
      <c r="AD49" s="590">
        <v>1.99</v>
      </c>
      <c r="AE49" s="590">
        <v>2.0299999999999998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2.02</v>
      </c>
      <c r="DG49" s="590">
        <v>2.0699999999999998</v>
      </c>
      <c r="DH49" s="590">
        <v>2.0499999999999998</v>
      </c>
      <c r="DI49" s="590">
        <v>2.0499999999999998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2.13</v>
      </c>
      <c r="GK49" s="590">
        <v>2.2000000000000002</v>
      </c>
      <c r="GL49" s="590">
        <v>2.13</v>
      </c>
      <c r="GM49" s="590">
        <v>2.16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2.09</v>
      </c>
      <c r="JO49" s="590">
        <v>2.02</v>
      </c>
      <c r="JP49" s="590">
        <v>2.0499999999999998</v>
      </c>
      <c r="JQ49" s="590">
        <v>2.0499999999999998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2.0299999999999998</v>
      </c>
      <c r="MP49" s="1096">
        <v>2.0499999999999998</v>
      </c>
      <c r="MQ49" s="1096">
        <v>2.16</v>
      </c>
      <c r="MR49" s="1096">
        <v>2.0499999999999998</v>
      </c>
      <c r="MS49" s="1097">
        <v>2.0699999999999998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2.0499999999999998</v>
      </c>
      <c r="AC50" s="1083">
        <v>2.04</v>
      </c>
      <c r="AD50" s="1083">
        <v>2.0499999999999998</v>
      </c>
      <c r="AE50" s="1083">
        <v>2.04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1.97</v>
      </c>
      <c r="DG50" s="1083">
        <v>1.95</v>
      </c>
      <c r="DH50" s="1083">
        <v>1.95</v>
      </c>
      <c r="DI50" s="1083">
        <v>1.96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1.93</v>
      </c>
      <c r="GK50" s="1083">
        <v>1.94</v>
      </c>
      <c r="GL50" s="1083">
        <v>1.95</v>
      </c>
      <c r="GM50" s="1083">
        <v>1.94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2.06</v>
      </c>
      <c r="JO50" s="1083">
        <v>2.0099999999999998</v>
      </c>
      <c r="JP50" s="1083">
        <v>1.99</v>
      </c>
      <c r="JQ50" s="1083">
        <v>2.02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2.04</v>
      </c>
      <c r="MP50" s="1085">
        <v>1.96</v>
      </c>
      <c r="MQ50" s="1085">
        <v>1.94</v>
      </c>
      <c r="MR50" s="1085">
        <v>2.02</v>
      </c>
      <c r="MS50" s="1085">
        <v>1.99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</v>
      </c>
      <c r="AC51" s="590">
        <v>2.04</v>
      </c>
      <c r="AD51" s="590">
        <v>2.02</v>
      </c>
      <c r="AE51" s="590">
        <v>2.02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2.02</v>
      </c>
      <c r="DG51" s="590">
        <v>1.96</v>
      </c>
      <c r="DH51" s="590">
        <v>2</v>
      </c>
      <c r="DI51" s="590">
        <v>1.99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1.91</v>
      </c>
      <c r="GK51" s="590">
        <v>1.96</v>
      </c>
      <c r="GL51" s="590">
        <v>1.94</v>
      </c>
      <c r="GM51" s="590">
        <v>1.94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1.95</v>
      </c>
      <c r="JO51" s="590">
        <v>2.02</v>
      </c>
      <c r="JP51" s="590">
        <v>1.93</v>
      </c>
      <c r="JQ51" s="590">
        <v>1.97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2.02</v>
      </c>
      <c r="MP51" s="1096">
        <v>1.99</v>
      </c>
      <c r="MQ51" s="1096">
        <v>1.94</v>
      </c>
      <c r="MR51" s="1096">
        <v>1.97</v>
      </c>
      <c r="MS51" s="1097">
        <v>1.98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2.11</v>
      </c>
      <c r="AC52" s="590">
        <v>2.11</v>
      </c>
      <c r="AD52" s="590">
        <v>2.06</v>
      </c>
      <c r="AE52" s="590">
        <v>2.1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2.08</v>
      </c>
      <c r="DG52" s="590">
        <v>2.09</v>
      </c>
      <c r="DH52" s="590">
        <v>2.04</v>
      </c>
      <c r="DI52" s="590">
        <v>2.0699999999999998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2.06</v>
      </c>
      <c r="GK52" s="590">
        <v>2.12</v>
      </c>
      <c r="GL52" s="590">
        <v>2.08</v>
      </c>
      <c r="GM52" s="590">
        <v>2.09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2.19</v>
      </c>
      <c r="JO52" s="590">
        <v>2.08</v>
      </c>
      <c r="JP52" s="590">
        <v>2.12</v>
      </c>
      <c r="JQ52" s="590">
        <v>2.13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2.1</v>
      </c>
      <c r="MP52" s="1096">
        <v>2.0699999999999998</v>
      </c>
      <c r="MQ52" s="1096">
        <v>2.09</v>
      </c>
      <c r="MR52" s="1096">
        <v>2.13</v>
      </c>
      <c r="MS52" s="1097">
        <v>2.1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2.0299999999999998</v>
      </c>
      <c r="AC53" s="590">
        <v>2.02</v>
      </c>
      <c r="AD53" s="590">
        <v>2.04</v>
      </c>
      <c r="AE53" s="590">
        <v>2.0299999999999998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1.93</v>
      </c>
      <c r="DG53" s="590">
        <v>1.91</v>
      </c>
      <c r="DH53" s="590">
        <v>1.92</v>
      </c>
      <c r="DI53" s="590">
        <v>1.92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1.89</v>
      </c>
      <c r="GK53" s="590">
        <v>1.88</v>
      </c>
      <c r="GL53" s="590">
        <v>1.91</v>
      </c>
      <c r="GM53" s="590">
        <v>1.89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2.02</v>
      </c>
      <c r="JO53" s="590">
        <v>1.98</v>
      </c>
      <c r="JP53" s="590">
        <v>1.96</v>
      </c>
      <c r="JQ53" s="590">
        <v>1.99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2.0299999999999998</v>
      </c>
      <c r="MP53" s="1096">
        <v>1.92</v>
      </c>
      <c r="MQ53" s="1096">
        <v>1.89</v>
      </c>
      <c r="MR53" s="1096">
        <v>1.99</v>
      </c>
      <c r="MS53" s="1097">
        <v>1.96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2.06</v>
      </c>
      <c r="AC54" s="590">
        <v>2.0499999999999998</v>
      </c>
      <c r="AD54" s="590">
        <v>2.12</v>
      </c>
      <c r="AE54" s="590">
        <v>2.08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1.92</v>
      </c>
      <c r="DG54" s="590">
        <v>1.95</v>
      </c>
      <c r="DH54" s="590">
        <v>1.9</v>
      </c>
      <c r="DI54" s="590">
        <v>1.92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1.82</v>
      </c>
      <c r="GK54" s="590">
        <v>1.85</v>
      </c>
      <c r="GL54" s="590">
        <v>1.8</v>
      </c>
      <c r="GM54" s="590">
        <v>1.82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1.96</v>
      </c>
      <c r="JO54" s="590">
        <v>1.96</v>
      </c>
      <c r="JP54" s="590">
        <v>1.97</v>
      </c>
      <c r="JQ54" s="590">
        <v>1.96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2.08</v>
      </c>
      <c r="MP54" s="1096">
        <v>1.92</v>
      </c>
      <c r="MQ54" s="1096">
        <v>1.82</v>
      </c>
      <c r="MR54" s="1096">
        <v>1.96</v>
      </c>
      <c r="MS54" s="1097">
        <v>1.95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1.92</v>
      </c>
      <c r="AC55" s="590">
        <v>2.0499999999999998</v>
      </c>
      <c r="AD55" s="590">
        <v>2.09</v>
      </c>
      <c r="AE55" s="590">
        <v>2.02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1.98</v>
      </c>
      <c r="DG55" s="590">
        <v>1.91</v>
      </c>
      <c r="DH55" s="590">
        <v>1.94</v>
      </c>
      <c r="DI55" s="590">
        <v>1.95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1.97</v>
      </c>
      <c r="GK55" s="590">
        <v>1.99</v>
      </c>
      <c r="GL55" s="590">
        <v>2</v>
      </c>
      <c r="GM55" s="590">
        <v>1.99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2.16</v>
      </c>
      <c r="JO55" s="590">
        <v>2.06</v>
      </c>
      <c r="JP55" s="590">
        <v>1.97</v>
      </c>
      <c r="JQ55" s="590">
        <v>2.06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2.02</v>
      </c>
      <c r="MP55" s="1096">
        <v>1.95</v>
      </c>
      <c r="MQ55" s="1096">
        <v>1.99</v>
      </c>
      <c r="MR55" s="1096">
        <v>2.06</v>
      </c>
      <c r="MS55" s="1097">
        <v>2.0099999999999998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2.0299999999999998</v>
      </c>
      <c r="AC56" s="590">
        <v>1.9</v>
      </c>
      <c r="AD56" s="590">
        <v>1.95</v>
      </c>
      <c r="AE56" s="590">
        <v>1.96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1.89</v>
      </c>
      <c r="DG56" s="590">
        <v>1.81</v>
      </c>
      <c r="DH56" s="590">
        <v>1.86</v>
      </c>
      <c r="DI56" s="590">
        <v>1.86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1.85</v>
      </c>
      <c r="GK56" s="590">
        <v>1.75</v>
      </c>
      <c r="GL56" s="590">
        <v>1.88</v>
      </c>
      <c r="GM56" s="590">
        <v>1.83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1.92</v>
      </c>
      <c r="JO56" s="590">
        <v>2.04</v>
      </c>
      <c r="JP56" s="590">
        <v>1.93</v>
      </c>
      <c r="JQ56" s="590">
        <v>1.96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1.96</v>
      </c>
      <c r="MP56" s="1096">
        <v>1.86</v>
      </c>
      <c r="MQ56" s="1096">
        <v>1.83</v>
      </c>
      <c r="MR56" s="1096">
        <v>1.96</v>
      </c>
      <c r="MS56" s="1097">
        <v>1.91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2.11</v>
      </c>
      <c r="AC57" s="590">
        <v>2.0699999999999998</v>
      </c>
      <c r="AD57" s="590">
        <v>1.97</v>
      </c>
      <c r="AE57" s="590">
        <v>2.0499999999999998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1.94</v>
      </c>
      <c r="DG57" s="590">
        <v>1.92</v>
      </c>
      <c r="DH57" s="590">
        <v>1.99</v>
      </c>
      <c r="DI57" s="590">
        <v>1.95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1.91</v>
      </c>
      <c r="GK57" s="590">
        <v>1.92</v>
      </c>
      <c r="GL57" s="590">
        <v>1.94</v>
      </c>
      <c r="GM57" s="590">
        <v>1.92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2.0299999999999998</v>
      </c>
      <c r="JO57" s="590">
        <v>1.84</v>
      </c>
      <c r="JP57" s="590">
        <v>1.95</v>
      </c>
      <c r="JQ57" s="590">
        <v>1.94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2.0499999999999998</v>
      </c>
      <c r="MP57" s="1096">
        <v>1.95</v>
      </c>
      <c r="MQ57" s="1096">
        <v>1.92</v>
      </c>
      <c r="MR57" s="1096">
        <v>1.94</v>
      </c>
      <c r="MS57" s="1097">
        <v>1.97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2.04</v>
      </c>
      <c r="AC58" s="590">
        <v>2.04</v>
      </c>
      <c r="AD58" s="590">
        <v>2.09</v>
      </c>
      <c r="AE58" s="590">
        <v>2.0499999999999998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</v>
      </c>
      <c r="DG58" s="590">
        <v>1.98</v>
      </c>
      <c r="DH58" s="590">
        <v>1.96</v>
      </c>
      <c r="DI58" s="590">
        <v>1.95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1.86</v>
      </c>
      <c r="GK58" s="590">
        <v>1.97</v>
      </c>
      <c r="GL58" s="590">
        <v>1.95</v>
      </c>
      <c r="GM58" s="590">
        <v>1.93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2</v>
      </c>
      <c r="JO58" s="590">
        <v>2.0299999999999998</v>
      </c>
      <c r="JP58" s="590">
        <v>1.9</v>
      </c>
      <c r="JQ58" s="590">
        <v>1.98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2.0499999999999998</v>
      </c>
      <c r="MP58" s="1096">
        <v>1.95</v>
      </c>
      <c r="MQ58" s="1096">
        <v>1.93</v>
      </c>
      <c r="MR58" s="1096">
        <v>1.98</v>
      </c>
      <c r="MS58" s="1097">
        <v>1.98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49">
    <mergeCell ref="DK1:DN1"/>
    <mergeCell ref="DP1:EA1"/>
    <mergeCell ref="ED1:EO1"/>
    <mergeCell ref="FO1:FU1"/>
    <mergeCell ref="FW1:GF1"/>
    <mergeCell ref="GH1:GM1"/>
    <mergeCell ref="GO1:GR1"/>
    <mergeCell ref="GT1:HE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M1:MS1"/>
    <mergeCell ref="MU1:MX1"/>
    <mergeCell ref="MZ1:NK1"/>
    <mergeCell ref="NN1:NY1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U2:MX2"/>
    <mergeCell ref="MZ2:NK2"/>
    <mergeCell ref="NN2:NY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ED2:EO2"/>
    <mergeCell ref="EU2:EW2"/>
    <mergeCell ref="FB2:FC2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NA15:NI15"/>
    <mergeCell ref="NA5:NI5"/>
    <mergeCell ref="NO5:NW5"/>
    <mergeCell ref="NO15:NW15"/>
    <mergeCell ref="V4:X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Z4:DB4"/>
    <mergeCell ref="GD4:GF4"/>
    <mergeCell ref="JH4:JJ4"/>
    <mergeCell ref="AM5:AU5"/>
    <mergeCell ref="BA5:BI5"/>
    <mergeCell ref="DQ5:DY5"/>
    <mergeCell ref="EE5:EM5"/>
    <mergeCell ref="GU5:HC5"/>
    <mergeCell ref="HI5:HQ5"/>
    <mergeCell ref="JY5:KG5"/>
    <mergeCell ref="KM5:KU5"/>
    <mergeCell ref="V16:X16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CZ16:DB16"/>
    <mergeCell ref="GD16:GF16"/>
    <mergeCell ref="JH16:JJ16"/>
    <mergeCell ref="AM25:AU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BA25:BI25"/>
    <mergeCell ref="V28:X28"/>
    <mergeCell ref="BA35:BI35"/>
    <mergeCell ref="EE35:EM35"/>
    <mergeCell ref="HI35:HQ35"/>
    <mergeCell ref="KM35:KU35"/>
    <mergeCell ref="AM33:AP34"/>
    <mergeCell ref="AM35:AP35"/>
    <mergeCell ref="NO35:NW35"/>
    <mergeCell ref="DQ33:DT34"/>
    <mergeCell ref="DQ35:DT35"/>
    <mergeCell ref="GU33:GX34"/>
    <mergeCell ref="GU35:GX35"/>
    <mergeCell ref="JY33:KB34"/>
    <mergeCell ref="JY35:KB35"/>
    <mergeCell ref="CZ28:DB28"/>
    <mergeCell ref="GD28:GF28"/>
    <mergeCell ref="JH28:JJ28"/>
    <mergeCell ref="NA33:ND34"/>
    <mergeCell ref="NA35:ND35"/>
  </mergeCells>
  <pageMargins left="0" right="0" top="0" bottom="0" header="0" footer="0"/>
  <pageSetup paperSize="9" scale="6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Z110"/>
  <sheetViews>
    <sheetView zoomScale="90" zoomScaleNormal="90" workbookViewId="0">
      <pane xSplit="1" ySplit="3" topLeftCell="LH22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237</v>
      </c>
      <c r="B1" s="250"/>
      <c r="C1" s="250"/>
      <c r="D1" s="250"/>
      <c r="E1" s="540"/>
      <c r="F1" s="540"/>
      <c r="G1" s="717" t="s">
        <v>166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237</v>
      </c>
      <c r="AA1" s="610"/>
      <c r="AB1" s="610"/>
      <c r="AC1" s="610"/>
      <c r="AD1" s="610"/>
      <c r="AE1" s="610"/>
      <c r="AF1" s="540"/>
      <c r="AG1" s="611" t="s">
        <v>237</v>
      </c>
      <c r="AH1" s="611"/>
      <c r="AI1" s="611"/>
      <c r="AJ1" s="611"/>
      <c r="AK1" s="540"/>
      <c r="AL1" s="612" t="s">
        <v>237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237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237</v>
      </c>
      <c r="CF1" s="250"/>
      <c r="CG1" s="250"/>
      <c r="CH1" s="250"/>
      <c r="CI1" s="540"/>
      <c r="CJ1" s="540"/>
      <c r="CK1" s="717" t="s">
        <v>166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237</v>
      </c>
      <c r="DE1" s="610"/>
      <c r="DF1" s="610"/>
      <c r="DG1" s="610"/>
      <c r="DH1" s="610"/>
      <c r="DI1" s="610"/>
      <c r="DJ1" s="540"/>
      <c r="DK1" s="611" t="s">
        <v>237</v>
      </c>
      <c r="DL1" s="611"/>
      <c r="DM1" s="611"/>
      <c r="DN1" s="611"/>
      <c r="DO1" s="540"/>
      <c r="DP1" s="612" t="s">
        <v>237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237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237</v>
      </c>
      <c r="FJ1" s="250"/>
      <c r="FK1" s="250"/>
      <c r="FL1" s="250"/>
      <c r="FM1" s="540"/>
      <c r="FN1" s="540"/>
      <c r="FO1" s="717" t="s">
        <v>166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237</v>
      </c>
      <c r="GI1" s="610"/>
      <c r="GJ1" s="610"/>
      <c r="GK1" s="610"/>
      <c r="GL1" s="610"/>
      <c r="GM1" s="610"/>
      <c r="GN1" s="540"/>
      <c r="GO1" s="611" t="s">
        <v>237</v>
      </c>
      <c r="GP1" s="611"/>
      <c r="GQ1" s="611"/>
      <c r="GR1" s="611"/>
      <c r="GS1" s="540"/>
      <c r="GT1" s="612" t="s">
        <v>237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237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237</v>
      </c>
      <c r="IN1" s="250"/>
      <c r="IO1" s="250"/>
      <c r="IP1" s="250"/>
      <c r="IQ1" s="540"/>
      <c r="IR1" s="540"/>
      <c r="IS1" s="717" t="s">
        <v>166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237</v>
      </c>
      <c r="JM1" s="610"/>
      <c r="JN1" s="610"/>
      <c r="JO1" s="610"/>
      <c r="JP1" s="610"/>
      <c r="JQ1" s="610"/>
      <c r="JR1" s="540"/>
      <c r="JS1" s="611" t="s">
        <v>237</v>
      </c>
      <c r="JT1" s="611"/>
      <c r="JU1" s="611"/>
      <c r="JV1" s="611"/>
      <c r="JW1" s="540"/>
      <c r="JX1" s="612" t="s">
        <v>237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237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603" t="s">
        <v>237</v>
      </c>
      <c r="LR1" s="369"/>
      <c r="LS1" s="369"/>
      <c r="LT1" s="369"/>
      <c r="LU1" s="546"/>
      <c r="LV1" s="540"/>
      <c r="LW1" s="620" t="s">
        <v>166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237</v>
      </c>
      <c r="MN1" s="619"/>
      <c r="MO1" s="619"/>
      <c r="MP1" s="619"/>
      <c r="MQ1" s="619"/>
      <c r="MR1" s="619"/>
      <c r="MS1" s="619"/>
      <c r="MT1" s="548"/>
      <c r="MU1" s="611" t="s">
        <v>237</v>
      </c>
      <c r="MV1" s="611"/>
      <c r="MW1" s="611"/>
      <c r="MX1" s="611"/>
      <c r="MY1" s="549"/>
      <c r="MZ1" s="617" t="s">
        <v>237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237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259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239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239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239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239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611676</v>
      </c>
      <c r="C4" s="738">
        <v>581773</v>
      </c>
      <c r="D4" s="739">
        <v>5.14</v>
      </c>
      <c r="E4" s="63"/>
      <c r="F4" s="63"/>
      <c r="G4" s="740" t="s">
        <v>20</v>
      </c>
      <c r="H4" s="741">
        <v>125436</v>
      </c>
      <c r="I4" s="742">
        <v>113746</v>
      </c>
      <c r="J4" s="743">
        <v>116470</v>
      </c>
      <c r="K4" s="741">
        <v>355652</v>
      </c>
      <c r="L4" s="744">
        <v>337769</v>
      </c>
      <c r="M4" s="745">
        <v>5.29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559245</v>
      </c>
      <c r="CG4" s="738">
        <v>533680</v>
      </c>
      <c r="CH4" s="739">
        <v>4.79</v>
      </c>
      <c r="CI4" s="63"/>
      <c r="CJ4" s="63"/>
      <c r="CK4" s="740" t="s">
        <v>20</v>
      </c>
      <c r="CL4" s="741">
        <v>149215</v>
      </c>
      <c r="CM4" s="742">
        <v>142155</v>
      </c>
      <c r="CN4" s="743">
        <v>117761</v>
      </c>
      <c r="CO4" s="741">
        <v>409131</v>
      </c>
      <c r="CP4" s="744">
        <v>390524</v>
      </c>
      <c r="CQ4" s="745">
        <v>4.76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457880</v>
      </c>
      <c r="FK4" s="738">
        <v>448020</v>
      </c>
      <c r="FL4" s="739">
        <v>2.2000000000000002</v>
      </c>
      <c r="FM4" s="63"/>
      <c r="FN4" s="63"/>
      <c r="FO4" s="740" t="s">
        <v>20</v>
      </c>
      <c r="FP4" s="741">
        <v>119137</v>
      </c>
      <c r="FQ4" s="742">
        <v>123715</v>
      </c>
      <c r="FR4" s="743">
        <v>117875</v>
      </c>
      <c r="FS4" s="741">
        <v>360727</v>
      </c>
      <c r="FT4" s="744">
        <v>350284</v>
      </c>
      <c r="FU4" s="745">
        <v>2.98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549903</v>
      </c>
      <c r="IO4" s="738">
        <v>525652</v>
      </c>
      <c r="IP4" s="739">
        <v>4.6100000000000003</v>
      </c>
      <c r="IQ4" s="63"/>
      <c r="IR4" s="63"/>
      <c r="IS4" s="740" t="s">
        <v>20</v>
      </c>
      <c r="IT4" s="741">
        <v>113343</v>
      </c>
      <c r="IU4" s="742">
        <v>113404</v>
      </c>
      <c r="IV4" s="743">
        <v>124182</v>
      </c>
      <c r="IW4" s="741">
        <v>350929</v>
      </c>
      <c r="IX4" s="744">
        <v>339199</v>
      </c>
      <c r="IY4" s="745">
        <v>3.46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2178704</v>
      </c>
      <c r="LS4" s="738">
        <v>2089125</v>
      </c>
      <c r="LT4" s="755">
        <v>4.29</v>
      </c>
      <c r="LU4" s="63"/>
      <c r="LV4" s="63"/>
      <c r="LW4" s="740" t="s">
        <v>20</v>
      </c>
      <c r="LX4" s="57">
        <v>1476439</v>
      </c>
      <c r="LY4" s="756">
        <v>1417776</v>
      </c>
      <c r="LZ4" s="757">
        <v>4.1399999999999997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387551</v>
      </c>
      <c r="C5" s="762">
        <v>367831</v>
      </c>
      <c r="D5" s="763">
        <v>5.36</v>
      </c>
      <c r="E5" s="63"/>
      <c r="F5" s="63"/>
      <c r="G5" s="764" t="s">
        <v>29</v>
      </c>
      <c r="H5" s="741">
        <v>36</v>
      </c>
      <c r="I5" s="742">
        <v>0</v>
      </c>
      <c r="J5" s="743">
        <v>0</v>
      </c>
      <c r="K5" s="741">
        <v>36</v>
      </c>
      <c r="L5" s="744">
        <v>57</v>
      </c>
      <c r="M5" s="745">
        <v>-36.840000000000003</v>
      </c>
      <c r="N5" s="66"/>
      <c r="O5" s="13" t="s">
        <v>137</v>
      </c>
      <c r="P5" s="14">
        <v>2561</v>
      </c>
      <c r="Q5" s="765">
        <v>2560</v>
      </c>
      <c r="R5" s="16" t="s">
        <v>27</v>
      </c>
      <c r="S5" s="14">
        <v>2561</v>
      </c>
      <c r="T5" s="765">
        <v>2560</v>
      </c>
      <c r="U5" s="16" t="s">
        <v>27</v>
      </c>
      <c r="V5" s="14">
        <v>2561</v>
      </c>
      <c r="W5" s="765">
        <v>2560</v>
      </c>
      <c r="X5" s="16" t="s">
        <v>27</v>
      </c>
      <c r="Y5" s="66"/>
      <c r="Z5" s="92" t="s">
        <v>32</v>
      </c>
      <c r="AA5" s="92"/>
      <c r="AB5" s="766">
        <v>442</v>
      </c>
      <c r="AC5" s="766">
        <v>442</v>
      </c>
      <c r="AD5" s="766">
        <v>442</v>
      </c>
      <c r="AE5" s="766">
        <v>442</v>
      </c>
      <c r="AF5" s="66"/>
      <c r="AG5" s="767" t="s">
        <v>32</v>
      </c>
      <c r="AH5" s="768">
        <v>442</v>
      </c>
      <c r="AI5" s="769">
        <v>436</v>
      </c>
      <c r="AJ5" s="770">
        <v>1.38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464625</v>
      </c>
      <c r="CG5" s="762">
        <v>444693</v>
      </c>
      <c r="CH5" s="763">
        <v>4.4800000000000004</v>
      </c>
      <c r="CI5" s="63"/>
      <c r="CJ5" s="63"/>
      <c r="CK5" s="764" t="s">
        <v>29</v>
      </c>
      <c r="CL5" s="741">
        <v>38</v>
      </c>
      <c r="CM5" s="742">
        <v>0</v>
      </c>
      <c r="CN5" s="743">
        <v>12</v>
      </c>
      <c r="CO5" s="741">
        <v>50</v>
      </c>
      <c r="CP5" s="744">
        <v>68</v>
      </c>
      <c r="CQ5" s="745">
        <v>-26.47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442</v>
      </c>
      <c r="DG5" s="766">
        <v>442</v>
      </c>
      <c r="DH5" s="766">
        <v>442</v>
      </c>
      <c r="DI5" s="766">
        <v>442</v>
      </c>
      <c r="DJ5" s="66"/>
      <c r="DK5" s="767" t="s">
        <v>32</v>
      </c>
      <c r="DL5" s="768">
        <v>442</v>
      </c>
      <c r="DM5" s="769">
        <v>436</v>
      </c>
      <c r="DN5" s="770">
        <v>1.38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386887</v>
      </c>
      <c r="FK5" s="762">
        <v>377294</v>
      </c>
      <c r="FL5" s="763">
        <v>2.54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442</v>
      </c>
      <c r="GK5" s="766">
        <v>442</v>
      </c>
      <c r="GL5" s="766">
        <v>442</v>
      </c>
      <c r="GM5" s="766">
        <v>442</v>
      </c>
      <c r="GN5" s="66"/>
      <c r="GO5" s="767" t="s">
        <v>32</v>
      </c>
      <c r="GP5" s="768">
        <v>442</v>
      </c>
      <c r="GQ5" s="769">
        <v>436</v>
      </c>
      <c r="GR5" s="770">
        <v>1.38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411077</v>
      </c>
      <c r="IO5" s="762">
        <v>393431</v>
      </c>
      <c r="IP5" s="763">
        <v>4.49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27</v>
      </c>
      <c r="JE5" s="14">
        <v>2561</v>
      </c>
      <c r="JF5" s="765">
        <v>2560</v>
      </c>
      <c r="JG5" s="16" t="s">
        <v>27</v>
      </c>
      <c r="JH5" s="14">
        <v>2561</v>
      </c>
      <c r="JI5" s="765">
        <v>2560</v>
      </c>
      <c r="JJ5" s="16" t="s">
        <v>27</v>
      </c>
      <c r="JK5" s="66"/>
      <c r="JL5" s="92" t="s">
        <v>32</v>
      </c>
      <c r="JM5" s="92"/>
      <c r="JN5" s="766">
        <v>442</v>
      </c>
      <c r="JO5" s="766">
        <v>442</v>
      </c>
      <c r="JP5" s="766">
        <v>442</v>
      </c>
      <c r="JQ5" s="766">
        <v>442</v>
      </c>
      <c r="JR5" s="66"/>
      <c r="JS5" s="767" t="s">
        <v>32</v>
      </c>
      <c r="JT5" s="768">
        <v>442</v>
      </c>
      <c r="JU5" s="769">
        <v>436</v>
      </c>
      <c r="JV5" s="770">
        <v>1.38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1650140</v>
      </c>
      <c r="LS5" s="762">
        <v>1583249</v>
      </c>
      <c r="LT5" s="780">
        <v>4.22</v>
      </c>
      <c r="LU5" s="63"/>
      <c r="LV5" s="63"/>
      <c r="LW5" s="764" t="s">
        <v>29</v>
      </c>
      <c r="LX5" s="57">
        <v>86</v>
      </c>
      <c r="LY5" s="756">
        <v>125</v>
      </c>
      <c r="LZ5" s="757">
        <v>-31.2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442</v>
      </c>
      <c r="MP5" s="782">
        <v>442</v>
      </c>
      <c r="MQ5" s="782">
        <v>442</v>
      </c>
      <c r="MR5" s="782">
        <v>442</v>
      </c>
      <c r="MS5" s="782">
        <v>442</v>
      </c>
      <c r="MT5" s="157"/>
      <c r="MU5" s="783" t="s">
        <v>32</v>
      </c>
      <c r="MV5" s="784">
        <v>442</v>
      </c>
      <c r="MW5" s="785">
        <v>436</v>
      </c>
      <c r="MX5" s="786">
        <v>1.38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224125</v>
      </c>
      <c r="C6" s="792">
        <v>213942</v>
      </c>
      <c r="D6" s="793">
        <v>4.76</v>
      </c>
      <c r="E6" s="63"/>
      <c r="F6" s="63"/>
      <c r="G6" s="764" t="s">
        <v>37</v>
      </c>
      <c r="H6" s="741">
        <v>374</v>
      </c>
      <c r="I6" s="742">
        <v>258</v>
      </c>
      <c r="J6" s="743">
        <v>238</v>
      </c>
      <c r="K6" s="741">
        <v>870</v>
      </c>
      <c r="L6" s="744">
        <v>806</v>
      </c>
      <c r="M6" s="745">
        <v>7.94</v>
      </c>
      <c r="N6" s="66"/>
      <c r="O6" s="794" t="s">
        <v>38</v>
      </c>
      <c r="P6" s="795">
        <v>806.8</v>
      </c>
      <c r="Q6" s="796">
        <v>767.2</v>
      </c>
      <c r="R6" s="797">
        <v>5.16</v>
      </c>
      <c r="S6" s="795">
        <v>0</v>
      </c>
      <c r="T6" s="796">
        <v>0</v>
      </c>
      <c r="U6" s="797">
        <v>0</v>
      </c>
      <c r="V6" s="795">
        <v>794.85</v>
      </c>
      <c r="W6" s="796">
        <v>756.16</v>
      </c>
      <c r="X6" s="797">
        <v>5.12</v>
      </c>
      <c r="Y6" s="66"/>
      <c r="Z6" s="66"/>
      <c r="AA6" s="66" t="s">
        <v>39</v>
      </c>
      <c r="AB6" s="798">
        <v>35</v>
      </c>
      <c r="AC6" s="82">
        <v>35</v>
      </c>
      <c r="AD6" s="82">
        <v>35</v>
      </c>
      <c r="AE6" s="799">
        <v>35</v>
      </c>
      <c r="AF6" s="66"/>
      <c r="AG6" s="767" t="s">
        <v>40</v>
      </c>
      <c r="AH6" s="800">
        <v>11366</v>
      </c>
      <c r="AI6" s="801">
        <v>11157</v>
      </c>
      <c r="AJ6" s="770">
        <v>1.87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94620</v>
      </c>
      <c r="CG6" s="792">
        <v>88987</v>
      </c>
      <c r="CH6" s="793">
        <v>6.33</v>
      </c>
      <c r="CI6" s="63"/>
      <c r="CJ6" s="63"/>
      <c r="CK6" s="764" t="s">
        <v>37</v>
      </c>
      <c r="CL6" s="741">
        <v>391</v>
      </c>
      <c r="CM6" s="742">
        <v>405</v>
      </c>
      <c r="CN6" s="743">
        <v>333</v>
      </c>
      <c r="CO6" s="741">
        <v>1129</v>
      </c>
      <c r="CP6" s="744">
        <v>900</v>
      </c>
      <c r="CQ6" s="745">
        <v>25.44</v>
      </c>
      <c r="CR6" s="66"/>
      <c r="CS6" s="794" t="s">
        <v>38</v>
      </c>
      <c r="CT6" s="795">
        <v>824.77</v>
      </c>
      <c r="CU6" s="796">
        <v>778.53</v>
      </c>
      <c r="CV6" s="797">
        <v>5.94</v>
      </c>
      <c r="CW6" s="795">
        <v>0</v>
      </c>
      <c r="CX6" s="796">
        <v>0</v>
      </c>
      <c r="CY6" s="797">
        <v>0</v>
      </c>
      <c r="CZ6" s="795">
        <v>806.54</v>
      </c>
      <c r="DA6" s="796">
        <v>761.34</v>
      </c>
      <c r="DB6" s="797">
        <v>5.94</v>
      </c>
      <c r="DC6" s="66"/>
      <c r="DD6" s="66"/>
      <c r="DE6" s="66" t="s">
        <v>39</v>
      </c>
      <c r="DF6" s="798">
        <v>35</v>
      </c>
      <c r="DG6" s="82">
        <v>35</v>
      </c>
      <c r="DH6" s="82">
        <v>35</v>
      </c>
      <c r="DI6" s="799">
        <v>35</v>
      </c>
      <c r="DJ6" s="66"/>
      <c r="DK6" s="767" t="s">
        <v>40</v>
      </c>
      <c r="DL6" s="800">
        <v>11366</v>
      </c>
      <c r="DM6" s="801">
        <v>11157</v>
      </c>
      <c r="DN6" s="770">
        <v>1.87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70993</v>
      </c>
      <c r="FK6" s="792">
        <v>70726</v>
      </c>
      <c r="FL6" s="793">
        <v>0.38</v>
      </c>
      <c r="FM6" s="63"/>
      <c r="FN6" s="63"/>
      <c r="FO6" s="764" t="s">
        <v>37</v>
      </c>
      <c r="FP6" s="741">
        <v>373</v>
      </c>
      <c r="FQ6" s="742">
        <v>409</v>
      </c>
      <c r="FR6" s="743">
        <v>485</v>
      </c>
      <c r="FS6" s="741">
        <v>1267</v>
      </c>
      <c r="FT6" s="744">
        <v>1002</v>
      </c>
      <c r="FU6" s="745">
        <v>26.45</v>
      </c>
      <c r="FV6" s="66"/>
      <c r="FW6" s="794" t="s">
        <v>38</v>
      </c>
      <c r="FX6" s="795">
        <v>791.5</v>
      </c>
      <c r="FY6" s="796">
        <v>750.51</v>
      </c>
      <c r="FZ6" s="797">
        <v>5.46</v>
      </c>
      <c r="GA6" s="795">
        <v>0</v>
      </c>
      <c r="GB6" s="796">
        <v>0</v>
      </c>
      <c r="GC6" s="797">
        <v>0</v>
      </c>
      <c r="GD6" s="795">
        <v>785.75</v>
      </c>
      <c r="GE6" s="796">
        <v>745.19</v>
      </c>
      <c r="GF6" s="797">
        <v>5.44</v>
      </c>
      <c r="GG6" s="66"/>
      <c r="GH6" s="66"/>
      <c r="GI6" s="66" t="s">
        <v>39</v>
      </c>
      <c r="GJ6" s="798">
        <v>35</v>
      </c>
      <c r="GK6" s="82">
        <v>35</v>
      </c>
      <c r="GL6" s="82">
        <v>35</v>
      </c>
      <c r="GM6" s="799">
        <v>35</v>
      </c>
      <c r="GN6" s="66"/>
      <c r="GO6" s="767" t="s">
        <v>40</v>
      </c>
      <c r="GP6" s="800">
        <v>11366</v>
      </c>
      <c r="GQ6" s="801">
        <v>11157</v>
      </c>
      <c r="GR6" s="770">
        <v>1.87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138826</v>
      </c>
      <c r="IO6" s="792">
        <v>132221</v>
      </c>
      <c r="IP6" s="793">
        <v>5</v>
      </c>
      <c r="IQ6" s="63"/>
      <c r="IR6" s="63"/>
      <c r="IS6" s="764" t="s">
        <v>37</v>
      </c>
      <c r="IT6" s="741">
        <v>619</v>
      </c>
      <c r="IU6" s="742">
        <v>767</v>
      </c>
      <c r="IV6" s="743">
        <v>704</v>
      </c>
      <c r="IW6" s="741">
        <v>2090</v>
      </c>
      <c r="IX6" s="744">
        <v>1621</v>
      </c>
      <c r="IY6" s="745">
        <v>28.93</v>
      </c>
      <c r="IZ6" s="66"/>
      <c r="JA6" s="794" t="s">
        <v>38</v>
      </c>
      <c r="JB6" s="795">
        <v>752.61</v>
      </c>
      <c r="JC6" s="796">
        <v>720.32</v>
      </c>
      <c r="JD6" s="797">
        <v>4.4800000000000004</v>
      </c>
      <c r="JE6" s="795">
        <v>0</v>
      </c>
      <c r="JF6" s="796">
        <v>0</v>
      </c>
      <c r="JG6" s="797">
        <v>0</v>
      </c>
      <c r="JH6" s="795">
        <v>734.62</v>
      </c>
      <c r="JI6" s="796">
        <v>702.71</v>
      </c>
      <c r="JJ6" s="797">
        <v>4.54</v>
      </c>
      <c r="JK6" s="66"/>
      <c r="JL6" s="66"/>
      <c r="JM6" s="66" t="s">
        <v>39</v>
      </c>
      <c r="JN6" s="798">
        <v>35</v>
      </c>
      <c r="JO6" s="82">
        <v>35</v>
      </c>
      <c r="JP6" s="82">
        <v>35</v>
      </c>
      <c r="JQ6" s="799">
        <v>35</v>
      </c>
      <c r="JR6" s="66"/>
      <c r="JS6" s="767" t="s">
        <v>40</v>
      </c>
      <c r="JT6" s="800">
        <v>11366</v>
      </c>
      <c r="JU6" s="801">
        <v>11157</v>
      </c>
      <c r="JV6" s="770">
        <v>1.87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528564</v>
      </c>
      <c r="LS6" s="792">
        <v>505876</v>
      </c>
      <c r="LT6" s="820">
        <v>4.4800000000000004</v>
      </c>
      <c r="LU6" s="63"/>
      <c r="LV6" s="63"/>
      <c r="LW6" s="764" t="s">
        <v>37</v>
      </c>
      <c r="LX6" s="57">
        <v>5356</v>
      </c>
      <c r="LY6" s="756">
        <v>4329</v>
      </c>
      <c r="LZ6" s="757">
        <v>23.72</v>
      </c>
      <c r="MA6" s="73"/>
      <c r="MB6" s="794" t="s">
        <v>38</v>
      </c>
      <c r="MC6" s="795">
        <v>796.02</v>
      </c>
      <c r="MD6" s="796">
        <v>754.31</v>
      </c>
      <c r="ME6" s="797">
        <v>5.53</v>
      </c>
      <c r="MF6" s="795">
        <v>0</v>
      </c>
      <c r="MG6" s="796">
        <v>0</v>
      </c>
      <c r="MH6" s="797">
        <v>0</v>
      </c>
      <c r="MI6" s="795">
        <v>782.02</v>
      </c>
      <c r="MJ6" s="796">
        <v>741.16</v>
      </c>
      <c r="MK6" s="797">
        <v>5.51</v>
      </c>
      <c r="ML6" s="4"/>
      <c r="MM6" s="4"/>
      <c r="MN6" s="4" t="s">
        <v>39</v>
      </c>
      <c r="MO6" s="821">
        <v>35</v>
      </c>
      <c r="MP6" s="821">
        <v>35</v>
      </c>
      <c r="MQ6" s="821">
        <v>35</v>
      </c>
      <c r="MR6" s="821">
        <v>35</v>
      </c>
      <c r="MS6" s="821">
        <v>35</v>
      </c>
      <c r="MT6" s="157"/>
      <c r="MU6" s="783" t="s">
        <v>40</v>
      </c>
      <c r="MV6" s="822">
        <v>11366</v>
      </c>
      <c r="MW6" s="785">
        <v>11157</v>
      </c>
      <c r="MX6" s="823">
        <v>1.87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589506</v>
      </c>
      <c r="C7" s="738">
        <v>561171</v>
      </c>
      <c r="D7" s="739">
        <v>5.05</v>
      </c>
      <c r="E7" s="63"/>
      <c r="F7" s="63"/>
      <c r="G7" s="764" t="s">
        <v>51</v>
      </c>
      <c r="H7" s="741">
        <v>126</v>
      </c>
      <c r="I7" s="742">
        <v>122</v>
      </c>
      <c r="J7" s="743">
        <v>204</v>
      </c>
      <c r="K7" s="741">
        <v>452</v>
      </c>
      <c r="L7" s="744">
        <v>593</v>
      </c>
      <c r="M7" s="745">
        <v>-23.78</v>
      </c>
      <c r="N7" s="66"/>
      <c r="O7" s="794" t="s">
        <v>52</v>
      </c>
      <c r="P7" s="795">
        <v>601.89</v>
      </c>
      <c r="Q7" s="796">
        <v>561.62</v>
      </c>
      <c r="R7" s="797">
        <v>7.17</v>
      </c>
      <c r="S7" s="795">
        <v>467.21</v>
      </c>
      <c r="T7" s="796">
        <v>436.13</v>
      </c>
      <c r="U7" s="797">
        <v>7.13</v>
      </c>
      <c r="V7" s="795">
        <v>599.89</v>
      </c>
      <c r="W7" s="796">
        <v>559.80999999999995</v>
      </c>
      <c r="X7" s="797">
        <v>7.16</v>
      </c>
      <c r="Y7" s="66"/>
      <c r="Z7" s="66"/>
      <c r="AA7" s="66" t="s">
        <v>53</v>
      </c>
      <c r="AB7" s="82">
        <v>371</v>
      </c>
      <c r="AC7" s="82">
        <v>371</v>
      </c>
      <c r="AD7" s="82">
        <v>371</v>
      </c>
      <c r="AE7" s="799">
        <v>371</v>
      </c>
      <c r="AF7" s="66"/>
      <c r="AG7" s="767" t="s">
        <v>200</v>
      </c>
      <c r="AH7" s="832">
        <v>80.06</v>
      </c>
      <c r="AI7" s="833">
        <v>76.760000000000005</v>
      </c>
      <c r="AJ7" s="834">
        <v>3.3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525897</v>
      </c>
      <c r="CG7" s="738">
        <v>502132</v>
      </c>
      <c r="CH7" s="739">
        <v>4.7300000000000004</v>
      </c>
      <c r="CI7" s="63"/>
      <c r="CJ7" s="63"/>
      <c r="CK7" s="764" t="s">
        <v>51</v>
      </c>
      <c r="CL7" s="741">
        <v>102</v>
      </c>
      <c r="CM7" s="742">
        <v>64</v>
      </c>
      <c r="CN7" s="743">
        <v>41</v>
      </c>
      <c r="CO7" s="741">
        <v>207</v>
      </c>
      <c r="CP7" s="744">
        <v>226</v>
      </c>
      <c r="CQ7" s="745">
        <v>-8.41</v>
      </c>
      <c r="CR7" s="66"/>
      <c r="CS7" s="794" t="s">
        <v>52</v>
      </c>
      <c r="CT7" s="795">
        <v>682.89</v>
      </c>
      <c r="CU7" s="796">
        <v>637.97</v>
      </c>
      <c r="CV7" s="797">
        <v>7.04</v>
      </c>
      <c r="CW7" s="795">
        <v>493.13</v>
      </c>
      <c r="CX7" s="796">
        <v>469.73</v>
      </c>
      <c r="CY7" s="797">
        <v>4.9800000000000004</v>
      </c>
      <c r="CZ7" s="795">
        <v>678.7</v>
      </c>
      <c r="DA7" s="796">
        <v>634.25</v>
      </c>
      <c r="DB7" s="797">
        <v>7.01</v>
      </c>
      <c r="DC7" s="66"/>
      <c r="DD7" s="66"/>
      <c r="DE7" s="66" t="s">
        <v>53</v>
      </c>
      <c r="DF7" s="82">
        <v>371</v>
      </c>
      <c r="DG7" s="82">
        <v>371</v>
      </c>
      <c r="DH7" s="82">
        <v>371</v>
      </c>
      <c r="DI7" s="799">
        <v>371</v>
      </c>
      <c r="DJ7" s="66"/>
      <c r="DK7" s="767" t="s">
        <v>200</v>
      </c>
      <c r="DL7" s="832">
        <v>67.91</v>
      </c>
      <c r="DM7" s="833">
        <v>65.790000000000006</v>
      </c>
      <c r="DN7" s="834">
        <v>2.12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447406</v>
      </c>
      <c r="FK7" s="738">
        <v>437868</v>
      </c>
      <c r="FL7" s="739">
        <v>2.1800000000000002</v>
      </c>
      <c r="FM7" s="63"/>
      <c r="FN7" s="63"/>
      <c r="FO7" s="764" t="s">
        <v>51</v>
      </c>
      <c r="FP7" s="741">
        <v>56</v>
      </c>
      <c r="FQ7" s="742">
        <v>54</v>
      </c>
      <c r="FR7" s="743">
        <v>79</v>
      </c>
      <c r="FS7" s="741">
        <v>189</v>
      </c>
      <c r="FT7" s="744">
        <v>219</v>
      </c>
      <c r="FU7" s="745">
        <v>-13.7</v>
      </c>
      <c r="FV7" s="66"/>
      <c r="FW7" s="794" t="s">
        <v>52</v>
      </c>
      <c r="FX7" s="795">
        <v>650.42999999999995</v>
      </c>
      <c r="FY7" s="796">
        <v>601.20000000000005</v>
      </c>
      <c r="FZ7" s="797">
        <v>8.19</v>
      </c>
      <c r="GA7" s="795">
        <v>470.77</v>
      </c>
      <c r="GB7" s="796">
        <v>447.52</v>
      </c>
      <c r="GC7" s="797">
        <v>5.2</v>
      </c>
      <c r="GD7" s="795">
        <v>649.12</v>
      </c>
      <c r="GE7" s="796">
        <v>600.12</v>
      </c>
      <c r="GF7" s="797">
        <v>8.17</v>
      </c>
      <c r="GG7" s="66"/>
      <c r="GH7" s="66"/>
      <c r="GI7" s="66" t="s">
        <v>53</v>
      </c>
      <c r="GJ7" s="82">
        <v>371</v>
      </c>
      <c r="GK7" s="82">
        <v>371</v>
      </c>
      <c r="GL7" s="82">
        <v>371</v>
      </c>
      <c r="GM7" s="799">
        <v>371</v>
      </c>
      <c r="GN7" s="66"/>
      <c r="GO7" s="767" t="s">
        <v>200</v>
      </c>
      <c r="GP7" s="832">
        <v>55.28</v>
      </c>
      <c r="GQ7" s="833">
        <v>54.46</v>
      </c>
      <c r="GR7" s="834">
        <v>0.82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509152</v>
      </c>
      <c r="IO7" s="738">
        <v>486278</v>
      </c>
      <c r="IP7" s="739">
        <v>4.7</v>
      </c>
      <c r="IQ7" s="63"/>
      <c r="IR7" s="63"/>
      <c r="IS7" s="764" t="s">
        <v>51</v>
      </c>
      <c r="IT7" s="741">
        <v>194</v>
      </c>
      <c r="IU7" s="742">
        <v>149</v>
      </c>
      <c r="IV7" s="743">
        <v>339</v>
      </c>
      <c r="IW7" s="741">
        <v>682</v>
      </c>
      <c r="IX7" s="744">
        <v>530</v>
      </c>
      <c r="IY7" s="745">
        <v>28.68</v>
      </c>
      <c r="IZ7" s="66"/>
      <c r="JA7" s="794" t="s">
        <v>52</v>
      </c>
      <c r="JB7" s="795">
        <v>643.61</v>
      </c>
      <c r="JC7" s="796">
        <v>615.33000000000004</v>
      </c>
      <c r="JD7" s="797">
        <v>4.5999999999999996</v>
      </c>
      <c r="JE7" s="795">
        <v>480.92</v>
      </c>
      <c r="JF7" s="796">
        <v>458.1</v>
      </c>
      <c r="JG7" s="797">
        <v>4.9800000000000004</v>
      </c>
      <c r="JH7" s="795">
        <v>639.72</v>
      </c>
      <c r="JI7" s="796">
        <v>611.49</v>
      </c>
      <c r="JJ7" s="797">
        <v>4.62</v>
      </c>
      <c r="JK7" s="66"/>
      <c r="JL7" s="66"/>
      <c r="JM7" s="66" t="s">
        <v>53</v>
      </c>
      <c r="JN7" s="82">
        <v>371</v>
      </c>
      <c r="JO7" s="82">
        <v>371</v>
      </c>
      <c r="JP7" s="82">
        <v>371</v>
      </c>
      <c r="JQ7" s="799">
        <v>371</v>
      </c>
      <c r="JR7" s="66"/>
      <c r="JS7" s="767" t="s">
        <v>200</v>
      </c>
      <c r="JT7" s="832">
        <v>67.3</v>
      </c>
      <c r="JU7" s="833">
        <v>65.62</v>
      </c>
      <c r="JV7" s="834">
        <v>1.68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2071961</v>
      </c>
      <c r="LS7" s="738">
        <v>1987449</v>
      </c>
      <c r="LT7" s="755">
        <v>4.25</v>
      </c>
      <c r="LU7" s="63"/>
      <c r="LV7" s="63"/>
      <c r="LW7" s="764" t="s">
        <v>51</v>
      </c>
      <c r="LX7" s="57">
        <v>1530</v>
      </c>
      <c r="LY7" s="756">
        <v>1568</v>
      </c>
      <c r="LZ7" s="757">
        <v>-2.42</v>
      </c>
      <c r="MA7" s="73"/>
      <c r="MB7" s="794" t="s">
        <v>52</v>
      </c>
      <c r="MC7" s="795">
        <v>647.97</v>
      </c>
      <c r="MD7" s="796">
        <v>605.91</v>
      </c>
      <c r="ME7" s="797">
        <v>6.94</v>
      </c>
      <c r="MF7" s="795">
        <v>481.87</v>
      </c>
      <c r="MG7" s="796">
        <v>457.29</v>
      </c>
      <c r="MH7" s="797">
        <v>5.38</v>
      </c>
      <c r="MI7" s="795">
        <v>645.04999999999995</v>
      </c>
      <c r="MJ7" s="796">
        <v>603.32000000000005</v>
      </c>
      <c r="MK7" s="797">
        <v>6.92</v>
      </c>
      <c r="ML7" s="4"/>
      <c r="MM7" s="4"/>
      <c r="MN7" s="4" t="s">
        <v>53</v>
      </c>
      <c r="MO7" s="821">
        <v>371</v>
      </c>
      <c r="MP7" s="821">
        <v>371</v>
      </c>
      <c r="MQ7" s="821">
        <v>371</v>
      </c>
      <c r="MR7" s="821">
        <v>371</v>
      </c>
      <c r="MS7" s="821">
        <v>371</v>
      </c>
      <c r="MT7" s="157"/>
      <c r="MU7" s="783" t="s">
        <v>200</v>
      </c>
      <c r="MV7" s="850">
        <v>67.64</v>
      </c>
      <c r="MW7" s="851">
        <v>65.66</v>
      </c>
      <c r="MX7" s="823">
        <v>1.98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373189</v>
      </c>
      <c r="C8" s="762">
        <v>354578</v>
      </c>
      <c r="D8" s="763">
        <v>5.25</v>
      </c>
      <c r="E8" s="63"/>
      <c r="F8" s="63"/>
      <c r="G8" s="764" t="s">
        <v>57</v>
      </c>
      <c r="H8" s="741">
        <v>145</v>
      </c>
      <c r="I8" s="742">
        <v>156</v>
      </c>
      <c r="J8" s="743">
        <v>60</v>
      </c>
      <c r="K8" s="741">
        <v>361</v>
      </c>
      <c r="L8" s="744">
        <v>522</v>
      </c>
      <c r="M8" s="745">
        <v>-30.84</v>
      </c>
      <c r="N8" s="66"/>
      <c r="O8" s="794" t="s">
        <v>58</v>
      </c>
      <c r="P8" s="795">
        <v>310.24</v>
      </c>
      <c r="Q8" s="796">
        <v>284.92</v>
      </c>
      <c r="R8" s="797">
        <v>8.89</v>
      </c>
      <c r="S8" s="795">
        <v>374.6</v>
      </c>
      <c r="T8" s="796">
        <v>353.88</v>
      </c>
      <c r="U8" s="797">
        <v>5.86</v>
      </c>
      <c r="V8" s="795">
        <v>311.19</v>
      </c>
      <c r="W8" s="796">
        <v>285.92</v>
      </c>
      <c r="X8" s="797">
        <v>8.84</v>
      </c>
      <c r="Y8" s="66"/>
      <c r="Z8" s="66"/>
      <c r="AA8" s="66" t="s">
        <v>59</v>
      </c>
      <c r="AB8" s="82">
        <v>36</v>
      </c>
      <c r="AC8" s="82">
        <v>36</v>
      </c>
      <c r="AD8" s="82">
        <v>36</v>
      </c>
      <c r="AE8" s="799">
        <v>36</v>
      </c>
      <c r="AF8" s="66"/>
      <c r="AG8" s="767" t="s">
        <v>60</v>
      </c>
      <c r="AH8" s="768">
        <v>567620</v>
      </c>
      <c r="AI8" s="769">
        <v>540676</v>
      </c>
      <c r="AJ8" s="770">
        <v>4.9800000000000004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436884</v>
      </c>
      <c r="CG8" s="762">
        <v>418510</v>
      </c>
      <c r="CH8" s="763">
        <v>4.3899999999999997</v>
      </c>
      <c r="CI8" s="63"/>
      <c r="CJ8" s="63"/>
      <c r="CK8" s="764" t="s">
        <v>57</v>
      </c>
      <c r="CL8" s="741">
        <v>76</v>
      </c>
      <c r="CM8" s="742">
        <v>24</v>
      </c>
      <c r="CN8" s="743">
        <v>39</v>
      </c>
      <c r="CO8" s="741">
        <v>139</v>
      </c>
      <c r="CP8" s="744">
        <v>130</v>
      </c>
      <c r="CQ8" s="745">
        <v>6.92</v>
      </c>
      <c r="CR8" s="66"/>
      <c r="CS8" s="794" t="s">
        <v>58</v>
      </c>
      <c r="CT8" s="795">
        <v>412.36</v>
      </c>
      <c r="CU8" s="796">
        <v>393.44</v>
      </c>
      <c r="CV8" s="797">
        <v>4.8099999999999996</v>
      </c>
      <c r="CW8" s="795">
        <v>538.19000000000005</v>
      </c>
      <c r="CX8" s="796">
        <v>510.01</v>
      </c>
      <c r="CY8" s="797">
        <v>5.53</v>
      </c>
      <c r="CZ8" s="795">
        <v>415.14</v>
      </c>
      <c r="DA8" s="796">
        <v>396.01</v>
      </c>
      <c r="DB8" s="797">
        <v>4.83</v>
      </c>
      <c r="DC8" s="66"/>
      <c r="DD8" s="66"/>
      <c r="DE8" s="66" t="s">
        <v>59</v>
      </c>
      <c r="DF8" s="82">
        <v>36</v>
      </c>
      <c r="DG8" s="82">
        <v>36</v>
      </c>
      <c r="DH8" s="82">
        <v>36</v>
      </c>
      <c r="DI8" s="799">
        <v>36</v>
      </c>
      <c r="DJ8" s="66"/>
      <c r="DK8" s="767" t="s">
        <v>60</v>
      </c>
      <c r="DL8" s="768">
        <v>495976</v>
      </c>
      <c r="DM8" s="769">
        <v>471844</v>
      </c>
      <c r="DN8" s="770">
        <v>5.1100000000000003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379941</v>
      </c>
      <c r="FK8" s="762">
        <v>370568</v>
      </c>
      <c r="FL8" s="763">
        <v>2.5299999999999998</v>
      </c>
      <c r="FM8" s="63"/>
      <c r="FN8" s="63"/>
      <c r="FO8" s="764" t="s">
        <v>57</v>
      </c>
      <c r="FP8" s="741">
        <v>32</v>
      </c>
      <c r="FQ8" s="742">
        <v>16</v>
      </c>
      <c r="FR8" s="743">
        <v>22</v>
      </c>
      <c r="FS8" s="741">
        <v>70</v>
      </c>
      <c r="FT8" s="744">
        <v>44</v>
      </c>
      <c r="FU8" s="745">
        <v>59.09</v>
      </c>
      <c r="FV8" s="66"/>
      <c r="FW8" s="794" t="s">
        <v>58</v>
      </c>
      <c r="FX8" s="795">
        <v>392.96</v>
      </c>
      <c r="FY8" s="796">
        <v>362.26</v>
      </c>
      <c r="FZ8" s="797">
        <v>8.4700000000000006</v>
      </c>
      <c r="GA8" s="795">
        <v>313.85000000000002</v>
      </c>
      <c r="GB8" s="796">
        <v>300.33</v>
      </c>
      <c r="GC8" s="797">
        <v>4.5</v>
      </c>
      <c r="GD8" s="795">
        <v>392.38</v>
      </c>
      <c r="GE8" s="796">
        <v>361.82</v>
      </c>
      <c r="GF8" s="797">
        <v>8.4499999999999993</v>
      </c>
      <c r="GG8" s="66"/>
      <c r="GH8" s="66"/>
      <c r="GI8" s="66" t="s">
        <v>59</v>
      </c>
      <c r="GJ8" s="82">
        <v>36</v>
      </c>
      <c r="GK8" s="82">
        <v>36</v>
      </c>
      <c r="GL8" s="82">
        <v>36</v>
      </c>
      <c r="GM8" s="799">
        <v>36</v>
      </c>
      <c r="GN8" s="66"/>
      <c r="GO8" s="767" t="s">
        <v>60</v>
      </c>
      <c r="GP8" s="768">
        <v>426969</v>
      </c>
      <c r="GQ8" s="769">
        <v>416341</v>
      </c>
      <c r="GR8" s="770">
        <v>2.5499999999999998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385397</v>
      </c>
      <c r="IO8" s="762">
        <v>368492</v>
      </c>
      <c r="IP8" s="763">
        <v>4.59</v>
      </c>
      <c r="IQ8" s="63"/>
      <c r="IR8" s="63"/>
      <c r="IS8" s="764" t="s">
        <v>57</v>
      </c>
      <c r="IT8" s="741">
        <v>83</v>
      </c>
      <c r="IU8" s="742">
        <v>101</v>
      </c>
      <c r="IV8" s="743">
        <v>50</v>
      </c>
      <c r="IW8" s="741">
        <v>234</v>
      </c>
      <c r="IX8" s="744">
        <v>179</v>
      </c>
      <c r="IY8" s="745">
        <v>30.73</v>
      </c>
      <c r="IZ8" s="66"/>
      <c r="JA8" s="794" t="s">
        <v>58</v>
      </c>
      <c r="JB8" s="795">
        <v>430.24</v>
      </c>
      <c r="JC8" s="796">
        <v>405.16</v>
      </c>
      <c r="JD8" s="797">
        <v>6.19</v>
      </c>
      <c r="JE8" s="795">
        <v>301.79000000000002</v>
      </c>
      <c r="JF8" s="796">
        <v>289.81</v>
      </c>
      <c r="JG8" s="797">
        <v>4.13</v>
      </c>
      <c r="JH8" s="795">
        <v>427.17</v>
      </c>
      <c r="JI8" s="796">
        <v>402.34</v>
      </c>
      <c r="JJ8" s="797">
        <v>6.17</v>
      </c>
      <c r="JK8" s="66"/>
      <c r="JL8" s="66"/>
      <c r="JM8" s="66" t="s">
        <v>59</v>
      </c>
      <c r="JN8" s="82">
        <v>36</v>
      </c>
      <c r="JO8" s="82">
        <v>36</v>
      </c>
      <c r="JP8" s="82">
        <v>36</v>
      </c>
      <c r="JQ8" s="799">
        <v>36</v>
      </c>
      <c r="JR8" s="66"/>
      <c r="JS8" s="767" t="s">
        <v>60</v>
      </c>
      <c r="JT8" s="768">
        <v>470273</v>
      </c>
      <c r="JU8" s="769">
        <v>452169</v>
      </c>
      <c r="JV8" s="770">
        <v>4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1575411</v>
      </c>
      <c r="LS8" s="762">
        <v>1512148</v>
      </c>
      <c r="LT8" s="780">
        <v>4.18</v>
      </c>
      <c r="LU8" s="63"/>
      <c r="LV8" s="63"/>
      <c r="LW8" s="764" t="s">
        <v>57</v>
      </c>
      <c r="LX8" s="57">
        <v>804</v>
      </c>
      <c r="LY8" s="756">
        <v>875</v>
      </c>
      <c r="LZ8" s="757">
        <v>-8.11</v>
      </c>
      <c r="MA8" s="73"/>
      <c r="MB8" s="794" t="s">
        <v>58</v>
      </c>
      <c r="MC8" s="795">
        <v>389.59</v>
      </c>
      <c r="MD8" s="796">
        <v>364.13</v>
      </c>
      <c r="ME8" s="797">
        <v>6.99</v>
      </c>
      <c r="MF8" s="795">
        <v>404.66</v>
      </c>
      <c r="MG8" s="796">
        <v>383.84</v>
      </c>
      <c r="MH8" s="797">
        <v>5.42</v>
      </c>
      <c r="MI8" s="795">
        <v>389.85</v>
      </c>
      <c r="MJ8" s="796">
        <v>364.47</v>
      </c>
      <c r="MK8" s="797">
        <v>6.96</v>
      </c>
      <c r="ML8" s="4"/>
      <c r="MM8" s="4"/>
      <c r="MN8" s="4" t="s">
        <v>59</v>
      </c>
      <c r="MO8" s="821">
        <v>36</v>
      </c>
      <c r="MP8" s="821">
        <v>36</v>
      </c>
      <c r="MQ8" s="821">
        <v>36</v>
      </c>
      <c r="MR8" s="821">
        <v>36</v>
      </c>
      <c r="MS8" s="821">
        <v>36</v>
      </c>
      <c r="MT8" s="157"/>
      <c r="MU8" s="783" t="s">
        <v>60</v>
      </c>
      <c r="MV8" s="784">
        <v>1960838</v>
      </c>
      <c r="MW8" s="785">
        <v>1881030</v>
      </c>
      <c r="MX8" s="823">
        <v>4.24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216317</v>
      </c>
      <c r="C9" s="792">
        <v>206593</v>
      </c>
      <c r="D9" s="793">
        <v>4.71</v>
      </c>
      <c r="E9" s="63"/>
      <c r="F9" s="63"/>
      <c r="G9" s="764" t="s">
        <v>62</v>
      </c>
      <c r="H9" s="741">
        <v>133</v>
      </c>
      <c r="I9" s="742">
        <v>198</v>
      </c>
      <c r="J9" s="743">
        <v>211</v>
      </c>
      <c r="K9" s="741">
        <v>542</v>
      </c>
      <c r="L9" s="744">
        <v>667</v>
      </c>
      <c r="M9" s="745">
        <v>-18.739999999999998</v>
      </c>
      <c r="N9" s="66"/>
      <c r="O9" s="794" t="s">
        <v>63</v>
      </c>
      <c r="P9" s="795">
        <v>257.61</v>
      </c>
      <c r="Q9" s="796">
        <v>245.49</v>
      </c>
      <c r="R9" s="797">
        <v>4.9400000000000004</v>
      </c>
      <c r="S9" s="795">
        <v>155.97</v>
      </c>
      <c r="T9" s="796">
        <v>149.4</v>
      </c>
      <c r="U9" s="797">
        <v>4.4000000000000004</v>
      </c>
      <c r="V9" s="795">
        <v>256.10000000000002</v>
      </c>
      <c r="W9" s="796">
        <v>244.11</v>
      </c>
      <c r="X9" s="797">
        <v>4.91</v>
      </c>
      <c r="Y9" s="66"/>
      <c r="Z9" s="66"/>
      <c r="AA9" s="66" t="s">
        <v>64</v>
      </c>
      <c r="AB9" s="82">
        <v>7</v>
      </c>
      <c r="AC9" s="82">
        <v>7</v>
      </c>
      <c r="AD9" s="82">
        <v>7</v>
      </c>
      <c r="AE9" s="799">
        <v>7</v>
      </c>
      <c r="AF9" s="66"/>
      <c r="AG9" s="767" t="s">
        <v>201</v>
      </c>
      <c r="AH9" s="874">
        <v>2.84</v>
      </c>
      <c r="AI9" s="833">
        <v>2.89</v>
      </c>
      <c r="AJ9" s="834">
        <v>-0.05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89013</v>
      </c>
      <c r="CG9" s="792">
        <v>83622</v>
      </c>
      <c r="CH9" s="793">
        <v>6.45</v>
      </c>
      <c r="CI9" s="63"/>
      <c r="CJ9" s="63"/>
      <c r="CK9" s="764" t="s">
        <v>62</v>
      </c>
      <c r="CL9" s="741">
        <v>49</v>
      </c>
      <c r="CM9" s="742">
        <v>67</v>
      </c>
      <c r="CN9" s="743">
        <v>120</v>
      </c>
      <c r="CO9" s="741">
        <v>236</v>
      </c>
      <c r="CP9" s="744">
        <v>254</v>
      </c>
      <c r="CQ9" s="745">
        <v>-7.09</v>
      </c>
      <c r="CR9" s="66"/>
      <c r="CS9" s="794" t="s">
        <v>63</v>
      </c>
      <c r="CT9" s="795">
        <v>230.81</v>
      </c>
      <c r="CU9" s="796">
        <v>222.89</v>
      </c>
      <c r="CV9" s="797">
        <v>3.55</v>
      </c>
      <c r="CW9" s="795">
        <v>161.85</v>
      </c>
      <c r="CX9" s="796">
        <v>156.66</v>
      </c>
      <c r="CY9" s="797">
        <v>3.31</v>
      </c>
      <c r="CZ9" s="795">
        <v>229.28</v>
      </c>
      <c r="DA9" s="796">
        <v>221.43</v>
      </c>
      <c r="DB9" s="797">
        <v>3.55</v>
      </c>
      <c r="DC9" s="66"/>
      <c r="DD9" s="66"/>
      <c r="DE9" s="66" t="s">
        <v>64</v>
      </c>
      <c r="DF9" s="82">
        <v>7</v>
      </c>
      <c r="DG9" s="82">
        <v>7</v>
      </c>
      <c r="DH9" s="82">
        <v>7</v>
      </c>
      <c r="DI9" s="799">
        <v>7</v>
      </c>
      <c r="DJ9" s="66"/>
      <c r="DK9" s="767" t="s">
        <v>201</v>
      </c>
      <c r="DL9" s="874">
        <v>2.82</v>
      </c>
      <c r="DM9" s="833">
        <v>2.82</v>
      </c>
      <c r="DN9" s="834">
        <v>0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67465</v>
      </c>
      <c r="FK9" s="792">
        <v>67300</v>
      </c>
      <c r="FL9" s="793">
        <v>0.25</v>
      </c>
      <c r="FM9" s="63"/>
      <c r="FN9" s="63"/>
      <c r="FO9" s="764" t="s">
        <v>62</v>
      </c>
      <c r="FP9" s="741">
        <v>99</v>
      </c>
      <c r="FQ9" s="742">
        <v>56</v>
      </c>
      <c r="FR9" s="743">
        <v>82</v>
      </c>
      <c r="FS9" s="741">
        <v>237</v>
      </c>
      <c r="FT9" s="744">
        <v>238</v>
      </c>
      <c r="FU9" s="745">
        <v>-0.42</v>
      </c>
      <c r="FV9" s="66"/>
      <c r="FW9" s="794" t="s">
        <v>63</v>
      </c>
      <c r="FX9" s="795">
        <v>294.89</v>
      </c>
      <c r="FY9" s="796">
        <v>275.61</v>
      </c>
      <c r="FZ9" s="797">
        <v>7</v>
      </c>
      <c r="GA9" s="795">
        <v>148.29</v>
      </c>
      <c r="GB9" s="796">
        <v>139.76</v>
      </c>
      <c r="GC9" s="797">
        <v>6.1</v>
      </c>
      <c r="GD9" s="795">
        <v>293.82</v>
      </c>
      <c r="GE9" s="796">
        <v>274.64999999999998</v>
      </c>
      <c r="GF9" s="797">
        <v>6.98</v>
      </c>
      <c r="GG9" s="66"/>
      <c r="GH9" s="66"/>
      <c r="GI9" s="66" t="s">
        <v>64</v>
      </c>
      <c r="GJ9" s="82">
        <v>7</v>
      </c>
      <c r="GK9" s="82">
        <v>7</v>
      </c>
      <c r="GL9" s="82">
        <v>7</v>
      </c>
      <c r="GM9" s="799">
        <v>7</v>
      </c>
      <c r="GN9" s="66"/>
      <c r="GO9" s="767" t="s">
        <v>201</v>
      </c>
      <c r="GP9" s="874">
        <v>2.68</v>
      </c>
      <c r="GQ9" s="833">
        <v>2.68</v>
      </c>
      <c r="GR9" s="834">
        <v>0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123755</v>
      </c>
      <c r="IO9" s="792">
        <v>117786</v>
      </c>
      <c r="IP9" s="793">
        <v>5.07</v>
      </c>
      <c r="IQ9" s="63"/>
      <c r="IR9" s="63"/>
      <c r="IS9" s="764" t="s">
        <v>62</v>
      </c>
      <c r="IT9" s="741">
        <v>274</v>
      </c>
      <c r="IU9" s="742">
        <v>228</v>
      </c>
      <c r="IV9" s="743">
        <v>356</v>
      </c>
      <c r="IW9" s="741">
        <v>858</v>
      </c>
      <c r="IX9" s="744">
        <v>771</v>
      </c>
      <c r="IY9" s="745">
        <v>11.28</v>
      </c>
      <c r="IZ9" s="66"/>
      <c r="JA9" s="794" t="s">
        <v>63</v>
      </c>
      <c r="JB9" s="795">
        <v>297.60000000000002</v>
      </c>
      <c r="JC9" s="796">
        <v>283.85000000000002</v>
      </c>
      <c r="JD9" s="797">
        <v>4.84</v>
      </c>
      <c r="JE9" s="795">
        <v>117.21</v>
      </c>
      <c r="JF9" s="796">
        <v>110.56</v>
      </c>
      <c r="JG9" s="797">
        <v>6.01</v>
      </c>
      <c r="JH9" s="795">
        <v>293.29000000000002</v>
      </c>
      <c r="JI9" s="796">
        <v>279.61</v>
      </c>
      <c r="JJ9" s="797">
        <v>4.8899999999999997</v>
      </c>
      <c r="JK9" s="66"/>
      <c r="JL9" s="66"/>
      <c r="JM9" s="66" t="s">
        <v>64</v>
      </c>
      <c r="JN9" s="82">
        <v>7</v>
      </c>
      <c r="JO9" s="82">
        <v>7</v>
      </c>
      <c r="JP9" s="82">
        <v>7</v>
      </c>
      <c r="JQ9" s="799">
        <v>7</v>
      </c>
      <c r="JR9" s="66"/>
      <c r="JS9" s="767" t="s">
        <v>201</v>
      </c>
      <c r="JT9" s="874">
        <v>2.85</v>
      </c>
      <c r="JU9" s="833">
        <v>2.83</v>
      </c>
      <c r="JV9" s="834">
        <v>0.02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496550</v>
      </c>
      <c r="LS9" s="792">
        <v>475301</v>
      </c>
      <c r="LT9" s="820">
        <v>4.47</v>
      </c>
      <c r="LU9" s="63"/>
      <c r="LV9" s="63"/>
      <c r="LW9" s="764" t="s">
        <v>62</v>
      </c>
      <c r="LX9" s="57">
        <v>1873</v>
      </c>
      <c r="LY9" s="756">
        <v>1930</v>
      </c>
      <c r="LZ9" s="757">
        <v>-2.95</v>
      </c>
      <c r="MA9" s="73"/>
      <c r="MB9" s="794" t="s">
        <v>63</v>
      </c>
      <c r="MC9" s="795">
        <v>268.57</v>
      </c>
      <c r="MD9" s="796">
        <v>255.37</v>
      </c>
      <c r="ME9" s="797">
        <v>5.17</v>
      </c>
      <c r="MF9" s="795">
        <v>144.12</v>
      </c>
      <c r="MG9" s="796">
        <v>137.54</v>
      </c>
      <c r="MH9" s="797">
        <v>4.78</v>
      </c>
      <c r="MI9" s="795">
        <v>266.38</v>
      </c>
      <c r="MJ9" s="796">
        <v>253.31</v>
      </c>
      <c r="MK9" s="797">
        <v>5.16</v>
      </c>
      <c r="ML9" s="4"/>
      <c r="MM9" s="4"/>
      <c r="MN9" s="4" t="s">
        <v>64</v>
      </c>
      <c r="MO9" s="821">
        <v>7</v>
      </c>
      <c r="MP9" s="821">
        <v>7</v>
      </c>
      <c r="MQ9" s="821">
        <v>7</v>
      </c>
      <c r="MR9" s="821">
        <v>7</v>
      </c>
      <c r="MS9" s="821">
        <v>7</v>
      </c>
      <c r="MT9" s="157"/>
      <c r="MU9" s="783" t="s">
        <v>201</v>
      </c>
      <c r="MV9" s="875">
        <v>2.8</v>
      </c>
      <c r="MW9" s="851">
        <v>2.81</v>
      </c>
      <c r="MX9" s="823">
        <v>-0.01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22170</v>
      </c>
      <c r="C10" s="738">
        <v>20602</v>
      </c>
      <c r="D10" s="739">
        <v>7.61</v>
      </c>
      <c r="E10" s="63"/>
      <c r="F10" s="63"/>
      <c r="G10" s="764" t="s">
        <v>68</v>
      </c>
      <c r="H10" s="741">
        <v>83</v>
      </c>
      <c r="I10" s="742">
        <v>135</v>
      </c>
      <c r="J10" s="743">
        <v>111</v>
      </c>
      <c r="K10" s="741">
        <v>329</v>
      </c>
      <c r="L10" s="744">
        <v>395</v>
      </c>
      <c r="M10" s="745">
        <v>-16.71</v>
      </c>
      <c r="N10" s="66"/>
      <c r="O10" s="794" t="s">
        <v>69</v>
      </c>
      <c r="P10" s="795">
        <v>150.63999999999999</v>
      </c>
      <c r="Q10" s="796">
        <v>142.49</v>
      </c>
      <c r="R10" s="797">
        <v>5.72</v>
      </c>
      <c r="S10" s="795">
        <v>125.33</v>
      </c>
      <c r="T10" s="796">
        <v>120.73</v>
      </c>
      <c r="U10" s="797">
        <v>3.81</v>
      </c>
      <c r="V10" s="795">
        <v>150.27000000000001</v>
      </c>
      <c r="W10" s="796">
        <v>142.18</v>
      </c>
      <c r="X10" s="797">
        <v>5.69</v>
      </c>
      <c r="Y10" s="66"/>
      <c r="Z10" s="66"/>
      <c r="AA10" s="66" t="s">
        <v>70</v>
      </c>
      <c r="AB10" s="82">
        <v>8</v>
      </c>
      <c r="AC10" s="82">
        <v>8</v>
      </c>
      <c r="AD10" s="82">
        <v>8</v>
      </c>
      <c r="AE10" s="799">
        <v>8</v>
      </c>
      <c r="AF10" s="66"/>
      <c r="AG10" s="876" t="s">
        <v>202</v>
      </c>
      <c r="AH10" s="877">
        <v>1.97</v>
      </c>
      <c r="AI10" s="878">
        <v>2.0299999999999998</v>
      </c>
      <c r="AJ10" s="879">
        <v>-0.06</v>
      </c>
      <c r="AK10" s="95"/>
      <c r="AL10" s="835" t="s">
        <v>72</v>
      </c>
      <c r="AM10" s="860">
        <v>552</v>
      </c>
      <c r="AN10" s="861">
        <v>0</v>
      </c>
      <c r="AO10" s="861">
        <v>13210</v>
      </c>
      <c r="AP10" s="862">
        <v>0</v>
      </c>
      <c r="AQ10" s="861"/>
      <c r="AR10" s="861"/>
      <c r="AS10" s="861"/>
      <c r="AT10" s="861"/>
      <c r="AU10" s="863">
        <v>13762</v>
      </c>
      <c r="AV10" s="840">
        <v>1118</v>
      </c>
      <c r="AW10" s="841">
        <v>14880</v>
      </c>
      <c r="AX10" s="842"/>
      <c r="AY10" s="66"/>
      <c r="AZ10" s="835" t="s">
        <v>72</v>
      </c>
      <c r="BA10" s="860">
        <v>296</v>
      </c>
      <c r="BB10" s="861">
        <v>0</v>
      </c>
      <c r="BC10" s="864">
        <v>2380</v>
      </c>
      <c r="BD10" s="862">
        <v>0</v>
      </c>
      <c r="BE10" s="861"/>
      <c r="BF10" s="861"/>
      <c r="BG10" s="861"/>
      <c r="BH10" s="861"/>
      <c r="BI10" s="840">
        <v>2676</v>
      </c>
      <c r="BJ10" s="840">
        <v>1349</v>
      </c>
      <c r="BK10" s="841">
        <v>4025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33348</v>
      </c>
      <c r="CG10" s="738">
        <v>31548</v>
      </c>
      <c r="CH10" s="739">
        <v>5.71</v>
      </c>
      <c r="CI10" s="63"/>
      <c r="CJ10" s="63"/>
      <c r="CK10" s="764" t="s">
        <v>68</v>
      </c>
      <c r="CL10" s="741">
        <v>62</v>
      </c>
      <c r="CM10" s="742">
        <v>69</v>
      </c>
      <c r="CN10" s="743">
        <v>43</v>
      </c>
      <c r="CO10" s="741">
        <v>174</v>
      </c>
      <c r="CP10" s="744">
        <v>203</v>
      </c>
      <c r="CQ10" s="745">
        <v>-14.29</v>
      </c>
      <c r="CR10" s="66"/>
      <c r="CS10" s="794" t="s">
        <v>69</v>
      </c>
      <c r="CT10" s="795">
        <v>170.84</v>
      </c>
      <c r="CU10" s="796">
        <v>167.34</v>
      </c>
      <c r="CV10" s="797">
        <v>2.09</v>
      </c>
      <c r="CW10" s="795">
        <v>82.19</v>
      </c>
      <c r="CX10" s="796">
        <v>80.3</v>
      </c>
      <c r="CY10" s="797">
        <v>2.35</v>
      </c>
      <c r="CZ10" s="795">
        <v>168.88</v>
      </c>
      <c r="DA10" s="796">
        <v>165.42</v>
      </c>
      <c r="DB10" s="797">
        <v>2.09</v>
      </c>
      <c r="DC10" s="66"/>
      <c r="DD10" s="66"/>
      <c r="DE10" s="66" t="s">
        <v>70</v>
      </c>
      <c r="DF10" s="82">
        <v>8</v>
      </c>
      <c r="DG10" s="82">
        <v>8</v>
      </c>
      <c r="DH10" s="82">
        <v>8</v>
      </c>
      <c r="DI10" s="799">
        <v>8</v>
      </c>
      <c r="DJ10" s="66"/>
      <c r="DK10" s="876" t="s">
        <v>202</v>
      </c>
      <c r="DL10" s="877">
        <v>1.99</v>
      </c>
      <c r="DM10" s="878">
        <v>2</v>
      </c>
      <c r="DN10" s="879">
        <v>-0.01</v>
      </c>
      <c r="DO10" s="95"/>
      <c r="DP10" s="835" t="s">
        <v>72</v>
      </c>
      <c r="DQ10" s="860">
        <v>6492</v>
      </c>
      <c r="DR10" s="861">
        <v>0</v>
      </c>
      <c r="DS10" s="861">
        <v>38849</v>
      </c>
      <c r="DT10" s="862">
        <v>0</v>
      </c>
      <c r="DU10" s="860"/>
      <c r="DV10" s="861"/>
      <c r="DW10" s="861"/>
      <c r="DX10" s="861"/>
      <c r="DY10" s="840">
        <v>45341</v>
      </c>
      <c r="DZ10" s="840">
        <v>4385</v>
      </c>
      <c r="EA10" s="841">
        <v>49726</v>
      </c>
      <c r="EB10" s="842"/>
      <c r="EC10" s="66"/>
      <c r="ED10" s="835" t="s">
        <v>72</v>
      </c>
      <c r="EE10" s="860">
        <v>720</v>
      </c>
      <c r="EF10" s="861">
        <v>0</v>
      </c>
      <c r="EG10" s="864">
        <v>3931</v>
      </c>
      <c r="EH10" s="862">
        <v>0</v>
      </c>
      <c r="EI10" s="860"/>
      <c r="EJ10" s="861"/>
      <c r="EK10" s="861"/>
      <c r="EL10" s="861"/>
      <c r="EM10" s="840">
        <v>4651</v>
      </c>
      <c r="EN10" s="840">
        <v>758</v>
      </c>
      <c r="EO10" s="841">
        <v>5409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10474</v>
      </c>
      <c r="FK10" s="738">
        <v>10152</v>
      </c>
      <c r="FL10" s="739">
        <v>3.17</v>
      </c>
      <c r="FM10" s="63"/>
      <c r="FN10" s="63"/>
      <c r="FO10" s="764" t="s">
        <v>68</v>
      </c>
      <c r="FP10" s="741">
        <v>48</v>
      </c>
      <c r="FQ10" s="742">
        <v>57</v>
      </c>
      <c r="FR10" s="743">
        <v>15</v>
      </c>
      <c r="FS10" s="741">
        <v>120</v>
      </c>
      <c r="FT10" s="744">
        <v>121</v>
      </c>
      <c r="FU10" s="745">
        <v>-0.83</v>
      </c>
      <c r="FV10" s="66"/>
      <c r="FW10" s="794" t="s">
        <v>69</v>
      </c>
      <c r="FX10" s="795">
        <v>151.47</v>
      </c>
      <c r="FY10" s="796">
        <v>144.43</v>
      </c>
      <c r="FZ10" s="797">
        <v>4.87</v>
      </c>
      <c r="GA10" s="795">
        <v>99.34</v>
      </c>
      <c r="GB10" s="796">
        <v>96.64</v>
      </c>
      <c r="GC10" s="797">
        <v>2.79</v>
      </c>
      <c r="GD10" s="795">
        <v>151.1</v>
      </c>
      <c r="GE10" s="796">
        <v>144.09</v>
      </c>
      <c r="GF10" s="797">
        <v>4.87</v>
      </c>
      <c r="GG10" s="66"/>
      <c r="GH10" s="66"/>
      <c r="GI10" s="66" t="s">
        <v>70</v>
      </c>
      <c r="GJ10" s="82">
        <v>8</v>
      </c>
      <c r="GK10" s="82">
        <v>8</v>
      </c>
      <c r="GL10" s="82">
        <v>8</v>
      </c>
      <c r="GM10" s="799">
        <v>8</v>
      </c>
      <c r="GN10" s="66"/>
      <c r="GO10" s="876" t="s">
        <v>202</v>
      </c>
      <c r="GP10" s="877">
        <v>2</v>
      </c>
      <c r="GQ10" s="878">
        <v>2</v>
      </c>
      <c r="GR10" s="879">
        <v>0</v>
      </c>
      <c r="GS10" s="95"/>
      <c r="GT10" s="835" t="s">
        <v>72</v>
      </c>
      <c r="GU10" s="860">
        <v>724</v>
      </c>
      <c r="GV10" s="861">
        <v>0</v>
      </c>
      <c r="GW10" s="861">
        <v>11496</v>
      </c>
      <c r="GX10" s="862">
        <v>0</v>
      </c>
      <c r="GY10" s="861"/>
      <c r="GZ10" s="861"/>
      <c r="HA10" s="861"/>
      <c r="HB10" s="861"/>
      <c r="HC10" s="840">
        <v>12220</v>
      </c>
      <c r="HD10" s="840">
        <v>936</v>
      </c>
      <c r="HE10" s="841">
        <v>13156</v>
      </c>
      <c r="HF10" s="842"/>
      <c r="HG10" s="66"/>
      <c r="HH10" s="835" t="s">
        <v>72</v>
      </c>
      <c r="HI10" s="860">
        <v>54</v>
      </c>
      <c r="HJ10" s="861">
        <v>0</v>
      </c>
      <c r="HK10" s="864">
        <v>2614</v>
      </c>
      <c r="HL10" s="862">
        <v>0</v>
      </c>
      <c r="HM10" s="861"/>
      <c r="HN10" s="861"/>
      <c r="HO10" s="861"/>
      <c r="HP10" s="861"/>
      <c r="HQ10" s="840">
        <v>2668</v>
      </c>
      <c r="HR10" s="840">
        <v>397</v>
      </c>
      <c r="HS10" s="841">
        <v>3065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40751</v>
      </c>
      <c r="IO10" s="738">
        <v>39374</v>
      </c>
      <c r="IP10" s="739">
        <v>3.5</v>
      </c>
      <c r="IQ10" s="63"/>
      <c r="IR10" s="63"/>
      <c r="IS10" s="764" t="s">
        <v>68</v>
      </c>
      <c r="IT10" s="741">
        <v>115</v>
      </c>
      <c r="IU10" s="742">
        <v>88</v>
      </c>
      <c r="IV10" s="743">
        <v>113</v>
      </c>
      <c r="IW10" s="741">
        <v>316</v>
      </c>
      <c r="IX10" s="744">
        <v>287</v>
      </c>
      <c r="IY10" s="745">
        <v>10.1</v>
      </c>
      <c r="IZ10" s="66"/>
      <c r="JA10" s="794" t="s">
        <v>69</v>
      </c>
      <c r="JB10" s="795">
        <v>190.69</v>
      </c>
      <c r="JC10" s="796">
        <v>181.13</v>
      </c>
      <c r="JD10" s="797">
        <v>5.28</v>
      </c>
      <c r="JE10" s="795">
        <v>95.02</v>
      </c>
      <c r="JF10" s="796">
        <v>94.08</v>
      </c>
      <c r="JG10" s="797">
        <v>1</v>
      </c>
      <c r="JH10" s="795">
        <v>188.41</v>
      </c>
      <c r="JI10" s="796">
        <v>179</v>
      </c>
      <c r="JJ10" s="797">
        <v>5.26</v>
      </c>
      <c r="JK10" s="66"/>
      <c r="JL10" s="66"/>
      <c r="JM10" s="66" t="s">
        <v>70</v>
      </c>
      <c r="JN10" s="82">
        <v>8</v>
      </c>
      <c r="JO10" s="82">
        <v>8</v>
      </c>
      <c r="JP10" s="82">
        <v>8</v>
      </c>
      <c r="JQ10" s="799">
        <v>8</v>
      </c>
      <c r="JR10" s="66"/>
      <c r="JS10" s="876" t="s">
        <v>202</v>
      </c>
      <c r="JT10" s="877">
        <v>1.9</v>
      </c>
      <c r="JU10" s="878">
        <v>1.9</v>
      </c>
      <c r="JV10" s="879">
        <v>0</v>
      </c>
      <c r="JW10" s="95"/>
      <c r="JX10" s="835" t="s">
        <v>72</v>
      </c>
      <c r="JY10" s="860">
        <v>4774</v>
      </c>
      <c r="JZ10" s="861">
        <v>0</v>
      </c>
      <c r="KA10" s="861">
        <v>24855</v>
      </c>
      <c r="KB10" s="865">
        <v>0</v>
      </c>
      <c r="KC10" s="866"/>
      <c r="KD10" s="866"/>
      <c r="KE10" s="866"/>
      <c r="KF10" s="866"/>
      <c r="KG10" s="867">
        <v>29629</v>
      </c>
      <c r="KH10" s="840">
        <v>945</v>
      </c>
      <c r="KI10" s="841">
        <v>30574</v>
      </c>
      <c r="KJ10" s="842"/>
      <c r="KK10" s="66"/>
      <c r="KL10" s="835" t="s">
        <v>72</v>
      </c>
      <c r="KM10" s="860">
        <v>2979</v>
      </c>
      <c r="KN10" s="861">
        <v>0</v>
      </c>
      <c r="KO10" s="864">
        <v>3861</v>
      </c>
      <c r="KP10" s="865">
        <v>0</v>
      </c>
      <c r="KQ10" s="866"/>
      <c r="KR10" s="866"/>
      <c r="KS10" s="866"/>
      <c r="KT10" s="866"/>
      <c r="KU10" s="867">
        <v>6840</v>
      </c>
      <c r="KV10" s="840">
        <v>251</v>
      </c>
      <c r="KW10" s="841">
        <v>7091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106743</v>
      </c>
      <c r="LS10" s="738">
        <v>101676</v>
      </c>
      <c r="LT10" s="755">
        <v>4.9800000000000004</v>
      </c>
      <c r="LU10" s="63"/>
      <c r="LV10" s="63"/>
      <c r="LW10" s="764" t="s">
        <v>68</v>
      </c>
      <c r="LX10" s="57">
        <v>939</v>
      </c>
      <c r="LY10" s="756">
        <v>1006</v>
      </c>
      <c r="LZ10" s="757">
        <v>-6.66</v>
      </c>
      <c r="MA10" s="73"/>
      <c r="MB10" s="794" t="s">
        <v>69</v>
      </c>
      <c r="MC10" s="795">
        <v>167.02</v>
      </c>
      <c r="MD10" s="796">
        <v>159.62</v>
      </c>
      <c r="ME10" s="797">
        <v>4.6399999999999997</v>
      </c>
      <c r="MF10" s="795">
        <v>96.48</v>
      </c>
      <c r="MG10" s="796">
        <v>94.22</v>
      </c>
      <c r="MH10" s="797">
        <v>2.4</v>
      </c>
      <c r="MI10" s="795">
        <v>165.78</v>
      </c>
      <c r="MJ10" s="796">
        <v>158.47999999999999</v>
      </c>
      <c r="MK10" s="797">
        <v>4.6100000000000003</v>
      </c>
      <c r="ML10" s="4"/>
      <c r="MM10" s="4"/>
      <c r="MN10" s="4" t="s">
        <v>70</v>
      </c>
      <c r="MO10" s="821">
        <v>8</v>
      </c>
      <c r="MP10" s="821">
        <v>8</v>
      </c>
      <c r="MQ10" s="821">
        <v>8</v>
      </c>
      <c r="MR10" s="821">
        <v>8</v>
      </c>
      <c r="MS10" s="821">
        <v>8</v>
      </c>
      <c r="MT10" s="157"/>
      <c r="MU10" s="880" t="s">
        <v>202</v>
      </c>
      <c r="MV10" s="881">
        <v>1.97</v>
      </c>
      <c r="MW10" s="882">
        <v>1.98</v>
      </c>
      <c r="MX10" s="883">
        <v>-0.01</v>
      </c>
      <c r="MY10" s="163"/>
      <c r="MZ10" s="852" t="s">
        <v>72</v>
      </c>
      <c r="NA10" s="868">
        <v>12542</v>
      </c>
      <c r="NB10" s="869">
        <v>0</v>
      </c>
      <c r="NC10" s="869">
        <v>88410</v>
      </c>
      <c r="ND10" s="870">
        <v>0</v>
      </c>
      <c r="NE10" s="869"/>
      <c r="NF10" s="869"/>
      <c r="NG10" s="869"/>
      <c r="NH10" s="869"/>
      <c r="NI10" s="871">
        <v>100952</v>
      </c>
      <c r="NJ10" s="872">
        <v>7384</v>
      </c>
      <c r="NK10" s="873">
        <v>108336</v>
      </c>
      <c r="NL10" s="585"/>
      <c r="NM10" s="585"/>
      <c r="NN10" s="859" t="s">
        <v>72</v>
      </c>
      <c r="NO10" s="868">
        <v>4049</v>
      </c>
      <c r="NP10" s="869">
        <v>0</v>
      </c>
      <c r="NQ10" s="869">
        <v>12786</v>
      </c>
      <c r="NR10" s="870">
        <v>0</v>
      </c>
      <c r="NS10" s="869"/>
      <c r="NT10" s="869"/>
      <c r="NU10" s="869"/>
      <c r="NV10" s="869"/>
      <c r="NW10" s="871">
        <v>16835</v>
      </c>
      <c r="NX10" s="872">
        <v>2755</v>
      </c>
      <c r="NY10" s="873">
        <v>19590</v>
      </c>
    </row>
    <row r="11" spans="1:390" ht="23.25" customHeight="1" thickTop="1" thickBot="1" x14ac:dyDescent="0.3">
      <c r="A11" s="56" t="s">
        <v>56</v>
      </c>
      <c r="B11" s="57">
        <v>14362</v>
      </c>
      <c r="C11" s="762">
        <v>13253</v>
      </c>
      <c r="D11" s="763">
        <v>8.3699999999999992</v>
      </c>
      <c r="E11" s="63"/>
      <c r="F11" s="63"/>
      <c r="G11" s="764" t="s">
        <v>73</v>
      </c>
      <c r="H11" s="741">
        <v>137</v>
      </c>
      <c r="I11" s="742">
        <v>388</v>
      </c>
      <c r="J11" s="743">
        <v>320</v>
      </c>
      <c r="K11" s="741">
        <v>845</v>
      </c>
      <c r="L11" s="744">
        <v>1346</v>
      </c>
      <c r="M11" s="745">
        <v>-37.22</v>
      </c>
      <c r="N11" s="66"/>
      <c r="O11" s="794" t="s">
        <v>74</v>
      </c>
      <c r="P11" s="795">
        <v>244.12</v>
      </c>
      <c r="Q11" s="796">
        <v>232.48</v>
      </c>
      <c r="R11" s="797">
        <v>5.01</v>
      </c>
      <c r="S11" s="795">
        <v>271.55</v>
      </c>
      <c r="T11" s="796">
        <v>259.56</v>
      </c>
      <c r="U11" s="797">
        <v>4.62</v>
      </c>
      <c r="V11" s="795">
        <v>244.52</v>
      </c>
      <c r="W11" s="796">
        <v>232.87</v>
      </c>
      <c r="X11" s="797">
        <v>5</v>
      </c>
      <c r="Y11" s="66"/>
      <c r="Z11" s="66"/>
      <c r="AA11" s="66" t="s">
        <v>75</v>
      </c>
      <c r="AB11" s="82">
        <v>9</v>
      </c>
      <c r="AC11" s="82">
        <v>9</v>
      </c>
      <c r="AD11" s="82">
        <v>9</v>
      </c>
      <c r="AE11" s="799">
        <v>9</v>
      </c>
      <c r="AF11" s="66"/>
      <c r="AG11" s="92" t="s">
        <v>203</v>
      </c>
      <c r="AH11" s="66"/>
      <c r="AI11" s="66"/>
      <c r="AJ11" s="66"/>
      <c r="AK11" s="66"/>
      <c r="AL11" s="835" t="s">
        <v>77</v>
      </c>
      <c r="AM11" s="884">
        <v>0</v>
      </c>
      <c r="AN11" s="885">
        <v>0</v>
      </c>
      <c r="AO11" s="885">
        <v>12096</v>
      </c>
      <c r="AP11" s="886">
        <v>0</v>
      </c>
      <c r="AQ11" s="885"/>
      <c r="AR11" s="885"/>
      <c r="AS11" s="885"/>
      <c r="AT11" s="885"/>
      <c r="AU11" s="887">
        <v>12096</v>
      </c>
      <c r="AV11" s="840">
        <v>0</v>
      </c>
      <c r="AW11" s="841">
        <v>12096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2375</v>
      </c>
      <c r="BD11" s="886">
        <v>0</v>
      </c>
      <c r="BE11" s="885"/>
      <c r="BF11" s="885"/>
      <c r="BG11" s="885"/>
      <c r="BH11" s="885"/>
      <c r="BI11" s="889">
        <v>2375</v>
      </c>
      <c r="BJ11" s="889">
        <v>0</v>
      </c>
      <c r="BK11" s="841">
        <v>2375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27741</v>
      </c>
      <c r="CG11" s="762">
        <v>26183</v>
      </c>
      <c r="CH11" s="763">
        <v>5.95</v>
      </c>
      <c r="CI11" s="63"/>
      <c r="CJ11" s="63"/>
      <c r="CK11" s="764" t="s">
        <v>73</v>
      </c>
      <c r="CL11" s="741">
        <v>317</v>
      </c>
      <c r="CM11" s="742">
        <v>344</v>
      </c>
      <c r="CN11" s="743">
        <v>159</v>
      </c>
      <c r="CO11" s="741">
        <v>820</v>
      </c>
      <c r="CP11" s="744">
        <v>720</v>
      </c>
      <c r="CQ11" s="745">
        <v>13.89</v>
      </c>
      <c r="CR11" s="66"/>
      <c r="CS11" s="794" t="s">
        <v>74</v>
      </c>
      <c r="CT11" s="795">
        <v>298.83999999999997</v>
      </c>
      <c r="CU11" s="796">
        <v>292.17</v>
      </c>
      <c r="CV11" s="797">
        <v>2.2799999999999998</v>
      </c>
      <c r="CW11" s="795">
        <v>147.07</v>
      </c>
      <c r="CX11" s="796">
        <v>142.58000000000001</v>
      </c>
      <c r="CY11" s="797">
        <v>3.15</v>
      </c>
      <c r="CZ11" s="795">
        <v>295.49</v>
      </c>
      <c r="DA11" s="796">
        <v>288.87</v>
      </c>
      <c r="DB11" s="797">
        <v>2.29</v>
      </c>
      <c r="DC11" s="66"/>
      <c r="DD11" s="66"/>
      <c r="DE11" s="66" t="s">
        <v>75</v>
      </c>
      <c r="DF11" s="82">
        <v>9</v>
      </c>
      <c r="DG11" s="82">
        <v>9</v>
      </c>
      <c r="DH11" s="82">
        <v>9</v>
      </c>
      <c r="DI11" s="799">
        <v>9</v>
      </c>
      <c r="DJ11" s="66"/>
      <c r="DK11" s="92" t="s">
        <v>203</v>
      </c>
      <c r="DL11" s="66"/>
      <c r="DM11" s="66"/>
      <c r="DN11" s="66"/>
      <c r="DO11" s="66"/>
      <c r="DP11" s="835" t="s">
        <v>77</v>
      </c>
      <c r="DQ11" s="884">
        <v>0</v>
      </c>
      <c r="DR11" s="885">
        <v>0</v>
      </c>
      <c r="DS11" s="885">
        <v>9788</v>
      </c>
      <c r="DT11" s="886">
        <v>0</v>
      </c>
      <c r="DU11" s="884"/>
      <c r="DV11" s="885"/>
      <c r="DW11" s="885"/>
      <c r="DX11" s="885"/>
      <c r="DY11" s="889">
        <v>9788</v>
      </c>
      <c r="DZ11" s="840">
        <v>0</v>
      </c>
      <c r="EA11" s="841">
        <v>9788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507</v>
      </c>
      <c r="EH11" s="886">
        <v>0</v>
      </c>
      <c r="EI11" s="884"/>
      <c r="EJ11" s="885"/>
      <c r="EK11" s="885"/>
      <c r="EL11" s="885"/>
      <c r="EM11" s="889">
        <v>507</v>
      </c>
      <c r="EN11" s="889">
        <v>0</v>
      </c>
      <c r="EO11" s="841">
        <v>507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6946</v>
      </c>
      <c r="FK11" s="762">
        <v>6726</v>
      </c>
      <c r="FL11" s="763">
        <v>3.27</v>
      </c>
      <c r="FM11" s="63"/>
      <c r="FN11" s="63"/>
      <c r="FO11" s="764" t="s">
        <v>73</v>
      </c>
      <c r="FP11" s="741">
        <v>179</v>
      </c>
      <c r="FQ11" s="742">
        <v>168</v>
      </c>
      <c r="FR11" s="743">
        <v>159</v>
      </c>
      <c r="FS11" s="741">
        <v>506</v>
      </c>
      <c r="FT11" s="744">
        <v>505</v>
      </c>
      <c r="FU11" s="745">
        <v>0.2</v>
      </c>
      <c r="FV11" s="66"/>
      <c r="FW11" s="794" t="s">
        <v>74</v>
      </c>
      <c r="FX11" s="795">
        <v>322.11</v>
      </c>
      <c r="FY11" s="796">
        <v>298.52</v>
      </c>
      <c r="FZ11" s="797">
        <v>7.9</v>
      </c>
      <c r="GA11" s="795">
        <v>179.96</v>
      </c>
      <c r="GB11" s="796">
        <v>172.47</v>
      </c>
      <c r="GC11" s="797">
        <v>4.34</v>
      </c>
      <c r="GD11" s="795">
        <v>321.08</v>
      </c>
      <c r="GE11" s="796">
        <v>297.62</v>
      </c>
      <c r="GF11" s="797">
        <v>7.88</v>
      </c>
      <c r="GG11" s="66"/>
      <c r="GH11" s="66"/>
      <c r="GI11" s="66" t="s">
        <v>75</v>
      </c>
      <c r="GJ11" s="82">
        <v>9</v>
      </c>
      <c r="GK11" s="82">
        <v>9</v>
      </c>
      <c r="GL11" s="82">
        <v>9</v>
      </c>
      <c r="GM11" s="799">
        <v>9</v>
      </c>
      <c r="GN11" s="66"/>
      <c r="GO11" s="92" t="s">
        <v>203</v>
      </c>
      <c r="GP11" s="66"/>
      <c r="GQ11" s="66"/>
      <c r="GR11" s="66"/>
      <c r="GS11" s="66"/>
      <c r="GT11" s="835" t="s">
        <v>77</v>
      </c>
      <c r="GU11" s="884">
        <v>0</v>
      </c>
      <c r="GV11" s="885">
        <v>0</v>
      </c>
      <c r="GW11" s="885">
        <v>11639</v>
      </c>
      <c r="GX11" s="886">
        <v>0</v>
      </c>
      <c r="GY11" s="885"/>
      <c r="GZ11" s="885"/>
      <c r="HA11" s="885"/>
      <c r="HB11" s="885"/>
      <c r="HC11" s="889">
        <v>11639</v>
      </c>
      <c r="HD11" s="840">
        <v>0</v>
      </c>
      <c r="HE11" s="841">
        <v>11639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474</v>
      </c>
      <c r="HL11" s="886">
        <v>0</v>
      </c>
      <c r="HM11" s="885"/>
      <c r="HN11" s="885"/>
      <c r="HO11" s="885"/>
      <c r="HP11" s="885"/>
      <c r="HQ11" s="889">
        <v>474</v>
      </c>
      <c r="HR11" s="889">
        <v>0</v>
      </c>
      <c r="HS11" s="841">
        <v>474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25680</v>
      </c>
      <c r="IO11" s="762">
        <v>24939</v>
      </c>
      <c r="IP11" s="763">
        <v>2.97</v>
      </c>
      <c r="IQ11" s="63"/>
      <c r="IR11" s="63"/>
      <c r="IS11" s="764" t="s">
        <v>73</v>
      </c>
      <c r="IT11" s="741">
        <v>387</v>
      </c>
      <c r="IU11" s="742">
        <v>420</v>
      </c>
      <c r="IV11" s="743">
        <v>323</v>
      </c>
      <c r="IW11" s="741">
        <v>1130</v>
      </c>
      <c r="IX11" s="744">
        <v>1275</v>
      </c>
      <c r="IY11" s="745">
        <v>-11.37</v>
      </c>
      <c r="IZ11" s="66"/>
      <c r="JA11" s="794" t="s">
        <v>74</v>
      </c>
      <c r="JB11" s="795">
        <v>304.49</v>
      </c>
      <c r="JC11" s="796">
        <v>295.44</v>
      </c>
      <c r="JD11" s="797">
        <v>3.06</v>
      </c>
      <c r="JE11" s="795">
        <v>156.54</v>
      </c>
      <c r="JF11" s="796">
        <v>152.68</v>
      </c>
      <c r="JG11" s="797">
        <v>2.5299999999999998</v>
      </c>
      <c r="JH11" s="795">
        <v>300.95</v>
      </c>
      <c r="JI11" s="796">
        <v>291.95</v>
      </c>
      <c r="JJ11" s="797">
        <v>3.08</v>
      </c>
      <c r="JK11" s="66"/>
      <c r="JL11" s="66"/>
      <c r="JM11" s="66" t="s">
        <v>75</v>
      </c>
      <c r="JN11" s="82">
        <v>9</v>
      </c>
      <c r="JO11" s="82">
        <v>9</v>
      </c>
      <c r="JP11" s="82">
        <v>9</v>
      </c>
      <c r="JQ11" s="799">
        <v>9</v>
      </c>
      <c r="JR11" s="66"/>
      <c r="JS11" s="92" t="s">
        <v>203</v>
      </c>
      <c r="JT11" s="66"/>
      <c r="JU11" s="66"/>
      <c r="JV11" s="66"/>
      <c r="JW11" s="66"/>
      <c r="JX11" s="835" t="s">
        <v>77</v>
      </c>
      <c r="JY11" s="884">
        <v>0</v>
      </c>
      <c r="JZ11" s="885">
        <v>0</v>
      </c>
      <c r="KA11" s="885">
        <v>5951</v>
      </c>
      <c r="KB11" s="890">
        <v>0</v>
      </c>
      <c r="KC11" s="891"/>
      <c r="KD11" s="891"/>
      <c r="KE11" s="891"/>
      <c r="KF11" s="891"/>
      <c r="KG11" s="892">
        <v>5951</v>
      </c>
      <c r="KH11" s="840">
        <v>15</v>
      </c>
      <c r="KI11" s="841">
        <v>5966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415</v>
      </c>
      <c r="KP11" s="890">
        <v>0</v>
      </c>
      <c r="KQ11" s="891"/>
      <c r="KR11" s="891"/>
      <c r="KS11" s="891"/>
      <c r="KT11" s="891"/>
      <c r="KU11" s="892">
        <v>415</v>
      </c>
      <c r="KV11" s="889">
        <v>160</v>
      </c>
      <c r="KW11" s="841">
        <v>575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74729</v>
      </c>
      <c r="LS11" s="762">
        <v>71101</v>
      </c>
      <c r="LT11" s="780">
        <v>5.0999999999999996</v>
      </c>
      <c r="LU11" s="63"/>
      <c r="LV11" s="63"/>
      <c r="LW11" s="764" t="s">
        <v>73</v>
      </c>
      <c r="LX11" s="57">
        <v>3301</v>
      </c>
      <c r="LY11" s="756">
        <v>3846</v>
      </c>
      <c r="LZ11" s="757">
        <v>-14.17</v>
      </c>
      <c r="MA11" s="73"/>
      <c r="MB11" s="794" t="s">
        <v>74</v>
      </c>
      <c r="MC11" s="795">
        <v>293.39999999999998</v>
      </c>
      <c r="MD11" s="796">
        <v>280.73</v>
      </c>
      <c r="ME11" s="797">
        <v>4.51</v>
      </c>
      <c r="MF11" s="795">
        <v>177.31</v>
      </c>
      <c r="MG11" s="796">
        <v>170.75</v>
      </c>
      <c r="MH11" s="797">
        <v>3.84</v>
      </c>
      <c r="MI11" s="795">
        <v>291.36</v>
      </c>
      <c r="MJ11" s="796">
        <v>278.81</v>
      </c>
      <c r="MK11" s="797">
        <v>4.5</v>
      </c>
      <c r="ML11" s="4"/>
      <c r="MM11" s="4"/>
      <c r="MN11" s="4" t="s">
        <v>75</v>
      </c>
      <c r="MO11" s="821">
        <v>9</v>
      </c>
      <c r="MP11" s="821">
        <v>9</v>
      </c>
      <c r="MQ11" s="821">
        <v>9</v>
      </c>
      <c r="MR11" s="821">
        <v>9</v>
      </c>
      <c r="MS11" s="821">
        <v>9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39474</v>
      </c>
      <c r="ND11" s="895">
        <v>0</v>
      </c>
      <c r="NE11" s="894"/>
      <c r="NF11" s="894"/>
      <c r="NG11" s="894"/>
      <c r="NH11" s="894"/>
      <c r="NI11" s="896">
        <v>39474</v>
      </c>
      <c r="NJ11" s="897">
        <v>15</v>
      </c>
      <c r="NK11" s="898">
        <v>39489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3771</v>
      </c>
      <c r="NR11" s="895">
        <v>0</v>
      </c>
      <c r="NS11" s="894"/>
      <c r="NT11" s="894"/>
      <c r="NU11" s="894"/>
      <c r="NV11" s="894"/>
      <c r="NW11" s="896">
        <v>3771</v>
      </c>
      <c r="NX11" s="897">
        <v>160</v>
      </c>
      <c r="NY11" s="898">
        <v>3931</v>
      </c>
    </row>
    <row r="12" spans="1:390" ht="23.25" customHeight="1" thickTop="1" thickBot="1" x14ac:dyDescent="0.3">
      <c r="A12" s="59" t="s">
        <v>36</v>
      </c>
      <c r="B12" s="899">
        <v>7808</v>
      </c>
      <c r="C12" s="900">
        <v>7349</v>
      </c>
      <c r="D12" s="901">
        <v>6.25</v>
      </c>
      <c r="E12" s="63"/>
      <c r="F12" s="63"/>
      <c r="G12" s="764" t="s">
        <v>78</v>
      </c>
      <c r="H12" s="741">
        <v>206</v>
      </c>
      <c r="I12" s="742">
        <v>133</v>
      </c>
      <c r="J12" s="743">
        <v>284</v>
      </c>
      <c r="K12" s="741">
        <v>623</v>
      </c>
      <c r="L12" s="744">
        <v>943</v>
      </c>
      <c r="M12" s="745">
        <v>-33.93</v>
      </c>
      <c r="N12" s="66"/>
      <c r="O12" s="902" t="s">
        <v>79</v>
      </c>
      <c r="P12" s="795">
        <v>130.79</v>
      </c>
      <c r="Q12" s="796">
        <v>123.93</v>
      </c>
      <c r="R12" s="797">
        <v>5.54</v>
      </c>
      <c r="S12" s="795">
        <v>103.05</v>
      </c>
      <c r="T12" s="796">
        <v>98.09</v>
      </c>
      <c r="U12" s="797">
        <v>5.0599999999999996</v>
      </c>
      <c r="V12" s="795">
        <v>130.38</v>
      </c>
      <c r="W12" s="796">
        <v>123.55</v>
      </c>
      <c r="X12" s="797">
        <v>5.53</v>
      </c>
      <c r="Y12" s="66"/>
      <c r="Z12" s="66"/>
      <c r="AA12" s="66" t="s">
        <v>80</v>
      </c>
      <c r="AB12" s="82">
        <v>6</v>
      </c>
      <c r="AC12" s="82">
        <v>6</v>
      </c>
      <c r="AD12" s="82">
        <v>6</v>
      </c>
      <c r="AE12" s="799">
        <v>6</v>
      </c>
      <c r="AF12" s="66"/>
      <c r="AG12" s="66"/>
      <c r="AH12" s="66"/>
      <c r="AI12" s="66"/>
      <c r="AJ12" s="66"/>
      <c r="AK12" s="66"/>
      <c r="AL12" s="903" t="s">
        <v>49</v>
      </c>
      <c r="AM12" s="904">
        <v>552</v>
      </c>
      <c r="AN12" s="905">
        <v>0</v>
      </c>
      <c r="AO12" s="905">
        <v>25306</v>
      </c>
      <c r="AP12" s="906">
        <v>0</v>
      </c>
      <c r="AQ12" s="905"/>
      <c r="AR12" s="905"/>
      <c r="AS12" s="905"/>
      <c r="AT12" s="905"/>
      <c r="AU12" s="906">
        <v>25858</v>
      </c>
      <c r="AV12" s="905">
        <v>1118</v>
      </c>
      <c r="AW12" s="907">
        <v>26976</v>
      </c>
      <c r="AX12" s="908"/>
      <c r="AY12" s="92"/>
      <c r="AZ12" s="903" t="s">
        <v>49</v>
      </c>
      <c r="BA12" s="904">
        <v>296</v>
      </c>
      <c r="BB12" s="905">
        <v>0</v>
      </c>
      <c r="BC12" s="905">
        <v>4755</v>
      </c>
      <c r="BD12" s="906">
        <v>0</v>
      </c>
      <c r="BE12" s="905"/>
      <c r="BF12" s="905"/>
      <c r="BG12" s="905"/>
      <c r="BH12" s="905"/>
      <c r="BI12" s="909">
        <v>5051</v>
      </c>
      <c r="BJ12" s="905">
        <v>1349</v>
      </c>
      <c r="BK12" s="907">
        <v>6400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5607</v>
      </c>
      <c r="CG12" s="900">
        <v>5365</v>
      </c>
      <c r="CH12" s="901">
        <v>4.51</v>
      </c>
      <c r="CI12" s="63"/>
      <c r="CJ12" s="63"/>
      <c r="CK12" s="764" t="s">
        <v>78</v>
      </c>
      <c r="CL12" s="741">
        <v>150</v>
      </c>
      <c r="CM12" s="742">
        <v>138</v>
      </c>
      <c r="CN12" s="743">
        <v>83</v>
      </c>
      <c r="CO12" s="741">
        <v>371</v>
      </c>
      <c r="CP12" s="744">
        <v>346</v>
      </c>
      <c r="CQ12" s="745">
        <v>7.23</v>
      </c>
      <c r="CR12" s="66"/>
      <c r="CS12" s="902" t="s">
        <v>79</v>
      </c>
      <c r="CT12" s="795">
        <v>99.14</v>
      </c>
      <c r="CU12" s="796">
        <v>95.83</v>
      </c>
      <c r="CV12" s="797">
        <v>3.45</v>
      </c>
      <c r="CW12" s="795">
        <v>53.71</v>
      </c>
      <c r="CX12" s="796">
        <v>51.99</v>
      </c>
      <c r="CY12" s="797">
        <v>3.31</v>
      </c>
      <c r="CZ12" s="795">
        <v>98.14</v>
      </c>
      <c r="DA12" s="796">
        <v>94.86</v>
      </c>
      <c r="DB12" s="797">
        <v>3.46</v>
      </c>
      <c r="DC12" s="66"/>
      <c r="DD12" s="66"/>
      <c r="DE12" s="66" t="s">
        <v>80</v>
      </c>
      <c r="DF12" s="82">
        <v>6</v>
      </c>
      <c r="DG12" s="82">
        <v>6</v>
      </c>
      <c r="DH12" s="82">
        <v>6</v>
      </c>
      <c r="DI12" s="799">
        <v>6</v>
      </c>
      <c r="DJ12" s="66"/>
      <c r="DK12" s="66"/>
      <c r="DL12" s="66"/>
      <c r="DM12" s="66"/>
      <c r="DN12" s="66"/>
      <c r="DO12" s="66"/>
      <c r="DP12" s="903" t="s">
        <v>49</v>
      </c>
      <c r="DQ12" s="904">
        <v>6492</v>
      </c>
      <c r="DR12" s="905">
        <v>0</v>
      </c>
      <c r="DS12" s="905">
        <v>48637</v>
      </c>
      <c r="DT12" s="906">
        <v>0</v>
      </c>
      <c r="DU12" s="905"/>
      <c r="DV12" s="905"/>
      <c r="DW12" s="905"/>
      <c r="DX12" s="905"/>
      <c r="DY12" s="909">
        <v>55129</v>
      </c>
      <c r="DZ12" s="905">
        <v>4385</v>
      </c>
      <c r="EA12" s="907">
        <v>59514</v>
      </c>
      <c r="EB12" s="908"/>
      <c r="EC12" s="92"/>
      <c r="ED12" s="903" t="s">
        <v>49</v>
      </c>
      <c r="EE12" s="904">
        <v>720</v>
      </c>
      <c r="EF12" s="905">
        <v>0</v>
      </c>
      <c r="EG12" s="905">
        <v>4438</v>
      </c>
      <c r="EH12" s="906">
        <v>0</v>
      </c>
      <c r="EI12" s="905"/>
      <c r="EJ12" s="905"/>
      <c r="EK12" s="905"/>
      <c r="EL12" s="905"/>
      <c r="EM12" s="909">
        <v>5158</v>
      </c>
      <c r="EN12" s="905">
        <v>758</v>
      </c>
      <c r="EO12" s="907">
        <v>5916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3528</v>
      </c>
      <c r="FK12" s="900">
        <v>3426</v>
      </c>
      <c r="FL12" s="901">
        <v>2.98</v>
      </c>
      <c r="FM12" s="63"/>
      <c r="FN12" s="63"/>
      <c r="FO12" s="764" t="s">
        <v>78</v>
      </c>
      <c r="FP12" s="741">
        <v>296</v>
      </c>
      <c r="FQ12" s="742">
        <v>178</v>
      </c>
      <c r="FR12" s="743">
        <v>223</v>
      </c>
      <c r="FS12" s="741">
        <v>697</v>
      </c>
      <c r="FT12" s="744">
        <v>761</v>
      </c>
      <c r="FU12" s="745">
        <v>-8.41</v>
      </c>
      <c r="FV12" s="66"/>
      <c r="FW12" s="902" t="s">
        <v>79</v>
      </c>
      <c r="FX12" s="795">
        <v>106.61</v>
      </c>
      <c r="FY12" s="796">
        <v>102.34</v>
      </c>
      <c r="FZ12" s="797">
        <v>4.17</v>
      </c>
      <c r="GA12" s="795">
        <v>63.35</v>
      </c>
      <c r="GB12" s="796">
        <v>60.96</v>
      </c>
      <c r="GC12" s="797">
        <v>3.92</v>
      </c>
      <c r="GD12" s="795">
        <v>106.29</v>
      </c>
      <c r="GE12" s="796">
        <v>102.05</v>
      </c>
      <c r="GF12" s="797">
        <v>4.1500000000000004</v>
      </c>
      <c r="GG12" s="66"/>
      <c r="GH12" s="66"/>
      <c r="GI12" s="66" t="s">
        <v>80</v>
      </c>
      <c r="GJ12" s="82">
        <v>6</v>
      </c>
      <c r="GK12" s="82">
        <v>6</v>
      </c>
      <c r="GL12" s="82">
        <v>6</v>
      </c>
      <c r="GM12" s="799">
        <v>6</v>
      </c>
      <c r="GN12" s="66"/>
      <c r="GO12" s="66"/>
      <c r="GP12" s="66"/>
      <c r="GQ12" s="66"/>
      <c r="GR12" s="66"/>
      <c r="GS12" s="66"/>
      <c r="GT12" s="903" t="s">
        <v>49</v>
      </c>
      <c r="GU12" s="904">
        <v>724</v>
      </c>
      <c r="GV12" s="905">
        <v>0</v>
      </c>
      <c r="GW12" s="905">
        <v>23135</v>
      </c>
      <c r="GX12" s="906">
        <v>0</v>
      </c>
      <c r="GY12" s="905"/>
      <c r="GZ12" s="905"/>
      <c r="HA12" s="905"/>
      <c r="HB12" s="905"/>
      <c r="HC12" s="909">
        <v>23859</v>
      </c>
      <c r="HD12" s="905">
        <v>936</v>
      </c>
      <c r="HE12" s="907">
        <v>24795</v>
      </c>
      <c r="HF12" s="908"/>
      <c r="HG12" s="92"/>
      <c r="HH12" s="903" t="s">
        <v>49</v>
      </c>
      <c r="HI12" s="904">
        <v>54</v>
      </c>
      <c r="HJ12" s="905">
        <v>0</v>
      </c>
      <c r="HK12" s="905">
        <v>3088</v>
      </c>
      <c r="HL12" s="906">
        <v>0</v>
      </c>
      <c r="HM12" s="905"/>
      <c r="HN12" s="905"/>
      <c r="HO12" s="905"/>
      <c r="HP12" s="905"/>
      <c r="HQ12" s="909">
        <v>3142</v>
      </c>
      <c r="HR12" s="905">
        <v>397</v>
      </c>
      <c r="HS12" s="907">
        <v>3539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15071</v>
      </c>
      <c r="IO12" s="900">
        <v>14435</v>
      </c>
      <c r="IP12" s="901">
        <v>4.41</v>
      </c>
      <c r="IQ12" s="63"/>
      <c r="IR12" s="63"/>
      <c r="IS12" s="764" t="s">
        <v>78</v>
      </c>
      <c r="IT12" s="741">
        <v>523</v>
      </c>
      <c r="IU12" s="742">
        <v>641</v>
      </c>
      <c r="IV12" s="743">
        <v>999</v>
      </c>
      <c r="IW12" s="741">
        <v>2163</v>
      </c>
      <c r="IX12" s="744">
        <v>2280</v>
      </c>
      <c r="IY12" s="745">
        <v>-5.13</v>
      </c>
      <c r="IZ12" s="66"/>
      <c r="JA12" s="902" t="s">
        <v>79</v>
      </c>
      <c r="JB12" s="795">
        <v>154.19999999999999</v>
      </c>
      <c r="JC12" s="796">
        <v>156.72</v>
      </c>
      <c r="JD12" s="797">
        <v>-1.61</v>
      </c>
      <c r="JE12" s="795">
        <v>114.88</v>
      </c>
      <c r="JF12" s="796">
        <v>105.97</v>
      </c>
      <c r="JG12" s="797">
        <v>8.41</v>
      </c>
      <c r="JH12" s="795">
        <v>153.26</v>
      </c>
      <c r="JI12" s="796">
        <v>155.47999999999999</v>
      </c>
      <c r="JJ12" s="797">
        <v>-1.43</v>
      </c>
      <c r="JK12" s="66"/>
      <c r="JL12" s="66"/>
      <c r="JM12" s="66" t="s">
        <v>80</v>
      </c>
      <c r="JN12" s="82">
        <v>6</v>
      </c>
      <c r="JO12" s="82">
        <v>6</v>
      </c>
      <c r="JP12" s="82">
        <v>6</v>
      </c>
      <c r="JQ12" s="799">
        <v>6</v>
      </c>
      <c r="JR12" s="66"/>
      <c r="JS12" s="66"/>
      <c r="JT12" s="66"/>
      <c r="JU12" s="66"/>
      <c r="JV12" s="66"/>
      <c r="JW12" s="66"/>
      <c r="JX12" s="903" t="s">
        <v>49</v>
      </c>
      <c r="JY12" s="904">
        <v>4774</v>
      </c>
      <c r="JZ12" s="905">
        <v>0</v>
      </c>
      <c r="KA12" s="905">
        <v>30806</v>
      </c>
      <c r="KB12" s="911">
        <v>0</v>
      </c>
      <c r="KC12" s="912"/>
      <c r="KD12" s="912"/>
      <c r="KE12" s="912"/>
      <c r="KF12" s="912"/>
      <c r="KG12" s="913">
        <v>35580</v>
      </c>
      <c r="KH12" s="905">
        <v>960</v>
      </c>
      <c r="KI12" s="907">
        <v>36540</v>
      </c>
      <c r="KJ12" s="908"/>
      <c r="KK12" s="92"/>
      <c r="KL12" s="903" t="s">
        <v>49</v>
      </c>
      <c r="KM12" s="904">
        <v>2979</v>
      </c>
      <c r="KN12" s="905">
        <v>0</v>
      </c>
      <c r="KO12" s="905">
        <v>4276</v>
      </c>
      <c r="KP12" s="911">
        <v>0</v>
      </c>
      <c r="KQ12" s="912"/>
      <c r="KR12" s="912"/>
      <c r="KS12" s="912"/>
      <c r="KT12" s="912"/>
      <c r="KU12" s="913">
        <v>7255</v>
      </c>
      <c r="KV12" s="905">
        <v>411</v>
      </c>
      <c r="KW12" s="907">
        <v>7666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32014</v>
      </c>
      <c r="LS12" s="900">
        <v>30575</v>
      </c>
      <c r="LT12" s="914">
        <v>4.71</v>
      </c>
      <c r="LU12" s="63"/>
      <c r="LV12" s="63"/>
      <c r="LW12" s="764" t="s">
        <v>78</v>
      </c>
      <c r="LX12" s="57">
        <v>3854</v>
      </c>
      <c r="LY12" s="756">
        <v>4330</v>
      </c>
      <c r="LZ12" s="757">
        <v>-10.99</v>
      </c>
      <c r="MA12" s="73"/>
      <c r="MB12" s="902" t="s">
        <v>79</v>
      </c>
      <c r="MC12" s="795">
        <v>122.03</v>
      </c>
      <c r="MD12" s="796">
        <v>118.77</v>
      </c>
      <c r="ME12" s="797">
        <v>2.74</v>
      </c>
      <c r="MF12" s="795">
        <v>85.11</v>
      </c>
      <c r="MG12" s="796">
        <v>80.36</v>
      </c>
      <c r="MH12" s="797">
        <v>5.91</v>
      </c>
      <c r="MI12" s="795">
        <v>121.38</v>
      </c>
      <c r="MJ12" s="796">
        <v>118.1</v>
      </c>
      <c r="MK12" s="797">
        <v>2.78</v>
      </c>
      <c r="ML12" s="4"/>
      <c r="MM12" s="4"/>
      <c r="MN12" s="4" t="s">
        <v>80</v>
      </c>
      <c r="MO12" s="821">
        <v>6</v>
      </c>
      <c r="MP12" s="821">
        <v>6</v>
      </c>
      <c r="MQ12" s="821">
        <v>6</v>
      </c>
      <c r="MR12" s="821">
        <v>6</v>
      </c>
      <c r="MS12" s="821">
        <v>6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12542</v>
      </c>
      <c r="NB12" s="917">
        <v>0</v>
      </c>
      <c r="NC12" s="917">
        <v>127884</v>
      </c>
      <c r="ND12" s="918">
        <v>0</v>
      </c>
      <c r="NE12" s="917"/>
      <c r="NF12" s="917"/>
      <c r="NG12" s="917"/>
      <c r="NH12" s="917"/>
      <c r="NI12" s="919">
        <v>140426</v>
      </c>
      <c r="NJ12" s="916">
        <v>7399</v>
      </c>
      <c r="NK12" s="919">
        <v>147825</v>
      </c>
      <c r="NL12" s="585"/>
      <c r="NM12" s="585"/>
      <c r="NN12" s="916" t="s">
        <v>49</v>
      </c>
      <c r="NO12" s="916">
        <v>4049</v>
      </c>
      <c r="NP12" s="917">
        <v>0</v>
      </c>
      <c r="NQ12" s="917">
        <v>16557</v>
      </c>
      <c r="NR12" s="918">
        <v>0</v>
      </c>
      <c r="NS12" s="917"/>
      <c r="NT12" s="917"/>
      <c r="NU12" s="917"/>
      <c r="NV12" s="917"/>
      <c r="NW12" s="919">
        <v>20606</v>
      </c>
      <c r="NX12" s="916">
        <v>2915</v>
      </c>
      <c r="NY12" s="919">
        <v>23521</v>
      </c>
    </row>
    <row r="13" spans="1:390" ht="23.25" customHeight="1" thickTop="1" thickBot="1" x14ac:dyDescent="0.3">
      <c r="A13" s="58" t="s">
        <v>204</v>
      </c>
      <c r="B13" s="920">
        <v>3.22</v>
      </c>
      <c r="C13" s="921">
        <v>3.25</v>
      </c>
      <c r="D13" s="739">
        <v>-0.03</v>
      </c>
      <c r="E13" s="63"/>
      <c r="F13" s="63"/>
      <c r="G13" s="764" t="s">
        <v>82</v>
      </c>
      <c r="H13" s="741">
        <v>56</v>
      </c>
      <c r="I13" s="742">
        <v>187</v>
      </c>
      <c r="J13" s="743">
        <v>282</v>
      </c>
      <c r="K13" s="741">
        <v>525</v>
      </c>
      <c r="L13" s="744">
        <v>802</v>
      </c>
      <c r="M13" s="745">
        <v>-34.54</v>
      </c>
      <c r="N13" s="66"/>
      <c r="O13" s="922" t="s">
        <v>83</v>
      </c>
      <c r="P13" s="923">
        <v>2502.0899999999997</v>
      </c>
      <c r="Q13" s="924">
        <v>2358.13</v>
      </c>
      <c r="R13" s="925">
        <v>6.1</v>
      </c>
      <c r="S13" s="926">
        <v>1497.7099999999998</v>
      </c>
      <c r="T13" s="924">
        <v>1417.7899999999997</v>
      </c>
      <c r="U13" s="925">
        <v>5.64</v>
      </c>
      <c r="V13" s="926">
        <v>2487.2000000000003</v>
      </c>
      <c r="W13" s="924">
        <v>2344.6000000000004</v>
      </c>
      <c r="X13" s="925">
        <v>6.08</v>
      </c>
      <c r="Y13" s="66"/>
      <c r="Z13" s="66"/>
      <c r="AA13" s="66" t="s">
        <v>84</v>
      </c>
      <c r="AB13" s="82">
        <v>6</v>
      </c>
      <c r="AC13" s="82">
        <v>6</v>
      </c>
      <c r="AD13" s="82">
        <v>6</v>
      </c>
      <c r="AE13" s="799">
        <v>6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3.08</v>
      </c>
      <c r="CG13" s="921">
        <v>3.03</v>
      </c>
      <c r="CH13" s="739">
        <v>0.05</v>
      </c>
      <c r="CI13" s="63"/>
      <c r="CJ13" s="63"/>
      <c r="CK13" s="764" t="s">
        <v>82</v>
      </c>
      <c r="CL13" s="741">
        <v>159</v>
      </c>
      <c r="CM13" s="742">
        <v>133</v>
      </c>
      <c r="CN13" s="743">
        <v>142</v>
      </c>
      <c r="CO13" s="741">
        <v>434</v>
      </c>
      <c r="CP13" s="744">
        <v>399</v>
      </c>
      <c r="CQ13" s="745">
        <v>8.77</v>
      </c>
      <c r="CR13" s="66"/>
      <c r="CS13" s="922" t="s">
        <v>83</v>
      </c>
      <c r="CT13" s="923">
        <v>2719.65</v>
      </c>
      <c r="CU13" s="924">
        <v>2588.17</v>
      </c>
      <c r="CV13" s="925">
        <v>5.08</v>
      </c>
      <c r="CW13" s="926">
        <v>1476.14</v>
      </c>
      <c r="CX13" s="924">
        <v>1411.27</v>
      </c>
      <c r="CY13" s="925">
        <v>4.5999999999999996</v>
      </c>
      <c r="CZ13" s="926">
        <v>2692.1700000000005</v>
      </c>
      <c r="DA13" s="924">
        <v>2562.1800000000003</v>
      </c>
      <c r="DB13" s="925">
        <v>5.07</v>
      </c>
      <c r="DC13" s="66"/>
      <c r="DD13" s="66"/>
      <c r="DE13" s="66" t="s">
        <v>84</v>
      </c>
      <c r="DF13" s="82">
        <v>6</v>
      </c>
      <c r="DG13" s="82">
        <v>6</v>
      </c>
      <c r="DH13" s="82">
        <v>6</v>
      </c>
      <c r="DI13" s="799">
        <v>6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2.78</v>
      </c>
      <c r="FK13" s="921">
        <v>2.83</v>
      </c>
      <c r="FL13" s="739">
        <v>-0.05</v>
      </c>
      <c r="FM13" s="63"/>
      <c r="FN13" s="63"/>
      <c r="FO13" s="764" t="s">
        <v>82</v>
      </c>
      <c r="FP13" s="741">
        <v>63</v>
      </c>
      <c r="FQ13" s="742">
        <v>59</v>
      </c>
      <c r="FR13" s="743">
        <v>86</v>
      </c>
      <c r="FS13" s="741">
        <v>208</v>
      </c>
      <c r="FT13" s="744">
        <v>220</v>
      </c>
      <c r="FU13" s="745">
        <v>-5.45</v>
      </c>
      <c r="FV13" s="66"/>
      <c r="FW13" s="922" t="s">
        <v>83</v>
      </c>
      <c r="FX13" s="923">
        <v>2709.97</v>
      </c>
      <c r="FY13" s="924">
        <v>2534.87</v>
      </c>
      <c r="FZ13" s="925">
        <v>6.91</v>
      </c>
      <c r="GA13" s="926">
        <v>1275.56</v>
      </c>
      <c r="GB13" s="924">
        <v>1217.6799999999998</v>
      </c>
      <c r="GC13" s="925">
        <v>4.75</v>
      </c>
      <c r="GD13" s="926">
        <v>2699.54</v>
      </c>
      <c r="GE13" s="924">
        <v>2525.54</v>
      </c>
      <c r="GF13" s="925">
        <v>6.89</v>
      </c>
      <c r="GG13" s="66"/>
      <c r="GH13" s="66"/>
      <c r="GI13" s="66" t="s">
        <v>84</v>
      </c>
      <c r="GJ13" s="82">
        <v>6</v>
      </c>
      <c r="GK13" s="82">
        <v>6</v>
      </c>
      <c r="GL13" s="82">
        <v>6</v>
      </c>
      <c r="GM13" s="799">
        <v>6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3.2</v>
      </c>
      <c r="IO13" s="921">
        <v>3.19</v>
      </c>
      <c r="IP13" s="739">
        <v>0.01</v>
      </c>
      <c r="IQ13" s="63"/>
      <c r="IR13" s="63"/>
      <c r="IS13" s="764" t="s">
        <v>82</v>
      </c>
      <c r="IT13" s="741">
        <v>413</v>
      </c>
      <c r="IU13" s="742">
        <v>401</v>
      </c>
      <c r="IV13" s="743">
        <v>444</v>
      </c>
      <c r="IW13" s="741">
        <v>1258</v>
      </c>
      <c r="IX13" s="744">
        <v>1360</v>
      </c>
      <c r="IY13" s="745">
        <v>-7.5</v>
      </c>
      <c r="IZ13" s="66"/>
      <c r="JA13" s="922" t="s">
        <v>83</v>
      </c>
      <c r="JB13" s="923">
        <v>2773.4399999999996</v>
      </c>
      <c r="JC13" s="924">
        <v>2657.9500000000003</v>
      </c>
      <c r="JD13" s="925">
        <v>4.3499999999999996</v>
      </c>
      <c r="JE13" s="926">
        <v>1266.3600000000001</v>
      </c>
      <c r="JF13" s="924">
        <v>1211.2</v>
      </c>
      <c r="JG13" s="925">
        <v>4.55</v>
      </c>
      <c r="JH13" s="926">
        <v>2737.42</v>
      </c>
      <c r="JI13" s="924">
        <v>2622.58</v>
      </c>
      <c r="JJ13" s="925">
        <v>4.38</v>
      </c>
      <c r="JK13" s="66"/>
      <c r="JL13" s="66"/>
      <c r="JM13" s="66" t="s">
        <v>84</v>
      </c>
      <c r="JN13" s="82">
        <v>6</v>
      </c>
      <c r="JO13" s="82">
        <v>6</v>
      </c>
      <c r="JP13" s="82">
        <v>6</v>
      </c>
      <c r="JQ13" s="799">
        <v>6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3.08</v>
      </c>
      <c r="LS13" s="921">
        <v>3.09</v>
      </c>
      <c r="LT13" s="755">
        <v>-0.01</v>
      </c>
      <c r="LU13" s="63"/>
      <c r="LV13" s="63"/>
      <c r="LW13" s="764" t="s">
        <v>82</v>
      </c>
      <c r="LX13" s="57">
        <v>2425</v>
      </c>
      <c r="LY13" s="756">
        <v>2781</v>
      </c>
      <c r="LZ13" s="757">
        <v>-12.8</v>
      </c>
      <c r="MA13" s="73"/>
      <c r="MB13" s="930" t="s">
        <v>83</v>
      </c>
      <c r="MC13" s="923">
        <v>2684.6000000000004</v>
      </c>
      <c r="MD13" s="931">
        <v>2538.8399999999997</v>
      </c>
      <c r="ME13" s="932">
        <v>5.74</v>
      </c>
      <c r="MF13" s="923">
        <v>1389.55</v>
      </c>
      <c r="MG13" s="931">
        <v>1323.9999999999998</v>
      </c>
      <c r="MH13" s="932">
        <v>4.95</v>
      </c>
      <c r="MI13" s="923">
        <v>2661.8200000000006</v>
      </c>
      <c r="MJ13" s="931">
        <v>2517.6499999999996</v>
      </c>
      <c r="MK13" s="932">
        <v>5.73</v>
      </c>
      <c r="ML13" s="4"/>
      <c r="MM13" s="4"/>
      <c r="MN13" s="4" t="s">
        <v>84</v>
      </c>
      <c r="MO13" s="821">
        <v>6</v>
      </c>
      <c r="MP13" s="821">
        <v>6</v>
      </c>
      <c r="MQ13" s="821">
        <v>6</v>
      </c>
      <c r="MR13" s="821">
        <v>6</v>
      </c>
      <c r="MS13" s="821">
        <v>6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2.56</v>
      </c>
      <c r="C14" s="935">
        <v>2.56</v>
      </c>
      <c r="D14" s="763">
        <v>0</v>
      </c>
      <c r="E14" s="63"/>
      <c r="F14" s="63"/>
      <c r="G14" s="764" t="s">
        <v>85</v>
      </c>
      <c r="H14" s="741">
        <v>8211</v>
      </c>
      <c r="I14" s="742">
        <v>7304</v>
      </c>
      <c r="J14" s="743">
        <v>8000</v>
      </c>
      <c r="K14" s="741">
        <v>23515</v>
      </c>
      <c r="L14" s="744">
        <v>12203</v>
      </c>
      <c r="M14" s="745">
        <v>92.7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11366</v>
      </c>
      <c r="AC14" s="936">
        <v>11366</v>
      </c>
      <c r="AD14" s="936">
        <v>11366</v>
      </c>
      <c r="AE14" s="936">
        <v>11366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2.81</v>
      </c>
      <c r="CG14" s="935">
        <v>2.77</v>
      </c>
      <c r="CH14" s="763">
        <v>0.04</v>
      </c>
      <c r="CI14" s="63"/>
      <c r="CJ14" s="63"/>
      <c r="CK14" s="764" t="s">
        <v>85</v>
      </c>
      <c r="CL14" s="741">
        <v>2442</v>
      </c>
      <c r="CM14" s="742">
        <v>1940</v>
      </c>
      <c r="CN14" s="743">
        <v>2175</v>
      </c>
      <c r="CO14" s="741">
        <v>6557</v>
      </c>
      <c r="CP14" s="744">
        <v>4810</v>
      </c>
      <c r="CQ14" s="745">
        <v>36.32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11366</v>
      </c>
      <c r="DG14" s="936">
        <v>11366</v>
      </c>
      <c r="DH14" s="936">
        <v>11366</v>
      </c>
      <c r="DI14" s="936">
        <v>11366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2.5</v>
      </c>
      <c r="FK14" s="935">
        <v>2.54</v>
      </c>
      <c r="FL14" s="763">
        <v>-0.04</v>
      </c>
      <c r="FM14" s="63"/>
      <c r="FN14" s="63"/>
      <c r="FO14" s="764" t="s">
        <v>85</v>
      </c>
      <c r="FP14" s="741">
        <v>857</v>
      </c>
      <c r="FQ14" s="742">
        <v>1242</v>
      </c>
      <c r="FR14" s="743">
        <v>1178</v>
      </c>
      <c r="FS14" s="741">
        <v>3277</v>
      </c>
      <c r="FT14" s="744">
        <v>3084</v>
      </c>
      <c r="FU14" s="745">
        <v>6.26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11366</v>
      </c>
      <c r="GK14" s="936">
        <v>11366</v>
      </c>
      <c r="GL14" s="936">
        <v>11366</v>
      </c>
      <c r="GM14" s="936">
        <v>11366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2.72</v>
      </c>
      <c r="IO14" s="935">
        <v>2.7</v>
      </c>
      <c r="IP14" s="763">
        <v>0.02</v>
      </c>
      <c r="IQ14" s="63"/>
      <c r="IR14" s="63"/>
      <c r="IS14" s="764" t="s">
        <v>85</v>
      </c>
      <c r="IT14" s="741">
        <v>3558</v>
      </c>
      <c r="IU14" s="742">
        <v>4946</v>
      </c>
      <c r="IV14" s="743">
        <v>5011</v>
      </c>
      <c r="IW14" s="741">
        <v>13515</v>
      </c>
      <c r="IX14" s="744">
        <v>12801</v>
      </c>
      <c r="IY14" s="745">
        <v>5.58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11366</v>
      </c>
      <c r="JO14" s="936">
        <v>11366</v>
      </c>
      <c r="JP14" s="936">
        <v>11366</v>
      </c>
      <c r="JQ14" s="936">
        <v>11366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2.65</v>
      </c>
      <c r="LS14" s="935">
        <v>2.65</v>
      </c>
      <c r="LT14" s="780">
        <v>0</v>
      </c>
      <c r="LU14" s="63"/>
      <c r="LV14" s="63"/>
      <c r="LW14" s="764" t="s">
        <v>85</v>
      </c>
      <c r="LX14" s="57">
        <v>46864</v>
      </c>
      <c r="LY14" s="756">
        <v>32898</v>
      </c>
      <c r="LZ14" s="757">
        <v>42.45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11366</v>
      </c>
      <c r="MP14" s="782">
        <v>11366</v>
      </c>
      <c r="MQ14" s="782">
        <v>11366</v>
      </c>
      <c r="MR14" s="782">
        <v>11366</v>
      </c>
      <c r="MS14" s="782">
        <v>11366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4.3600000000000003</v>
      </c>
      <c r="C15" s="944">
        <v>4.42</v>
      </c>
      <c r="D15" s="901">
        <v>-0.06</v>
      </c>
      <c r="E15" s="63"/>
      <c r="F15" s="63"/>
      <c r="G15" s="764" t="s">
        <v>88</v>
      </c>
      <c r="H15" s="741">
        <v>1838</v>
      </c>
      <c r="I15" s="742">
        <v>1196</v>
      </c>
      <c r="J15" s="743">
        <v>1344</v>
      </c>
      <c r="K15" s="741">
        <v>4378</v>
      </c>
      <c r="L15" s="744">
        <v>4765</v>
      </c>
      <c r="M15" s="745">
        <v>-8.1199999999999992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/>
      <c r="Y15" s="66"/>
      <c r="Z15" s="66"/>
      <c r="AA15" s="66" t="s">
        <v>39</v>
      </c>
      <c r="AB15" s="799">
        <v>330</v>
      </c>
      <c r="AC15" s="799">
        <v>330</v>
      </c>
      <c r="AD15" s="799">
        <v>330</v>
      </c>
      <c r="AE15" s="799">
        <v>330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4.3899999999999997</v>
      </c>
      <c r="CG15" s="944">
        <v>4.3499999999999996</v>
      </c>
      <c r="CH15" s="901">
        <v>0.04</v>
      </c>
      <c r="CI15" s="63"/>
      <c r="CJ15" s="63"/>
      <c r="CK15" s="764" t="s">
        <v>88</v>
      </c>
      <c r="CL15" s="741">
        <v>98</v>
      </c>
      <c r="CM15" s="742">
        <v>90</v>
      </c>
      <c r="CN15" s="743">
        <v>126</v>
      </c>
      <c r="CO15" s="741">
        <v>314</v>
      </c>
      <c r="CP15" s="744">
        <v>292</v>
      </c>
      <c r="CQ15" s="745">
        <v>7.53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/>
      <c r="DC15" s="66"/>
      <c r="DD15" s="66"/>
      <c r="DE15" s="66" t="s">
        <v>39</v>
      </c>
      <c r="DF15" s="799">
        <v>330</v>
      </c>
      <c r="DG15" s="799">
        <v>330</v>
      </c>
      <c r="DH15" s="799">
        <v>330</v>
      </c>
      <c r="DI15" s="799">
        <v>330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4.3600000000000003</v>
      </c>
      <c r="FK15" s="944">
        <v>4.3899999999999997</v>
      </c>
      <c r="FL15" s="901">
        <v>-0.03</v>
      </c>
      <c r="FM15" s="63"/>
      <c r="FN15" s="63"/>
      <c r="FO15" s="764" t="s">
        <v>88</v>
      </c>
      <c r="FP15" s="741">
        <v>38</v>
      </c>
      <c r="FQ15" s="742">
        <v>44</v>
      </c>
      <c r="FR15" s="743">
        <v>37</v>
      </c>
      <c r="FS15" s="741">
        <v>119</v>
      </c>
      <c r="FT15" s="744">
        <v>116</v>
      </c>
      <c r="FU15" s="745">
        <v>2.59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/>
      <c r="GG15" s="66"/>
      <c r="GH15" s="66"/>
      <c r="GI15" s="66" t="s">
        <v>39</v>
      </c>
      <c r="GJ15" s="799">
        <v>330</v>
      </c>
      <c r="GK15" s="799">
        <v>330</v>
      </c>
      <c r="GL15" s="799">
        <v>330</v>
      </c>
      <c r="GM15" s="799">
        <v>330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4.67</v>
      </c>
      <c r="IO15" s="944">
        <v>4.7300000000000004</v>
      </c>
      <c r="IP15" s="901">
        <v>-0.06</v>
      </c>
      <c r="IQ15" s="63"/>
      <c r="IR15" s="63"/>
      <c r="IS15" s="764" t="s">
        <v>88</v>
      </c>
      <c r="IT15" s="741">
        <v>1165</v>
      </c>
      <c r="IU15" s="742">
        <v>973</v>
      </c>
      <c r="IV15" s="743">
        <v>866</v>
      </c>
      <c r="IW15" s="741">
        <v>3004</v>
      </c>
      <c r="IX15" s="744">
        <v>2802</v>
      </c>
      <c r="IY15" s="745">
        <v>7.21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/>
      <c r="JK15" s="66"/>
      <c r="JL15" s="66"/>
      <c r="JM15" s="66" t="s">
        <v>39</v>
      </c>
      <c r="JN15" s="799">
        <v>330</v>
      </c>
      <c r="JO15" s="799">
        <v>330</v>
      </c>
      <c r="JP15" s="799">
        <v>330</v>
      </c>
      <c r="JQ15" s="799">
        <v>330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4.4400000000000004</v>
      </c>
      <c r="LS15" s="944">
        <v>4.4800000000000004</v>
      </c>
      <c r="LT15" s="914">
        <v>-0.04</v>
      </c>
      <c r="LU15" s="63"/>
      <c r="LV15" s="63"/>
      <c r="LW15" s="764" t="s">
        <v>88</v>
      </c>
      <c r="LX15" s="57">
        <v>7815</v>
      </c>
      <c r="LY15" s="756">
        <v>7975</v>
      </c>
      <c r="LZ15" s="757">
        <v>-2.0099999999999998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330</v>
      </c>
      <c r="MP15" s="821">
        <v>330</v>
      </c>
      <c r="MQ15" s="821">
        <v>330</v>
      </c>
      <c r="MR15" s="821">
        <v>330</v>
      </c>
      <c r="MS15" s="821">
        <v>330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1311</v>
      </c>
      <c r="I16" s="742">
        <v>1143</v>
      </c>
      <c r="J16" s="743">
        <v>996</v>
      </c>
      <c r="K16" s="741">
        <v>3450</v>
      </c>
      <c r="L16" s="744">
        <v>3949</v>
      </c>
      <c r="M16" s="745">
        <v>-12.64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9049</v>
      </c>
      <c r="AC16" s="799">
        <v>9049</v>
      </c>
      <c r="AD16" s="799">
        <v>9049</v>
      </c>
      <c r="AE16" s="799">
        <v>9049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1137</v>
      </c>
      <c r="CM16" s="742">
        <v>1023</v>
      </c>
      <c r="CN16" s="743">
        <v>799</v>
      </c>
      <c r="CO16" s="741">
        <v>2959</v>
      </c>
      <c r="CP16" s="744">
        <v>2467</v>
      </c>
      <c r="CQ16" s="745">
        <v>19.940000000000001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9049</v>
      </c>
      <c r="DG16" s="799">
        <v>9049</v>
      </c>
      <c r="DH16" s="799">
        <v>9049</v>
      </c>
      <c r="DI16" s="799">
        <v>9049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501</v>
      </c>
      <c r="FQ16" s="742">
        <v>588</v>
      </c>
      <c r="FR16" s="743">
        <v>471</v>
      </c>
      <c r="FS16" s="741">
        <v>1560</v>
      </c>
      <c r="FT16" s="744">
        <v>1824</v>
      </c>
      <c r="FU16" s="745">
        <v>-14.47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9049</v>
      </c>
      <c r="GK16" s="799">
        <v>9049</v>
      </c>
      <c r="GL16" s="799">
        <v>9049</v>
      </c>
      <c r="GM16" s="799">
        <v>9049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814</v>
      </c>
      <c r="IU16" s="742">
        <v>1172</v>
      </c>
      <c r="IV16" s="743">
        <v>1026</v>
      </c>
      <c r="IW16" s="741">
        <v>3012</v>
      </c>
      <c r="IX16" s="744">
        <v>2598</v>
      </c>
      <c r="IY16" s="745">
        <v>15.94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9049</v>
      </c>
      <c r="JO16" s="799">
        <v>9049</v>
      </c>
      <c r="JP16" s="799">
        <v>9049</v>
      </c>
      <c r="JQ16" s="799">
        <v>9049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10981</v>
      </c>
      <c r="LY16" s="756">
        <v>10838</v>
      </c>
      <c r="LZ16" s="757">
        <v>1.32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9049</v>
      </c>
      <c r="MP16" s="821">
        <v>9049</v>
      </c>
      <c r="MQ16" s="821">
        <v>9049</v>
      </c>
      <c r="MR16" s="821">
        <v>9049</v>
      </c>
      <c r="MS16" s="821">
        <v>9049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2924.8900000000003</v>
      </c>
      <c r="C17" s="968">
        <v>2743.3799999999997</v>
      </c>
      <c r="D17" s="739">
        <v>6.62</v>
      </c>
      <c r="E17" s="75"/>
      <c r="F17" s="75"/>
      <c r="G17" s="764" t="s">
        <v>94</v>
      </c>
      <c r="H17" s="741">
        <v>1276</v>
      </c>
      <c r="I17" s="742">
        <v>820</v>
      </c>
      <c r="J17" s="743">
        <v>915</v>
      </c>
      <c r="K17" s="741">
        <v>3011</v>
      </c>
      <c r="L17" s="744">
        <v>3136</v>
      </c>
      <c r="M17" s="745">
        <v>-3.99</v>
      </c>
      <c r="N17" s="66"/>
      <c r="O17" s="13" t="s">
        <v>137</v>
      </c>
      <c r="P17" s="14">
        <v>2561</v>
      </c>
      <c r="Q17" s="765">
        <v>2560</v>
      </c>
      <c r="R17" s="16" t="s">
        <v>27</v>
      </c>
      <c r="S17" s="14">
        <v>2561</v>
      </c>
      <c r="T17" s="765">
        <v>2560</v>
      </c>
      <c r="U17" s="16" t="s">
        <v>27</v>
      </c>
      <c r="V17" s="14">
        <v>2561</v>
      </c>
      <c r="W17" s="765">
        <v>2560</v>
      </c>
      <c r="X17" s="16" t="s">
        <v>27</v>
      </c>
      <c r="Y17" s="66"/>
      <c r="Z17" s="66"/>
      <c r="AA17" s="66" t="s">
        <v>59</v>
      </c>
      <c r="AB17" s="799">
        <v>1987</v>
      </c>
      <c r="AC17" s="799">
        <v>1987</v>
      </c>
      <c r="AD17" s="799">
        <v>1987</v>
      </c>
      <c r="AE17" s="799">
        <v>1987</v>
      </c>
      <c r="AF17" s="66"/>
      <c r="AG17" s="66"/>
      <c r="AH17" s="66"/>
      <c r="AI17" s="66"/>
      <c r="AJ17" s="66"/>
      <c r="AK17" s="66"/>
      <c r="AL17" s="835" t="s">
        <v>55</v>
      </c>
      <c r="AM17" s="836">
        <v>1171</v>
      </c>
      <c r="AN17" s="837">
        <v>176</v>
      </c>
      <c r="AO17" s="837">
        <v>636</v>
      </c>
      <c r="AP17" s="969">
        <v>0</v>
      </c>
      <c r="AQ17" s="837"/>
      <c r="AR17" s="837"/>
      <c r="AS17" s="837"/>
      <c r="AT17" s="837"/>
      <c r="AU17" s="844">
        <v>1983</v>
      </c>
      <c r="AV17" s="840">
        <v>305</v>
      </c>
      <c r="AW17" s="841">
        <v>2288</v>
      </c>
      <c r="AX17" s="842"/>
      <c r="AY17" s="66"/>
      <c r="AZ17" s="835" t="s">
        <v>55</v>
      </c>
      <c r="BA17" s="836">
        <v>782</v>
      </c>
      <c r="BB17" s="837">
        <v>620</v>
      </c>
      <c r="BC17" s="843">
        <v>569</v>
      </c>
      <c r="BD17" s="838">
        <v>0</v>
      </c>
      <c r="BE17" s="837"/>
      <c r="BF17" s="837"/>
      <c r="BG17" s="837"/>
      <c r="BH17" s="837"/>
      <c r="BI17" s="844">
        <v>1971</v>
      </c>
      <c r="BJ17" s="844">
        <v>302</v>
      </c>
      <c r="BK17" s="841">
        <v>2273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2942.2800000000007</v>
      </c>
      <c r="CG17" s="968">
        <v>2772.5599999999995</v>
      </c>
      <c r="CH17" s="739">
        <v>6.12</v>
      </c>
      <c r="CI17" s="75"/>
      <c r="CJ17" s="75"/>
      <c r="CK17" s="764" t="s">
        <v>94</v>
      </c>
      <c r="CL17" s="741">
        <v>816</v>
      </c>
      <c r="CM17" s="742">
        <v>1235</v>
      </c>
      <c r="CN17" s="743">
        <v>737</v>
      </c>
      <c r="CO17" s="741">
        <v>2788</v>
      </c>
      <c r="CP17" s="744">
        <v>2418</v>
      </c>
      <c r="CQ17" s="745">
        <v>15.3</v>
      </c>
      <c r="CR17" s="66"/>
      <c r="CS17" s="13" t="s">
        <v>35</v>
      </c>
      <c r="CT17" s="14">
        <v>2561</v>
      </c>
      <c r="CU17" s="765">
        <v>2560</v>
      </c>
      <c r="CV17" s="16" t="s">
        <v>27</v>
      </c>
      <c r="CW17" s="14">
        <v>2561</v>
      </c>
      <c r="CX17" s="765">
        <v>2560</v>
      </c>
      <c r="CY17" s="16" t="s">
        <v>27</v>
      </c>
      <c r="CZ17" s="14">
        <v>2561</v>
      </c>
      <c r="DA17" s="765">
        <v>2560</v>
      </c>
      <c r="DB17" s="16" t="s">
        <v>27</v>
      </c>
      <c r="DC17" s="66"/>
      <c r="DD17" s="66"/>
      <c r="DE17" s="66" t="s">
        <v>59</v>
      </c>
      <c r="DF17" s="799">
        <v>1987</v>
      </c>
      <c r="DG17" s="799">
        <v>1987</v>
      </c>
      <c r="DH17" s="799">
        <v>1987</v>
      </c>
      <c r="DI17" s="799">
        <v>1987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192</v>
      </c>
      <c r="DT17" s="838">
        <v>0</v>
      </c>
      <c r="DU17" s="836"/>
      <c r="DV17" s="837"/>
      <c r="DW17" s="837"/>
      <c r="DX17" s="837"/>
      <c r="DY17" s="844">
        <v>192</v>
      </c>
      <c r="DZ17" s="840">
        <v>0</v>
      </c>
      <c r="EA17" s="841">
        <v>192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425</v>
      </c>
      <c r="EH17" s="838">
        <v>0</v>
      </c>
      <c r="EI17" s="836"/>
      <c r="EJ17" s="837"/>
      <c r="EK17" s="837"/>
      <c r="EL17" s="837"/>
      <c r="EM17" s="844">
        <v>425</v>
      </c>
      <c r="EN17" s="844">
        <v>82</v>
      </c>
      <c r="EO17" s="841">
        <v>507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2916.2599999999998</v>
      </c>
      <c r="FK17" s="968">
        <v>2716.1099999999997</v>
      </c>
      <c r="FL17" s="739">
        <v>7.37</v>
      </c>
      <c r="FM17" s="75"/>
      <c r="FN17" s="75"/>
      <c r="FO17" s="764" t="s">
        <v>94</v>
      </c>
      <c r="FP17" s="741">
        <v>511</v>
      </c>
      <c r="FQ17" s="742">
        <v>528</v>
      </c>
      <c r="FR17" s="743">
        <v>450</v>
      </c>
      <c r="FS17" s="741">
        <v>1489</v>
      </c>
      <c r="FT17" s="744">
        <v>1573</v>
      </c>
      <c r="FU17" s="745">
        <v>-5.34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1987</v>
      </c>
      <c r="GK17" s="799">
        <v>1987</v>
      </c>
      <c r="GL17" s="799">
        <v>1987</v>
      </c>
      <c r="GM17" s="799">
        <v>1987</v>
      </c>
      <c r="GN17" s="66"/>
      <c r="GO17" s="66"/>
      <c r="GP17" s="66"/>
      <c r="GQ17" s="66"/>
      <c r="GR17" s="66"/>
      <c r="GS17" s="66"/>
      <c r="GT17" s="835" t="s">
        <v>55</v>
      </c>
      <c r="GU17" s="836">
        <v>311</v>
      </c>
      <c r="GV17" s="837">
        <v>0</v>
      </c>
      <c r="GW17" s="837">
        <v>438</v>
      </c>
      <c r="GX17" s="838">
        <v>0</v>
      </c>
      <c r="GY17" s="837"/>
      <c r="GZ17" s="837"/>
      <c r="HA17" s="837"/>
      <c r="HB17" s="837"/>
      <c r="HC17" s="844">
        <v>749</v>
      </c>
      <c r="HD17" s="840">
        <v>0</v>
      </c>
      <c r="HE17" s="841">
        <v>749</v>
      </c>
      <c r="HF17" s="842"/>
      <c r="HG17" s="66"/>
      <c r="HH17" s="835" t="s">
        <v>55</v>
      </c>
      <c r="HI17" s="836">
        <v>109</v>
      </c>
      <c r="HJ17" s="837">
        <v>72</v>
      </c>
      <c r="HK17" s="843">
        <v>399</v>
      </c>
      <c r="HL17" s="838">
        <v>57</v>
      </c>
      <c r="HM17" s="837"/>
      <c r="HN17" s="837"/>
      <c r="HO17" s="837"/>
      <c r="HP17" s="837"/>
      <c r="HQ17" s="844">
        <v>637</v>
      </c>
      <c r="HR17" s="844">
        <v>136</v>
      </c>
      <c r="HS17" s="841">
        <v>773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3099.19</v>
      </c>
      <c r="IO17" s="968">
        <v>2982.9900000000002</v>
      </c>
      <c r="IP17" s="739">
        <v>3.9</v>
      </c>
      <c r="IQ17" s="75"/>
      <c r="IR17" s="75"/>
      <c r="IS17" s="764" t="s">
        <v>94</v>
      </c>
      <c r="IT17" s="741">
        <v>637</v>
      </c>
      <c r="IU17" s="742">
        <v>586</v>
      </c>
      <c r="IV17" s="743">
        <v>588</v>
      </c>
      <c r="IW17" s="741">
        <v>1811</v>
      </c>
      <c r="IX17" s="744">
        <v>1920</v>
      </c>
      <c r="IY17" s="745">
        <v>-5.68</v>
      </c>
      <c r="IZ17" s="66"/>
      <c r="JA17" s="13" t="s">
        <v>196</v>
      </c>
      <c r="JB17" s="14">
        <v>2561</v>
      </c>
      <c r="JC17" s="765">
        <v>2560</v>
      </c>
      <c r="JD17" s="16" t="s">
        <v>27</v>
      </c>
      <c r="JE17" s="14">
        <v>2561</v>
      </c>
      <c r="JF17" s="765">
        <v>2560</v>
      </c>
      <c r="JG17" s="16" t="s">
        <v>27</v>
      </c>
      <c r="JH17" s="14">
        <v>2561</v>
      </c>
      <c r="JI17" s="765">
        <v>2560</v>
      </c>
      <c r="JJ17" s="16" t="s">
        <v>27</v>
      </c>
      <c r="JK17" s="66"/>
      <c r="JL17" s="66"/>
      <c r="JM17" s="66" t="s">
        <v>59</v>
      </c>
      <c r="JN17" s="799">
        <v>1987</v>
      </c>
      <c r="JO17" s="799">
        <v>1987</v>
      </c>
      <c r="JP17" s="799">
        <v>1987</v>
      </c>
      <c r="JQ17" s="799">
        <v>1987</v>
      </c>
      <c r="JR17" s="66"/>
      <c r="JS17" s="66"/>
      <c r="JT17" s="66"/>
      <c r="JU17" s="66"/>
      <c r="JV17" s="66"/>
      <c r="JW17" s="66"/>
      <c r="JX17" s="835" t="s">
        <v>55</v>
      </c>
      <c r="JY17" s="836">
        <v>1156</v>
      </c>
      <c r="JZ17" s="837">
        <v>0</v>
      </c>
      <c r="KA17" s="837">
        <v>958</v>
      </c>
      <c r="KB17" s="847">
        <v>0</v>
      </c>
      <c r="KC17" s="848"/>
      <c r="KD17" s="848"/>
      <c r="KE17" s="848"/>
      <c r="KF17" s="848"/>
      <c r="KG17" s="849">
        <v>2114</v>
      </c>
      <c r="KH17" s="840">
        <v>232</v>
      </c>
      <c r="KI17" s="841">
        <v>2346</v>
      </c>
      <c r="KJ17" s="842"/>
      <c r="KK17" s="66"/>
      <c r="KL17" s="835" t="s">
        <v>55</v>
      </c>
      <c r="KM17" s="836">
        <v>3382</v>
      </c>
      <c r="KN17" s="837">
        <v>1324</v>
      </c>
      <c r="KO17" s="843">
        <v>2223</v>
      </c>
      <c r="KP17" s="847">
        <v>95</v>
      </c>
      <c r="KQ17" s="848"/>
      <c r="KR17" s="848"/>
      <c r="KS17" s="848"/>
      <c r="KT17" s="848"/>
      <c r="KU17" s="849">
        <v>7024</v>
      </c>
      <c r="KV17" s="844">
        <v>3127</v>
      </c>
      <c r="KW17" s="841">
        <v>10151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2974.85</v>
      </c>
      <c r="LS17" s="968">
        <v>2805.1000000000004</v>
      </c>
      <c r="LT17" s="755">
        <v>6.05</v>
      </c>
      <c r="LU17" s="63"/>
      <c r="LV17" s="63"/>
      <c r="LW17" s="764" t="s">
        <v>94</v>
      </c>
      <c r="LX17" s="57">
        <v>9099</v>
      </c>
      <c r="LY17" s="756">
        <v>9047</v>
      </c>
      <c r="LZ17" s="757">
        <v>0.56999999999999995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1987</v>
      </c>
      <c r="MP17" s="821">
        <v>1987</v>
      </c>
      <c r="MQ17" s="821">
        <v>1987</v>
      </c>
      <c r="MR17" s="821">
        <v>1987</v>
      </c>
      <c r="MS17" s="821">
        <v>1987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2638</v>
      </c>
      <c r="NB17" s="854">
        <v>176</v>
      </c>
      <c r="NC17" s="854">
        <v>2224</v>
      </c>
      <c r="ND17" s="855">
        <v>0</v>
      </c>
      <c r="NE17" s="854"/>
      <c r="NF17" s="854"/>
      <c r="NG17" s="854"/>
      <c r="NH17" s="854"/>
      <c r="NI17" s="856">
        <v>5038</v>
      </c>
      <c r="NJ17" s="857">
        <v>537</v>
      </c>
      <c r="NK17" s="858">
        <v>5575</v>
      </c>
      <c r="NL17" s="585"/>
      <c r="NM17" s="585"/>
      <c r="NN17" s="859" t="s">
        <v>138</v>
      </c>
      <c r="NO17" s="853">
        <v>4273</v>
      </c>
      <c r="NP17" s="854">
        <v>2016</v>
      </c>
      <c r="NQ17" s="854">
        <v>3616</v>
      </c>
      <c r="NR17" s="855">
        <v>152</v>
      </c>
      <c r="NS17" s="854"/>
      <c r="NT17" s="854"/>
      <c r="NU17" s="854"/>
      <c r="NV17" s="854"/>
      <c r="NW17" s="856">
        <v>10057</v>
      </c>
      <c r="NX17" s="857">
        <v>3647</v>
      </c>
      <c r="NY17" s="858">
        <v>13704</v>
      </c>
    </row>
    <row r="18" spans="1:389" ht="23.25" customHeight="1" thickTop="1" x14ac:dyDescent="0.25">
      <c r="A18" s="56" t="s">
        <v>56</v>
      </c>
      <c r="B18" s="27">
        <v>2487.2000000000003</v>
      </c>
      <c r="C18" s="971">
        <v>2344.6000000000004</v>
      </c>
      <c r="D18" s="763">
        <v>6.08</v>
      </c>
      <c r="E18" s="75"/>
      <c r="F18" s="75"/>
      <c r="G18" s="764" t="s">
        <v>95</v>
      </c>
      <c r="H18" s="741">
        <v>1077</v>
      </c>
      <c r="I18" s="742">
        <v>770</v>
      </c>
      <c r="J18" s="743">
        <v>701</v>
      </c>
      <c r="K18" s="741">
        <v>2548</v>
      </c>
      <c r="L18" s="744">
        <v>2987</v>
      </c>
      <c r="M18" s="745">
        <v>-14.7</v>
      </c>
      <c r="N18" s="66"/>
      <c r="O18" s="794" t="s">
        <v>38</v>
      </c>
      <c r="P18" s="795">
        <v>1004.61</v>
      </c>
      <c r="Q18" s="796">
        <v>925.34</v>
      </c>
      <c r="R18" s="797">
        <v>8.57</v>
      </c>
      <c r="S18" s="795">
        <v>0</v>
      </c>
      <c r="T18" s="796">
        <v>0</v>
      </c>
      <c r="U18" s="797">
        <v>0</v>
      </c>
      <c r="V18" s="795">
        <v>976.87</v>
      </c>
      <c r="W18" s="796">
        <v>917.23</v>
      </c>
      <c r="X18" s="797">
        <v>6.5</v>
      </c>
      <c r="Y18" s="66"/>
      <c r="Z18" s="66"/>
      <c r="AA18" s="66" t="s">
        <v>64</v>
      </c>
      <c r="AB18" s="799">
        <v>543</v>
      </c>
      <c r="AC18" s="799">
        <v>543</v>
      </c>
      <c r="AD18" s="799">
        <v>543</v>
      </c>
      <c r="AE18" s="799">
        <v>543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2692.1700000000005</v>
      </c>
      <c r="CG18" s="971">
        <v>2562.1800000000003</v>
      </c>
      <c r="CH18" s="763">
        <v>5.07</v>
      </c>
      <c r="CI18" s="75"/>
      <c r="CJ18" s="75"/>
      <c r="CK18" s="764" t="s">
        <v>95</v>
      </c>
      <c r="CL18" s="741">
        <v>249</v>
      </c>
      <c r="CM18" s="742">
        <v>300</v>
      </c>
      <c r="CN18" s="743">
        <v>167</v>
      </c>
      <c r="CO18" s="741">
        <v>716</v>
      </c>
      <c r="CP18" s="744">
        <v>690</v>
      </c>
      <c r="CQ18" s="745">
        <v>3.77</v>
      </c>
      <c r="CR18" s="66"/>
      <c r="CS18" s="794" t="s">
        <v>38</v>
      </c>
      <c r="CT18" s="795">
        <v>1116.8</v>
      </c>
      <c r="CU18" s="796">
        <v>1012.12</v>
      </c>
      <c r="CV18" s="797">
        <v>10.34</v>
      </c>
      <c r="CW18" s="795">
        <v>0</v>
      </c>
      <c r="CX18" s="796">
        <v>0</v>
      </c>
      <c r="CY18" s="797">
        <v>0</v>
      </c>
      <c r="CZ18" s="795">
        <v>1100.99</v>
      </c>
      <c r="DA18" s="796">
        <v>997.42</v>
      </c>
      <c r="DB18" s="797">
        <v>10.38</v>
      </c>
      <c r="DC18" s="66"/>
      <c r="DD18" s="66"/>
      <c r="DE18" s="66" t="s">
        <v>64</v>
      </c>
      <c r="DF18" s="799">
        <v>543</v>
      </c>
      <c r="DG18" s="799">
        <v>543</v>
      </c>
      <c r="DH18" s="799">
        <v>543</v>
      </c>
      <c r="DI18" s="799">
        <v>543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2699.54</v>
      </c>
      <c r="FK18" s="971">
        <v>2525.54</v>
      </c>
      <c r="FL18" s="763">
        <v>6.89</v>
      </c>
      <c r="FM18" s="75"/>
      <c r="FN18" s="75"/>
      <c r="FO18" s="764" t="s">
        <v>95</v>
      </c>
      <c r="FP18" s="741">
        <v>126</v>
      </c>
      <c r="FQ18" s="742">
        <v>91</v>
      </c>
      <c r="FR18" s="743">
        <v>121</v>
      </c>
      <c r="FS18" s="741">
        <v>338</v>
      </c>
      <c r="FT18" s="744">
        <v>403</v>
      </c>
      <c r="FU18" s="745">
        <v>-16.13</v>
      </c>
      <c r="FV18" s="66"/>
      <c r="FW18" s="794" t="s">
        <v>38</v>
      </c>
      <c r="FX18" s="795">
        <v>1110.44</v>
      </c>
      <c r="FY18" s="796">
        <v>1016.82</v>
      </c>
      <c r="FZ18" s="797">
        <v>9.2100000000000009</v>
      </c>
      <c r="GA18" s="795">
        <v>0</v>
      </c>
      <c r="GB18" s="796">
        <v>0</v>
      </c>
      <c r="GC18" s="797">
        <v>0</v>
      </c>
      <c r="GD18" s="795">
        <v>1097.28</v>
      </c>
      <c r="GE18" s="796">
        <v>1005.16</v>
      </c>
      <c r="GF18" s="797">
        <v>9.16</v>
      </c>
      <c r="GG18" s="66"/>
      <c r="GH18" s="66"/>
      <c r="GI18" s="66" t="s">
        <v>64</v>
      </c>
      <c r="GJ18" s="799">
        <v>543</v>
      </c>
      <c r="GK18" s="799">
        <v>543</v>
      </c>
      <c r="GL18" s="799">
        <v>543</v>
      </c>
      <c r="GM18" s="799">
        <v>543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2737.42</v>
      </c>
      <c r="IO18" s="971">
        <v>2622.58</v>
      </c>
      <c r="IP18" s="763">
        <v>4.38</v>
      </c>
      <c r="IQ18" s="75"/>
      <c r="IR18" s="75"/>
      <c r="IS18" s="764" t="s">
        <v>95</v>
      </c>
      <c r="IT18" s="741">
        <v>731</v>
      </c>
      <c r="IU18" s="742">
        <v>454</v>
      </c>
      <c r="IV18" s="743">
        <v>881</v>
      </c>
      <c r="IW18" s="741">
        <v>2066</v>
      </c>
      <c r="IX18" s="744">
        <v>1915</v>
      </c>
      <c r="IY18" s="745">
        <v>7.89</v>
      </c>
      <c r="IZ18" s="66"/>
      <c r="JA18" s="794" t="s">
        <v>38</v>
      </c>
      <c r="JB18" s="795">
        <v>1112.3900000000001</v>
      </c>
      <c r="JC18" s="796">
        <v>1066.8399999999999</v>
      </c>
      <c r="JD18" s="797">
        <v>4.2699999999999996</v>
      </c>
      <c r="JE18" s="795">
        <v>0</v>
      </c>
      <c r="JF18" s="796">
        <v>0</v>
      </c>
      <c r="JG18" s="797">
        <v>0</v>
      </c>
      <c r="JH18" s="795">
        <v>1084.0899999999999</v>
      </c>
      <c r="JI18" s="796">
        <v>1039.9100000000001</v>
      </c>
      <c r="JJ18" s="797">
        <v>4.25</v>
      </c>
      <c r="JK18" s="66"/>
      <c r="JL18" s="66"/>
      <c r="JM18" s="66" t="s">
        <v>64</v>
      </c>
      <c r="JN18" s="799">
        <v>543</v>
      </c>
      <c r="JO18" s="799">
        <v>543</v>
      </c>
      <c r="JP18" s="799">
        <v>543</v>
      </c>
      <c r="JQ18" s="799">
        <v>543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2661.8200000000006</v>
      </c>
      <c r="LS18" s="971">
        <v>2517.6499999999996</v>
      </c>
      <c r="LT18" s="780">
        <v>5.73</v>
      </c>
      <c r="LU18" s="63"/>
      <c r="LV18" s="63"/>
      <c r="LW18" s="764" t="s">
        <v>95</v>
      </c>
      <c r="LX18" s="57">
        <v>5668</v>
      </c>
      <c r="LY18" s="756">
        <v>5995</v>
      </c>
      <c r="LZ18" s="757">
        <v>-5.45</v>
      </c>
      <c r="MA18" s="73"/>
      <c r="MB18" s="794" t="s">
        <v>38</v>
      </c>
      <c r="MC18" s="795">
        <v>1066.8599999999999</v>
      </c>
      <c r="MD18" s="796">
        <v>990.03</v>
      </c>
      <c r="ME18" s="797">
        <v>7.76</v>
      </c>
      <c r="MF18" s="795">
        <v>0</v>
      </c>
      <c r="MG18" s="796">
        <v>0</v>
      </c>
      <c r="MH18" s="797">
        <v>0</v>
      </c>
      <c r="MI18" s="795">
        <v>1051.5899999999999</v>
      </c>
      <c r="MJ18" s="796">
        <v>976.02</v>
      </c>
      <c r="MK18" s="797">
        <v>7.74</v>
      </c>
      <c r="ML18" s="4"/>
      <c r="MM18" s="4"/>
      <c r="MN18" s="4" t="s">
        <v>64</v>
      </c>
      <c r="MO18" s="821">
        <v>543</v>
      </c>
      <c r="MP18" s="821">
        <v>543</v>
      </c>
      <c r="MQ18" s="821">
        <v>543</v>
      </c>
      <c r="MR18" s="821">
        <v>543</v>
      </c>
      <c r="MS18" s="821">
        <v>543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3305.36</v>
      </c>
      <c r="C19" s="974">
        <v>3140.02</v>
      </c>
      <c r="D19" s="793">
        <v>5.27</v>
      </c>
      <c r="E19" s="75"/>
      <c r="F19" s="75"/>
      <c r="G19" s="764" t="s">
        <v>96</v>
      </c>
      <c r="H19" s="741">
        <v>2448</v>
      </c>
      <c r="I19" s="742">
        <v>2348</v>
      </c>
      <c r="J19" s="743">
        <v>2085</v>
      </c>
      <c r="K19" s="741">
        <v>6881</v>
      </c>
      <c r="L19" s="744">
        <v>6636</v>
      </c>
      <c r="M19" s="745">
        <v>3.69</v>
      </c>
      <c r="N19" s="66"/>
      <c r="O19" s="794" t="s">
        <v>52</v>
      </c>
      <c r="P19" s="795">
        <v>726.64</v>
      </c>
      <c r="Q19" s="796">
        <v>683.82</v>
      </c>
      <c r="R19" s="797">
        <v>6.26</v>
      </c>
      <c r="S19" s="795">
        <v>480.28</v>
      </c>
      <c r="T19" s="796">
        <v>449.04</v>
      </c>
      <c r="U19" s="797">
        <v>6.96</v>
      </c>
      <c r="V19" s="795">
        <v>710.44</v>
      </c>
      <c r="W19" s="796">
        <v>681.41</v>
      </c>
      <c r="X19" s="797">
        <v>4.26</v>
      </c>
      <c r="Y19" s="66"/>
      <c r="Z19" s="66"/>
      <c r="AA19" s="66" t="s">
        <v>70</v>
      </c>
      <c r="AB19" s="799">
        <v>520</v>
      </c>
      <c r="AC19" s="799">
        <v>520</v>
      </c>
      <c r="AD19" s="799">
        <v>520</v>
      </c>
      <c r="AE19" s="799">
        <v>520</v>
      </c>
      <c r="AF19" s="66"/>
      <c r="AG19" s="66"/>
      <c r="AH19" s="66"/>
      <c r="AI19" s="66"/>
      <c r="AJ19" s="66"/>
      <c r="AK19" s="66"/>
      <c r="AL19" s="835" t="s">
        <v>66</v>
      </c>
      <c r="AM19" s="860">
        <v>13247</v>
      </c>
      <c r="AN19" s="861">
        <v>768</v>
      </c>
      <c r="AO19" s="861">
        <v>34240</v>
      </c>
      <c r="AP19" s="972">
        <v>6386</v>
      </c>
      <c r="AQ19" s="861"/>
      <c r="AR19" s="861"/>
      <c r="AS19" s="861"/>
      <c r="AT19" s="861"/>
      <c r="AU19" s="840">
        <v>54641</v>
      </c>
      <c r="AV19" s="840">
        <v>2733</v>
      </c>
      <c r="AW19" s="841">
        <v>57374</v>
      </c>
      <c r="AX19" s="842"/>
      <c r="AY19" s="66"/>
      <c r="AZ19" s="835" t="s">
        <v>66</v>
      </c>
      <c r="BA19" s="860">
        <v>12555</v>
      </c>
      <c r="BB19" s="861">
        <v>762</v>
      </c>
      <c r="BC19" s="864">
        <v>18924</v>
      </c>
      <c r="BD19" s="862">
        <v>1781</v>
      </c>
      <c r="BE19" s="861"/>
      <c r="BF19" s="861"/>
      <c r="BG19" s="861"/>
      <c r="BH19" s="861"/>
      <c r="BI19" s="840">
        <v>34022</v>
      </c>
      <c r="BJ19" s="840">
        <v>1811</v>
      </c>
      <c r="BK19" s="841">
        <v>35833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3735.15</v>
      </c>
      <c r="CG19" s="974">
        <v>3447.8300000000004</v>
      </c>
      <c r="CH19" s="793">
        <v>8.33</v>
      </c>
      <c r="CI19" s="75"/>
      <c r="CJ19" s="75"/>
      <c r="CK19" s="764" t="s">
        <v>96</v>
      </c>
      <c r="CL19" s="741">
        <v>1350</v>
      </c>
      <c r="CM19" s="742">
        <v>1165</v>
      </c>
      <c r="CN19" s="743">
        <v>1162</v>
      </c>
      <c r="CO19" s="741">
        <v>3677</v>
      </c>
      <c r="CP19" s="744">
        <v>3212</v>
      </c>
      <c r="CQ19" s="745">
        <v>14.48</v>
      </c>
      <c r="CR19" s="66"/>
      <c r="CS19" s="794" t="s">
        <v>52</v>
      </c>
      <c r="CT19" s="795">
        <v>838.27</v>
      </c>
      <c r="CU19" s="796">
        <v>762.86</v>
      </c>
      <c r="CV19" s="797">
        <v>9.89</v>
      </c>
      <c r="CW19" s="795">
        <v>561.79999999999995</v>
      </c>
      <c r="CX19" s="796">
        <v>527.49</v>
      </c>
      <c r="CY19" s="797">
        <v>6.5</v>
      </c>
      <c r="CZ19" s="795">
        <v>834.36</v>
      </c>
      <c r="DA19" s="796">
        <v>759.44</v>
      </c>
      <c r="DB19" s="797">
        <v>9.8699999999999992</v>
      </c>
      <c r="DC19" s="66"/>
      <c r="DD19" s="66"/>
      <c r="DE19" s="66" t="s">
        <v>70</v>
      </c>
      <c r="DF19" s="799">
        <v>520</v>
      </c>
      <c r="DG19" s="799">
        <v>520</v>
      </c>
      <c r="DH19" s="799">
        <v>520</v>
      </c>
      <c r="DI19" s="799">
        <v>520</v>
      </c>
      <c r="DJ19" s="66"/>
      <c r="DK19" s="66"/>
      <c r="DL19" s="66"/>
      <c r="DM19" s="66"/>
      <c r="DN19" s="66"/>
      <c r="DO19" s="66"/>
      <c r="DP19" s="835" t="s">
        <v>66</v>
      </c>
      <c r="DQ19" s="860">
        <v>18365</v>
      </c>
      <c r="DR19" s="861">
        <v>1488</v>
      </c>
      <c r="DS19" s="861">
        <v>34979</v>
      </c>
      <c r="DT19" s="862">
        <v>7461</v>
      </c>
      <c r="DU19" s="860"/>
      <c r="DV19" s="861"/>
      <c r="DW19" s="861"/>
      <c r="DX19" s="861"/>
      <c r="DY19" s="840">
        <v>62293</v>
      </c>
      <c r="DZ19" s="840">
        <v>5289</v>
      </c>
      <c r="EA19" s="841">
        <v>67582</v>
      </c>
      <c r="EB19" s="842"/>
      <c r="EC19" s="66"/>
      <c r="ED19" s="835" t="s">
        <v>66</v>
      </c>
      <c r="EE19" s="860">
        <v>3523</v>
      </c>
      <c r="EF19" s="861">
        <v>399</v>
      </c>
      <c r="EG19" s="864">
        <v>8189</v>
      </c>
      <c r="EH19" s="862">
        <v>197</v>
      </c>
      <c r="EI19" s="860"/>
      <c r="EJ19" s="861"/>
      <c r="EK19" s="861"/>
      <c r="EL19" s="861"/>
      <c r="EM19" s="840">
        <v>12308</v>
      </c>
      <c r="EN19" s="840">
        <v>358</v>
      </c>
      <c r="EO19" s="841">
        <v>12666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3612.3599999999992</v>
      </c>
      <c r="FK19" s="974">
        <v>3321.5400000000004</v>
      </c>
      <c r="FL19" s="793">
        <v>8.76</v>
      </c>
      <c r="FM19" s="75"/>
      <c r="FN19" s="75"/>
      <c r="FO19" s="764" t="s">
        <v>96</v>
      </c>
      <c r="FP19" s="741">
        <v>1093</v>
      </c>
      <c r="FQ19" s="742">
        <v>1186</v>
      </c>
      <c r="FR19" s="743">
        <v>1126</v>
      </c>
      <c r="FS19" s="741">
        <v>3405</v>
      </c>
      <c r="FT19" s="744">
        <v>3315</v>
      </c>
      <c r="FU19" s="745">
        <v>2.71</v>
      </c>
      <c r="FV19" s="66"/>
      <c r="FW19" s="794" t="s">
        <v>52</v>
      </c>
      <c r="FX19" s="795">
        <v>904.12</v>
      </c>
      <c r="FY19" s="796">
        <v>818.35</v>
      </c>
      <c r="FZ19" s="797">
        <v>10.48</v>
      </c>
      <c r="GA19" s="795">
        <v>504.54</v>
      </c>
      <c r="GB19" s="796">
        <v>469.94</v>
      </c>
      <c r="GC19" s="797">
        <v>7.36</v>
      </c>
      <c r="GD19" s="795">
        <v>899.38</v>
      </c>
      <c r="GE19" s="796">
        <v>814.35</v>
      </c>
      <c r="GF19" s="797">
        <v>10.44</v>
      </c>
      <c r="GG19" s="66"/>
      <c r="GH19" s="66"/>
      <c r="GI19" s="66" t="s">
        <v>70</v>
      </c>
      <c r="GJ19" s="799">
        <v>520</v>
      </c>
      <c r="GK19" s="799">
        <v>520</v>
      </c>
      <c r="GL19" s="799">
        <v>520</v>
      </c>
      <c r="GM19" s="799">
        <v>520</v>
      </c>
      <c r="GN19" s="66"/>
      <c r="GO19" s="66"/>
      <c r="GP19" s="66"/>
      <c r="GQ19" s="66"/>
      <c r="GR19" s="66"/>
      <c r="GS19" s="66"/>
      <c r="GT19" s="835" t="s">
        <v>66</v>
      </c>
      <c r="GU19" s="860">
        <v>16449</v>
      </c>
      <c r="GV19" s="861">
        <v>1372</v>
      </c>
      <c r="GW19" s="861">
        <v>35459</v>
      </c>
      <c r="GX19" s="862">
        <v>5715</v>
      </c>
      <c r="GY19" s="861"/>
      <c r="GZ19" s="861"/>
      <c r="HA19" s="861"/>
      <c r="HB19" s="861"/>
      <c r="HC19" s="840">
        <v>58995</v>
      </c>
      <c r="HD19" s="840">
        <v>1467</v>
      </c>
      <c r="HE19" s="841">
        <v>60462</v>
      </c>
      <c r="HF19" s="842"/>
      <c r="HG19" s="66"/>
      <c r="HH19" s="835" t="s">
        <v>66</v>
      </c>
      <c r="HI19" s="860">
        <v>2835</v>
      </c>
      <c r="HJ19" s="861">
        <v>459</v>
      </c>
      <c r="HK19" s="864">
        <v>6042</v>
      </c>
      <c r="HL19" s="862">
        <v>304</v>
      </c>
      <c r="HM19" s="861"/>
      <c r="HN19" s="861"/>
      <c r="HO19" s="861"/>
      <c r="HP19" s="861"/>
      <c r="HQ19" s="840">
        <v>9640</v>
      </c>
      <c r="HR19" s="840">
        <v>170</v>
      </c>
      <c r="HS19" s="841">
        <v>9810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3755.06</v>
      </c>
      <c r="IO19" s="974">
        <v>3625.65</v>
      </c>
      <c r="IP19" s="793">
        <v>3.57</v>
      </c>
      <c r="IQ19" s="75"/>
      <c r="IR19" s="75"/>
      <c r="IS19" s="764" t="s">
        <v>96</v>
      </c>
      <c r="IT19" s="741">
        <v>801</v>
      </c>
      <c r="IU19" s="742">
        <v>644</v>
      </c>
      <c r="IV19" s="743">
        <v>896</v>
      </c>
      <c r="IW19" s="741">
        <v>2341</v>
      </c>
      <c r="IX19" s="744">
        <v>2302</v>
      </c>
      <c r="IY19" s="745">
        <v>1.69</v>
      </c>
      <c r="IZ19" s="66"/>
      <c r="JA19" s="794" t="s">
        <v>52</v>
      </c>
      <c r="JB19" s="795">
        <v>829.23</v>
      </c>
      <c r="JC19" s="796">
        <v>805.99</v>
      </c>
      <c r="JD19" s="797">
        <v>2.88</v>
      </c>
      <c r="JE19" s="795">
        <v>487.03</v>
      </c>
      <c r="JF19" s="796">
        <v>473.85</v>
      </c>
      <c r="JG19" s="797">
        <v>2.78</v>
      </c>
      <c r="JH19" s="795">
        <v>820.53</v>
      </c>
      <c r="JI19" s="796">
        <v>797.61</v>
      </c>
      <c r="JJ19" s="797">
        <v>2.87</v>
      </c>
      <c r="JK19" s="66"/>
      <c r="JL19" s="66"/>
      <c r="JM19" s="66" t="s">
        <v>70</v>
      </c>
      <c r="JN19" s="799">
        <v>520</v>
      </c>
      <c r="JO19" s="799">
        <v>520</v>
      </c>
      <c r="JP19" s="799">
        <v>520</v>
      </c>
      <c r="JQ19" s="799">
        <v>520</v>
      </c>
      <c r="JR19" s="66"/>
      <c r="JS19" s="66"/>
      <c r="JT19" s="66"/>
      <c r="JU19" s="66"/>
      <c r="JV19" s="66"/>
      <c r="JW19" s="66"/>
      <c r="JX19" s="835" t="s">
        <v>66</v>
      </c>
      <c r="JY19" s="860">
        <v>15414</v>
      </c>
      <c r="JZ19" s="861">
        <v>985</v>
      </c>
      <c r="KA19" s="861">
        <v>33826</v>
      </c>
      <c r="KB19" s="865">
        <v>6973</v>
      </c>
      <c r="KC19" s="866"/>
      <c r="KD19" s="866"/>
      <c r="KE19" s="866"/>
      <c r="KF19" s="866"/>
      <c r="KG19" s="867">
        <v>57198</v>
      </c>
      <c r="KH19" s="840">
        <v>4732</v>
      </c>
      <c r="KI19" s="841">
        <v>61930</v>
      </c>
      <c r="KJ19" s="842"/>
      <c r="KK19" s="66"/>
      <c r="KL19" s="835" t="s">
        <v>66</v>
      </c>
      <c r="KM19" s="860">
        <v>2834</v>
      </c>
      <c r="KN19" s="861">
        <v>401</v>
      </c>
      <c r="KO19" s="864">
        <v>8226</v>
      </c>
      <c r="KP19" s="865">
        <v>1282</v>
      </c>
      <c r="KQ19" s="866"/>
      <c r="KR19" s="866"/>
      <c r="KS19" s="866"/>
      <c r="KT19" s="866"/>
      <c r="KU19" s="867">
        <v>12743</v>
      </c>
      <c r="KV19" s="840">
        <v>2033</v>
      </c>
      <c r="KW19" s="841">
        <v>14776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3569.5600000000004</v>
      </c>
      <c r="LS19" s="974">
        <v>3347.84</v>
      </c>
      <c r="LT19" s="820">
        <v>6.62</v>
      </c>
      <c r="LU19" s="63"/>
      <c r="LV19" s="63"/>
      <c r="LW19" s="764" t="s">
        <v>96</v>
      </c>
      <c r="LX19" s="57">
        <v>16304</v>
      </c>
      <c r="LY19" s="756">
        <v>15465</v>
      </c>
      <c r="LZ19" s="757">
        <v>5.43</v>
      </c>
      <c r="MA19" s="73"/>
      <c r="MB19" s="794" t="s">
        <v>52</v>
      </c>
      <c r="MC19" s="795">
        <v>796.97</v>
      </c>
      <c r="MD19" s="796">
        <v>748.06</v>
      </c>
      <c r="ME19" s="797">
        <v>6.54</v>
      </c>
      <c r="MF19" s="795">
        <v>500.41</v>
      </c>
      <c r="MG19" s="796">
        <v>476.86</v>
      </c>
      <c r="MH19" s="797">
        <v>4.9400000000000004</v>
      </c>
      <c r="MI19" s="795">
        <v>792.73</v>
      </c>
      <c r="MJ19" s="796">
        <v>744.23</v>
      </c>
      <c r="MK19" s="797">
        <v>6.52</v>
      </c>
      <c r="ML19" s="4"/>
      <c r="MM19" s="4"/>
      <c r="MN19" s="4" t="s">
        <v>70</v>
      </c>
      <c r="MO19" s="821">
        <v>520</v>
      </c>
      <c r="MP19" s="821">
        <v>520</v>
      </c>
      <c r="MQ19" s="821">
        <v>520</v>
      </c>
      <c r="MR19" s="821">
        <v>520</v>
      </c>
      <c r="MS19" s="821">
        <v>520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63475</v>
      </c>
      <c r="NB19" s="869">
        <v>4613</v>
      </c>
      <c r="NC19" s="869">
        <v>138504</v>
      </c>
      <c r="ND19" s="870">
        <v>26535</v>
      </c>
      <c r="NE19" s="869"/>
      <c r="NF19" s="869"/>
      <c r="NG19" s="869"/>
      <c r="NH19" s="869"/>
      <c r="NI19" s="871">
        <v>233127</v>
      </c>
      <c r="NJ19" s="872">
        <v>14221</v>
      </c>
      <c r="NK19" s="873">
        <v>247348</v>
      </c>
      <c r="NL19" s="585"/>
      <c r="NM19" s="585"/>
      <c r="NN19" s="859" t="s">
        <v>66</v>
      </c>
      <c r="NO19" s="868">
        <v>21747</v>
      </c>
      <c r="NP19" s="869">
        <v>2021</v>
      </c>
      <c r="NQ19" s="869">
        <v>41381</v>
      </c>
      <c r="NR19" s="870">
        <v>3564</v>
      </c>
      <c r="NS19" s="869"/>
      <c r="NT19" s="869"/>
      <c r="NU19" s="869"/>
      <c r="NV19" s="869"/>
      <c r="NW19" s="871">
        <v>68713</v>
      </c>
      <c r="NX19" s="872">
        <v>4372</v>
      </c>
      <c r="NY19" s="873">
        <v>73085</v>
      </c>
    </row>
    <row r="20" spans="1:389" ht="23.25" customHeight="1" x14ac:dyDescent="0.25">
      <c r="A20" s="976" t="s">
        <v>97</v>
      </c>
      <c r="B20" s="26">
        <v>2941.1499999999996</v>
      </c>
      <c r="C20" s="968">
        <v>2758.04</v>
      </c>
      <c r="D20" s="739">
        <v>6.64</v>
      </c>
      <c r="E20" s="75"/>
      <c r="F20" s="75"/>
      <c r="G20" s="764" t="s">
        <v>98</v>
      </c>
      <c r="H20" s="741">
        <v>1151</v>
      </c>
      <c r="I20" s="742">
        <v>1292</v>
      </c>
      <c r="J20" s="743">
        <v>749</v>
      </c>
      <c r="K20" s="741">
        <v>3192</v>
      </c>
      <c r="L20" s="744">
        <v>2469</v>
      </c>
      <c r="M20" s="745">
        <v>29.28</v>
      </c>
      <c r="N20" s="66"/>
      <c r="O20" s="794" t="s">
        <v>58</v>
      </c>
      <c r="P20" s="795">
        <v>441.17</v>
      </c>
      <c r="Q20" s="796">
        <v>398.7</v>
      </c>
      <c r="R20" s="797">
        <v>10.65</v>
      </c>
      <c r="S20" s="795">
        <v>408.56</v>
      </c>
      <c r="T20" s="796">
        <v>379.64</v>
      </c>
      <c r="U20" s="797">
        <v>7.62</v>
      </c>
      <c r="V20" s="795">
        <v>432.28</v>
      </c>
      <c r="W20" s="796">
        <v>398.23</v>
      </c>
      <c r="X20" s="797">
        <v>8.5500000000000007</v>
      </c>
      <c r="Y20" s="66"/>
      <c r="Z20" s="66"/>
      <c r="AA20" s="66" t="s">
        <v>75</v>
      </c>
      <c r="AB20" s="799">
        <v>405</v>
      </c>
      <c r="AC20" s="799">
        <v>405</v>
      </c>
      <c r="AD20" s="799">
        <v>405</v>
      </c>
      <c r="AE20" s="799">
        <v>405</v>
      </c>
      <c r="AF20" s="66"/>
      <c r="AG20" s="66"/>
      <c r="AH20" s="66"/>
      <c r="AI20" s="66"/>
      <c r="AJ20" s="66"/>
      <c r="AK20" s="66"/>
      <c r="AL20" s="835" t="s">
        <v>72</v>
      </c>
      <c r="AM20" s="860">
        <v>19867</v>
      </c>
      <c r="AN20" s="861">
        <v>5047</v>
      </c>
      <c r="AO20" s="861">
        <v>83743</v>
      </c>
      <c r="AP20" s="972">
        <v>9959</v>
      </c>
      <c r="AQ20" s="861"/>
      <c r="AR20" s="861"/>
      <c r="AS20" s="861"/>
      <c r="AT20" s="861"/>
      <c r="AU20" s="840">
        <v>118616</v>
      </c>
      <c r="AV20" s="840">
        <v>7375</v>
      </c>
      <c r="AW20" s="841">
        <v>125991</v>
      </c>
      <c r="AX20" s="842"/>
      <c r="AY20" s="66"/>
      <c r="AZ20" s="835" t="s">
        <v>72</v>
      </c>
      <c r="BA20" s="860">
        <v>22693</v>
      </c>
      <c r="BB20" s="861">
        <v>2841</v>
      </c>
      <c r="BC20" s="864">
        <v>37861</v>
      </c>
      <c r="BD20" s="862">
        <v>2320</v>
      </c>
      <c r="BE20" s="861"/>
      <c r="BF20" s="861"/>
      <c r="BG20" s="861"/>
      <c r="BH20" s="861"/>
      <c r="BI20" s="840">
        <v>65715</v>
      </c>
      <c r="BJ20" s="840">
        <v>2541</v>
      </c>
      <c r="BK20" s="841">
        <v>68256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2971.33</v>
      </c>
      <c r="CG20" s="968">
        <v>2799.66</v>
      </c>
      <c r="CH20" s="739">
        <v>6.13</v>
      </c>
      <c r="CI20" s="75"/>
      <c r="CJ20" s="75"/>
      <c r="CK20" s="764" t="s">
        <v>98</v>
      </c>
      <c r="CL20" s="741">
        <v>694</v>
      </c>
      <c r="CM20" s="742">
        <v>553</v>
      </c>
      <c r="CN20" s="743">
        <v>564</v>
      </c>
      <c r="CO20" s="741">
        <v>1811</v>
      </c>
      <c r="CP20" s="744">
        <v>1588</v>
      </c>
      <c r="CQ20" s="745">
        <v>14.04</v>
      </c>
      <c r="CR20" s="66"/>
      <c r="CS20" s="794" t="s">
        <v>58</v>
      </c>
      <c r="CT20" s="795">
        <v>477.57</v>
      </c>
      <c r="CU20" s="796">
        <v>440.39</v>
      </c>
      <c r="CV20" s="797">
        <v>8.44</v>
      </c>
      <c r="CW20" s="795">
        <v>410.2</v>
      </c>
      <c r="CX20" s="796">
        <v>387.7</v>
      </c>
      <c r="CY20" s="797">
        <v>5.8</v>
      </c>
      <c r="CZ20" s="795">
        <v>476.62</v>
      </c>
      <c r="DA20" s="796">
        <v>439.62</v>
      </c>
      <c r="DB20" s="797">
        <v>8.42</v>
      </c>
      <c r="DC20" s="66"/>
      <c r="DD20" s="66"/>
      <c r="DE20" s="66" t="s">
        <v>75</v>
      </c>
      <c r="DF20" s="799">
        <v>405</v>
      </c>
      <c r="DG20" s="799">
        <v>405</v>
      </c>
      <c r="DH20" s="799">
        <v>405</v>
      </c>
      <c r="DI20" s="799">
        <v>405</v>
      </c>
      <c r="DJ20" s="66"/>
      <c r="DK20" s="66"/>
      <c r="DL20" s="66"/>
      <c r="DM20" s="66"/>
      <c r="DN20" s="66"/>
      <c r="DO20" s="66"/>
      <c r="DP20" s="835" t="s">
        <v>72</v>
      </c>
      <c r="DQ20" s="860">
        <v>28045</v>
      </c>
      <c r="DR20" s="861">
        <v>5410</v>
      </c>
      <c r="DS20" s="861">
        <v>79035</v>
      </c>
      <c r="DT20" s="862">
        <v>19864</v>
      </c>
      <c r="DU20" s="860"/>
      <c r="DV20" s="861"/>
      <c r="DW20" s="861"/>
      <c r="DX20" s="861"/>
      <c r="DY20" s="840">
        <v>132354</v>
      </c>
      <c r="DZ20" s="840">
        <v>15423</v>
      </c>
      <c r="EA20" s="841">
        <v>147777</v>
      </c>
      <c r="EB20" s="842"/>
      <c r="EC20" s="66"/>
      <c r="ED20" s="835" t="s">
        <v>72</v>
      </c>
      <c r="EE20" s="860">
        <v>6244</v>
      </c>
      <c r="EF20" s="861">
        <v>1097</v>
      </c>
      <c r="EG20" s="864">
        <v>22551</v>
      </c>
      <c r="EH20" s="862">
        <v>1589</v>
      </c>
      <c r="EI20" s="860"/>
      <c r="EJ20" s="861"/>
      <c r="EK20" s="861"/>
      <c r="EL20" s="861"/>
      <c r="EM20" s="840">
        <v>31481</v>
      </c>
      <c r="EN20" s="840">
        <v>3907</v>
      </c>
      <c r="EO20" s="841">
        <v>35388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2929.5400000000004</v>
      </c>
      <c r="FK20" s="968">
        <v>2727.95</v>
      </c>
      <c r="FL20" s="739">
        <v>7.39</v>
      </c>
      <c r="FM20" s="75"/>
      <c r="FN20" s="75"/>
      <c r="FO20" s="764" t="s">
        <v>98</v>
      </c>
      <c r="FP20" s="741">
        <v>363</v>
      </c>
      <c r="FQ20" s="742">
        <v>340</v>
      </c>
      <c r="FR20" s="743">
        <v>294</v>
      </c>
      <c r="FS20" s="741">
        <v>997</v>
      </c>
      <c r="FT20" s="744">
        <v>966</v>
      </c>
      <c r="FU20" s="745">
        <v>3.21</v>
      </c>
      <c r="FV20" s="66"/>
      <c r="FW20" s="794" t="s">
        <v>58</v>
      </c>
      <c r="FX20" s="795">
        <v>439.65</v>
      </c>
      <c r="FY20" s="796">
        <v>409.11</v>
      </c>
      <c r="FZ20" s="797">
        <v>7.46</v>
      </c>
      <c r="GA20" s="795">
        <v>260.77</v>
      </c>
      <c r="GB20" s="796">
        <v>248.1</v>
      </c>
      <c r="GC20" s="797">
        <v>5.1100000000000003</v>
      </c>
      <c r="GD20" s="795">
        <v>437.53</v>
      </c>
      <c r="GE20" s="796">
        <v>407.26</v>
      </c>
      <c r="GF20" s="797">
        <v>7.43</v>
      </c>
      <c r="GG20" s="66"/>
      <c r="GH20" s="66"/>
      <c r="GI20" s="66" t="s">
        <v>75</v>
      </c>
      <c r="GJ20" s="799">
        <v>405</v>
      </c>
      <c r="GK20" s="799">
        <v>405</v>
      </c>
      <c r="GL20" s="799">
        <v>405</v>
      </c>
      <c r="GM20" s="799">
        <v>405</v>
      </c>
      <c r="GN20" s="66"/>
      <c r="GO20" s="66"/>
      <c r="GP20" s="66"/>
      <c r="GQ20" s="66"/>
      <c r="GR20" s="66"/>
      <c r="GS20" s="66"/>
      <c r="GT20" s="835" t="s">
        <v>72</v>
      </c>
      <c r="GU20" s="860">
        <v>25965</v>
      </c>
      <c r="GV20" s="861">
        <v>5090</v>
      </c>
      <c r="GW20" s="861">
        <v>87327</v>
      </c>
      <c r="GX20" s="862">
        <v>13083</v>
      </c>
      <c r="GY20" s="861"/>
      <c r="GZ20" s="861"/>
      <c r="HA20" s="861"/>
      <c r="HB20" s="861"/>
      <c r="HC20" s="840">
        <v>131465</v>
      </c>
      <c r="HD20" s="840">
        <v>4248</v>
      </c>
      <c r="HE20" s="841">
        <v>135713</v>
      </c>
      <c r="HF20" s="842"/>
      <c r="HG20" s="66"/>
      <c r="HH20" s="835" t="s">
        <v>72</v>
      </c>
      <c r="HI20" s="860">
        <v>4402</v>
      </c>
      <c r="HJ20" s="861">
        <v>1098</v>
      </c>
      <c r="HK20" s="864">
        <v>16265</v>
      </c>
      <c r="HL20" s="862">
        <v>862</v>
      </c>
      <c r="HM20" s="861"/>
      <c r="HN20" s="861"/>
      <c r="HO20" s="861"/>
      <c r="HP20" s="861"/>
      <c r="HQ20" s="840">
        <v>22627</v>
      </c>
      <c r="HR20" s="840">
        <v>2033</v>
      </c>
      <c r="HS20" s="841">
        <v>24660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3141.55</v>
      </c>
      <c r="IO20" s="968">
        <v>3024.31</v>
      </c>
      <c r="IP20" s="739">
        <v>3.88</v>
      </c>
      <c r="IQ20" s="75"/>
      <c r="IR20" s="75"/>
      <c r="IS20" s="764" t="s">
        <v>98</v>
      </c>
      <c r="IT20" s="741">
        <v>551</v>
      </c>
      <c r="IU20" s="742">
        <v>616</v>
      </c>
      <c r="IV20" s="743">
        <v>702</v>
      </c>
      <c r="IW20" s="741">
        <v>1869</v>
      </c>
      <c r="IX20" s="744">
        <v>1535</v>
      </c>
      <c r="IY20" s="745">
        <v>21.76</v>
      </c>
      <c r="IZ20" s="66"/>
      <c r="JA20" s="794" t="s">
        <v>58</v>
      </c>
      <c r="JB20" s="795">
        <v>468.02</v>
      </c>
      <c r="JC20" s="796">
        <v>442.43</v>
      </c>
      <c r="JD20" s="797">
        <v>5.78</v>
      </c>
      <c r="JE20" s="795">
        <v>313.18</v>
      </c>
      <c r="JF20" s="796">
        <v>303.43</v>
      </c>
      <c r="JG20" s="797">
        <v>3.21</v>
      </c>
      <c r="JH20" s="795">
        <v>464.08</v>
      </c>
      <c r="JI20" s="796">
        <v>438.92</v>
      </c>
      <c r="JJ20" s="797">
        <v>5.73</v>
      </c>
      <c r="JK20" s="66"/>
      <c r="JL20" s="66"/>
      <c r="JM20" s="66" t="s">
        <v>75</v>
      </c>
      <c r="JN20" s="799">
        <v>405</v>
      </c>
      <c r="JO20" s="799">
        <v>405</v>
      </c>
      <c r="JP20" s="799">
        <v>405</v>
      </c>
      <c r="JQ20" s="799">
        <v>405</v>
      </c>
      <c r="JR20" s="66"/>
      <c r="JS20" s="66"/>
      <c r="JT20" s="66"/>
      <c r="JU20" s="66"/>
      <c r="JV20" s="66"/>
      <c r="JW20" s="66"/>
      <c r="JX20" s="835" t="s">
        <v>72</v>
      </c>
      <c r="JY20" s="860">
        <v>22890</v>
      </c>
      <c r="JZ20" s="861">
        <v>4317</v>
      </c>
      <c r="KA20" s="861">
        <v>74202</v>
      </c>
      <c r="KB20" s="865">
        <v>20497</v>
      </c>
      <c r="KC20" s="866"/>
      <c r="KD20" s="866"/>
      <c r="KE20" s="866"/>
      <c r="KF20" s="866"/>
      <c r="KG20" s="867">
        <v>121906</v>
      </c>
      <c r="KH20" s="840">
        <v>18897</v>
      </c>
      <c r="KI20" s="841">
        <v>140803</v>
      </c>
      <c r="KJ20" s="842"/>
      <c r="KK20" s="66"/>
      <c r="KL20" s="835" t="s">
        <v>72</v>
      </c>
      <c r="KM20" s="860">
        <v>5185</v>
      </c>
      <c r="KN20" s="861">
        <v>854</v>
      </c>
      <c r="KO20" s="864">
        <v>27983</v>
      </c>
      <c r="KP20" s="865">
        <v>2791</v>
      </c>
      <c r="KQ20" s="866"/>
      <c r="KR20" s="866"/>
      <c r="KS20" s="866"/>
      <c r="KT20" s="866"/>
      <c r="KU20" s="867">
        <v>36813</v>
      </c>
      <c r="KV20" s="840">
        <v>8105</v>
      </c>
      <c r="KW20" s="841">
        <v>44918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3000.0800000000004</v>
      </c>
      <c r="LS20" s="968">
        <v>2828.3899999999994</v>
      </c>
      <c r="LT20" s="755">
        <v>6.07</v>
      </c>
      <c r="LU20" s="63"/>
      <c r="LV20" s="63"/>
      <c r="LW20" s="764" t="s">
        <v>98</v>
      </c>
      <c r="LX20" s="57">
        <v>7869</v>
      </c>
      <c r="LY20" s="756">
        <v>6558</v>
      </c>
      <c r="LZ20" s="757">
        <v>19.989999999999998</v>
      </c>
      <c r="MA20" s="73"/>
      <c r="MB20" s="794" t="s">
        <v>58</v>
      </c>
      <c r="MC20" s="795">
        <v>454.46</v>
      </c>
      <c r="MD20" s="796">
        <v>418.77</v>
      </c>
      <c r="ME20" s="797">
        <v>8.52</v>
      </c>
      <c r="MF20" s="795">
        <v>347.66</v>
      </c>
      <c r="MG20" s="796">
        <v>330.34</v>
      </c>
      <c r="MH20" s="797">
        <v>5.24</v>
      </c>
      <c r="MI20" s="795">
        <v>452.93</v>
      </c>
      <c r="MJ20" s="796">
        <v>417.52</v>
      </c>
      <c r="MK20" s="797">
        <v>8.48</v>
      </c>
      <c r="ML20" s="4"/>
      <c r="MM20" s="4"/>
      <c r="MN20" s="4" t="s">
        <v>75</v>
      </c>
      <c r="MO20" s="821">
        <v>405</v>
      </c>
      <c r="MP20" s="821">
        <v>405</v>
      </c>
      <c r="MQ20" s="821">
        <v>405</v>
      </c>
      <c r="MR20" s="821">
        <v>405</v>
      </c>
      <c r="MS20" s="821">
        <v>405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96767</v>
      </c>
      <c r="NB20" s="869">
        <v>19864</v>
      </c>
      <c r="NC20" s="869">
        <v>324307</v>
      </c>
      <c r="ND20" s="870">
        <v>63403</v>
      </c>
      <c r="NE20" s="869"/>
      <c r="NF20" s="869"/>
      <c r="NG20" s="869"/>
      <c r="NH20" s="869"/>
      <c r="NI20" s="871">
        <v>504341</v>
      </c>
      <c r="NJ20" s="872">
        <v>45943</v>
      </c>
      <c r="NK20" s="873">
        <v>550284</v>
      </c>
      <c r="NL20" s="585"/>
      <c r="NM20" s="585"/>
      <c r="NN20" s="859" t="s">
        <v>72</v>
      </c>
      <c r="NO20" s="868">
        <v>38524</v>
      </c>
      <c r="NP20" s="869">
        <v>5890</v>
      </c>
      <c r="NQ20" s="869">
        <v>104660</v>
      </c>
      <c r="NR20" s="870">
        <v>7562</v>
      </c>
      <c r="NS20" s="869"/>
      <c r="NT20" s="869"/>
      <c r="NU20" s="869"/>
      <c r="NV20" s="869"/>
      <c r="NW20" s="871">
        <v>156636</v>
      </c>
      <c r="NX20" s="872">
        <v>16586</v>
      </c>
      <c r="NY20" s="873">
        <v>173222</v>
      </c>
    </row>
    <row r="21" spans="1:389" ht="23.25" customHeight="1" thickBot="1" x14ac:dyDescent="0.3">
      <c r="A21" s="56" t="s">
        <v>56</v>
      </c>
      <c r="B21" s="27">
        <v>2502.0899999999997</v>
      </c>
      <c r="C21" s="971">
        <v>2358.13</v>
      </c>
      <c r="D21" s="763">
        <v>6.1</v>
      </c>
      <c r="E21" s="75"/>
      <c r="F21" s="75"/>
      <c r="G21" s="764" t="s">
        <v>99</v>
      </c>
      <c r="H21" s="741">
        <v>5180</v>
      </c>
      <c r="I21" s="742">
        <v>5860</v>
      </c>
      <c r="J21" s="743">
        <v>3016</v>
      </c>
      <c r="K21" s="741">
        <v>14056</v>
      </c>
      <c r="L21" s="744">
        <v>12959</v>
      </c>
      <c r="M21" s="745">
        <v>8.4700000000000006</v>
      </c>
      <c r="N21" s="66"/>
      <c r="O21" s="794" t="s">
        <v>63</v>
      </c>
      <c r="P21" s="795">
        <v>457.7</v>
      </c>
      <c r="Q21" s="796">
        <v>429</v>
      </c>
      <c r="R21" s="797">
        <v>6.69</v>
      </c>
      <c r="S21" s="795">
        <v>130.63999999999999</v>
      </c>
      <c r="T21" s="796">
        <v>122.47</v>
      </c>
      <c r="U21" s="797">
        <v>6.67</v>
      </c>
      <c r="V21" s="795">
        <v>446.12</v>
      </c>
      <c r="W21" s="796">
        <v>426.21</v>
      </c>
      <c r="X21" s="797">
        <v>4.67</v>
      </c>
      <c r="Y21" s="66"/>
      <c r="Z21" s="66"/>
      <c r="AA21" s="66" t="s">
        <v>80</v>
      </c>
      <c r="AB21" s="799">
        <v>188</v>
      </c>
      <c r="AC21" s="799">
        <v>188</v>
      </c>
      <c r="AD21" s="799">
        <v>188</v>
      </c>
      <c r="AE21" s="799">
        <v>188</v>
      </c>
      <c r="AF21" s="66"/>
      <c r="AG21" s="66"/>
      <c r="AH21" s="66"/>
      <c r="AI21" s="66"/>
      <c r="AJ21" s="66"/>
      <c r="AK21" s="66"/>
      <c r="AL21" s="835" t="s">
        <v>77</v>
      </c>
      <c r="AM21" s="884">
        <v>1113</v>
      </c>
      <c r="AN21" s="885">
        <v>1810</v>
      </c>
      <c r="AO21" s="885">
        <v>167976</v>
      </c>
      <c r="AP21" s="977">
        <v>1192</v>
      </c>
      <c r="AQ21" s="885"/>
      <c r="AR21" s="885"/>
      <c r="AS21" s="885"/>
      <c r="AT21" s="885"/>
      <c r="AU21" s="889">
        <v>172091</v>
      </c>
      <c r="AV21" s="840">
        <v>2831</v>
      </c>
      <c r="AW21" s="841">
        <v>174922</v>
      </c>
      <c r="AX21" s="842"/>
      <c r="AY21" s="66"/>
      <c r="AZ21" s="835" t="s">
        <v>77</v>
      </c>
      <c r="BA21" s="884">
        <v>27120</v>
      </c>
      <c r="BB21" s="885">
        <v>4973</v>
      </c>
      <c r="BC21" s="888">
        <v>77217</v>
      </c>
      <c r="BD21" s="886">
        <v>248</v>
      </c>
      <c r="BE21" s="885"/>
      <c r="BF21" s="885"/>
      <c r="BG21" s="885"/>
      <c r="BH21" s="885"/>
      <c r="BI21" s="889">
        <v>109558</v>
      </c>
      <c r="BJ21" s="889">
        <v>1805</v>
      </c>
      <c r="BK21" s="841">
        <v>111363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2719.65</v>
      </c>
      <c r="CG21" s="971">
        <v>2588.17</v>
      </c>
      <c r="CH21" s="763">
        <v>5.08</v>
      </c>
      <c r="CI21" s="75"/>
      <c r="CJ21" s="75"/>
      <c r="CK21" s="764" t="s">
        <v>99</v>
      </c>
      <c r="CL21" s="741">
        <v>911</v>
      </c>
      <c r="CM21" s="742">
        <v>703</v>
      </c>
      <c r="CN21" s="743">
        <v>513</v>
      </c>
      <c r="CO21" s="741">
        <v>2127</v>
      </c>
      <c r="CP21" s="744">
        <v>2119</v>
      </c>
      <c r="CQ21" s="745">
        <v>0.38</v>
      </c>
      <c r="CR21" s="66"/>
      <c r="CS21" s="794" t="s">
        <v>63</v>
      </c>
      <c r="CT21" s="795">
        <v>488.61</v>
      </c>
      <c r="CU21" s="796">
        <v>453.49</v>
      </c>
      <c r="CV21" s="797">
        <v>7.74</v>
      </c>
      <c r="CW21" s="795">
        <v>222.94</v>
      </c>
      <c r="CX21" s="796">
        <v>214.35</v>
      </c>
      <c r="CY21" s="797">
        <v>4.01</v>
      </c>
      <c r="CZ21" s="795">
        <v>484.85</v>
      </c>
      <c r="DA21" s="796">
        <v>450.02</v>
      </c>
      <c r="DB21" s="797">
        <v>7.74</v>
      </c>
      <c r="DC21" s="66"/>
      <c r="DD21" s="66"/>
      <c r="DE21" s="66" t="s">
        <v>80</v>
      </c>
      <c r="DF21" s="799">
        <v>188</v>
      </c>
      <c r="DG21" s="799">
        <v>188</v>
      </c>
      <c r="DH21" s="799">
        <v>188</v>
      </c>
      <c r="DI21" s="799">
        <v>188</v>
      </c>
      <c r="DJ21" s="66"/>
      <c r="DK21" s="66"/>
      <c r="DL21" s="66"/>
      <c r="DM21" s="66"/>
      <c r="DN21" s="66"/>
      <c r="DO21" s="66"/>
      <c r="DP21" s="835" t="s">
        <v>77</v>
      </c>
      <c r="DQ21" s="884">
        <v>16629</v>
      </c>
      <c r="DR21" s="885">
        <v>4842</v>
      </c>
      <c r="DS21" s="885">
        <v>165017</v>
      </c>
      <c r="DT21" s="886">
        <v>428</v>
      </c>
      <c r="DU21" s="884"/>
      <c r="DV21" s="885"/>
      <c r="DW21" s="885"/>
      <c r="DX21" s="885"/>
      <c r="DY21" s="889">
        <v>186916</v>
      </c>
      <c r="DZ21" s="840">
        <v>2644</v>
      </c>
      <c r="EA21" s="841">
        <v>189560</v>
      </c>
      <c r="EB21" s="842"/>
      <c r="EC21" s="66"/>
      <c r="ED21" s="835" t="s">
        <v>77</v>
      </c>
      <c r="EE21" s="884">
        <v>3912</v>
      </c>
      <c r="EF21" s="885">
        <v>997</v>
      </c>
      <c r="EG21" s="888">
        <v>34350</v>
      </c>
      <c r="EH21" s="886">
        <v>382</v>
      </c>
      <c r="EI21" s="884"/>
      <c r="EJ21" s="885"/>
      <c r="EK21" s="885"/>
      <c r="EL21" s="885"/>
      <c r="EM21" s="889">
        <v>39641</v>
      </c>
      <c r="EN21" s="889">
        <v>502</v>
      </c>
      <c r="EO21" s="841">
        <v>40143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2709.97</v>
      </c>
      <c r="FK21" s="971">
        <v>2534.87</v>
      </c>
      <c r="FL21" s="763">
        <v>6.91</v>
      </c>
      <c r="FM21" s="75"/>
      <c r="FN21" s="75"/>
      <c r="FO21" s="764" t="s">
        <v>99</v>
      </c>
      <c r="FP21" s="741">
        <v>906</v>
      </c>
      <c r="FQ21" s="742">
        <v>1028</v>
      </c>
      <c r="FR21" s="743">
        <v>902</v>
      </c>
      <c r="FS21" s="741">
        <v>2836</v>
      </c>
      <c r="FT21" s="744">
        <v>2976</v>
      </c>
      <c r="FU21" s="745">
        <v>-4.7</v>
      </c>
      <c r="FV21" s="66"/>
      <c r="FW21" s="794" t="s">
        <v>63</v>
      </c>
      <c r="FX21" s="795">
        <v>445.84</v>
      </c>
      <c r="FY21" s="796">
        <v>413</v>
      </c>
      <c r="FZ21" s="797">
        <v>7.95</v>
      </c>
      <c r="GA21" s="795">
        <v>223.92</v>
      </c>
      <c r="GB21" s="796">
        <v>210.16</v>
      </c>
      <c r="GC21" s="797">
        <v>6.55</v>
      </c>
      <c r="GD21" s="795">
        <v>443.21</v>
      </c>
      <c r="GE21" s="796">
        <v>410.67</v>
      </c>
      <c r="GF21" s="797">
        <v>7.92</v>
      </c>
      <c r="GG21" s="66"/>
      <c r="GH21" s="66"/>
      <c r="GI21" s="66" t="s">
        <v>80</v>
      </c>
      <c r="GJ21" s="799">
        <v>188</v>
      </c>
      <c r="GK21" s="799">
        <v>188</v>
      </c>
      <c r="GL21" s="799">
        <v>188</v>
      </c>
      <c r="GM21" s="799">
        <v>188</v>
      </c>
      <c r="GN21" s="66"/>
      <c r="GO21" s="66"/>
      <c r="GP21" s="66"/>
      <c r="GQ21" s="66"/>
      <c r="GR21" s="66"/>
      <c r="GS21" s="66"/>
      <c r="GT21" s="835" t="s">
        <v>77</v>
      </c>
      <c r="GU21" s="884">
        <v>21439</v>
      </c>
      <c r="GV21" s="885">
        <v>2998</v>
      </c>
      <c r="GW21" s="885">
        <v>140020</v>
      </c>
      <c r="GX21" s="886">
        <v>416</v>
      </c>
      <c r="GY21" s="885"/>
      <c r="GZ21" s="885"/>
      <c r="HA21" s="885"/>
      <c r="HB21" s="885"/>
      <c r="HC21" s="889">
        <v>164873</v>
      </c>
      <c r="HD21" s="840">
        <v>295</v>
      </c>
      <c r="HE21" s="841">
        <v>165168</v>
      </c>
      <c r="HF21" s="842"/>
      <c r="HG21" s="66"/>
      <c r="HH21" s="835" t="s">
        <v>77</v>
      </c>
      <c r="HI21" s="884">
        <v>4960</v>
      </c>
      <c r="HJ21" s="885">
        <v>1044</v>
      </c>
      <c r="HK21" s="888">
        <v>25415</v>
      </c>
      <c r="HL21" s="886">
        <v>0</v>
      </c>
      <c r="HM21" s="885"/>
      <c r="HN21" s="885"/>
      <c r="HO21" s="885"/>
      <c r="HP21" s="885"/>
      <c r="HQ21" s="889">
        <v>31419</v>
      </c>
      <c r="HR21" s="889">
        <v>792</v>
      </c>
      <c r="HS21" s="841">
        <v>32211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2773.4399999999996</v>
      </c>
      <c r="IO21" s="971">
        <v>2657.9500000000003</v>
      </c>
      <c r="IP21" s="763">
        <v>4.3499999999999996</v>
      </c>
      <c r="IQ21" s="75"/>
      <c r="IR21" s="75"/>
      <c r="IS21" s="764" t="s">
        <v>99</v>
      </c>
      <c r="IT21" s="741">
        <v>714</v>
      </c>
      <c r="IU21" s="742">
        <v>725</v>
      </c>
      <c r="IV21" s="743">
        <v>774</v>
      </c>
      <c r="IW21" s="741">
        <v>2213</v>
      </c>
      <c r="IX21" s="744">
        <v>2088</v>
      </c>
      <c r="IY21" s="745">
        <v>5.99</v>
      </c>
      <c r="IZ21" s="66"/>
      <c r="JA21" s="794" t="s">
        <v>63</v>
      </c>
      <c r="JB21" s="795">
        <v>515.79</v>
      </c>
      <c r="JC21" s="796">
        <v>494.5</v>
      </c>
      <c r="JD21" s="797">
        <v>4.3099999999999996</v>
      </c>
      <c r="JE21" s="795">
        <v>141.99</v>
      </c>
      <c r="JF21" s="796">
        <v>135.09</v>
      </c>
      <c r="JG21" s="797">
        <v>5.1100000000000003</v>
      </c>
      <c r="JH21" s="795">
        <v>506.28</v>
      </c>
      <c r="JI21" s="796">
        <v>485.43</v>
      </c>
      <c r="JJ21" s="797">
        <v>4.3</v>
      </c>
      <c r="JK21" s="66"/>
      <c r="JL21" s="66"/>
      <c r="JM21" s="66" t="s">
        <v>80</v>
      </c>
      <c r="JN21" s="799">
        <v>188</v>
      </c>
      <c r="JO21" s="799">
        <v>188</v>
      </c>
      <c r="JP21" s="799">
        <v>188</v>
      </c>
      <c r="JQ21" s="799">
        <v>188</v>
      </c>
      <c r="JR21" s="66"/>
      <c r="JS21" s="66"/>
      <c r="JT21" s="66"/>
      <c r="JU21" s="66"/>
      <c r="JV21" s="66"/>
      <c r="JW21" s="66"/>
      <c r="JX21" s="835" t="s">
        <v>77</v>
      </c>
      <c r="JY21" s="884">
        <v>18510</v>
      </c>
      <c r="JZ21" s="885">
        <v>4103</v>
      </c>
      <c r="KA21" s="885">
        <v>138988</v>
      </c>
      <c r="KB21" s="890">
        <v>6998</v>
      </c>
      <c r="KC21" s="891"/>
      <c r="KD21" s="891"/>
      <c r="KE21" s="891"/>
      <c r="KF21" s="891"/>
      <c r="KG21" s="892">
        <v>168599</v>
      </c>
      <c r="KH21" s="840">
        <v>859</v>
      </c>
      <c r="KI21" s="841">
        <v>169458</v>
      </c>
      <c r="KJ21" s="842"/>
      <c r="KK21" s="66"/>
      <c r="KL21" s="835" t="s">
        <v>77</v>
      </c>
      <c r="KM21" s="884">
        <v>6028</v>
      </c>
      <c r="KN21" s="885">
        <v>1485</v>
      </c>
      <c r="KO21" s="888">
        <v>52164</v>
      </c>
      <c r="KP21" s="890">
        <v>243</v>
      </c>
      <c r="KQ21" s="891"/>
      <c r="KR21" s="891"/>
      <c r="KS21" s="891"/>
      <c r="KT21" s="891"/>
      <c r="KU21" s="892">
        <v>59920</v>
      </c>
      <c r="KV21" s="889">
        <v>1395</v>
      </c>
      <c r="KW21" s="841">
        <v>61315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2684.6000000000004</v>
      </c>
      <c r="LS21" s="971">
        <v>2538.8399999999997</v>
      </c>
      <c r="LT21" s="780">
        <v>5.74</v>
      </c>
      <c r="LU21" s="63"/>
      <c r="LV21" s="63"/>
      <c r="LW21" s="764" t="s">
        <v>99</v>
      </c>
      <c r="LX21" s="57">
        <v>21232</v>
      </c>
      <c r="LY21" s="756">
        <v>20142</v>
      </c>
      <c r="LZ21" s="757">
        <v>5.41</v>
      </c>
      <c r="MA21" s="73"/>
      <c r="MB21" s="794" t="s">
        <v>63</v>
      </c>
      <c r="MC21" s="795">
        <v>476.82</v>
      </c>
      <c r="MD21" s="796">
        <v>448.17</v>
      </c>
      <c r="ME21" s="797">
        <v>6.39</v>
      </c>
      <c r="MF21" s="795">
        <v>162.43</v>
      </c>
      <c r="MG21" s="796">
        <v>154.37</v>
      </c>
      <c r="MH21" s="797">
        <v>5.22</v>
      </c>
      <c r="MI21" s="795">
        <v>472.32</v>
      </c>
      <c r="MJ21" s="796">
        <v>444.02</v>
      </c>
      <c r="MK21" s="797">
        <v>6.37</v>
      </c>
      <c r="ML21" s="4"/>
      <c r="MM21" s="4"/>
      <c r="MN21" s="4" t="s">
        <v>80</v>
      </c>
      <c r="MO21" s="821">
        <v>188</v>
      </c>
      <c r="MP21" s="821">
        <v>188</v>
      </c>
      <c r="MQ21" s="821">
        <v>188</v>
      </c>
      <c r="MR21" s="821">
        <v>188</v>
      </c>
      <c r="MS21" s="821">
        <v>188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57691</v>
      </c>
      <c r="NB21" s="894">
        <v>13753</v>
      </c>
      <c r="NC21" s="894">
        <v>612001</v>
      </c>
      <c r="ND21" s="895">
        <v>9034</v>
      </c>
      <c r="NE21" s="894"/>
      <c r="NF21" s="894"/>
      <c r="NG21" s="894"/>
      <c r="NH21" s="894"/>
      <c r="NI21" s="896">
        <v>692479</v>
      </c>
      <c r="NJ21" s="897">
        <v>6629</v>
      </c>
      <c r="NK21" s="898">
        <v>699108</v>
      </c>
      <c r="NL21" s="585"/>
      <c r="NM21" s="585"/>
      <c r="NN21" s="859" t="s">
        <v>77</v>
      </c>
      <c r="NO21" s="893">
        <v>42020</v>
      </c>
      <c r="NP21" s="894">
        <v>8499</v>
      </c>
      <c r="NQ21" s="894">
        <v>189146</v>
      </c>
      <c r="NR21" s="895">
        <v>873</v>
      </c>
      <c r="NS21" s="894"/>
      <c r="NT21" s="894"/>
      <c r="NU21" s="894"/>
      <c r="NV21" s="894"/>
      <c r="NW21" s="896">
        <v>240538</v>
      </c>
      <c r="NX21" s="897">
        <v>4494</v>
      </c>
      <c r="NY21" s="898">
        <v>245032</v>
      </c>
    </row>
    <row r="22" spans="1:389" ht="23.25" customHeight="1" thickTop="1" thickBot="1" x14ac:dyDescent="0.3">
      <c r="A22" s="790" t="s">
        <v>36</v>
      </c>
      <c r="B22" s="973">
        <v>3385.99</v>
      </c>
      <c r="C22" s="974">
        <v>3155.7000000000003</v>
      </c>
      <c r="D22" s="793">
        <v>7.3</v>
      </c>
      <c r="E22" s="75"/>
      <c r="F22" s="75"/>
      <c r="G22" s="740" t="s">
        <v>100</v>
      </c>
      <c r="H22" s="741">
        <v>1468</v>
      </c>
      <c r="I22" s="742">
        <v>990</v>
      </c>
      <c r="J22" s="743">
        <v>1777</v>
      </c>
      <c r="K22" s="741">
        <v>4235</v>
      </c>
      <c r="L22" s="744">
        <v>5309</v>
      </c>
      <c r="M22" s="745">
        <v>-20.23</v>
      </c>
      <c r="N22" s="66"/>
      <c r="O22" s="794" t="s">
        <v>69</v>
      </c>
      <c r="P22" s="795">
        <v>224.85</v>
      </c>
      <c r="Q22" s="796">
        <v>208.59</v>
      </c>
      <c r="R22" s="797">
        <v>7.8</v>
      </c>
      <c r="S22" s="795">
        <v>121.67</v>
      </c>
      <c r="T22" s="796">
        <v>115.66</v>
      </c>
      <c r="U22" s="797">
        <v>5.2</v>
      </c>
      <c r="V22" s="795">
        <v>219.62</v>
      </c>
      <c r="W22" s="796">
        <v>207.68</v>
      </c>
      <c r="X22" s="797">
        <v>5.75</v>
      </c>
      <c r="Y22" s="66"/>
      <c r="Z22" s="66"/>
      <c r="AA22" s="66" t="s">
        <v>84</v>
      </c>
      <c r="AB22" s="799">
        <v>331</v>
      </c>
      <c r="AC22" s="799">
        <v>331</v>
      </c>
      <c r="AD22" s="799">
        <v>331</v>
      </c>
      <c r="AE22" s="799">
        <v>331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35398</v>
      </c>
      <c r="AN22" s="905">
        <v>7801</v>
      </c>
      <c r="AO22" s="905">
        <v>286595</v>
      </c>
      <c r="AP22" s="978">
        <v>17537</v>
      </c>
      <c r="AQ22" s="905"/>
      <c r="AR22" s="905"/>
      <c r="AS22" s="905"/>
      <c r="AT22" s="905"/>
      <c r="AU22" s="909">
        <v>347331</v>
      </c>
      <c r="AV22" s="905">
        <v>13244</v>
      </c>
      <c r="AW22" s="907">
        <v>360575</v>
      </c>
      <c r="AX22" s="908"/>
      <c r="AY22" s="92"/>
      <c r="AZ22" s="903" t="s">
        <v>49</v>
      </c>
      <c r="BA22" s="904">
        <v>63150</v>
      </c>
      <c r="BB22" s="905">
        <v>9196</v>
      </c>
      <c r="BC22" s="905">
        <v>134571</v>
      </c>
      <c r="BD22" s="906">
        <v>4349</v>
      </c>
      <c r="BE22" s="905"/>
      <c r="BF22" s="905"/>
      <c r="BG22" s="905"/>
      <c r="BH22" s="905"/>
      <c r="BI22" s="909">
        <v>211266</v>
      </c>
      <c r="BJ22" s="905">
        <v>6459</v>
      </c>
      <c r="BK22" s="907">
        <v>217725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3762.75</v>
      </c>
      <c r="CG22" s="974">
        <v>3473.2599999999993</v>
      </c>
      <c r="CH22" s="793">
        <v>8.33</v>
      </c>
      <c r="CI22" s="75"/>
      <c r="CJ22" s="75"/>
      <c r="CK22" s="740" t="s">
        <v>100</v>
      </c>
      <c r="CL22" s="741">
        <v>888</v>
      </c>
      <c r="CM22" s="742">
        <v>489</v>
      </c>
      <c r="CN22" s="743">
        <v>659</v>
      </c>
      <c r="CO22" s="741">
        <v>2036</v>
      </c>
      <c r="CP22" s="744">
        <v>1534</v>
      </c>
      <c r="CQ22" s="745">
        <v>32.72</v>
      </c>
      <c r="CR22" s="66"/>
      <c r="CS22" s="794" t="s">
        <v>69</v>
      </c>
      <c r="CT22" s="795">
        <v>298.79000000000002</v>
      </c>
      <c r="CU22" s="796">
        <v>283.24</v>
      </c>
      <c r="CV22" s="797">
        <v>5.49</v>
      </c>
      <c r="CW22" s="795">
        <v>162.30000000000001</v>
      </c>
      <c r="CX22" s="796">
        <v>154.71</v>
      </c>
      <c r="CY22" s="797">
        <v>4.91</v>
      </c>
      <c r="CZ22" s="795">
        <v>296.86</v>
      </c>
      <c r="DA22" s="796">
        <v>281.38</v>
      </c>
      <c r="DB22" s="797">
        <v>5.5</v>
      </c>
      <c r="DC22" s="66"/>
      <c r="DD22" s="66"/>
      <c r="DE22" s="66" t="s">
        <v>84</v>
      </c>
      <c r="DF22" s="799">
        <v>331</v>
      </c>
      <c r="DG22" s="799">
        <v>331</v>
      </c>
      <c r="DH22" s="799">
        <v>331</v>
      </c>
      <c r="DI22" s="799">
        <v>331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63039</v>
      </c>
      <c r="DR22" s="905">
        <v>11740</v>
      </c>
      <c r="DS22" s="905">
        <v>279223</v>
      </c>
      <c r="DT22" s="906">
        <v>27753</v>
      </c>
      <c r="DU22" s="905"/>
      <c r="DV22" s="905"/>
      <c r="DW22" s="905"/>
      <c r="DX22" s="905"/>
      <c r="DY22" s="909">
        <v>381755</v>
      </c>
      <c r="DZ22" s="905">
        <v>23356</v>
      </c>
      <c r="EA22" s="907">
        <v>405111</v>
      </c>
      <c r="EB22" s="908"/>
      <c r="EC22" s="92"/>
      <c r="ED22" s="903" t="s">
        <v>49</v>
      </c>
      <c r="EE22" s="904">
        <v>13679</v>
      </c>
      <c r="EF22" s="905">
        <v>2493</v>
      </c>
      <c r="EG22" s="905">
        <v>65515</v>
      </c>
      <c r="EH22" s="906">
        <v>2168</v>
      </c>
      <c r="EI22" s="905"/>
      <c r="EJ22" s="905"/>
      <c r="EK22" s="905"/>
      <c r="EL22" s="905"/>
      <c r="EM22" s="909">
        <v>83855</v>
      </c>
      <c r="EN22" s="905">
        <v>4849</v>
      </c>
      <c r="EO22" s="907">
        <v>88704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3638.04</v>
      </c>
      <c r="FK22" s="974">
        <v>3344.08</v>
      </c>
      <c r="FL22" s="793">
        <v>8.7899999999999991</v>
      </c>
      <c r="FM22" s="75"/>
      <c r="FN22" s="75"/>
      <c r="FO22" s="740" t="s">
        <v>100</v>
      </c>
      <c r="FP22" s="741">
        <v>222</v>
      </c>
      <c r="FQ22" s="742">
        <v>196</v>
      </c>
      <c r="FR22" s="743">
        <v>193</v>
      </c>
      <c r="FS22" s="741">
        <v>611</v>
      </c>
      <c r="FT22" s="744">
        <v>566</v>
      </c>
      <c r="FU22" s="745">
        <v>7.95</v>
      </c>
      <c r="FV22" s="66"/>
      <c r="FW22" s="794" t="s">
        <v>69</v>
      </c>
      <c r="FX22" s="795">
        <v>240.77</v>
      </c>
      <c r="FY22" s="796">
        <v>226.52</v>
      </c>
      <c r="FZ22" s="797">
        <v>6.29</v>
      </c>
      <c r="GA22" s="795">
        <v>155.9</v>
      </c>
      <c r="GB22" s="796">
        <v>145.94</v>
      </c>
      <c r="GC22" s="797">
        <v>6.82</v>
      </c>
      <c r="GD22" s="795">
        <v>239.77</v>
      </c>
      <c r="GE22" s="796">
        <v>225.59</v>
      </c>
      <c r="GF22" s="797">
        <v>6.29</v>
      </c>
      <c r="GG22" s="66"/>
      <c r="GH22" s="66"/>
      <c r="GI22" s="66" t="s">
        <v>84</v>
      </c>
      <c r="GJ22" s="799">
        <v>331</v>
      </c>
      <c r="GK22" s="799">
        <v>331</v>
      </c>
      <c r="GL22" s="799">
        <v>331</v>
      </c>
      <c r="GM22" s="799">
        <v>331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64164</v>
      </c>
      <c r="GV22" s="905">
        <v>9460</v>
      </c>
      <c r="GW22" s="905">
        <v>263244</v>
      </c>
      <c r="GX22" s="906">
        <v>19214</v>
      </c>
      <c r="GY22" s="905"/>
      <c r="GZ22" s="905"/>
      <c r="HA22" s="905"/>
      <c r="HB22" s="905"/>
      <c r="HC22" s="909">
        <v>356082</v>
      </c>
      <c r="HD22" s="905">
        <v>6010</v>
      </c>
      <c r="HE22" s="907">
        <v>362092</v>
      </c>
      <c r="HF22" s="908"/>
      <c r="HG22" s="92"/>
      <c r="HH22" s="903" t="s">
        <v>49</v>
      </c>
      <c r="HI22" s="904">
        <v>12306</v>
      </c>
      <c r="HJ22" s="905">
        <v>2673</v>
      </c>
      <c r="HK22" s="905">
        <v>48121</v>
      </c>
      <c r="HL22" s="906">
        <v>1223</v>
      </c>
      <c r="HM22" s="905"/>
      <c r="HN22" s="905"/>
      <c r="HO22" s="905"/>
      <c r="HP22" s="905"/>
      <c r="HQ22" s="909">
        <v>64323</v>
      </c>
      <c r="HR22" s="905">
        <v>3131</v>
      </c>
      <c r="HS22" s="907">
        <v>67454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3809.9400000000005</v>
      </c>
      <c r="IO22" s="974">
        <v>3678.1</v>
      </c>
      <c r="IP22" s="793">
        <v>3.58</v>
      </c>
      <c r="IQ22" s="75"/>
      <c r="IR22" s="75"/>
      <c r="IS22" s="740" t="s">
        <v>100</v>
      </c>
      <c r="IT22" s="741">
        <v>255</v>
      </c>
      <c r="IU22" s="742">
        <v>351</v>
      </c>
      <c r="IV22" s="743">
        <v>446</v>
      </c>
      <c r="IW22" s="741">
        <v>1052</v>
      </c>
      <c r="IX22" s="744">
        <v>990</v>
      </c>
      <c r="IY22" s="745">
        <v>6.26</v>
      </c>
      <c r="IZ22" s="66"/>
      <c r="JA22" s="794" t="s">
        <v>69</v>
      </c>
      <c r="JB22" s="795">
        <v>347.86</v>
      </c>
      <c r="JC22" s="796">
        <v>332.69</v>
      </c>
      <c r="JD22" s="797">
        <v>4.5599999999999996</v>
      </c>
      <c r="JE22" s="795">
        <v>234.22</v>
      </c>
      <c r="JF22" s="796">
        <v>228.61</v>
      </c>
      <c r="JG22" s="797">
        <v>2.4500000000000002</v>
      </c>
      <c r="JH22" s="795">
        <v>344.97</v>
      </c>
      <c r="JI22" s="796">
        <v>330.06</v>
      </c>
      <c r="JJ22" s="797">
        <v>4.5199999999999996</v>
      </c>
      <c r="JK22" s="66"/>
      <c r="JL22" s="66"/>
      <c r="JM22" s="66" t="s">
        <v>84</v>
      </c>
      <c r="JN22" s="799">
        <v>331</v>
      </c>
      <c r="JO22" s="799">
        <v>331</v>
      </c>
      <c r="JP22" s="799">
        <v>331</v>
      </c>
      <c r="JQ22" s="799">
        <v>331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57970</v>
      </c>
      <c r="JZ22" s="905">
        <v>9405</v>
      </c>
      <c r="KA22" s="905">
        <v>247974</v>
      </c>
      <c r="KB22" s="911">
        <v>34468</v>
      </c>
      <c r="KC22" s="912"/>
      <c r="KD22" s="912"/>
      <c r="KE22" s="912"/>
      <c r="KF22" s="912"/>
      <c r="KG22" s="913">
        <v>349817</v>
      </c>
      <c r="KH22" s="905">
        <v>24720</v>
      </c>
      <c r="KI22" s="907">
        <v>374537</v>
      </c>
      <c r="KJ22" s="908"/>
      <c r="KK22" s="92"/>
      <c r="KL22" s="903" t="s">
        <v>49</v>
      </c>
      <c r="KM22" s="904">
        <v>17429</v>
      </c>
      <c r="KN22" s="905">
        <v>4064</v>
      </c>
      <c r="KO22" s="905">
        <v>90596</v>
      </c>
      <c r="KP22" s="911">
        <v>4411</v>
      </c>
      <c r="KQ22" s="912"/>
      <c r="KR22" s="912"/>
      <c r="KS22" s="912"/>
      <c r="KT22" s="912"/>
      <c r="KU22" s="913">
        <v>116500</v>
      </c>
      <c r="KV22" s="905">
        <v>14660</v>
      </c>
      <c r="KW22" s="907">
        <v>131160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3597.48</v>
      </c>
      <c r="LS22" s="974">
        <v>3373.3</v>
      </c>
      <c r="LT22" s="820">
        <v>6.65</v>
      </c>
      <c r="LU22" s="63"/>
      <c r="LV22" s="63"/>
      <c r="LW22" s="740" t="s">
        <v>100</v>
      </c>
      <c r="LX22" s="57">
        <v>7934</v>
      </c>
      <c r="LY22" s="756">
        <v>8399</v>
      </c>
      <c r="LZ22" s="757">
        <v>-5.54</v>
      </c>
      <c r="MA22" s="73"/>
      <c r="MB22" s="794" t="s">
        <v>69</v>
      </c>
      <c r="MC22" s="795">
        <v>272.29000000000002</v>
      </c>
      <c r="MD22" s="796">
        <v>256.36</v>
      </c>
      <c r="ME22" s="797">
        <v>6.21</v>
      </c>
      <c r="MF22" s="795">
        <v>185.54</v>
      </c>
      <c r="MG22" s="796">
        <v>179.23</v>
      </c>
      <c r="MH22" s="797">
        <v>3.52</v>
      </c>
      <c r="MI22" s="795">
        <v>271.05</v>
      </c>
      <c r="MJ22" s="796">
        <v>255.26</v>
      </c>
      <c r="MK22" s="797">
        <v>6.19</v>
      </c>
      <c r="ML22" s="4"/>
      <c r="MM22" s="4"/>
      <c r="MN22" s="4" t="s">
        <v>84</v>
      </c>
      <c r="MO22" s="821">
        <v>331</v>
      </c>
      <c r="MP22" s="821">
        <v>331</v>
      </c>
      <c r="MQ22" s="821">
        <v>331</v>
      </c>
      <c r="MR22" s="821">
        <v>331</v>
      </c>
      <c r="MS22" s="821">
        <v>331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220571</v>
      </c>
      <c r="NB22" s="917">
        <v>38406</v>
      </c>
      <c r="NC22" s="917">
        <v>1077036</v>
      </c>
      <c r="ND22" s="918">
        <v>98972</v>
      </c>
      <c r="NE22" s="917"/>
      <c r="NF22" s="917"/>
      <c r="NG22" s="917"/>
      <c r="NH22" s="917"/>
      <c r="NI22" s="919">
        <v>1434985</v>
      </c>
      <c r="NJ22" s="916">
        <v>67330</v>
      </c>
      <c r="NK22" s="919">
        <v>1502315</v>
      </c>
      <c r="NL22" s="585"/>
      <c r="NM22" s="585"/>
      <c r="NN22" s="916" t="s">
        <v>49</v>
      </c>
      <c r="NO22" s="916">
        <v>106564</v>
      </c>
      <c r="NP22" s="917">
        <v>18426</v>
      </c>
      <c r="NQ22" s="917">
        <v>338803</v>
      </c>
      <c r="NR22" s="918">
        <v>12151</v>
      </c>
      <c r="NS22" s="917"/>
      <c r="NT22" s="917"/>
      <c r="NU22" s="917"/>
      <c r="NV22" s="917"/>
      <c r="NW22" s="919">
        <v>475944</v>
      </c>
      <c r="NX22" s="916">
        <v>29099</v>
      </c>
      <c r="NY22" s="919">
        <v>505043</v>
      </c>
    </row>
    <row r="23" spans="1:389" ht="23.25" customHeight="1" thickTop="1" x14ac:dyDescent="0.25">
      <c r="A23" s="58" t="s">
        <v>101</v>
      </c>
      <c r="B23" s="119">
        <v>1532.25</v>
      </c>
      <c r="C23" s="979">
        <v>1447.9099999999999</v>
      </c>
      <c r="D23" s="739">
        <v>5.82</v>
      </c>
      <c r="E23" s="75"/>
      <c r="F23" s="75"/>
      <c r="G23" s="740" t="s">
        <v>102</v>
      </c>
      <c r="H23" s="741">
        <v>4675</v>
      </c>
      <c r="I23" s="742">
        <v>2903</v>
      </c>
      <c r="J23" s="743">
        <v>6297</v>
      </c>
      <c r="K23" s="741">
        <v>13875</v>
      </c>
      <c r="L23" s="744">
        <v>8307</v>
      </c>
      <c r="M23" s="745">
        <v>67.03</v>
      </c>
      <c r="N23" s="66" t="s">
        <v>392</v>
      </c>
      <c r="O23" s="794" t="s">
        <v>74</v>
      </c>
      <c r="P23" s="795">
        <v>350.77</v>
      </c>
      <c r="Q23" s="980">
        <v>338.03</v>
      </c>
      <c r="R23" s="797">
        <v>3.77</v>
      </c>
      <c r="S23" s="795">
        <v>325.31</v>
      </c>
      <c r="T23" s="796">
        <v>312.97000000000003</v>
      </c>
      <c r="U23" s="797">
        <v>3.94</v>
      </c>
      <c r="V23" s="795">
        <v>343.71</v>
      </c>
      <c r="W23" s="796">
        <v>337.57</v>
      </c>
      <c r="X23" s="797">
        <v>1.82</v>
      </c>
      <c r="Y23" s="66"/>
      <c r="Z23" s="92" t="s">
        <v>54</v>
      </c>
      <c r="AA23" s="92"/>
      <c r="AB23" s="981">
        <v>80.89</v>
      </c>
      <c r="AC23" s="982">
        <v>81.61</v>
      </c>
      <c r="AD23" s="982">
        <v>77.680000000000007</v>
      </c>
      <c r="AE23" s="982">
        <v>80.06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1532.62</v>
      </c>
      <c r="CG23" s="979">
        <v>1464.1599999999999</v>
      </c>
      <c r="CH23" s="739">
        <v>4.68</v>
      </c>
      <c r="CI23" s="75"/>
      <c r="CJ23" s="75"/>
      <c r="CK23" s="740" t="s">
        <v>102</v>
      </c>
      <c r="CL23" s="741">
        <v>1633</v>
      </c>
      <c r="CM23" s="742">
        <v>1210</v>
      </c>
      <c r="CN23" s="743">
        <v>1088</v>
      </c>
      <c r="CO23" s="741">
        <v>3931</v>
      </c>
      <c r="CP23" s="744">
        <v>3116</v>
      </c>
      <c r="CQ23" s="745">
        <v>26.16</v>
      </c>
      <c r="CR23" s="66"/>
      <c r="CS23" s="794" t="s">
        <v>74</v>
      </c>
      <c r="CT23" s="795">
        <v>366.92</v>
      </c>
      <c r="CU23" s="980">
        <v>353.52</v>
      </c>
      <c r="CV23" s="797">
        <v>3.79</v>
      </c>
      <c r="CW23" s="795">
        <v>340.65</v>
      </c>
      <c r="CX23" s="796">
        <v>328.05</v>
      </c>
      <c r="CY23" s="797">
        <v>3.84</v>
      </c>
      <c r="CZ23" s="795">
        <v>366.55</v>
      </c>
      <c r="DA23" s="796">
        <v>353.15</v>
      </c>
      <c r="DB23" s="797">
        <v>3.79</v>
      </c>
      <c r="DC23" s="66"/>
      <c r="DD23" s="92" t="s">
        <v>54</v>
      </c>
      <c r="DE23" s="92"/>
      <c r="DF23" s="981">
        <v>74.05</v>
      </c>
      <c r="DG23" s="982">
        <v>70.3</v>
      </c>
      <c r="DH23" s="982">
        <v>59.39</v>
      </c>
      <c r="DI23" s="982">
        <v>67.91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1341.42</v>
      </c>
      <c r="FK23" s="979">
        <v>1272.6500000000001</v>
      </c>
      <c r="FL23" s="739">
        <v>5.4</v>
      </c>
      <c r="FM23" s="75"/>
      <c r="FN23" s="75"/>
      <c r="FO23" s="740" t="s">
        <v>102</v>
      </c>
      <c r="FP23" s="741">
        <v>1419</v>
      </c>
      <c r="FQ23" s="742">
        <v>1818</v>
      </c>
      <c r="FR23" s="743">
        <v>1681</v>
      </c>
      <c r="FS23" s="741">
        <v>4918</v>
      </c>
      <c r="FT23" s="744">
        <v>4547</v>
      </c>
      <c r="FU23" s="745">
        <v>8.16</v>
      </c>
      <c r="FV23" s="66"/>
      <c r="FW23" s="794" t="s">
        <v>74</v>
      </c>
      <c r="FX23" s="795">
        <v>369.56</v>
      </c>
      <c r="FY23" s="980">
        <v>338.89</v>
      </c>
      <c r="FZ23" s="797">
        <v>9.0500000000000007</v>
      </c>
      <c r="GA23" s="795">
        <v>218.25</v>
      </c>
      <c r="GB23" s="796">
        <v>207.24</v>
      </c>
      <c r="GC23" s="797">
        <v>5.31</v>
      </c>
      <c r="GD23" s="795">
        <v>367.76</v>
      </c>
      <c r="GE23" s="796">
        <v>337.38</v>
      </c>
      <c r="GF23" s="797">
        <v>9</v>
      </c>
      <c r="GG23" s="66"/>
      <c r="GH23" s="92" t="s">
        <v>54</v>
      </c>
      <c r="GI23" s="92"/>
      <c r="GJ23" s="981">
        <v>54.45</v>
      </c>
      <c r="GK23" s="982">
        <v>56.27</v>
      </c>
      <c r="GL23" s="982">
        <v>55.13</v>
      </c>
      <c r="GM23" s="982">
        <v>55.28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1409.04</v>
      </c>
      <c r="IO23" s="979">
        <v>1353.83</v>
      </c>
      <c r="IP23" s="739">
        <v>4.08</v>
      </c>
      <c r="IQ23" s="75"/>
      <c r="IR23" s="75"/>
      <c r="IS23" s="740" t="s">
        <v>102</v>
      </c>
      <c r="IT23" s="741">
        <v>1172</v>
      </c>
      <c r="IU23" s="742">
        <v>1364</v>
      </c>
      <c r="IV23" s="743">
        <v>1569</v>
      </c>
      <c r="IW23" s="741">
        <v>4105</v>
      </c>
      <c r="IX23" s="744">
        <v>3627</v>
      </c>
      <c r="IY23" s="745">
        <v>13.18</v>
      </c>
      <c r="IZ23" s="66"/>
      <c r="JA23" s="794" t="s">
        <v>74</v>
      </c>
      <c r="JB23" s="795">
        <v>325.17</v>
      </c>
      <c r="JC23" s="980">
        <v>321.62</v>
      </c>
      <c r="JD23" s="797">
        <v>1.1000000000000001</v>
      </c>
      <c r="JE23" s="795">
        <v>359.63</v>
      </c>
      <c r="JF23" s="796">
        <v>347.77</v>
      </c>
      <c r="JG23" s="797">
        <v>3.41</v>
      </c>
      <c r="JH23" s="795">
        <v>326.05</v>
      </c>
      <c r="JI23" s="796">
        <v>322.27999999999997</v>
      </c>
      <c r="JJ23" s="797">
        <v>1.17</v>
      </c>
      <c r="JK23" s="66"/>
      <c r="JL23" s="92" t="s">
        <v>54</v>
      </c>
      <c r="JM23" s="92"/>
      <c r="JN23" s="981">
        <v>65.45</v>
      </c>
      <c r="JO23" s="982">
        <v>66.7</v>
      </c>
      <c r="JP23" s="982">
        <v>69.739999999999995</v>
      </c>
      <c r="JQ23" s="982">
        <v>67.3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1466.6000000000001</v>
      </c>
      <c r="LS23" s="968">
        <v>1399.0200000000002</v>
      </c>
      <c r="LT23" s="755">
        <v>4.83</v>
      </c>
      <c r="LU23" s="63"/>
      <c r="LV23" s="63"/>
      <c r="LW23" s="740" t="s">
        <v>102</v>
      </c>
      <c r="LX23" s="57">
        <v>26829</v>
      </c>
      <c r="LY23" s="756">
        <v>19597</v>
      </c>
      <c r="LZ23" s="757">
        <v>36.9</v>
      </c>
      <c r="MA23" s="73"/>
      <c r="MB23" s="794" t="s">
        <v>74</v>
      </c>
      <c r="MC23" s="795">
        <v>349.45</v>
      </c>
      <c r="MD23" s="796">
        <v>336.55</v>
      </c>
      <c r="ME23" s="797">
        <v>3.83</v>
      </c>
      <c r="MF23" s="795">
        <v>332.35</v>
      </c>
      <c r="MG23" s="796">
        <v>320.2</v>
      </c>
      <c r="MH23" s="797">
        <v>3.79</v>
      </c>
      <c r="MI23" s="795">
        <v>349.2</v>
      </c>
      <c r="MJ23" s="796">
        <v>336.32</v>
      </c>
      <c r="MK23" s="797">
        <v>3.83</v>
      </c>
      <c r="ML23" s="4"/>
      <c r="MM23" s="781" t="s">
        <v>54</v>
      </c>
      <c r="MN23" s="781"/>
      <c r="MO23" s="985">
        <v>80.06</v>
      </c>
      <c r="MP23" s="985">
        <v>67.91</v>
      </c>
      <c r="MQ23" s="985">
        <v>55.28</v>
      </c>
      <c r="MR23" s="985">
        <v>67.3</v>
      </c>
      <c r="MS23" s="985">
        <v>67.64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1497.7099999999998</v>
      </c>
      <c r="C24" s="935">
        <v>1417.7899999999997</v>
      </c>
      <c r="D24" s="763">
        <v>5.64</v>
      </c>
      <c r="E24" s="75"/>
      <c r="F24" s="75"/>
      <c r="G24" s="764" t="s">
        <v>103</v>
      </c>
      <c r="H24" s="741">
        <v>7988</v>
      </c>
      <c r="I24" s="742">
        <v>8337</v>
      </c>
      <c r="J24" s="743">
        <v>8704</v>
      </c>
      <c r="K24" s="741">
        <v>25029</v>
      </c>
      <c r="L24" s="744">
        <v>21022</v>
      </c>
      <c r="M24" s="745">
        <v>19.059999999999999</v>
      </c>
      <c r="N24" s="66"/>
      <c r="O24" s="902" t="s">
        <v>79</v>
      </c>
      <c r="P24" s="986">
        <v>180.25</v>
      </c>
      <c r="Q24" s="796">
        <v>172.22</v>
      </c>
      <c r="R24" s="797">
        <v>4.66</v>
      </c>
      <c r="S24" s="795">
        <v>129.35</v>
      </c>
      <c r="T24" s="796">
        <v>122.47</v>
      </c>
      <c r="U24" s="797">
        <v>5.62</v>
      </c>
      <c r="V24" s="795">
        <v>176.32</v>
      </c>
      <c r="W24" s="796">
        <v>171.69</v>
      </c>
      <c r="X24" s="797">
        <v>2.7</v>
      </c>
      <c r="Y24" s="66"/>
      <c r="Z24" s="66"/>
      <c r="AA24" s="66" t="s">
        <v>39</v>
      </c>
      <c r="AB24" s="95">
        <v>62.41</v>
      </c>
      <c r="AC24" s="95">
        <v>64.06</v>
      </c>
      <c r="AD24" s="95">
        <v>61.91</v>
      </c>
      <c r="AE24" s="95">
        <v>62.79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1476.14</v>
      </c>
      <c r="CG24" s="935">
        <v>1411.27</v>
      </c>
      <c r="CH24" s="763">
        <v>4.5999999999999996</v>
      </c>
      <c r="CI24" s="75"/>
      <c r="CJ24" s="75"/>
      <c r="CK24" s="764" t="s">
        <v>103</v>
      </c>
      <c r="CL24" s="741">
        <v>2772</v>
      </c>
      <c r="CM24" s="742">
        <v>3432</v>
      </c>
      <c r="CN24" s="743">
        <v>3422</v>
      </c>
      <c r="CO24" s="741">
        <v>9626</v>
      </c>
      <c r="CP24" s="744">
        <v>7479</v>
      </c>
      <c r="CQ24" s="745">
        <v>28.71</v>
      </c>
      <c r="CR24" s="66"/>
      <c r="CS24" s="902" t="s">
        <v>79</v>
      </c>
      <c r="CT24" s="986">
        <v>175.79</v>
      </c>
      <c r="CU24" s="796">
        <v>167.64</v>
      </c>
      <c r="CV24" s="797">
        <v>4.8600000000000003</v>
      </c>
      <c r="CW24" s="795">
        <v>114.14</v>
      </c>
      <c r="CX24" s="796">
        <v>109.97</v>
      </c>
      <c r="CY24" s="797">
        <v>3.79</v>
      </c>
      <c r="CZ24" s="795">
        <v>174.92</v>
      </c>
      <c r="DA24" s="796">
        <v>166.8</v>
      </c>
      <c r="DB24" s="797">
        <v>4.87</v>
      </c>
      <c r="DC24" s="66"/>
      <c r="DD24" s="66"/>
      <c r="DE24" s="66" t="s">
        <v>39</v>
      </c>
      <c r="DF24" s="95">
        <v>55.38</v>
      </c>
      <c r="DG24" s="95">
        <v>59.16</v>
      </c>
      <c r="DH24" s="95">
        <v>47.76</v>
      </c>
      <c r="DI24" s="95">
        <v>54.1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1275.56</v>
      </c>
      <c r="FK24" s="935">
        <v>1217.6799999999998</v>
      </c>
      <c r="FL24" s="763">
        <v>4.75</v>
      </c>
      <c r="FM24" s="75"/>
      <c r="FN24" s="75"/>
      <c r="FO24" s="764" t="s">
        <v>103</v>
      </c>
      <c r="FP24" s="741">
        <v>3316</v>
      </c>
      <c r="FQ24" s="742">
        <v>3009</v>
      </c>
      <c r="FR24" s="743">
        <v>3451</v>
      </c>
      <c r="FS24" s="741">
        <v>9776</v>
      </c>
      <c r="FT24" s="744">
        <v>8696</v>
      </c>
      <c r="FU24" s="745">
        <v>12.42</v>
      </c>
      <c r="FV24" s="66"/>
      <c r="FW24" s="902" t="s">
        <v>79</v>
      </c>
      <c r="FX24" s="986">
        <v>127.66</v>
      </c>
      <c r="FY24" s="796">
        <v>121.39</v>
      </c>
      <c r="FZ24" s="797">
        <v>5.17</v>
      </c>
      <c r="GA24" s="795">
        <v>107.71</v>
      </c>
      <c r="GB24" s="796">
        <v>99.24</v>
      </c>
      <c r="GC24" s="797">
        <v>8.5299999999999994</v>
      </c>
      <c r="GD24" s="795">
        <v>127.43</v>
      </c>
      <c r="GE24" s="796">
        <v>121.13</v>
      </c>
      <c r="GF24" s="797">
        <v>5.2</v>
      </c>
      <c r="GG24" s="66"/>
      <c r="GH24" s="66"/>
      <c r="GI24" s="66" t="s">
        <v>39</v>
      </c>
      <c r="GJ24" s="95">
        <v>46.54</v>
      </c>
      <c r="GK24" s="95">
        <v>49.85</v>
      </c>
      <c r="GL24" s="95">
        <v>46.86</v>
      </c>
      <c r="GM24" s="95">
        <v>47.75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1266.3600000000001</v>
      </c>
      <c r="IO24" s="935">
        <v>1211.2</v>
      </c>
      <c r="IP24" s="763">
        <v>4.55</v>
      </c>
      <c r="IQ24" s="75"/>
      <c r="IR24" s="75"/>
      <c r="IS24" s="764" t="s">
        <v>103</v>
      </c>
      <c r="IT24" s="741">
        <v>3794</v>
      </c>
      <c r="IU24" s="742">
        <v>3469</v>
      </c>
      <c r="IV24" s="743">
        <v>4676</v>
      </c>
      <c r="IW24" s="741">
        <v>11939</v>
      </c>
      <c r="IX24" s="744">
        <v>10222</v>
      </c>
      <c r="IY24" s="745">
        <v>16.8</v>
      </c>
      <c r="IZ24" s="66"/>
      <c r="JA24" s="902" t="s">
        <v>79</v>
      </c>
      <c r="JB24" s="986">
        <v>211.48</v>
      </c>
      <c r="JC24" s="796">
        <v>214.03</v>
      </c>
      <c r="JD24" s="797">
        <v>-1.19</v>
      </c>
      <c r="JE24" s="795">
        <v>116.12</v>
      </c>
      <c r="JF24" s="796">
        <v>111.53</v>
      </c>
      <c r="JG24" s="797">
        <v>4.12</v>
      </c>
      <c r="JH24" s="795">
        <v>209.06</v>
      </c>
      <c r="JI24" s="796">
        <v>211.44</v>
      </c>
      <c r="JJ24" s="797">
        <v>-1.1299999999999999</v>
      </c>
      <c r="JK24" s="66"/>
      <c r="JL24" s="66"/>
      <c r="JM24" s="66" t="s">
        <v>39</v>
      </c>
      <c r="JN24" s="95">
        <v>49.23</v>
      </c>
      <c r="JO24" s="95">
        <v>53.91</v>
      </c>
      <c r="JP24" s="95">
        <v>54.91</v>
      </c>
      <c r="JQ24" s="95">
        <v>52.68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1389.55</v>
      </c>
      <c r="LS24" s="971">
        <v>1323.9999999999998</v>
      </c>
      <c r="LT24" s="780">
        <v>4.95</v>
      </c>
      <c r="LU24" s="63"/>
      <c r="LV24" s="63"/>
      <c r="LW24" s="764" t="s">
        <v>103</v>
      </c>
      <c r="LX24" s="57">
        <v>56370</v>
      </c>
      <c r="LY24" s="756">
        <v>47419</v>
      </c>
      <c r="LZ24" s="757">
        <v>18.88</v>
      </c>
      <c r="MA24" s="73"/>
      <c r="MB24" s="902" t="s">
        <v>79</v>
      </c>
      <c r="MC24" s="795">
        <v>180.63</v>
      </c>
      <c r="MD24" s="796">
        <v>175.36</v>
      </c>
      <c r="ME24" s="797">
        <v>3.01</v>
      </c>
      <c r="MF24" s="795">
        <v>118.07</v>
      </c>
      <c r="MG24" s="796">
        <v>112.51</v>
      </c>
      <c r="MH24" s="797">
        <v>4.9400000000000004</v>
      </c>
      <c r="MI24" s="795">
        <v>179.74</v>
      </c>
      <c r="MJ24" s="796">
        <v>174.47</v>
      </c>
      <c r="MK24" s="797">
        <v>3.02</v>
      </c>
      <c r="ML24" s="4"/>
      <c r="MM24" s="4"/>
      <c r="MN24" s="4" t="s">
        <v>39</v>
      </c>
      <c r="MO24" s="990">
        <v>62.79</v>
      </c>
      <c r="MP24" s="990">
        <v>54.1</v>
      </c>
      <c r="MQ24" s="990">
        <v>47.75</v>
      </c>
      <c r="MR24" s="990">
        <v>52.68</v>
      </c>
      <c r="MS24" s="991">
        <v>54.33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1595.8099999999997</v>
      </c>
      <c r="C25" s="944">
        <v>1502.2500000000002</v>
      </c>
      <c r="D25" s="901">
        <v>6.23</v>
      </c>
      <c r="E25" s="75"/>
      <c r="F25" s="75"/>
      <c r="G25" s="740" t="s">
        <v>106</v>
      </c>
      <c r="H25" s="741">
        <v>1829</v>
      </c>
      <c r="I25" s="742">
        <v>960</v>
      </c>
      <c r="J25" s="743">
        <v>1879</v>
      </c>
      <c r="K25" s="741">
        <v>4668</v>
      </c>
      <c r="L25" s="744">
        <v>4050</v>
      </c>
      <c r="M25" s="745">
        <v>15.26</v>
      </c>
      <c r="N25" s="66"/>
      <c r="O25" s="922" t="s">
        <v>83</v>
      </c>
      <c r="P25" s="923">
        <v>3385.99</v>
      </c>
      <c r="Q25" s="924">
        <v>3155.7000000000003</v>
      </c>
      <c r="R25" s="925">
        <v>7.3</v>
      </c>
      <c r="S25" s="926">
        <v>1595.8099999999997</v>
      </c>
      <c r="T25" s="924">
        <v>1502.2500000000002</v>
      </c>
      <c r="U25" s="925">
        <v>6.23</v>
      </c>
      <c r="V25" s="926">
        <v>3305.36</v>
      </c>
      <c r="W25" s="924">
        <v>3140.02</v>
      </c>
      <c r="X25" s="925">
        <v>5.27</v>
      </c>
      <c r="Y25" s="66"/>
      <c r="Z25" s="66"/>
      <c r="AA25" s="66" t="s">
        <v>53</v>
      </c>
      <c r="AB25" s="95">
        <v>82.1</v>
      </c>
      <c r="AC25" s="95">
        <v>83.51</v>
      </c>
      <c r="AD25" s="95">
        <v>80.05</v>
      </c>
      <c r="AE25" s="95">
        <v>81.89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1812.03</v>
      </c>
      <c r="CG25" s="944">
        <v>1722.27</v>
      </c>
      <c r="CH25" s="901">
        <v>5.21</v>
      </c>
      <c r="CI25" s="75"/>
      <c r="CJ25" s="75"/>
      <c r="CK25" s="740" t="s">
        <v>106</v>
      </c>
      <c r="CL25" s="741">
        <v>1377</v>
      </c>
      <c r="CM25" s="742">
        <v>1796</v>
      </c>
      <c r="CN25" s="743">
        <v>854</v>
      </c>
      <c r="CO25" s="741">
        <v>4027</v>
      </c>
      <c r="CP25" s="744">
        <v>3739</v>
      </c>
      <c r="CQ25" s="745">
        <v>7.7</v>
      </c>
      <c r="CR25" s="66"/>
      <c r="CS25" s="922" t="s">
        <v>83</v>
      </c>
      <c r="CT25" s="923">
        <v>3762.75</v>
      </c>
      <c r="CU25" s="924">
        <v>3473.2599999999993</v>
      </c>
      <c r="CV25" s="925">
        <v>8.33</v>
      </c>
      <c r="CW25" s="926">
        <v>1812.03</v>
      </c>
      <c r="CX25" s="924">
        <v>1722.27</v>
      </c>
      <c r="CY25" s="925">
        <v>5.21</v>
      </c>
      <c r="CZ25" s="926">
        <v>3735.15</v>
      </c>
      <c r="DA25" s="924">
        <v>3447.8300000000004</v>
      </c>
      <c r="DB25" s="925">
        <v>8.33</v>
      </c>
      <c r="DC25" s="66"/>
      <c r="DD25" s="66"/>
      <c r="DE25" s="66" t="s">
        <v>53</v>
      </c>
      <c r="DF25" s="95">
        <v>75.42</v>
      </c>
      <c r="DG25" s="95">
        <v>73.010000000000005</v>
      </c>
      <c r="DH25" s="95">
        <v>60.99</v>
      </c>
      <c r="DI25" s="95">
        <v>69.81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1471.09</v>
      </c>
      <c r="FK25" s="944">
        <v>1380.62</v>
      </c>
      <c r="FL25" s="901">
        <v>6.55</v>
      </c>
      <c r="FM25" s="75"/>
      <c r="FN25" s="75"/>
      <c r="FO25" s="740" t="s">
        <v>106</v>
      </c>
      <c r="FP25" s="741">
        <v>823</v>
      </c>
      <c r="FQ25" s="742">
        <v>335</v>
      </c>
      <c r="FR25" s="743">
        <v>508</v>
      </c>
      <c r="FS25" s="741">
        <v>1666</v>
      </c>
      <c r="FT25" s="744">
        <v>2491</v>
      </c>
      <c r="FU25" s="745">
        <v>-33.119999999999997</v>
      </c>
      <c r="FV25" s="66"/>
      <c r="FW25" s="922" t="s">
        <v>83</v>
      </c>
      <c r="FX25" s="923">
        <v>3638.04</v>
      </c>
      <c r="FY25" s="924">
        <v>3344.08</v>
      </c>
      <c r="FZ25" s="925">
        <v>8.7899999999999991</v>
      </c>
      <c r="GA25" s="926">
        <v>1471.09</v>
      </c>
      <c r="GB25" s="924">
        <v>1380.62</v>
      </c>
      <c r="GC25" s="925">
        <v>6.55</v>
      </c>
      <c r="GD25" s="926">
        <v>3612.3599999999992</v>
      </c>
      <c r="GE25" s="924">
        <v>3321.5400000000004</v>
      </c>
      <c r="GF25" s="925">
        <v>8.76</v>
      </c>
      <c r="GG25" s="66"/>
      <c r="GH25" s="66"/>
      <c r="GI25" s="66" t="s">
        <v>53</v>
      </c>
      <c r="GJ25" s="95">
        <v>54.61</v>
      </c>
      <c r="GK25" s="95">
        <v>57.79</v>
      </c>
      <c r="GL25" s="95">
        <v>56.15</v>
      </c>
      <c r="GM25" s="95">
        <v>56.18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1652.17</v>
      </c>
      <c r="IO25" s="944">
        <v>1600.28</v>
      </c>
      <c r="IP25" s="901">
        <v>3.24</v>
      </c>
      <c r="IQ25" s="75"/>
      <c r="IR25" s="75"/>
      <c r="IS25" s="740" t="s">
        <v>106</v>
      </c>
      <c r="IT25" s="741">
        <v>875</v>
      </c>
      <c r="IU25" s="742">
        <v>747</v>
      </c>
      <c r="IV25" s="743">
        <v>933</v>
      </c>
      <c r="IW25" s="741">
        <v>2555</v>
      </c>
      <c r="IX25" s="744">
        <v>2640</v>
      </c>
      <c r="IY25" s="745">
        <v>-3.22</v>
      </c>
      <c r="IZ25" s="66"/>
      <c r="JA25" s="922" t="s">
        <v>83</v>
      </c>
      <c r="JB25" s="923">
        <v>3809.9400000000005</v>
      </c>
      <c r="JC25" s="924">
        <v>3678.1</v>
      </c>
      <c r="JD25" s="925">
        <v>3.58</v>
      </c>
      <c r="JE25" s="926">
        <v>1652.17</v>
      </c>
      <c r="JF25" s="924">
        <v>1600.28</v>
      </c>
      <c r="JG25" s="925">
        <v>3.24</v>
      </c>
      <c r="JH25" s="926">
        <v>3755.06</v>
      </c>
      <c r="JI25" s="924">
        <v>3625.65</v>
      </c>
      <c r="JJ25" s="925">
        <v>3.57</v>
      </c>
      <c r="JK25" s="66"/>
      <c r="JL25" s="66"/>
      <c r="JM25" s="66" t="s">
        <v>53</v>
      </c>
      <c r="JN25" s="95">
        <v>67.209999999999994</v>
      </c>
      <c r="JO25" s="95">
        <v>68.14</v>
      </c>
      <c r="JP25" s="95">
        <v>71.319999999999993</v>
      </c>
      <c r="JQ25" s="95">
        <v>68.89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1646.4599999999998</v>
      </c>
      <c r="LS25" s="1000">
        <v>1573.51</v>
      </c>
      <c r="LT25" s="914">
        <v>4.6399999999999997</v>
      </c>
      <c r="LU25" s="63"/>
      <c r="LV25" s="63"/>
      <c r="LW25" s="740" t="s">
        <v>106</v>
      </c>
      <c r="LX25" s="57">
        <v>12916</v>
      </c>
      <c r="LY25" s="756">
        <v>12920</v>
      </c>
      <c r="LZ25" s="757">
        <v>-0.03</v>
      </c>
      <c r="MA25" s="73"/>
      <c r="MB25" s="930" t="s">
        <v>83</v>
      </c>
      <c r="MC25" s="923">
        <v>3597.48</v>
      </c>
      <c r="MD25" s="931">
        <v>3373.3</v>
      </c>
      <c r="ME25" s="932">
        <v>6.65</v>
      </c>
      <c r="MF25" s="923">
        <v>1646.4599999999998</v>
      </c>
      <c r="MG25" s="931">
        <v>1573.51</v>
      </c>
      <c r="MH25" s="932">
        <v>4.6399999999999997</v>
      </c>
      <c r="MI25" s="923">
        <v>3569.5600000000004</v>
      </c>
      <c r="MJ25" s="931">
        <v>3347.84</v>
      </c>
      <c r="MK25" s="932">
        <v>6.62</v>
      </c>
      <c r="ML25" s="4"/>
      <c r="MM25" s="4"/>
      <c r="MN25" s="4" t="s">
        <v>53</v>
      </c>
      <c r="MO25" s="990">
        <v>81.89</v>
      </c>
      <c r="MP25" s="990">
        <v>69.81</v>
      </c>
      <c r="MQ25" s="990">
        <v>56.18</v>
      </c>
      <c r="MR25" s="990">
        <v>68.89</v>
      </c>
      <c r="MS25" s="991">
        <v>69.19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2068</v>
      </c>
      <c r="I26" s="742">
        <v>1426</v>
      </c>
      <c r="J26" s="743">
        <v>1470</v>
      </c>
      <c r="K26" s="741">
        <v>4964</v>
      </c>
      <c r="L26" s="744">
        <v>4643</v>
      </c>
      <c r="M26" s="745">
        <v>6.91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78.44</v>
      </c>
      <c r="AC26" s="95">
        <v>75.849999999999994</v>
      </c>
      <c r="AD26" s="95">
        <v>69.459999999999994</v>
      </c>
      <c r="AE26" s="95">
        <v>74.58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1094</v>
      </c>
      <c r="CM26" s="742">
        <v>820</v>
      </c>
      <c r="CN26" s="743">
        <v>850</v>
      </c>
      <c r="CO26" s="741">
        <v>2764</v>
      </c>
      <c r="CP26" s="744">
        <v>2392</v>
      </c>
      <c r="CQ26" s="745">
        <v>15.55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70.92</v>
      </c>
      <c r="DG26" s="95">
        <v>59.82</v>
      </c>
      <c r="DH26" s="95">
        <v>54.03</v>
      </c>
      <c r="DI26" s="95">
        <v>61.59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511</v>
      </c>
      <c r="FQ26" s="742">
        <v>765</v>
      </c>
      <c r="FR26" s="743">
        <v>409</v>
      </c>
      <c r="FS26" s="741">
        <v>1685</v>
      </c>
      <c r="FT26" s="744">
        <v>1486</v>
      </c>
      <c r="FU26" s="745">
        <v>13.39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55.05</v>
      </c>
      <c r="GK26" s="95">
        <v>50.42</v>
      </c>
      <c r="GL26" s="95">
        <v>51.84</v>
      </c>
      <c r="GM26" s="95">
        <v>52.43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607</v>
      </c>
      <c r="IU26" s="742">
        <v>984</v>
      </c>
      <c r="IV26" s="743">
        <v>561</v>
      </c>
      <c r="IW26" s="741">
        <v>2152</v>
      </c>
      <c r="IX26" s="744">
        <v>1632</v>
      </c>
      <c r="IY26" s="745">
        <v>31.86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60.13</v>
      </c>
      <c r="JO26" s="95">
        <v>62.3</v>
      </c>
      <c r="JP26" s="95">
        <v>65.010000000000005</v>
      </c>
      <c r="JQ26" s="95">
        <v>62.48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11565</v>
      </c>
      <c r="LY26" s="756">
        <v>10153</v>
      </c>
      <c r="LZ26" s="757">
        <v>13.91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74.58</v>
      </c>
      <c r="MP26" s="990">
        <v>61.59</v>
      </c>
      <c r="MQ26" s="990">
        <v>52.43</v>
      </c>
      <c r="MR26" s="990">
        <v>62.48</v>
      </c>
      <c r="MS26" s="991">
        <v>62.77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5617.1900000000005</v>
      </c>
      <c r="C27" s="979">
        <v>5051.18</v>
      </c>
      <c r="D27" s="739">
        <v>11.21</v>
      </c>
      <c r="E27" s="582"/>
      <c r="F27" s="63"/>
      <c r="G27" s="740" t="s">
        <v>110</v>
      </c>
      <c r="H27" s="741">
        <v>1968</v>
      </c>
      <c r="I27" s="742">
        <v>1732</v>
      </c>
      <c r="J27" s="743">
        <v>2025</v>
      </c>
      <c r="K27" s="741">
        <v>5725</v>
      </c>
      <c r="L27" s="744">
        <v>5930</v>
      </c>
      <c r="M27" s="745">
        <v>-3.46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/>
      <c r="Y27" s="66"/>
      <c r="Z27" s="66"/>
      <c r="AA27" s="66" t="s">
        <v>64</v>
      </c>
      <c r="AB27" s="95">
        <v>80.180000000000007</v>
      </c>
      <c r="AC27" s="95">
        <v>77.98</v>
      </c>
      <c r="AD27" s="95">
        <v>73.819999999999993</v>
      </c>
      <c r="AE27" s="95">
        <v>77.33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1171</v>
      </c>
      <c r="AN27" s="848">
        <v>176</v>
      </c>
      <c r="AO27" s="848">
        <v>636</v>
      </c>
      <c r="AP27" s="847">
        <v>0</v>
      </c>
      <c r="AQ27" s="848"/>
      <c r="AR27" s="848"/>
      <c r="AS27" s="848"/>
      <c r="AT27" s="1010"/>
      <c r="AU27" s="1011">
        <v>1983</v>
      </c>
      <c r="AV27" s="848">
        <v>305</v>
      </c>
      <c r="AW27" s="1012">
        <v>2288</v>
      </c>
      <c r="AX27" s="102"/>
      <c r="AY27" s="102"/>
      <c r="AZ27" s="852" t="s">
        <v>55</v>
      </c>
      <c r="BA27" s="1013">
        <v>782</v>
      </c>
      <c r="BB27" s="1014">
        <v>620</v>
      </c>
      <c r="BC27" s="1014">
        <v>569</v>
      </c>
      <c r="BD27" s="1015">
        <v>0</v>
      </c>
      <c r="BE27" s="1014"/>
      <c r="BF27" s="1014"/>
      <c r="BG27" s="1014"/>
      <c r="BH27" s="1014"/>
      <c r="BI27" s="1016">
        <v>1971</v>
      </c>
      <c r="BJ27" s="1014">
        <v>302</v>
      </c>
      <c r="BK27" s="1017">
        <v>2273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4858.8900000000003</v>
      </c>
      <c r="CG27" s="979">
        <v>4310.829999999999</v>
      </c>
      <c r="CH27" s="739">
        <v>12.71</v>
      </c>
      <c r="CI27" s="582"/>
      <c r="CJ27" s="63"/>
      <c r="CK27" s="740" t="s">
        <v>110</v>
      </c>
      <c r="CL27" s="741">
        <v>905</v>
      </c>
      <c r="CM27" s="742">
        <v>920</v>
      </c>
      <c r="CN27" s="743">
        <v>988</v>
      </c>
      <c r="CO27" s="741">
        <v>2813</v>
      </c>
      <c r="CP27" s="744">
        <v>2740</v>
      </c>
      <c r="CQ27" s="745">
        <v>2.66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/>
      <c r="DC27" s="66"/>
      <c r="DD27" s="66"/>
      <c r="DE27" s="66" t="s">
        <v>64</v>
      </c>
      <c r="DF27" s="95">
        <v>79.73</v>
      </c>
      <c r="DG27" s="95">
        <v>69.66</v>
      </c>
      <c r="DH27" s="95">
        <v>51.44</v>
      </c>
      <c r="DI27" s="95">
        <v>66.94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192</v>
      </c>
      <c r="DT27" s="838">
        <v>0</v>
      </c>
      <c r="DU27" s="836"/>
      <c r="DV27" s="837"/>
      <c r="DW27" s="837"/>
      <c r="DX27" s="837"/>
      <c r="DY27" s="844">
        <v>192</v>
      </c>
      <c r="DZ27" s="848">
        <v>0</v>
      </c>
      <c r="EA27" s="1012">
        <v>192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425</v>
      </c>
      <c r="EH27" s="838">
        <v>0</v>
      </c>
      <c r="EI27" s="836"/>
      <c r="EJ27" s="837"/>
      <c r="EK27" s="837"/>
      <c r="EL27" s="837"/>
      <c r="EM27" s="844">
        <v>425</v>
      </c>
      <c r="EN27" s="1014">
        <v>82</v>
      </c>
      <c r="EO27" s="1017">
        <v>507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3655.0599999999995</v>
      </c>
      <c r="FK27" s="979">
        <v>3388.43</v>
      </c>
      <c r="FL27" s="739">
        <v>7.87</v>
      </c>
      <c r="FM27" s="582"/>
      <c r="FN27" s="63"/>
      <c r="FO27" s="740" t="s">
        <v>110</v>
      </c>
      <c r="FP27" s="741">
        <v>637</v>
      </c>
      <c r="FQ27" s="742">
        <v>859</v>
      </c>
      <c r="FR27" s="743">
        <v>614</v>
      </c>
      <c r="FS27" s="741">
        <v>2110</v>
      </c>
      <c r="FT27" s="744">
        <v>2161</v>
      </c>
      <c r="FU27" s="745">
        <v>-2.36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/>
      <c r="GG27" s="66"/>
      <c r="GH27" s="66"/>
      <c r="GI27" s="66" t="s">
        <v>64</v>
      </c>
      <c r="GJ27" s="95">
        <v>54.28</v>
      </c>
      <c r="GK27" s="95">
        <v>46.47</v>
      </c>
      <c r="GL27" s="95">
        <v>52.58</v>
      </c>
      <c r="GM27" s="95">
        <v>51.11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311</v>
      </c>
      <c r="GV27" s="848">
        <v>0</v>
      </c>
      <c r="GW27" s="848">
        <v>438</v>
      </c>
      <c r="GX27" s="838">
        <v>0</v>
      </c>
      <c r="GY27" s="837"/>
      <c r="GZ27" s="837"/>
      <c r="HA27" s="837"/>
      <c r="HB27" s="837"/>
      <c r="HC27" s="844">
        <v>749</v>
      </c>
      <c r="HD27" s="848">
        <v>0</v>
      </c>
      <c r="HE27" s="1012">
        <v>749</v>
      </c>
      <c r="HF27" s="102"/>
      <c r="HG27" s="102"/>
      <c r="HH27" s="852" t="s">
        <v>55</v>
      </c>
      <c r="HI27" s="1013">
        <v>109</v>
      </c>
      <c r="HJ27" s="1014">
        <v>72</v>
      </c>
      <c r="HK27" s="1014">
        <v>399</v>
      </c>
      <c r="HL27" s="838">
        <v>57</v>
      </c>
      <c r="HM27" s="837"/>
      <c r="HN27" s="837"/>
      <c r="HO27" s="837"/>
      <c r="HP27" s="837"/>
      <c r="HQ27" s="844">
        <v>637</v>
      </c>
      <c r="HR27" s="1014">
        <v>136</v>
      </c>
      <c r="HS27" s="1017">
        <v>773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5164.4400000000005</v>
      </c>
      <c r="IO27" s="979">
        <v>4748.2899999999991</v>
      </c>
      <c r="IP27" s="739">
        <v>8.76</v>
      </c>
      <c r="IQ27" s="582"/>
      <c r="IR27" s="63"/>
      <c r="IS27" s="740" t="s">
        <v>110</v>
      </c>
      <c r="IT27" s="741">
        <v>1888</v>
      </c>
      <c r="IU27" s="742">
        <v>1689</v>
      </c>
      <c r="IV27" s="743">
        <v>2021</v>
      </c>
      <c r="IW27" s="741">
        <v>5598</v>
      </c>
      <c r="IX27" s="744">
        <v>5729</v>
      </c>
      <c r="IY27" s="745">
        <v>-2.29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/>
      <c r="JK27" s="66"/>
      <c r="JL27" s="66"/>
      <c r="JM27" s="66" t="s">
        <v>64</v>
      </c>
      <c r="JN27" s="95">
        <v>65.67</v>
      </c>
      <c r="JO27" s="95">
        <v>67.06</v>
      </c>
      <c r="JP27" s="95">
        <v>67.87</v>
      </c>
      <c r="JQ27" s="95">
        <v>66.87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1156</v>
      </c>
      <c r="JZ27" s="848">
        <v>0</v>
      </c>
      <c r="KA27" s="848">
        <v>958</v>
      </c>
      <c r="KB27" s="847">
        <v>0</v>
      </c>
      <c r="KC27" s="848"/>
      <c r="KD27" s="848"/>
      <c r="KE27" s="848"/>
      <c r="KF27" s="848"/>
      <c r="KG27" s="849">
        <v>2114</v>
      </c>
      <c r="KH27" s="848">
        <v>232</v>
      </c>
      <c r="KI27" s="1012">
        <v>2346</v>
      </c>
      <c r="KJ27" s="102"/>
      <c r="KK27" s="102"/>
      <c r="KL27" s="852" t="s">
        <v>55</v>
      </c>
      <c r="KM27" s="1013">
        <v>3382</v>
      </c>
      <c r="KN27" s="1014">
        <v>1324</v>
      </c>
      <c r="KO27" s="1014">
        <v>2223</v>
      </c>
      <c r="KP27" s="847">
        <v>95</v>
      </c>
      <c r="KQ27" s="848"/>
      <c r="KR27" s="848"/>
      <c r="KS27" s="848"/>
      <c r="KT27" s="848"/>
      <c r="KU27" s="849">
        <v>7024</v>
      </c>
      <c r="KV27" s="1014">
        <v>3127</v>
      </c>
      <c r="KW27" s="1017">
        <v>10151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19295.580000000002</v>
      </c>
      <c r="LS27" s="968">
        <v>17498.740000000002</v>
      </c>
      <c r="LT27" s="755">
        <v>10.27</v>
      </c>
      <c r="LU27" s="63"/>
      <c r="LV27" s="63"/>
      <c r="LW27" s="740" t="s">
        <v>110</v>
      </c>
      <c r="LX27" s="57">
        <v>16246</v>
      </c>
      <c r="LY27" s="756">
        <v>16560</v>
      </c>
      <c r="LZ27" s="757">
        <v>-1.9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77.33</v>
      </c>
      <c r="MP27" s="990">
        <v>66.94</v>
      </c>
      <c r="MQ27" s="990">
        <v>51.11</v>
      </c>
      <c r="MR27" s="990">
        <v>66.87</v>
      </c>
      <c r="MS27" s="991">
        <v>65.56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2638</v>
      </c>
      <c r="NB27" s="854">
        <v>176</v>
      </c>
      <c r="NC27" s="854">
        <v>2224</v>
      </c>
      <c r="ND27" s="855">
        <v>0</v>
      </c>
      <c r="NE27" s="854"/>
      <c r="NF27" s="854"/>
      <c r="NG27" s="854"/>
      <c r="NH27" s="854"/>
      <c r="NI27" s="856">
        <v>5038</v>
      </c>
      <c r="NJ27" s="1018">
        <v>537</v>
      </c>
      <c r="NK27" s="858">
        <v>5575</v>
      </c>
      <c r="NL27" s="585"/>
      <c r="NM27" s="585"/>
      <c r="NN27" s="859" t="s">
        <v>138</v>
      </c>
      <c r="NO27" s="853">
        <v>4273</v>
      </c>
      <c r="NP27" s="854">
        <v>2016</v>
      </c>
      <c r="NQ27" s="854">
        <v>3616</v>
      </c>
      <c r="NR27" s="855">
        <v>152</v>
      </c>
      <c r="NS27" s="854"/>
      <c r="NT27" s="854"/>
      <c r="NU27" s="854"/>
      <c r="NV27" s="854"/>
      <c r="NW27" s="856">
        <v>10057</v>
      </c>
      <c r="NX27" s="1019">
        <v>3647</v>
      </c>
      <c r="NY27" s="858">
        <v>13704</v>
      </c>
    </row>
    <row r="28" spans="1:389" ht="23.25" customHeight="1" thickTop="1" x14ac:dyDescent="0.25">
      <c r="A28" s="56" t="s">
        <v>56</v>
      </c>
      <c r="B28" s="20">
        <v>2411.9100000000003</v>
      </c>
      <c r="C28" s="935">
        <v>2159.31</v>
      </c>
      <c r="D28" s="763">
        <v>11.7</v>
      </c>
      <c r="E28" s="63"/>
      <c r="F28" s="63"/>
      <c r="G28" s="740" t="s">
        <v>112</v>
      </c>
      <c r="H28" s="741">
        <v>9603</v>
      </c>
      <c r="I28" s="742">
        <v>9762</v>
      </c>
      <c r="J28" s="743">
        <v>8449</v>
      </c>
      <c r="K28" s="741">
        <v>27814</v>
      </c>
      <c r="L28" s="744">
        <v>22765</v>
      </c>
      <c r="M28" s="745">
        <v>22.18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84.44</v>
      </c>
      <c r="AC28" s="95">
        <v>79.94</v>
      </c>
      <c r="AD28" s="95">
        <v>67.88</v>
      </c>
      <c r="AE28" s="95">
        <v>77.42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3379.71</v>
      </c>
      <c r="CG28" s="935">
        <v>3037.3299999999995</v>
      </c>
      <c r="CH28" s="763">
        <v>11.27</v>
      </c>
      <c r="CI28" s="63"/>
      <c r="CJ28" s="63"/>
      <c r="CK28" s="740" t="s">
        <v>112</v>
      </c>
      <c r="CL28" s="741">
        <v>2414</v>
      </c>
      <c r="CM28" s="742">
        <v>2726</v>
      </c>
      <c r="CN28" s="743">
        <v>2263</v>
      </c>
      <c r="CO28" s="741">
        <v>7403</v>
      </c>
      <c r="CP28" s="744">
        <v>5895</v>
      </c>
      <c r="CQ28" s="745">
        <v>25.58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65.209999999999994</v>
      </c>
      <c r="DG28" s="95">
        <v>51.28</v>
      </c>
      <c r="DH28" s="95">
        <v>47.31</v>
      </c>
      <c r="DI28" s="95">
        <v>54.6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2580.0899999999997</v>
      </c>
      <c r="FK28" s="935">
        <v>2396.35</v>
      </c>
      <c r="FL28" s="763">
        <v>7.67</v>
      </c>
      <c r="FM28" s="63"/>
      <c r="FN28" s="63"/>
      <c r="FO28" s="740" t="s">
        <v>112</v>
      </c>
      <c r="FP28" s="741">
        <v>1955</v>
      </c>
      <c r="FQ28" s="742">
        <v>1870</v>
      </c>
      <c r="FR28" s="743">
        <v>1560</v>
      </c>
      <c r="FS28" s="741">
        <v>5385</v>
      </c>
      <c r="FT28" s="744">
        <v>4699</v>
      </c>
      <c r="FU28" s="745">
        <v>14.6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58.23</v>
      </c>
      <c r="GK28" s="95">
        <v>53.09</v>
      </c>
      <c r="GL28" s="95">
        <v>51.82</v>
      </c>
      <c r="GM28" s="95">
        <v>54.38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2939.86</v>
      </c>
      <c r="IO28" s="935">
        <v>2674.6899999999996</v>
      </c>
      <c r="IP28" s="763">
        <v>9.91</v>
      </c>
      <c r="IQ28" s="63"/>
      <c r="IR28" s="63"/>
      <c r="IS28" s="740" t="s">
        <v>112</v>
      </c>
      <c r="IT28" s="741">
        <v>3999</v>
      </c>
      <c r="IU28" s="742">
        <v>5125</v>
      </c>
      <c r="IV28" s="743">
        <v>3090</v>
      </c>
      <c r="IW28" s="741">
        <v>12214</v>
      </c>
      <c r="IX28" s="744">
        <v>11139</v>
      </c>
      <c r="IY28" s="745">
        <v>9.65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59.43</v>
      </c>
      <c r="JO28" s="95">
        <v>64.400000000000006</v>
      </c>
      <c r="JP28" s="95">
        <v>69.59</v>
      </c>
      <c r="JQ28" s="95">
        <v>64.47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11311.57</v>
      </c>
      <c r="LS28" s="971">
        <v>10267.69</v>
      </c>
      <c r="LT28" s="780">
        <v>10.17</v>
      </c>
      <c r="LU28" s="63"/>
      <c r="LV28" s="63"/>
      <c r="LW28" s="740" t="s">
        <v>112</v>
      </c>
      <c r="LX28" s="57">
        <v>52816</v>
      </c>
      <c r="LY28" s="756">
        <v>44498</v>
      </c>
      <c r="LZ28" s="757">
        <v>18.690000000000001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77.42</v>
      </c>
      <c r="MP28" s="990">
        <v>54.6</v>
      </c>
      <c r="MQ28" s="990">
        <v>54.38</v>
      </c>
      <c r="MR28" s="990">
        <v>64.47</v>
      </c>
      <c r="MS28" s="991">
        <v>62.72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3205.28</v>
      </c>
      <c r="C29" s="944">
        <v>2891.87</v>
      </c>
      <c r="D29" s="901">
        <v>10.84</v>
      </c>
      <c r="E29" s="63"/>
      <c r="F29" s="63"/>
      <c r="G29" s="740" t="s">
        <v>113</v>
      </c>
      <c r="H29" s="741">
        <v>755</v>
      </c>
      <c r="I29" s="742">
        <v>853</v>
      </c>
      <c r="J29" s="743">
        <v>1189</v>
      </c>
      <c r="K29" s="741">
        <v>2797</v>
      </c>
      <c r="L29" s="744">
        <v>2867</v>
      </c>
      <c r="M29" s="745">
        <v>-2.44</v>
      </c>
      <c r="N29" s="66"/>
      <c r="O29" s="13" t="s">
        <v>137</v>
      </c>
      <c r="P29" s="14">
        <v>2561</v>
      </c>
      <c r="Q29" s="765">
        <v>2560</v>
      </c>
      <c r="R29" s="16" t="s">
        <v>27</v>
      </c>
      <c r="S29" s="14">
        <v>2561</v>
      </c>
      <c r="T29" s="765">
        <v>2560</v>
      </c>
      <c r="U29" s="16" t="s">
        <v>27</v>
      </c>
      <c r="V29" s="14">
        <v>2561</v>
      </c>
      <c r="W29" s="765">
        <v>2560</v>
      </c>
      <c r="X29" s="16" t="s">
        <v>27</v>
      </c>
      <c r="Y29" s="66"/>
      <c r="Z29" s="66"/>
      <c r="AA29" s="66" t="s">
        <v>75</v>
      </c>
      <c r="AB29" s="95">
        <v>71.58</v>
      </c>
      <c r="AC29" s="95">
        <v>70.05</v>
      </c>
      <c r="AD29" s="95">
        <v>67.790000000000006</v>
      </c>
      <c r="AE29" s="95">
        <v>69.81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13247</v>
      </c>
      <c r="AN29" s="866">
        <v>768</v>
      </c>
      <c r="AO29" s="866">
        <v>34240</v>
      </c>
      <c r="AP29" s="865">
        <v>6386</v>
      </c>
      <c r="AQ29" s="866"/>
      <c r="AR29" s="866"/>
      <c r="AS29" s="866"/>
      <c r="AT29" s="1021"/>
      <c r="AU29" s="1022">
        <v>54641</v>
      </c>
      <c r="AV29" s="866">
        <v>2733</v>
      </c>
      <c r="AW29" s="1012">
        <v>57374</v>
      </c>
      <c r="AX29" s="102"/>
      <c r="AY29" s="102"/>
      <c r="AZ29" s="852" t="s">
        <v>66</v>
      </c>
      <c r="BA29" s="1023">
        <v>12555</v>
      </c>
      <c r="BB29" s="1024">
        <v>762</v>
      </c>
      <c r="BC29" s="1024">
        <v>18924</v>
      </c>
      <c r="BD29" s="1025">
        <v>1781</v>
      </c>
      <c r="BE29" s="1024"/>
      <c r="BF29" s="1024"/>
      <c r="BG29" s="1024"/>
      <c r="BH29" s="1024"/>
      <c r="BI29" s="1026">
        <v>34022</v>
      </c>
      <c r="BJ29" s="1024">
        <v>1811</v>
      </c>
      <c r="BK29" s="1017">
        <v>35833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1479.18</v>
      </c>
      <c r="CG29" s="944">
        <v>1273.4999999999998</v>
      </c>
      <c r="CH29" s="901">
        <v>16.149999999999999</v>
      </c>
      <c r="CI29" s="63"/>
      <c r="CJ29" s="63"/>
      <c r="CK29" s="740" t="s">
        <v>113</v>
      </c>
      <c r="CL29" s="741">
        <v>638</v>
      </c>
      <c r="CM29" s="742">
        <v>679</v>
      </c>
      <c r="CN29" s="743">
        <v>721</v>
      </c>
      <c r="CO29" s="741">
        <v>2038</v>
      </c>
      <c r="CP29" s="744">
        <v>2259</v>
      </c>
      <c r="CQ29" s="745">
        <v>-9.7799999999999994</v>
      </c>
      <c r="CR29" s="66"/>
      <c r="CS29" s="13" t="s">
        <v>35</v>
      </c>
      <c r="CT29" s="14">
        <v>2561</v>
      </c>
      <c r="CU29" s="765">
        <v>2560</v>
      </c>
      <c r="CV29" s="16" t="s">
        <v>27</v>
      </c>
      <c r="CW29" s="14">
        <v>2561</v>
      </c>
      <c r="CX29" s="765">
        <v>2560</v>
      </c>
      <c r="CY29" s="16" t="s">
        <v>27</v>
      </c>
      <c r="CZ29" s="14">
        <v>2561</v>
      </c>
      <c r="DA29" s="765">
        <v>2560</v>
      </c>
      <c r="DB29" s="16" t="s">
        <v>27</v>
      </c>
      <c r="DC29" s="66"/>
      <c r="DD29" s="66"/>
      <c r="DE29" s="66" t="s">
        <v>75</v>
      </c>
      <c r="DF29" s="95">
        <v>67.27</v>
      </c>
      <c r="DG29" s="95">
        <v>57.26</v>
      </c>
      <c r="DH29" s="95">
        <v>61.25</v>
      </c>
      <c r="DI29" s="95">
        <v>61.93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18365</v>
      </c>
      <c r="DR29" s="866">
        <v>1488</v>
      </c>
      <c r="DS29" s="866">
        <v>34979</v>
      </c>
      <c r="DT29" s="862">
        <v>7461</v>
      </c>
      <c r="DU29" s="860"/>
      <c r="DV29" s="861"/>
      <c r="DW29" s="861"/>
      <c r="DX29" s="861"/>
      <c r="DY29" s="840">
        <v>62293</v>
      </c>
      <c r="DZ29" s="866">
        <v>5289</v>
      </c>
      <c r="EA29" s="1012">
        <v>67582</v>
      </c>
      <c r="EB29" s="102"/>
      <c r="EC29" s="102"/>
      <c r="ED29" s="852" t="s">
        <v>66</v>
      </c>
      <c r="EE29" s="1023">
        <v>3523</v>
      </c>
      <c r="EF29" s="1024">
        <v>399</v>
      </c>
      <c r="EG29" s="1024">
        <v>8189</v>
      </c>
      <c r="EH29" s="862">
        <v>197</v>
      </c>
      <c r="EI29" s="860"/>
      <c r="EJ29" s="861"/>
      <c r="EK29" s="861"/>
      <c r="EL29" s="861"/>
      <c r="EM29" s="840">
        <v>12308</v>
      </c>
      <c r="EN29" s="1024">
        <v>358</v>
      </c>
      <c r="EO29" s="1017">
        <v>12666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1074.97</v>
      </c>
      <c r="FK29" s="944">
        <v>992.07999999999993</v>
      </c>
      <c r="FL29" s="901">
        <v>8.36</v>
      </c>
      <c r="FM29" s="63"/>
      <c r="FN29" s="63"/>
      <c r="FO29" s="740" t="s">
        <v>113</v>
      </c>
      <c r="FP29" s="741">
        <v>150</v>
      </c>
      <c r="FQ29" s="742">
        <v>344</v>
      </c>
      <c r="FR29" s="743">
        <v>273</v>
      </c>
      <c r="FS29" s="741">
        <v>767</v>
      </c>
      <c r="FT29" s="744">
        <v>1361</v>
      </c>
      <c r="FU29" s="745">
        <v>-43.64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58.86</v>
      </c>
      <c r="GK29" s="95">
        <v>51.77</v>
      </c>
      <c r="GL29" s="95">
        <v>51.92</v>
      </c>
      <c r="GM29" s="95">
        <v>54.18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16449</v>
      </c>
      <c r="GV29" s="866">
        <v>1372</v>
      </c>
      <c r="GW29" s="866">
        <v>35459</v>
      </c>
      <c r="GX29" s="862">
        <v>5715</v>
      </c>
      <c r="GY29" s="861"/>
      <c r="GZ29" s="861"/>
      <c r="HA29" s="861"/>
      <c r="HB29" s="861"/>
      <c r="HC29" s="840">
        <v>58995</v>
      </c>
      <c r="HD29" s="866">
        <v>1467</v>
      </c>
      <c r="HE29" s="1012">
        <v>60462</v>
      </c>
      <c r="HF29" s="102"/>
      <c r="HG29" s="102"/>
      <c r="HH29" s="852" t="s">
        <v>66</v>
      </c>
      <c r="HI29" s="1023">
        <v>2835</v>
      </c>
      <c r="HJ29" s="1024">
        <v>459</v>
      </c>
      <c r="HK29" s="1024">
        <v>6042</v>
      </c>
      <c r="HL29" s="862">
        <v>304</v>
      </c>
      <c r="HM29" s="861"/>
      <c r="HN29" s="861"/>
      <c r="HO29" s="861"/>
      <c r="HP29" s="861"/>
      <c r="HQ29" s="840">
        <v>9640</v>
      </c>
      <c r="HR29" s="1024">
        <v>170</v>
      </c>
      <c r="HS29" s="1017">
        <v>9810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2224.58</v>
      </c>
      <c r="IO29" s="944">
        <v>2073.6</v>
      </c>
      <c r="IP29" s="901">
        <v>7.28</v>
      </c>
      <c r="IQ29" s="63"/>
      <c r="IR29" s="63"/>
      <c r="IS29" s="740" t="s">
        <v>113</v>
      </c>
      <c r="IT29" s="741">
        <v>589</v>
      </c>
      <c r="IU29" s="742">
        <v>754</v>
      </c>
      <c r="IV29" s="743">
        <v>536</v>
      </c>
      <c r="IW29" s="741">
        <v>1879</v>
      </c>
      <c r="IX29" s="744">
        <v>2139</v>
      </c>
      <c r="IY29" s="745">
        <v>-12.16</v>
      </c>
      <c r="IZ29" s="66"/>
      <c r="JA29" s="13" t="s">
        <v>196</v>
      </c>
      <c r="JB29" s="14">
        <v>2561</v>
      </c>
      <c r="JC29" s="765">
        <v>2560</v>
      </c>
      <c r="JD29" s="16" t="s">
        <v>27</v>
      </c>
      <c r="JE29" s="14">
        <v>2561</v>
      </c>
      <c r="JF29" s="765">
        <v>2560</v>
      </c>
      <c r="JG29" s="16" t="s">
        <v>27</v>
      </c>
      <c r="JH29" s="14">
        <v>2561</v>
      </c>
      <c r="JI29" s="765">
        <v>2560</v>
      </c>
      <c r="JJ29" s="16" t="s">
        <v>27</v>
      </c>
      <c r="JK29" s="66"/>
      <c r="JL29" s="66"/>
      <c r="JM29" s="66" t="s">
        <v>75</v>
      </c>
      <c r="JN29" s="95">
        <v>60.77</v>
      </c>
      <c r="JO29" s="95">
        <v>60.47</v>
      </c>
      <c r="JP29" s="95">
        <v>63.47</v>
      </c>
      <c r="JQ29" s="95">
        <v>61.57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15414</v>
      </c>
      <c r="JZ29" s="866">
        <v>985</v>
      </c>
      <c r="KA29" s="866">
        <v>33826</v>
      </c>
      <c r="KB29" s="865">
        <v>6973</v>
      </c>
      <c r="KC29" s="866"/>
      <c r="KD29" s="866"/>
      <c r="KE29" s="866"/>
      <c r="KF29" s="866"/>
      <c r="KG29" s="867">
        <v>57198</v>
      </c>
      <c r="KH29" s="866">
        <v>4732</v>
      </c>
      <c r="KI29" s="1012">
        <v>61930</v>
      </c>
      <c r="KJ29" s="102"/>
      <c r="KK29" s="102"/>
      <c r="KL29" s="852" t="s">
        <v>66</v>
      </c>
      <c r="KM29" s="1023">
        <v>2834</v>
      </c>
      <c r="KN29" s="1024">
        <v>401</v>
      </c>
      <c r="KO29" s="1024">
        <v>8226</v>
      </c>
      <c r="KP29" s="865">
        <v>1282</v>
      </c>
      <c r="KQ29" s="866"/>
      <c r="KR29" s="866"/>
      <c r="KS29" s="866"/>
      <c r="KT29" s="866"/>
      <c r="KU29" s="867">
        <v>12743</v>
      </c>
      <c r="KV29" s="1024">
        <v>2033</v>
      </c>
      <c r="KW29" s="1017">
        <v>14776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7984.01</v>
      </c>
      <c r="LS29" s="1000">
        <v>7231.0499999999993</v>
      </c>
      <c r="LT29" s="914">
        <v>10.41</v>
      </c>
      <c r="LU29" s="63"/>
      <c r="LV29" s="63"/>
      <c r="LW29" s="740" t="s">
        <v>113</v>
      </c>
      <c r="LX29" s="57">
        <v>7481</v>
      </c>
      <c r="LY29" s="756">
        <v>8626</v>
      </c>
      <c r="LZ29" s="757">
        <v>-13.27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69.81</v>
      </c>
      <c r="MP29" s="990">
        <v>61.93</v>
      </c>
      <c r="MQ29" s="990">
        <v>54.18</v>
      </c>
      <c r="MR29" s="990">
        <v>61.57</v>
      </c>
      <c r="MS29" s="991">
        <v>61.87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63475</v>
      </c>
      <c r="NB29" s="869">
        <v>4613</v>
      </c>
      <c r="NC29" s="869">
        <v>138504</v>
      </c>
      <c r="ND29" s="870">
        <v>26535</v>
      </c>
      <c r="NE29" s="869"/>
      <c r="NF29" s="869"/>
      <c r="NG29" s="869"/>
      <c r="NH29" s="869"/>
      <c r="NI29" s="871">
        <v>233127</v>
      </c>
      <c r="NJ29" s="1027">
        <v>14221</v>
      </c>
      <c r="NK29" s="873">
        <v>247348</v>
      </c>
      <c r="NL29" s="585"/>
      <c r="NM29" s="585"/>
      <c r="NN29" s="859" t="s">
        <v>66</v>
      </c>
      <c r="NO29" s="868">
        <v>21747</v>
      </c>
      <c r="NP29" s="869">
        <v>2021</v>
      </c>
      <c r="NQ29" s="869">
        <v>41381</v>
      </c>
      <c r="NR29" s="870">
        <v>3564</v>
      </c>
      <c r="NS29" s="869"/>
      <c r="NT29" s="869"/>
      <c r="NU29" s="869"/>
      <c r="NV29" s="869"/>
      <c r="NW29" s="871">
        <v>68713</v>
      </c>
      <c r="NX29" s="841">
        <v>4372</v>
      </c>
      <c r="NY29" s="873">
        <v>73085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6681</v>
      </c>
      <c r="I30" s="742">
        <v>5471</v>
      </c>
      <c r="J30" s="743">
        <v>5255</v>
      </c>
      <c r="K30" s="741">
        <v>17407</v>
      </c>
      <c r="L30" s="744">
        <v>16256</v>
      </c>
      <c r="M30" s="745">
        <v>7.08</v>
      </c>
      <c r="N30" s="66"/>
      <c r="O30" s="794" t="s">
        <v>38</v>
      </c>
      <c r="P30" s="795">
        <v>905.06</v>
      </c>
      <c r="Q30" s="796">
        <v>846.49</v>
      </c>
      <c r="R30" s="797">
        <v>6.92</v>
      </c>
      <c r="S30" s="795">
        <v>0</v>
      </c>
      <c r="T30" s="796">
        <v>0</v>
      </c>
      <c r="U30" s="797">
        <v>0</v>
      </c>
      <c r="V30" s="795">
        <v>894.61</v>
      </c>
      <c r="W30" s="796">
        <v>837.02</v>
      </c>
      <c r="X30" s="797">
        <v>6.88</v>
      </c>
      <c r="Y30" s="66"/>
      <c r="Z30" s="66"/>
      <c r="AA30" s="66" t="s">
        <v>80</v>
      </c>
      <c r="AB30" s="95">
        <v>71.91</v>
      </c>
      <c r="AC30" s="95">
        <v>76.709999999999994</v>
      </c>
      <c r="AD30" s="95">
        <v>73.650000000000006</v>
      </c>
      <c r="AE30" s="95">
        <v>74.09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20419</v>
      </c>
      <c r="AN30" s="866">
        <v>5047</v>
      </c>
      <c r="AO30" s="866">
        <v>96953</v>
      </c>
      <c r="AP30" s="865">
        <v>9959</v>
      </c>
      <c r="AQ30" s="866"/>
      <c r="AR30" s="866"/>
      <c r="AS30" s="866"/>
      <c r="AT30" s="1021"/>
      <c r="AU30" s="1022">
        <v>132378</v>
      </c>
      <c r="AV30" s="866">
        <v>8493</v>
      </c>
      <c r="AW30" s="1012">
        <v>140871</v>
      </c>
      <c r="AX30" s="102"/>
      <c r="AY30" s="102"/>
      <c r="AZ30" s="852" t="s">
        <v>72</v>
      </c>
      <c r="BA30" s="1023">
        <v>22989</v>
      </c>
      <c r="BB30" s="1024">
        <v>2841</v>
      </c>
      <c r="BC30" s="1024">
        <v>40241</v>
      </c>
      <c r="BD30" s="1025">
        <v>2320</v>
      </c>
      <c r="BE30" s="1024"/>
      <c r="BF30" s="1024"/>
      <c r="BG30" s="1024"/>
      <c r="BH30" s="1024"/>
      <c r="BI30" s="1026">
        <v>68391</v>
      </c>
      <c r="BJ30" s="1024">
        <v>3890</v>
      </c>
      <c r="BK30" s="1017">
        <v>72281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1548</v>
      </c>
      <c r="CM30" s="742">
        <v>1444</v>
      </c>
      <c r="CN30" s="743">
        <v>1011</v>
      </c>
      <c r="CO30" s="741">
        <v>4003</v>
      </c>
      <c r="CP30" s="744">
        <v>4351</v>
      </c>
      <c r="CQ30" s="745">
        <v>-8</v>
      </c>
      <c r="CR30" s="66"/>
      <c r="CS30" s="794" t="s">
        <v>38</v>
      </c>
      <c r="CT30" s="795">
        <v>895.23</v>
      </c>
      <c r="CU30" s="796">
        <v>834.35</v>
      </c>
      <c r="CV30" s="797">
        <v>7.3</v>
      </c>
      <c r="CW30" s="795">
        <v>0</v>
      </c>
      <c r="CX30" s="796">
        <v>0</v>
      </c>
      <c r="CY30" s="797">
        <v>0</v>
      </c>
      <c r="CZ30" s="795">
        <v>877.15</v>
      </c>
      <c r="DA30" s="796">
        <v>817.42</v>
      </c>
      <c r="DB30" s="797">
        <v>7.31</v>
      </c>
      <c r="DC30" s="66"/>
      <c r="DD30" s="66"/>
      <c r="DE30" s="66" t="s">
        <v>80</v>
      </c>
      <c r="DF30" s="95">
        <v>75.540000000000006</v>
      </c>
      <c r="DG30" s="95">
        <v>57.25</v>
      </c>
      <c r="DH30" s="95">
        <v>54.55</v>
      </c>
      <c r="DI30" s="95">
        <v>62.45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34537</v>
      </c>
      <c r="DR30" s="866">
        <v>5410</v>
      </c>
      <c r="DS30" s="866">
        <v>117884</v>
      </c>
      <c r="DT30" s="862">
        <v>19864</v>
      </c>
      <c r="DU30" s="860"/>
      <c r="DV30" s="861"/>
      <c r="DW30" s="861"/>
      <c r="DX30" s="861"/>
      <c r="DY30" s="840">
        <v>177695</v>
      </c>
      <c r="DZ30" s="866">
        <v>19808</v>
      </c>
      <c r="EA30" s="1012">
        <v>197503</v>
      </c>
      <c r="EB30" s="102"/>
      <c r="EC30" s="102"/>
      <c r="ED30" s="852" t="s">
        <v>72</v>
      </c>
      <c r="EE30" s="1023">
        <v>6964</v>
      </c>
      <c r="EF30" s="1024">
        <v>1097</v>
      </c>
      <c r="EG30" s="1024">
        <v>26482</v>
      </c>
      <c r="EH30" s="862">
        <v>1589</v>
      </c>
      <c r="EI30" s="860"/>
      <c r="EJ30" s="861"/>
      <c r="EK30" s="861"/>
      <c r="EL30" s="861"/>
      <c r="EM30" s="840">
        <v>36132</v>
      </c>
      <c r="EN30" s="1024">
        <v>4665</v>
      </c>
      <c r="EO30" s="1017">
        <v>40797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1025</v>
      </c>
      <c r="FQ30" s="742">
        <v>780</v>
      </c>
      <c r="FR30" s="743">
        <v>705</v>
      </c>
      <c r="FS30" s="741">
        <v>2510</v>
      </c>
      <c r="FT30" s="744">
        <v>2877</v>
      </c>
      <c r="FU30" s="745">
        <v>-12.76</v>
      </c>
      <c r="FV30" s="66"/>
      <c r="FW30" s="794" t="s">
        <v>38</v>
      </c>
      <c r="FX30" s="795">
        <v>866.96</v>
      </c>
      <c r="FY30" s="796">
        <v>814.05</v>
      </c>
      <c r="FZ30" s="797">
        <v>6.5</v>
      </c>
      <c r="GA30" s="795">
        <v>0</v>
      </c>
      <c r="GB30" s="796">
        <v>0</v>
      </c>
      <c r="GC30" s="797">
        <v>0</v>
      </c>
      <c r="GD30" s="795">
        <v>859.71</v>
      </c>
      <c r="GE30" s="796">
        <v>807.43</v>
      </c>
      <c r="GF30" s="797">
        <v>6.47</v>
      </c>
      <c r="GG30" s="66"/>
      <c r="GH30" s="66"/>
      <c r="GI30" s="66" t="s">
        <v>80</v>
      </c>
      <c r="GJ30" s="95">
        <v>51.61</v>
      </c>
      <c r="GK30" s="95">
        <v>52.65</v>
      </c>
      <c r="GL30" s="95">
        <v>49.93</v>
      </c>
      <c r="GM30" s="95">
        <v>51.4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26689</v>
      </c>
      <c r="GV30" s="866">
        <v>5090</v>
      </c>
      <c r="GW30" s="866">
        <v>98823</v>
      </c>
      <c r="GX30" s="862">
        <v>13083</v>
      </c>
      <c r="GY30" s="861"/>
      <c r="GZ30" s="861"/>
      <c r="HA30" s="861"/>
      <c r="HB30" s="861"/>
      <c r="HC30" s="840">
        <v>143685</v>
      </c>
      <c r="HD30" s="866">
        <v>5184</v>
      </c>
      <c r="HE30" s="1012">
        <v>148869</v>
      </c>
      <c r="HF30" s="102"/>
      <c r="HG30" s="102"/>
      <c r="HH30" s="852" t="s">
        <v>72</v>
      </c>
      <c r="HI30" s="1023">
        <v>4456</v>
      </c>
      <c r="HJ30" s="1024">
        <v>1098</v>
      </c>
      <c r="HK30" s="1024">
        <v>18879</v>
      </c>
      <c r="HL30" s="862">
        <v>862</v>
      </c>
      <c r="HM30" s="861"/>
      <c r="HN30" s="861"/>
      <c r="HO30" s="861"/>
      <c r="HP30" s="861"/>
      <c r="HQ30" s="840">
        <v>25295</v>
      </c>
      <c r="HR30" s="1024">
        <v>2430</v>
      </c>
      <c r="HS30" s="1017">
        <v>27725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1932</v>
      </c>
      <c r="IU30" s="742">
        <v>1501</v>
      </c>
      <c r="IV30" s="743">
        <v>3920</v>
      </c>
      <c r="IW30" s="741">
        <v>7353</v>
      </c>
      <c r="IX30" s="744">
        <v>6349</v>
      </c>
      <c r="IY30" s="745">
        <v>15.81</v>
      </c>
      <c r="IZ30" s="66"/>
      <c r="JA30" s="794" t="s">
        <v>38</v>
      </c>
      <c r="JB30" s="795">
        <v>880.39</v>
      </c>
      <c r="JC30" s="796">
        <v>844.76</v>
      </c>
      <c r="JD30" s="797">
        <v>4.22</v>
      </c>
      <c r="JE30" s="795">
        <v>0</v>
      </c>
      <c r="JF30" s="796">
        <v>0</v>
      </c>
      <c r="JG30" s="797">
        <v>0</v>
      </c>
      <c r="JH30" s="795">
        <v>858.86</v>
      </c>
      <c r="JI30" s="796">
        <v>823.86</v>
      </c>
      <c r="JJ30" s="797">
        <v>4.25</v>
      </c>
      <c r="JK30" s="66"/>
      <c r="JL30" s="66"/>
      <c r="JM30" s="66" t="s">
        <v>80</v>
      </c>
      <c r="JN30" s="95">
        <v>57.16</v>
      </c>
      <c r="JO30" s="95">
        <v>58.81</v>
      </c>
      <c r="JP30" s="95">
        <v>66.06</v>
      </c>
      <c r="JQ30" s="95">
        <v>60.68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27664</v>
      </c>
      <c r="JZ30" s="866">
        <v>4317</v>
      </c>
      <c r="KA30" s="866">
        <v>99057</v>
      </c>
      <c r="KB30" s="865">
        <v>20497</v>
      </c>
      <c r="KC30" s="866"/>
      <c r="KD30" s="866"/>
      <c r="KE30" s="866"/>
      <c r="KF30" s="866"/>
      <c r="KG30" s="867">
        <v>151535</v>
      </c>
      <c r="KH30" s="866">
        <v>19842</v>
      </c>
      <c r="KI30" s="1012">
        <v>171377</v>
      </c>
      <c r="KJ30" s="102"/>
      <c r="KK30" s="102"/>
      <c r="KL30" s="852" t="s">
        <v>72</v>
      </c>
      <c r="KM30" s="1023">
        <v>8164</v>
      </c>
      <c r="KN30" s="1024">
        <v>854</v>
      </c>
      <c r="KO30" s="1024">
        <v>31844</v>
      </c>
      <c r="KP30" s="865">
        <v>2791</v>
      </c>
      <c r="KQ30" s="866"/>
      <c r="KR30" s="866"/>
      <c r="KS30" s="866"/>
      <c r="KT30" s="866"/>
      <c r="KU30" s="867">
        <v>43653</v>
      </c>
      <c r="KV30" s="1024">
        <v>8356</v>
      </c>
      <c r="KW30" s="1017">
        <v>52009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31273</v>
      </c>
      <c r="LY30" s="756">
        <v>29833</v>
      </c>
      <c r="LZ30" s="757">
        <v>4.83</v>
      </c>
      <c r="MA30" s="73"/>
      <c r="MB30" s="794" t="s">
        <v>38</v>
      </c>
      <c r="MC30" s="795">
        <v>889.62</v>
      </c>
      <c r="MD30" s="796">
        <v>836.1</v>
      </c>
      <c r="ME30" s="797">
        <v>6.4</v>
      </c>
      <c r="MF30" s="795">
        <v>0</v>
      </c>
      <c r="MG30" s="796">
        <v>0</v>
      </c>
      <c r="MH30" s="797">
        <v>0</v>
      </c>
      <c r="MI30" s="795">
        <v>874.98</v>
      </c>
      <c r="MJ30" s="796">
        <v>822.48</v>
      </c>
      <c r="MK30" s="797">
        <v>6.38</v>
      </c>
      <c r="ML30" s="4"/>
      <c r="MM30" s="4"/>
      <c r="MN30" s="4" t="s">
        <v>80</v>
      </c>
      <c r="MO30" s="990">
        <v>74.09</v>
      </c>
      <c r="MP30" s="990">
        <v>62.45</v>
      </c>
      <c r="MQ30" s="990">
        <v>51.4</v>
      </c>
      <c r="MR30" s="990">
        <v>60.68</v>
      </c>
      <c r="MS30" s="991">
        <v>62.16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109309</v>
      </c>
      <c r="NB30" s="869">
        <v>19864</v>
      </c>
      <c r="NC30" s="869">
        <v>412717</v>
      </c>
      <c r="ND30" s="870">
        <v>63403</v>
      </c>
      <c r="NE30" s="869"/>
      <c r="NF30" s="869"/>
      <c r="NG30" s="869"/>
      <c r="NH30" s="869"/>
      <c r="NI30" s="871">
        <v>605293</v>
      </c>
      <c r="NJ30" s="1027">
        <v>53327</v>
      </c>
      <c r="NK30" s="873">
        <v>658620</v>
      </c>
      <c r="NL30" s="585"/>
      <c r="NM30" s="585"/>
      <c r="NN30" s="859" t="s">
        <v>72</v>
      </c>
      <c r="NO30" s="868">
        <v>42573</v>
      </c>
      <c r="NP30" s="869">
        <v>5890</v>
      </c>
      <c r="NQ30" s="869">
        <v>117446</v>
      </c>
      <c r="NR30" s="870">
        <v>7562</v>
      </c>
      <c r="NS30" s="869"/>
      <c r="NT30" s="869"/>
      <c r="NU30" s="869"/>
      <c r="NV30" s="869"/>
      <c r="NW30" s="871">
        <v>173471</v>
      </c>
      <c r="NX30" s="841">
        <v>19341</v>
      </c>
      <c r="NY30" s="873">
        <v>192812</v>
      </c>
    </row>
    <row r="31" spans="1:389" ht="23.25" customHeight="1" thickBot="1" x14ac:dyDescent="0.3">
      <c r="A31" s="58" t="s">
        <v>116</v>
      </c>
      <c r="B31" s="1029">
        <v>11366</v>
      </c>
      <c r="C31" s="1030">
        <v>11157</v>
      </c>
      <c r="D31" s="739">
        <v>1.87</v>
      </c>
      <c r="E31" s="63"/>
      <c r="F31" s="63"/>
      <c r="G31" s="740" t="s">
        <v>117</v>
      </c>
      <c r="H31" s="741">
        <v>1162</v>
      </c>
      <c r="I31" s="742">
        <v>1561</v>
      </c>
      <c r="J31" s="743">
        <v>1549</v>
      </c>
      <c r="K31" s="741">
        <v>4272</v>
      </c>
      <c r="L31" s="744">
        <v>10001</v>
      </c>
      <c r="M31" s="745">
        <v>-57.28</v>
      </c>
      <c r="N31" s="66"/>
      <c r="O31" s="794" t="s">
        <v>52</v>
      </c>
      <c r="P31" s="795">
        <v>663.85</v>
      </c>
      <c r="Q31" s="796">
        <v>622.89</v>
      </c>
      <c r="R31" s="797">
        <v>6.58</v>
      </c>
      <c r="S31" s="795">
        <v>471.81</v>
      </c>
      <c r="T31" s="796">
        <v>440.73</v>
      </c>
      <c r="U31" s="797">
        <v>7.05</v>
      </c>
      <c r="V31" s="795">
        <v>661.64</v>
      </c>
      <c r="W31" s="796">
        <v>620.85</v>
      </c>
      <c r="X31" s="797">
        <v>6.57</v>
      </c>
      <c r="Y31" s="66"/>
      <c r="Z31" s="66"/>
      <c r="AA31" s="66" t="s">
        <v>84</v>
      </c>
      <c r="AB31" s="95">
        <v>78.22</v>
      </c>
      <c r="AC31" s="95">
        <v>72.53</v>
      </c>
      <c r="AD31" s="95">
        <v>64.45</v>
      </c>
      <c r="AE31" s="95">
        <v>71.73</v>
      </c>
      <c r="AF31" s="180"/>
      <c r="AG31" s="180"/>
      <c r="AH31" s="180"/>
      <c r="AI31" s="180"/>
      <c r="AJ31" s="66"/>
      <c r="AK31" s="66"/>
      <c r="AL31" s="835" t="s">
        <v>77</v>
      </c>
      <c r="AM31" s="1031">
        <v>1113</v>
      </c>
      <c r="AN31" s="891">
        <v>1810</v>
      </c>
      <c r="AO31" s="891">
        <v>180072</v>
      </c>
      <c r="AP31" s="890">
        <v>1192</v>
      </c>
      <c r="AQ31" s="891"/>
      <c r="AR31" s="891"/>
      <c r="AS31" s="891"/>
      <c r="AT31" s="1032"/>
      <c r="AU31" s="1033">
        <v>184187</v>
      </c>
      <c r="AV31" s="891">
        <v>2831</v>
      </c>
      <c r="AW31" s="1012">
        <v>187018</v>
      </c>
      <c r="AX31" s="102"/>
      <c r="AY31" s="102"/>
      <c r="AZ31" s="852" t="s">
        <v>77</v>
      </c>
      <c r="BA31" s="1034">
        <v>27120</v>
      </c>
      <c r="BB31" s="1035">
        <v>4973</v>
      </c>
      <c r="BC31" s="1035">
        <v>79592</v>
      </c>
      <c r="BD31" s="1036">
        <v>248</v>
      </c>
      <c r="BE31" s="1035"/>
      <c r="BF31" s="1035"/>
      <c r="BG31" s="1035"/>
      <c r="BH31" s="1035"/>
      <c r="BI31" s="1037">
        <v>111933</v>
      </c>
      <c r="BJ31" s="1035">
        <v>1805</v>
      </c>
      <c r="BK31" s="1017">
        <v>113738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11366</v>
      </c>
      <c r="CG31" s="1030">
        <v>11157</v>
      </c>
      <c r="CH31" s="739">
        <v>1.87</v>
      </c>
      <c r="CI31" s="63"/>
      <c r="CJ31" s="63"/>
      <c r="CK31" s="740" t="s">
        <v>117</v>
      </c>
      <c r="CL31" s="741">
        <v>1432</v>
      </c>
      <c r="CM31" s="742">
        <v>1438</v>
      </c>
      <c r="CN31" s="743">
        <v>596</v>
      </c>
      <c r="CO31" s="741">
        <v>3466</v>
      </c>
      <c r="CP31" s="744">
        <v>3001</v>
      </c>
      <c r="CQ31" s="745">
        <v>15.49</v>
      </c>
      <c r="CR31" s="66"/>
      <c r="CS31" s="794" t="s">
        <v>52</v>
      </c>
      <c r="CT31" s="795">
        <v>720.38</v>
      </c>
      <c r="CU31" s="796">
        <v>667.81</v>
      </c>
      <c r="CV31" s="797">
        <v>7.87</v>
      </c>
      <c r="CW31" s="795">
        <v>504.68</v>
      </c>
      <c r="CX31" s="796">
        <v>479.55</v>
      </c>
      <c r="CY31" s="797">
        <v>5.24</v>
      </c>
      <c r="CZ31" s="795">
        <v>716.03</v>
      </c>
      <c r="DA31" s="796">
        <v>663.99</v>
      </c>
      <c r="DB31" s="797">
        <v>7.84</v>
      </c>
      <c r="DC31" s="66"/>
      <c r="DD31" s="66"/>
      <c r="DE31" s="66" t="s">
        <v>84</v>
      </c>
      <c r="DF31" s="95">
        <v>67.260000000000005</v>
      </c>
      <c r="DG31" s="95">
        <v>61.7</v>
      </c>
      <c r="DH31" s="95">
        <v>59.71</v>
      </c>
      <c r="DI31" s="95">
        <v>62.89</v>
      </c>
      <c r="DJ31" s="180"/>
      <c r="DK31" s="180"/>
      <c r="DL31" s="180"/>
      <c r="DM31" s="180"/>
      <c r="DN31" s="66"/>
      <c r="DO31" s="66"/>
      <c r="DP31" s="835" t="s">
        <v>77</v>
      </c>
      <c r="DQ31" s="1031">
        <v>16629</v>
      </c>
      <c r="DR31" s="891">
        <v>4842</v>
      </c>
      <c r="DS31" s="891">
        <v>174805</v>
      </c>
      <c r="DT31" s="886">
        <v>428</v>
      </c>
      <c r="DU31" s="884"/>
      <c r="DV31" s="885"/>
      <c r="DW31" s="885"/>
      <c r="DX31" s="885"/>
      <c r="DY31" s="889">
        <v>196704</v>
      </c>
      <c r="DZ31" s="891">
        <v>2644</v>
      </c>
      <c r="EA31" s="1012">
        <v>199348</v>
      </c>
      <c r="EB31" s="102"/>
      <c r="EC31" s="102"/>
      <c r="ED31" s="852" t="s">
        <v>77</v>
      </c>
      <c r="EE31" s="1034">
        <v>3912</v>
      </c>
      <c r="EF31" s="1035">
        <v>997</v>
      </c>
      <c r="EG31" s="1035">
        <v>34857</v>
      </c>
      <c r="EH31" s="886">
        <v>382</v>
      </c>
      <c r="EI31" s="884"/>
      <c r="EJ31" s="885"/>
      <c r="EK31" s="885"/>
      <c r="EL31" s="885"/>
      <c r="EM31" s="889">
        <v>40148</v>
      </c>
      <c r="EN31" s="1035">
        <v>502</v>
      </c>
      <c r="EO31" s="1017">
        <v>40650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11366</v>
      </c>
      <c r="FK31" s="1030">
        <v>11157</v>
      </c>
      <c r="FL31" s="739">
        <v>1.87</v>
      </c>
      <c r="FM31" s="63"/>
      <c r="FN31" s="63"/>
      <c r="FO31" s="740" t="s">
        <v>117</v>
      </c>
      <c r="FP31" s="741">
        <v>693</v>
      </c>
      <c r="FQ31" s="742">
        <v>766</v>
      </c>
      <c r="FR31" s="743">
        <v>524</v>
      </c>
      <c r="FS31" s="741">
        <v>1983</v>
      </c>
      <c r="FT31" s="744">
        <v>1701</v>
      </c>
      <c r="FU31" s="745">
        <v>16.579999999999998</v>
      </c>
      <c r="FV31" s="66"/>
      <c r="FW31" s="794" t="s">
        <v>52</v>
      </c>
      <c r="FX31" s="795">
        <v>710.45</v>
      </c>
      <c r="FY31" s="796">
        <v>653.02</v>
      </c>
      <c r="FZ31" s="797">
        <v>8.7899999999999991</v>
      </c>
      <c r="GA31" s="795">
        <v>482.15</v>
      </c>
      <c r="GB31" s="796">
        <v>455.08</v>
      </c>
      <c r="GC31" s="797">
        <v>5.95</v>
      </c>
      <c r="GD31" s="795">
        <v>708.54</v>
      </c>
      <c r="GE31" s="796">
        <v>651.41</v>
      </c>
      <c r="GF31" s="797">
        <v>8.77</v>
      </c>
      <c r="GG31" s="66"/>
      <c r="GH31" s="66"/>
      <c r="GI31" s="66" t="s">
        <v>84</v>
      </c>
      <c r="GJ31" s="95">
        <v>48.59</v>
      </c>
      <c r="GK31" s="95">
        <v>49.77</v>
      </c>
      <c r="GL31" s="95">
        <v>51.61</v>
      </c>
      <c r="GM31" s="95">
        <v>49.99</v>
      </c>
      <c r="GN31" s="180"/>
      <c r="GO31" s="180"/>
      <c r="GP31" s="180"/>
      <c r="GQ31" s="180"/>
      <c r="GR31" s="66"/>
      <c r="GS31" s="66"/>
      <c r="GT31" s="835" t="s">
        <v>77</v>
      </c>
      <c r="GU31" s="1031">
        <v>21439</v>
      </c>
      <c r="GV31" s="891">
        <v>2998</v>
      </c>
      <c r="GW31" s="891">
        <v>151659</v>
      </c>
      <c r="GX31" s="886">
        <v>416</v>
      </c>
      <c r="GY31" s="885"/>
      <c r="GZ31" s="885"/>
      <c r="HA31" s="885"/>
      <c r="HB31" s="885"/>
      <c r="HC31" s="889">
        <v>176512</v>
      </c>
      <c r="HD31" s="891">
        <v>295</v>
      </c>
      <c r="HE31" s="1012">
        <v>176807</v>
      </c>
      <c r="HF31" s="102"/>
      <c r="HG31" s="102"/>
      <c r="HH31" s="852" t="s">
        <v>77</v>
      </c>
      <c r="HI31" s="1034">
        <v>4960</v>
      </c>
      <c r="HJ31" s="1035">
        <v>1044</v>
      </c>
      <c r="HK31" s="1035">
        <v>25889</v>
      </c>
      <c r="HL31" s="886">
        <v>0</v>
      </c>
      <c r="HM31" s="885"/>
      <c r="HN31" s="885"/>
      <c r="HO31" s="885"/>
      <c r="HP31" s="885"/>
      <c r="HQ31" s="889">
        <v>31893</v>
      </c>
      <c r="HR31" s="1035">
        <v>792</v>
      </c>
      <c r="HS31" s="1017">
        <v>32685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11366</v>
      </c>
      <c r="IO31" s="1030">
        <v>11157</v>
      </c>
      <c r="IP31" s="739">
        <v>1.87</v>
      </c>
      <c r="IQ31" s="63"/>
      <c r="IR31" s="63"/>
      <c r="IS31" s="740" t="s">
        <v>117</v>
      </c>
      <c r="IT31" s="741">
        <v>1511</v>
      </c>
      <c r="IU31" s="742">
        <v>1699</v>
      </c>
      <c r="IV31" s="743">
        <v>1626</v>
      </c>
      <c r="IW31" s="741">
        <v>4836</v>
      </c>
      <c r="IX31" s="744">
        <v>5081</v>
      </c>
      <c r="IY31" s="745">
        <v>-4.82</v>
      </c>
      <c r="IZ31" s="66"/>
      <c r="JA31" s="794" t="s">
        <v>52</v>
      </c>
      <c r="JB31" s="795">
        <v>709.53</v>
      </c>
      <c r="JC31" s="796">
        <v>683.8</v>
      </c>
      <c r="JD31" s="797">
        <v>3.76</v>
      </c>
      <c r="JE31" s="795">
        <v>483.18</v>
      </c>
      <c r="JF31" s="796">
        <v>463.87</v>
      </c>
      <c r="JG31" s="797">
        <v>4.16</v>
      </c>
      <c r="JH31" s="795">
        <v>704</v>
      </c>
      <c r="JI31" s="796">
        <v>678.36</v>
      </c>
      <c r="JJ31" s="797">
        <v>3.78</v>
      </c>
      <c r="JK31" s="66"/>
      <c r="JL31" s="66"/>
      <c r="JM31" s="66" t="s">
        <v>84</v>
      </c>
      <c r="JN31" s="95">
        <v>53.03</v>
      </c>
      <c r="JO31" s="95">
        <v>55.4</v>
      </c>
      <c r="JP31" s="95">
        <v>54.43</v>
      </c>
      <c r="JQ31" s="95">
        <v>54.29</v>
      </c>
      <c r="JR31" s="180"/>
      <c r="JS31" s="180"/>
      <c r="JT31" s="180"/>
      <c r="JU31" s="180"/>
      <c r="JV31" s="66"/>
      <c r="JW31" s="66"/>
      <c r="JX31" s="835" t="s">
        <v>77</v>
      </c>
      <c r="JY31" s="1031">
        <v>18510</v>
      </c>
      <c r="JZ31" s="891">
        <v>4103</v>
      </c>
      <c r="KA31" s="891">
        <v>144939</v>
      </c>
      <c r="KB31" s="890">
        <v>6998</v>
      </c>
      <c r="KC31" s="891"/>
      <c r="KD31" s="891"/>
      <c r="KE31" s="891"/>
      <c r="KF31" s="891"/>
      <c r="KG31" s="892">
        <v>174550</v>
      </c>
      <c r="KH31" s="891">
        <v>874</v>
      </c>
      <c r="KI31" s="1012">
        <v>175424</v>
      </c>
      <c r="KJ31" s="102"/>
      <c r="KK31" s="102"/>
      <c r="KL31" s="852" t="s">
        <v>77</v>
      </c>
      <c r="KM31" s="1034">
        <v>6028</v>
      </c>
      <c r="KN31" s="1035">
        <v>1485</v>
      </c>
      <c r="KO31" s="1035">
        <v>52579</v>
      </c>
      <c r="KP31" s="890">
        <v>243</v>
      </c>
      <c r="KQ31" s="891"/>
      <c r="KR31" s="891"/>
      <c r="KS31" s="891"/>
      <c r="KT31" s="891"/>
      <c r="KU31" s="892">
        <v>60335</v>
      </c>
      <c r="KV31" s="1035">
        <v>1555</v>
      </c>
      <c r="KW31" s="1017">
        <v>61890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11366</v>
      </c>
      <c r="LS31" s="1039">
        <v>11157</v>
      </c>
      <c r="LT31" s="755">
        <v>1.87</v>
      </c>
      <c r="LU31" s="63"/>
      <c r="LV31" s="63"/>
      <c r="LW31" s="740" t="s">
        <v>117</v>
      </c>
      <c r="LX31" s="57">
        <v>14557</v>
      </c>
      <c r="LY31" s="756">
        <v>19784</v>
      </c>
      <c r="LZ31" s="757">
        <v>-26.42</v>
      </c>
      <c r="MA31" s="73"/>
      <c r="MB31" s="794" t="s">
        <v>52</v>
      </c>
      <c r="MC31" s="795">
        <v>699.46</v>
      </c>
      <c r="MD31" s="796">
        <v>655.24</v>
      </c>
      <c r="ME31" s="797">
        <v>6.75</v>
      </c>
      <c r="MF31" s="795">
        <v>487.43</v>
      </c>
      <c r="MG31" s="796">
        <v>463.17</v>
      </c>
      <c r="MH31" s="797">
        <v>5.24</v>
      </c>
      <c r="MI31" s="795">
        <v>695.98</v>
      </c>
      <c r="MJ31" s="796">
        <v>652.11</v>
      </c>
      <c r="MK31" s="797">
        <v>6.73</v>
      </c>
      <c r="ML31" s="4"/>
      <c r="MM31" s="4"/>
      <c r="MN31" s="4" t="s">
        <v>84</v>
      </c>
      <c r="MO31" s="990">
        <v>71.73</v>
      </c>
      <c r="MP31" s="990">
        <v>62.89</v>
      </c>
      <c r="MQ31" s="990">
        <v>49.99</v>
      </c>
      <c r="MR31" s="990">
        <v>54.29</v>
      </c>
      <c r="MS31" s="991">
        <v>59.73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57691</v>
      </c>
      <c r="NB31" s="894">
        <v>13753</v>
      </c>
      <c r="NC31" s="894">
        <v>651475</v>
      </c>
      <c r="ND31" s="895">
        <v>9034</v>
      </c>
      <c r="NE31" s="894"/>
      <c r="NF31" s="894"/>
      <c r="NG31" s="894"/>
      <c r="NH31" s="894"/>
      <c r="NI31" s="896">
        <v>731953</v>
      </c>
      <c r="NJ31" s="1040">
        <v>6644</v>
      </c>
      <c r="NK31" s="898">
        <v>738597</v>
      </c>
      <c r="NL31" s="585"/>
      <c r="NM31" s="585"/>
      <c r="NN31" s="859" t="s">
        <v>77</v>
      </c>
      <c r="NO31" s="893">
        <v>42020</v>
      </c>
      <c r="NP31" s="894">
        <v>8499</v>
      </c>
      <c r="NQ31" s="894">
        <v>192917</v>
      </c>
      <c r="NR31" s="895">
        <v>873</v>
      </c>
      <c r="NS31" s="894"/>
      <c r="NT31" s="894"/>
      <c r="NU31" s="894"/>
      <c r="NV31" s="894"/>
      <c r="NW31" s="896">
        <v>244309</v>
      </c>
      <c r="NX31" s="1041">
        <v>4654</v>
      </c>
      <c r="NY31" s="898">
        <v>248963</v>
      </c>
    </row>
    <row r="32" spans="1:389" ht="23.25" customHeight="1" thickTop="1" thickBot="1" x14ac:dyDescent="0.3">
      <c r="A32" s="58" t="s">
        <v>205</v>
      </c>
      <c r="B32" s="1042">
        <v>80.06</v>
      </c>
      <c r="C32" s="1043">
        <v>76.760000000000005</v>
      </c>
      <c r="D32" s="739">
        <v>3.3</v>
      </c>
      <c r="E32" s="584"/>
      <c r="F32" s="63"/>
      <c r="G32" s="740" t="s">
        <v>119</v>
      </c>
      <c r="H32" s="741">
        <v>4008</v>
      </c>
      <c r="I32" s="742">
        <v>2528</v>
      </c>
      <c r="J32" s="743">
        <v>4106</v>
      </c>
      <c r="K32" s="741">
        <v>10642</v>
      </c>
      <c r="L32" s="744">
        <v>12803</v>
      </c>
      <c r="M32" s="745">
        <v>-16.88</v>
      </c>
      <c r="N32" s="66"/>
      <c r="O32" s="794" t="s">
        <v>58</v>
      </c>
      <c r="P32" s="795">
        <v>375.28</v>
      </c>
      <c r="Q32" s="980">
        <v>341.97</v>
      </c>
      <c r="R32" s="797">
        <v>9.74</v>
      </c>
      <c r="S32" s="795">
        <v>386.56</v>
      </c>
      <c r="T32" s="796">
        <v>363.07</v>
      </c>
      <c r="U32" s="797">
        <v>6.47</v>
      </c>
      <c r="V32" s="795">
        <v>375.41</v>
      </c>
      <c r="W32" s="796">
        <v>342.21</v>
      </c>
      <c r="X32" s="797">
        <v>9.6999999999999993</v>
      </c>
      <c r="Y32" s="66"/>
      <c r="Z32" s="92" t="s">
        <v>60</v>
      </c>
      <c r="AA32" s="92"/>
      <c r="AB32" s="936">
        <v>199607</v>
      </c>
      <c r="AC32" s="936">
        <v>181200</v>
      </c>
      <c r="AD32" s="936">
        <v>186813</v>
      </c>
      <c r="AE32" s="936">
        <v>567620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35950</v>
      </c>
      <c r="AN32" s="912">
        <v>7801</v>
      </c>
      <c r="AO32" s="912">
        <v>311901</v>
      </c>
      <c r="AP32" s="911">
        <v>17537</v>
      </c>
      <c r="AQ32" s="912"/>
      <c r="AR32" s="912"/>
      <c r="AS32" s="912"/>
      <c r="AT32" s="912"/>
      <c r="AU32" s="911">
        <v>373189</v>
      </c>
      <c r="AV32" s="912">
        <v>14362</v>
      </c>
      <c r="AW32" s="1045">
        <v>387551</v>
      </c>
      <c r="AX32" s="102"/>
      <c r="AY32" s="102"/>
      <c r="AZ32" s="915" t="s">
        <v>49</v>
      </c>
      <c r="BA32" s="1046">
        <v>63446</v>
      </c>
      <c r="BB32" s="1047">
        <v>9196</v>
      </c>
      <c r="BC32" s="1047">
        <v>139326</v>
      </c>
      <c r="BD32" s="1048">
        <v>4349</v>
      </c>
      <c r="BE32" s="1047"/>
      <c r="BF32" s="1047"/>
      <c r="BG32" s="1047"/>
      <c r="BH32" s="1047"/>
      <c r="BI32" s="1049">
        <v>216317</v>
      </c>
      <c r="BJ32" s="1047">
        <v>7808</v>
      </c>
      <c r="BK32" s="1050">
        <v>224125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67.91</v>
      </c>
      <c r="CG32" s="1043">
        <v>65.790000000000006</v>
      </c>
      <c r="CH32" s="739">
        <v>2.12</v>
      </c>
      <c r="CI32" s="584"/>
      <c r="CJ32" s="63"/>
      <c r="CK32" s="740" t="s">
        <v>119</v>
      </c>
      <c r="CL32" s="741">
        <v>2895</v>
      </c>
      <c r="CM32" s="742">
        <v>2359</v>
      </c>
      <c r="CN32" s="743">
        <v>1497</v>
      </c>
      <c r="CO32" s="741">
        <v>6751</v>
      </c>
      <c r="CP32" s="744">
        <v>5354</v>
      </c>
      <c r="CQ32" s="745">
        <v>26.09</v>
      </c>
      <c r="CR32" s="66"/>
      <c r="CS32" s="794" t="s">
        <v>58</v>
      </c>
      <c r="CT32" s="795">
        <v>428.09</v>
      </c>
      <c r="CU32" s="980">
        <v>404.66</v>
      </c>
      <c r="CV32" s="797">
        <v>5.79</v>
      </c>
      <c r="CW32" s="795">
        <v>516.66999999999996</v>
      </c>
      <c r="CX32" s="796">
        <v>489.21</v>
      </c>
      <c r="CY32" s="797">
        <v>5.61</v>
      </c>
      <c r="CZ32" s="795">
        <v>429.88</v>
      </c>
      <c r="DA32" s="796">
        <v>406.37</v>
      </c>
      <c r="DB32" s="797">
        <v>5.79</v>
      </c>
      <c r="DC32" s="66"/>
      <c r="DD32" s="92" t="s">
        <v>60</v>
      </c>
      <c r="DE32" s="92"/>
      <c r="DF32" s="936">
        <v>180157</v>
      </c>
      <c r="DG32" s="936">
        <v>172480</v>
      </c>
      <c r="DH32" s="936">
        <v>143339</v>
      </c>
      <c r="DI32" s="936">
        <v>495976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69531</v>
      </c>
      <c r="DR32" s="912">
        <v>11740</v>
      </c>
      <c r="DS32" s="912">
        <v>327860</v>
      </c>
      <c r="DT32" s="906">
        <v>27753</v>
      </c>
      <c r="DU32" s="905"/>
      <c r="DV32" s="905"/>
      <c r="DW32" s="905"/>
      <c r="DX32" s="905"/>
      <c r="DY32" s="909">
        <v>436884</v>
      </c>
      <c r="DZ32" s="912">
        <v>27741</v>
      </c>
      <c r="EA32" s="1045">
        <v>464625</v>
      </c>
      <c r="EB32" s="102"/>
      <c r="EC32" s="102"/>
      <c r="ED32" s="915" t="s">
        <v>49</v>
      </c>
      <c r="EE32" s="1046">
        <v>14399</v>
      </c>
      <c r="EF32" s="1047">
        <v>2493</v>
      </c>
      <c r="EG32" s="1047">
        <v>69953</v>
      </c>
      <c r="EH32" s="906">
        <v>2168</v>
      </c>
      <c r="EI32" s="905"/>
      <c r="EJ32" s="905"/>
      <c r="EK32" s="905"/>
      <c r="EL32" s="905"/>
      <c r="EM32" s="909">
        <v>89013</v>
      </c>
      <c r="EN32" s="1047">
        <v>5607</v>
      </c>
      <c r="EO32" s="1050">
        <v>94620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55.28</v>
      </c>
      <c r="FK32" s="1043">
        <v>54.46</v>
      </c>
      <c r="FL32" s="739">
        <v>0.82</v>
      </c>
      <c r="FM32" s="584"/>
      <c r="FN32" s="63"/>
      <c r="FO32" s="740" t="s">
        <v>119</v>
      </c>
      <c r="FP32" s="741">
        <v>2049</v>
      </c>
      <c r="FQ32" s="742">
        <v>1411</v>
      </c>
      <c r="FR32" s="743">
        <v>2160</v>
      </c>
      <c r="FS32" s="741">
        <v>5620</v>
      </c>
      <c r="FT32" s="744">
        <v>4932</v>
      </c>
      <c r="FU32" s="745">
        <v>13.95</v>
      </c>
      <c r="FV32" s="66"/>
      <c r="FW32" s="794" t="s">
        <v>58</v>
      </c>
      <c r="FX32" s="795">
        <v>404</v>
      </c>
      <c r="FY32" s="980">
        <v>373.43</v>
      </c>
      <c r="FZ32" s="797">
        <v>8.19</v>
      </c>
      <c r="GA32" s="795">
        <v>295.97000000000003</v>
      </c>
      <c r="GB32" s="796">
        <v>282.7</v>
      </c>
      <c r="GC32" s="797">
        <v>4.6900000000000004</v>
      </c>
      <c r="GD32" s="795">
        <v>403.1</v>
      </c>
      <c r="GE32" s="796">
        <v>372.7</v>
      </c>
      <c r="GF32" s="797">
        <v>8.16</v>
      </c>
      <c r="GG32" s="66"/>
      <c r="GH32" s="92" t="s">
        <v>60</v>
      </c>
      <c r="GI32" s="92"/>
      <c r="GJ32" s="936">
        <v>141311</v>
      </c>
      <c r="GK32" s="936">
        <v>146011</v>
      </c>
      <c r="GL32" s="936">
        <v>139647</v>
      </c>
      <c r="GM32" s="936">
        <v>426969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64888</v>
      </c>
      <c r="GV32" s="912">
        <v>9460</v>
      </c>
      <c r="GW32" s="912">
        <v>286379</v>
      </c>
      <c r="GX32" s="906">
        <v>19214</v>
      </c>
      <c r="GY32" s="905"/>
      <c r="GZ32" s="905"/>
      <c r="HA32" s="905"/>
      <c r="HB32" s="905"/>
      <c r="HC32" s="909">
        <v>379941</v>
      </c>
      <c r="HD32" s="912">
        <v>6946</v>
      </c>
      <c r="HE32" s="1045">
        <v>386887</v>
      </c>
      <c r="HF32" s="102"/>
      <c r="HG32" s="102"/>
      <c r="HH32" s="915" t="s">
        <v>49</v>
      </c>
      <c r="HI32" s="1046">
        <v>12360</v>
      </c>
      <c r="HJ32" s="1047">
        <v>2673</v>
      </c>
      <c r="HK32" s="1047">
        <v>51209</v>
      </c>
      <c r="HL32" s="906">
        <v>1223</v>
      </c>
      <c r="HM32" s="905"/>
      <c r="HN32" s="905"/>
      <c r="HO32" s="905"/>
      <c r="HP32" s="905"/>
      <c r="HQ32" s="909">
        <v>67465</v>
      </c>
      <c r="HR32" s="1047">
        <v>3528</v>
      </c>
      <c r="HS32" s="1050">
        <v>70993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67.3</v>
      </c>
      <c r="IO32" s="1043">
        <v>65.62</v>
      </c>
      <c r="IP32" s="739">
        <v>1.68</v>
      </c>
      <c r="IQ32" s="584"/>
      <c r="IR32" s="63"/>
      <c r="IS32" s="740" t="s">
        <v>119</v>
      </c>
      <c r="IT32" s="741">
        <v>2458</v>
      </c>
      <c r="IU32" s="742">
        <v>2518</v>
      </c>
      <c r="IV32" s="743">
        <v>4266</v>
      </c>
      <c r="IW32" s="741">
        <v>9242</v>
      </c>
      <c r="IX32" s="744">
        <v>8479</v>
      </c>
      <c r="IY32" s="745">
        <v>9</v>
      </c>
      <c r="IZ32" s="66"/>
      <c r="JA32" s="794" t="s">
        <v>58</v>
      </c>
      <c r="JB32" s="795">
        <v>443.65</v>
      </c>
      <c r="JC32" s="980">
        <v>418.55</v>
      </c>
      <c r="JD32" s="797">
        <v>6</v>
      </c>
      <c r="JE32" s="795">
        <v>306</v>
      </c>
      <c r="JF32" s="796">
        <v>294.8</v>
      </c>
      <c r="JG32" s="797">
        <v>3.8</v>
      </c>
      <c r="JH32" s="795">
        <v>440.29</v>
      </c>
      <c r="JI32" s="796">
        <v>415.49</v>
      </c>
      <c r="JJ32" s="797">
        <v>5.97</v>
      </c>
      <c r="JK32" s="66"/>
      <c r="JL32" s="92" t="s">
        <v>60</v>
      </c>
      <c r="JM32" s="92"/>
      <c r="JN32" s="936">
        <v>150614</v>
      </c>
      <c r="JO32" s="936">
        <v>152007</v>
      </c>
      <c r="JP32" s="936">
        <v>167652</v>
      </c>
      <c r="JQ32" s="936">
        <v>470273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62744</v>
      </c>
      <c r="JZ32" s="912">
        <v>9405</v>
      </c>
      <c r="KA32" s="912">
        <v>278780</v>
      </c>
      <c r="KB32" s="911">
        <v>34468</v>
      </c>
      <c r="KC32" s="912"/>
      <c r="KD32" s="912"/>
      <c r="KE32" s="912"/>
      <c r="KF32" s="912"/>
      <c r="KG32" s="913">
        <v>385397</v>
      </c>
      <c r="KH32" s="912">
        <v>25680</v>
      </c>
      <c r="KI32" s="1045">
        <v>411077</v>
      </c>
      <c r="KJ32" s="102"/>
      <c r="KK32" s="102"/>
      <c r="KL32" s="915" t="s">
        <v>49</v>
      </c>
      <c r="KM32" s="1046">
        <v>20408</v>
      </c>
      <c r="KN32" s="1047">
        <v>4064</v>
      </c>
      <c r="KO32" s="1047">
        <v>94872</v>
      </c>
      <c r="KP32" s="911">
        <v>4411</v>
      </c>
      <c r="KQ32" s="912"/>
      <c r="KR32" s="912"/>
      <c r="KS32" s="912"/>
      <c r="KT32" s="912"/>
      <c r="KU32" s="913">
        <v>123755</v>
      </c>
      <c r="KV32" s="1047">
        <v>15071</v>
      </c>
      <c r="KW32" s="1050">
        <v>138826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67.64</v>
      </c>
      <c r="LS32" s="1052">
        <v>65.66</v>
      </c>
      <c r="LT32" s="755">
        <v>1.98</v>
      </c>
      <c r="LU32" s="63"/>
      <c r="LV32" s="63"/>
      <c r="LW32" s="740" t="s">
        <v>119</v>
      </c>
      <c r="LX32" s="57">
        <v>32255</v>
      </c>
      <c r="LY32" s="756">
        <v>31568</v>
      </c>
      <c r="LZ32" s="757">
        <v>2.1800000000000002</v>
      </c>
      <c r="MA32" s="73"/>
      <c r="MB32" s="794" t="s">
        <v>58</v>
      </c>
      <c r="MC32" s="795">
        <v>412.01</v>
      </c>
      <c r="MD32" s="796">
        <v>383.09</v>
      </c>
      <c r="ME32" s="797">
        <v>7.55</v>
      </c>
      <c r="MF32" s="795">
        <v>387.57</v>
      </c>
      <c r="MG32" s="796">
        <v>367.75</v>
      </c>
      <c r="MH32" s="797">
        <v>5.39</v>
      </c>
      <c r="MI32" s="795">
        <v>411.61</v>
      </c>
      <c r="MJ32" s="796">
        <v>382.84</v>
      </c>
      <c r="MK32" s="797">
        <v>7.51</v>
      </c>
      <c r="ML32" s="4"/>
      <c r="MM32" s="781" t="s">
        <v>60</v>
      </c>
      <c r="MN32" s="781"/>
      <c r="MO32" s="782">
        <v>567620</v>
      </c>
      <c r="MP32" s="782">
        <v>495976</v>
      </c>
      <c r="MQ32" s="782">
        <v>426969</v>
      </c>
      <c r="MR32" s="782">
        <v>470273</v>
      </c>
      <c r="MS32" s="782">
        <v>1960838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233113</v>
      </c>
      <c r="NB32" s="917">
        <v>38406</v>
      </c>
      <c r="NC32" s="917">
        <v>1204920</v>
      </c>
      <c r="ND32" s="918">
        <v>98972</v>
      </c>
      <c r="NE32" s="917"/>
      <c r="NF32" s="917"/>
      <c r="NG32" s="917"/>
      <c r="NH32" s="917"/>
      <c r="NI32" s="919">
        <v>1575411</v>
      </c>
      <c r="NJ32" s="917">
        <v>74729</v>
      </c>
      <c r="NK32" s="919">
        <v>1650140</v>
      </c>
      <c r="NL32" s="585"/>
      <c r="NM32" s="585"/>
      <c r="NN32" s="916" t="s">
        <v>49</v>
      </c>
      <c r="NO32" s="916">
        <v>110613</v>
      </c>
      <c r="NP32" s="917">
        <v>18426</v>
      </c>
      <c r="NQ32" s="917">
        <v>355360</v>
      </c>
      <c r="NR32" s="918">
        <v>12151</v>
      </c>
      <c r="NS32" s="917"/>
      <c r="NT32" s="917"/>
      <c r="NU32" s="917"/>
      <c r="NV32" s="917"/>
      <c r="NW32" s="919">
        <v>496550</v>
      </c>
      <c r="NX32" s="919">
        <v>32014</v>
      </c>
      <c r="NY32" s="919">
        <v>528564</v>
      </c>
    </row>
    <row r="33" spans="1:389" ht="23.25" customHeight="1" thickTop="1" x14ac:dyDescent="0.25">
      <c r="A33" s="58" t="s">
        <v>120</v>
      </c>
      <c r="B33" s="1053">
        <v>567620</v>
      </c>
      <c r="C33" s="1030">
        <v>540676</v>
      </c>
      <c r="D33" s="739">
        <v>4.9800000000000004</v>
      </c>
      <c r="E33" s="63"/>
      <c r="F33" s="63"/>
      <c r="G33" s="740" t="s">
        <v>121</v>
      </c>
      <c r="H33" s="741">
        <v>2420</v>
      </c>
      <c r="I33" s="742">
        <v>2302</v>
      </c>
      <c r="J33" s="743">
        <v>2055</v>
      </c>
      <c r="K33" s="741">
        <v>6777</v>
      </c>
      <c r="L33" s="744">
        <v>5287</v>
      </c>
      <c r="M33" s="745">
        <v>28.18</v>
      </c>
      <c r="N33" s="66"/>
      <c r="O33" s="794" t="s">
        <v>63</v>
      </c>
      <c r="P33" s="795">
        <v>357</v>
      </c>
      <c r="Q33" s="796">
        <v>337.51</v>
      </c>
      <c r="R33" s="797">
        <v>5.77</v>
      </c>
      <c r="S33" s="795">
        <v>147.05000000000001</v>
      </c>
      <c r="T33" s="796">
        <v>139.79</v>
      </c>
      <c r="U33" s="797">
        <v>5.19</v>
      </c>
      <c r="V33" s="795">
        <v>354.58</v>
      </c>
      <c r="W33" s="796">
        <v>335.29</v>
      </c>
      <c r="X33" s="797">
        <v>5.75</v>
      </c>
      <c r="Y33" s="66"/>
      <c r="Z33" s="66"/>
      <c r="AA33" s="66" t="s">
        <v>39</v>
      </c>
      <c r="AB33" s="799">
        <v>6216</v>
      </c>
      <c r="AC33" s="799">
        <v>5075</v>
      </c>
      <c r="AD33" s="799">
        <v>5706</v>
      </c>
      <c r="AE33" s="799">
        <v>16997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495976</v>
      </c>
      <c r="CG33" s="1030">
        <v>471844</v>
      </c>
      <c r="CH33" s="739">
        <v>5.1100000000000003</v>
      </c>
      <c r="CI33" s="63"/>
      <c r="CJ33" s="63"/>
      <c r="CK33" s="740" t="s">
        <v>121</v>
      </c>
      <c r="CL33" s="741">
        <v>1227</v>
      </c>
      <c r="CM33" s="742">
        <v>970</v>
      </c>
      <c r="CN33" s="743">
        <v>930</v>
      </c>
      <c r="CO33" s="741">
        <v>3127</v>
      </c>
      <c r="CP33" s="744">
        <v>2772</v>
      </c>
      <c r="CQ33" s="745">
        <v>12.81</v>
      </c>
      <c r="CR33" s="66"/>
      <c r="CS33" s="794" t="s">
        <v>63</v>
      </c>
      <c r="CT33" s="795">
        <v>293.01</v>
      </c>
      <c r="CU33" s="796">
        <v>277.99</v>
      </c>
      <c r="CV33" s="797">
        <v>5.4</v>
      </c>
      <c r="CW33" s="795">
        <v>172.12</v>
      </c>
      <c r="CX33" s="796">
        <v>166.47</v>
      </c>
      <c r="CY33" s="797">
        <v>3.39</v>
      </c>
      <c r="CZ33" s="795">
        <v>290.57</v>
      </c>
      <c r="DA33" s="796">
        <v>275.73</v>
      </c>
      <c r="DB33" s="797">
        <v>5.38</v>
      </c>
      <c r="DC33" s="66"/>
      <c r="DD33" s="66"/>
      <c r="DE33" s="66" t="s">
        <v>39</v>
      </c>
      <c r="DF33" s="799">
        <v>5015</v>
      </c>
      <c r="DG33" s="799">
        <v>5155</v>
      </c>
      <c r="DH33" s="799">
        <v>4063</v>
      </c>
      <c r="DI33" s="799">
        <v>14233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426969</v>
      </c>
      <c r="FK33" s="1030">
        <v>416341</v>
      </c>
      <c r="FL33" s="739">
        <v>2.5499999999999998</v>
      </c>
      <c r="FM33" s="63"/>
      <c r="FN33" s="63"/>
      <c r="FO33" s="740" t="s">
        <v>121</v>
      </c>
      <c r="FP33" s="741">
        <v>704</v>
      </c>
      <c r="FQ33" s="742">
        <v>780</v>
      </c>
      <c r="FR33" s="743">
        <v>695</v>
      </c>
      <c r="FS33" s="741">
        <v>2179</v>
      </c>
      <c r="FT33" s="744">
        <v>2127</v>
      </c>
      <c r="FU33" s="745">
        <v>2.44</v>
      </c>
      <c r="FV33" s="66"/>
      <c r="FW33" s="794" t="s">
        <v>63</v>
      </c>
      <c r="FX33" s="795">
        <v>330.6</v>
      </c>
      <c r="FY33" s="796">
        <v>308.39</v>
      </c>
      <c r="FZ33" s="797">
        <v>7.2</v>
      </c>
      <c r="GA33" s="795">
        <v>173.76</v>
      </c>
      <c r="GB33" s="796">
        <v>163.51</v>
      </c>
      <c r="GC33" s="797">
        <v>6.27</v>
      </c>
      <c r="GD33" s="795">
        <v>329.29</v>
      </c>
      <c r="GE33" s="796">
        <v>307.20999999999998</v>
      </c>
      <c r="GF33" s="797">
        <v>7.19</v>
      </c>
      <c r="GG33" s="66"/>
      <c r="GH33" s="66"/>
      <c r="GI33" s="66" t="s">
        <v>39</v>
      </c>
      <c r="GJ33" s="799">
        <v>3903</v>
      </c>
      <c r="GK33" s="799">
        <v>4252</v>
      </c>
      <c r="GL33" s="799">
        <v>3978</v>
      </c>
      <c r="GM33" s="799">
        <v>12133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470273</v>
      </c>
      <c r="IO33" s="1030">
        <v>452169</v>
      </c>
      <c r="IP33" s="739">
        <v>4</v>
      </c>
      <c r="IQ33" s="63"/>
      <c r="IR33" s="63"/>
      <c r="IS33" s="740" t="s">
        <v>121</v>
      </c>
      <c r="IT33" s="741">
        <v>1612</v>
      </c>
      <c r="IU33" s="742">
        <v>1602</v>
      </c>
      <c r="IV33" s="743">
        <v>1195</v>
      </c>
      <c r="IW33" s="741">
        <v>4409</v>
      </c>
      <c r="IX33" s="744">
        <v>3638</v>
      </c>
      <c r="IY33" s="745">
        <v>21.19</v>
      </c>
      <c r="IZ33" s="66"/>
      <c r="JA33" s="794" t="s">
        <v>63</v>
      </c>
      <c r="JB33" s="795">
        <v>375.09</v>
      </c>
      <c r="JC33" s="796">
        <v>359.5</v>
      </c>
      <c r="JD33" s="797">
        <v>4.34</v>
      </c>
      <c r="JE33" s="795">
        <v>126.38</v>
      </c>
      <c r="JF33" s="796">
        <v>119.55</v>
      </c>
      <c r="JG33" s="797">
        <v>5.71</v>
      </c>
      <c r="JH33" s="795">
        <v>369.01</v>
      </c>
      <c r="JI33" s="796">
        <v>353.56</v>
      </c>
      <c r="JJ33" s="797">
        <v>4.37</v>
      </c>
      <c r="JK33" s="66"/>
      <c r="JL33" s="66"/>
      <c r="JM33" s="66" t="s">
        <v>39</v>
      </c>
      <c r="JN33" s="799">
        <v>4127</v>
      </c>
      <c r="JO33" s="799">
        <v>4570</v>
      </c>
      <c r="JP33" s="799">
        <v>4772</v>
      </c>
      <c r="JQ33" s="799">
        <v>13469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1960838</v>
      </c>
      <c r="LS33" s="1039">
        <v>1881030</v>
      </c>
      <c r="LT33" s="755">
        <v>4.24</v>
      </c>
      <c r="LU33" s="63"/>
      <c r="LV33" s="63"/>
      <c r="LW33" s="740" t="s">
        <v>121</v>
      </c>
      <c r="LX33" s="57">
        <v>16492</v>
      </c>
      <c r="LY33" s="756">
        <v>13824</v>
      </c>
      <c r="LZ33" s="757">
        <v>19.3</v>
      </c>
      <c r="MA33" s="73"/>
      <c r="MB33" s="794" t="s">
        <v>63</v>
      </c>
      <c r="MC33" s="795">
        <v>340.54</v>
      </c>
      <c r="MD33" s="796">
        <v>322.27</v>
      </c>
      <c r="ME33" s="797">
        <v>5.67</v>
      </c>
      <c r="MF33" s="795">
        <v>149.61000000000001</v>
      </c>
      <c r="MG33" s="796">
        <v>142.6</v>
      </c>
      <c r="MH33" s="797">
        <v>4.92</v>
      </c>
      <c r="MI33" s="795">
        <v>337.39</v>
      </c>
      <c r="MJ33" s="796">
        <v>319.33999999999997</v>
      </c>
      <c r="MK33" s="797">
        <v>5.65</v>
      </c>
      <c r="ML33" s="4"/>
      <c r="MM33" s="4"/>
      <c r="MN33" s="4" t="s">
        <v>39</v>
      </c>
      <c r="MO33" s="821">
        <v>16997</v>
      </c>
      <c r="MP33" s="821">
        <v>14233</v>
      </c>
      <c r="MQ33" s="821">
        <v>12133</v>
      </c>
      <c r="MR33" s="821">
        <v>13469</v>
      </c>
      <c r="MS33" s="821">
        <v>56832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355652</v>
      </c>
      <c r="C34" s="1056">
        <v>337769</v>
      </c>
      <c r="D34" s="763">
        <v>5.29</v>
      </c>
      <c r="E34" s="63"/>
      <c r="F34" s="63"/>
      <c r="G34" s="740" t="s">
        <v>123</v>
      </c>
      <c r="H34" s="741">
        <v>606</v>
      </c>
      <c r="I34" s="742">
        <v>638</v>
      </c>
      <c r="J34" s="743">
        <v>693</v>
      </c>
      <c r="K34" s="741">
        <v>1937</v>
      </c>
      <c r="L34" s="744">
        <v>1958</v>
      </c>
      <c r="M34" s="745">
        <v>-1.07</v>
      </c>
      <c r="N34" s="66"/>
      <c r="O34" s="794" t="s">
        <v>69</v>
      </c>
      <c r="P34" s="795">
        <v>187.5</v>
      </c>
      <c r="Q34" s="796">
        <v>175.63</v>
      </c>
      <c r="R34" s="797">
        <v>6.76</v>
      </c>
      <c r="S34" s="795">
        <v>124.04</v>
      </c>
      <c r="T34" s="796">
        <v>118.92</v>
      </c>
      <c r="U34" s="797">
        <v>4.3099999999999996</v>
      </c>
      <c r="V34" s="795">
        <v>186.77</v>
      </c>
      <c r="W34" s="796">
        <v>175</v>
      </c>
      <c r="X34" s="797">
        <v>6.73</v>
      </c>
      <c r="Y34" s="66"/>
      <c r="Z34" s="66"/>
      <c r="AA34" s="66" t="s">
        <v>53</v>
      </c>
      <c r="AB34" s="799">
        <v>156590</v>
      </c>
      <c r="AC34" s="799">
        <v>144762</v>
      </c>
      <c r="AD34" s="799">
        <v>149875</v>
      </c>
      <c r="AE34" s="799">
        <v>451227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409131</v>
      </c>
      <c r="CG34" s="1056">
        <v>390524</v>
      </c>
      <c r="CH34" s="763">
        <v>4.76</v>
      </c>
      <c r="CI34" s="63"/>
      <c r="CJ34" s="63"/>
      <c r="CK34" s="740" t="s">
        <v>123</v>
      </c>
      <c r="CL34" s="741">
        <v>270</v>
      </c>
      <c r="CM34" s="742">
        <v>259</v>
      </c>
      <c r="CN34" s="743">
        <v>515</v>
      </c>
      <c r="CO34" s="741">
        <v>1044</v>
      </c>
      <c r="CP34" s="744">
        <v>997</v>
      </c>
      <c r="CQ34" s="745">
        <v>4.71</v>
      </c>
      <c r="CR34" s="66"/>
      <c r="CS34" s="794" t="s">
        <v>69</v>
      </c>
      <c r="CT34" s="795">
        <v>201.71</v>
      </c>
      <c r="CU34" s="796">
        <v>195.03</v>
      </c>
      <c r="CV34" s="797">
        <v>3.43</v>
      </c>
      <c r="CW34" s="795">
        <v>95.66</v>
      </c>
      <c r="CX34" s="796">
        <v>92.96</v>
      </c>
      <c r="CY34" s="797">
        <v>2.9</v>
      </c>
      <c r="CZ34" s="795">
        <v>199.57</v>
      </c>
      <c r="DA34" s="796">
        <v>192.96</v>
      </c>
      <c r="DB34" s="797">
        <v>3.43</v>
      </c>
      <c r="DC34" s="66"/>
      <c r="DD34" s="66"/>
      <c r="DE34" s="66" t="s">
        <v>53</v>
      </c>
      <c r="DF34" s="799">
        <v>143951</v>
      </c>
      <c r="DG34" s="799">
        <v>140045</v>
      </c>
      <c r="DH34" s="799">
        <v>113817</v>
      </c>
      <c r="DI34" s="799">
        <v>397813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360727</v>
      </c>
      <c r="FK34" s="1056">
        <v>350284</v>
      </c>
      <c r="FL34" s="763">
        <v>2.98</v>
      </c>
      <c r="FM34" s="63"/>
      <c r="FN34" s="63"/>
      <c r="FO34" s="740" t="s">
        <v>123</v>
      </c>
      <c r="FP34" s="741">
        <v>382</v>
      </c>
      <c r="FQ34" s="742">
        <v>487</v>
      </c>
      <c r="FR34" s="743">
        <v>381</v>
      </c>
      <c r="FS34" s="741">
        <v>1250</v>
      </c>
      <c r="FT34" s="744">
        <v>1324</v>
      </c>
      <c r="FU34" s="745">
        <v>-5.59</v>
      </c>
      <c r="FV34" s="66"/>
      <c r="FW34" s="794" t="s">
        <v>69</v>
      </c>
      <c r="FX34" s="795">
        <v>172.6</v>
      </c>
      <c r="FY34" s="796">
        <v>164.02</v>
      </c>
      <c r="FZ34" s="797">
        <v>5.23</v>
      </c>
      <c r="GA34" s="795">
        <v>118.39</v>
      </c>
      <c r="GB34" s="796">
        <v>113.28</v>
      </c>
      <c r="GC34" s="797">
        <v>4.51</v>
      </c>
      <c r="GD34" s="795">
        <v>172.15</v>
      </c>
      <c r="GE34" s="796">
        <v>163.6</v>
      </c>
      <c r="GF34" s="797">
        <v>5.23</v>
      </c>
      <c r="GG34" s="66"/>
      <c r="GH34" s="66"/>
      <c r="GI34" s="66" t="s">
        <v>53</v>
      </c>
      <c r="GJ34" s="799">
        <v>110259</v>
      </c>
      <c r="GK34" s="799">
        <v>117115</v>
      </c>
      <c r="GL34" s="799">
        <v>110214</v>
      </c>
      <c r="GM34" s="799">
        <v>337588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350929</v>
      </c>
      <c r="IO34" s="1056">
        <v>339199</v>
      </c>
      <c r="IP34" s="763">
        <v>3.46</v>
      </c>
      <c r="IQ34" s="63"/>
      <c r="IR34" s="63"/>
      <c r="IS34" s="740" t="s">
        <v>123</v>
      </c>
      <c r="IT34" s="741">
        <v>852</v>
      </c>
      <c r="IU34" s="742">
        <v>616</v>
      </c>
      <c r="IV34" s="743">
        <v>586</v>
      </c>
      <c r="IW34" s="741">
        <v>2054</v>
      </c>
      <c r="IX34" s="744">
        <v>1766</v>
      </c>
      <c r="IY34" s="745">
        <v>16.309999999999999</v>
      </c>
      <c r="IZ34" s="66"/>
      <c r="JA34" s="794" t="s">
        <v>69</v>
      </c>
      <c r="JB34" s="795">
        <v>246.51</v>
      </c>
      <c r="JC34" s="796">
        <v>235.56</v>
      </c>
      <c r="JD34" s="797">
        <v>4.6500000000000004</v>
      </c>
      <c r="JE34" s="795">
        <v>146.5</v>
      </c>
      <c r="JF34" s="796">
        <v>143.4</v>
      </c>
      <c r="JG34" s="797">
        <v>2.16</v>
      </c>
      <c r="JH34" s="795">
        <v>244.07</v>
      </c>
      <c r="JI34" s="796">
        <v>233.28</v>
      </c>
      <c r="JJ34" s="797">
        <v>4.63</v>
      </c>
      <c r="JK34" s="66"/>
      <c r="JL34" s="66"/>
      <c r="JM34" s="66" t="s">
        <v>53</v>
      </c>
      <c r="JN34" s="799">
        <v>119591</v>
      </c>
      <c r="JO34" s="799">
        <v>120479</v>
      </c>
      <c r="JP34" s="799">
        <v>133582</v>
      </c>
      <c r="JQ34" s="799">
        <v>373652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1476439</v>
      </c>
      <c r="LS34" s="1058">
        <v>1417776</v>
      </c>
      <c r="LT34" s="780">
        <v>4.1399999999999997</v>
      </c>
      <c r="LU34" s="63"/>
      <c r="LV34" s="63"/>
      <c r="LW34" s="740" t="s">
        <v>123</v>
      </c>
      <c r="LX34" s="57">
        <v>6285</v>
      </c>
      <c r="LY34" s="756">
        <v>6045</v>
      </c>
      <c r="LZ34" s="757">
        <v>3.97</v>
      </c>
      <c r="MA34" s="73"/>
      <c r="MB34" s="794" t="s">
        <v>69</v>
      </c>
      <c r="MC34" s="795">
        <v>203.4</v>
      </c>
      <c r="MD34" s="796">
        <v>193.18</v>
      </c>
      <c r="ME34" s="797">
        <v>5.29</v>
      </c>
      <c r="MF34" s="795">
        <v>123.19</v>
      </c>
      <c r="MG34" s="796">
        <v>119.78</v>
      </c>
      <c r="MH34" s="797">
        <v>2.85</v>
      </c>
      <c r="MI34" s="795">
        <v>202.08</v>
      </c>
      <c r="MJ34" s="796">
        <v>191.99</v>
      </c>
      <c r="MK34" s="797">
        <v>5.26</v>
      </c>
      <c r="ML34" s="4"/>
      <c r="MM34" s="4"/>
      <c r="MN34" s="4" t="s">
        <v>53</v>
      </c>
      <c r="MO34" s="821">
        <v>451227</v>
      </c>
      <c r="MP34" s="821">
        <v>397813</v>
      </c>
      <c r="MQ34" s="821">
        <v>337588</v>
      </c>
      <c r="MR34" s="821">
        <v>373652</v>
      </c>
      <c r="MS34" s="821">
        <v>1560280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211968</v>
      </c>
      <c r="C35" s="1060">
        <v>202907</v>
      </c>
      <c r="D35" s="901">
        <v>4.47</v>
      </c>
      <c r="E35" s="63"/>
      <c r="F35" s="63"/>
      <c r="G35" s="740" t="s">
        <v>126</v>
      </c>
      <c r="H35" s="741">
        <v>1721</v>
      </c>
      <c r="I35" s="742">
        <v>1497</v>
      </c>
      <c r="J35" s="743">
        <v>1802</v>
      </c>
      <c r="K35" s="741">
        <v>5020</v>
      </c>
      <c r="L35" s="744">
        <v>3695</v>
      </c>
      <c r="M35" s="745">
        <v>35.86</v>
      </c>
      <c r="N35" s="66"/>
      <c r="O35" s="794" t="s">
        <v>74</v>
      </c>
      <c r="P35" s="795">
        <v>297.10000000000002</v>
      </c>
      <c r="Q35" s="796">
        <v>285.41000000000003</v>
      </c>
      <c r="R35" s="797">
        <v>4.0999999999999996</v>
      </c>
      <c r="S35" s="795">
        <v>290.48</v>
      </c>
      <c r="T35" s="796">
        <v>278.61</v>
      </c>
      <c r="U35" s="797">
        <v>4.26</v>
      </c>
      <c r="V35" s="795">
        <v>297.02</v>
      </c>
      <c r="W35" s="796">
        <v>285.33</v>
      </c>
      <c r="X35" s="797">
        <v>4.0999999999999996</v>
      </c>
      <c r="Y35" s="66"/>
      <c r="Z35" s="66"/>
      <c r="AA35" s="66" t="s">
        <v>59</v>
      </c>
      <c r="AB35" s="799">
        <v>36801</v>
      </c>
      <c r="AC35" s="799">
        <v>31363</v>
      </c>
      <c r="AD35" s="799">
        <v>31232</v>
      </c>
      <c r="AE35" s="799">
        <v>99396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86845</v>
      </c>
      <c r="CG35" s="1060">
        <v>81320</v>
      </c>
      <c r="CH35" s="901">
        <v>6.79</v>
      </c>
      <c r="CI35" s="63"/>
      <c r="CJ35" s="63"/>
      <c r="CK35" s="740" t="s">
        <v>126</v>
      </c>
      <c r="CL35" s="741">
        <v>947</v>
      </c>
      <c r="CM35" s="742">
        <v>1191</v>
      </c>
      <c r="CN35" s="743">
        <v>987</v>
      </c>
      <c r="CO35" s="741">
        <v>3125</v>
      </c>
      <c r="CP35" s="744">
        <v>2528</v>
      </c>
      <c r="CQ35" s="745">
        <v>23.62</v>
      </c>
      <c r="CR35" s="66"/>
      <c r="CS35" s="794" t="s">
        <v>74</v>
      </c>
      <c r="CT35" s="795">
        <v>315.27</v>
      </c>
      <c r="CU35" s="796">
        <v>306.83</v>
      </c>
      <c r="CV35" s="797">
        <v>2.75</v>
      </c>
      <c r="CW35" s="795">
        <v>179.62</v>
      </c>
      <c r="CX35" s="796">
        <v>174.12</v>
      </c>
      <c r="CY35" s="797">
        <v>3.16</v>
      </c>
      <c r="CZ35" s="795">
        <v>312.52999999999997</v>
      </c>
      <c r="DA35" s="796">
        <v>304.14</v>
      </c>
      <c r="DB35" s="797">
        <v>2.76</v>
      </c>
      <c r="DC35" s="66"/>
      <c r="DD35" s="66"/>
      <c r="DE35" s="66" t="s">
        <v>59</v>
      </c>
      <c r="DF35" s="799">
        <v>31191</v>
      </c>
      <c r="DG35" s="799">
        <v>27280</v>
      </c>
      <c r="DH35" s="799">
        <v>25459</v>
      </c>
      <c r="DI35" s="799">
        <v>83930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66242</v>
      </c>
      <c r="FK35" s="1060">
        <v>66057</v>
      </c>
      <c r="FL35" s="901">
        <v>0.28000000000000003</v>
      </c>
      <c r="FM35" s="63"/>
      <c r="FN35" s="63"/>
      <c r="FO35" s="740" t="s">
        <v>126</v>
      </c>
      <c r="FP35" s="741">
        <v>904</v>
      </c>
      <c r="FQ35" s="742">
        <v>1136</v>
      </c>
      <c r="FR35" s="743">
        <v>761</v>
      </c>
      <c r="FS35" s="741">
        <v>2801</v>
      </c>
      <c r="FT35" s="744">
        <v>2368</v>
      </c>
      <c r="FU35" s="745">
        <v>18.29</v>
      </c>
      <c r="FV35" s="66"/>
      <c r="FW35" s="794" t="s">
        <v>74</v>
      </c>
      <c r="FX35" s="795">
        <v>333.34</v>
      </c>
      <c r="FY35" s="796">
        <v>308.14999999999998</v>
      </c>
      <c r="FZ35" s="797">
        <v>8.17</v>
      </c>
      <c r="GA35" s="795">
        <v>192.86</v>
      </c>
      <c r="GB35" s="796">
        <v>184.2</v>
      </c>
      <c r="GC35" s="797">
        <v>4.7</v>
      </c>
      <c r="GD35" s="795">
        <v>332.16</v>
      </c>
      <c r="GE35" s="796">
        <v>307.14</v>
      </c>
      <c r="GF35" s="797">
        <v>8.15</v>
      </c>
      <c r="GG35" s="66"/>
      <c r="GH35" s="66"/>
      <c r="GI35" s="66" t="s">
        <v>59</v>
      </c>
      <c r="GJ35" s="799">
        <v>27149</v>
      </c>
      <c r="GK35" s="799">
        <v>24644</v>
      </c>
      <c r="GL35" s="799">
        <v>25455</v>
      </c>
      <c r="GM35" s="799">
        <v>77248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119344</v>
      </c>
      <c r="IO35" s="1060">
        <v>112970</v>
      </c>
      <c r="IP35" s="901">
        <v>5.64</v>
      </c>
      <c r="IQ35" s="63"/>
      <c r="IR35" s="63"/>
      <c r="IS35" s="740" t="s">
        <v>126</v>
      </c>
      <c r="IT35" s="741">
        <v>1817</v>
      </c>
      <c r="IU35" s="742">
        <v>1046</v>
      </c>
      <c r="IV35" s="743">
        <v>1991</v>
      </c>
      <c r="IW35" s="741">
        <v>4854</v>
      </c>
      <c r="IX35" s="744">
        <v>4276</v>
      </c>
      <c r="IY35" s="745">
        <v>13.52</v>
      </c>
      <c r="IZ35" s="66"/>
      <c r="JA35" s="794" t="s">
        <v>74</v>
      </c>
      <c r="JB35" s="795">
        <v>311.83999999999997</v>
      </c>
      <c r="JC35" s="796">
        <v>304.83999999999997</v>
      </c>
      <c r="JD35" s="797">
        <v>2.2999999999999998</v>
      </c>
      <c r="JE35" s="795">
        <v>231.65</v>
      </c>
      <c r="JF35" s="796">
        <v>224.2</v>
      </c>
      <c r="JG35" s="797">
        <v>3.32</v>
      </c>
      <c r="JH35" s="795">
        <v>309.87</v>
      </c>
      <c r="JI35" s="796">
        <v>302.85000000000002</v>
      </c>
      <c r="JJ35" s="797">
        <v>2.3199999999999998</v>
      </c>
      <c r="JK35" s="66"/>
      <c r="JL35" s="66"/>
      <c r="JM35" s="66" t="s">
        <v>59</v>
      </c>
      <c r="JN35" s="799">
        <v>26896</v>
      </c>
      <c r="JO35" s="799">
        <v>26958</v>
      </c>
      <c r="JP35" s="799">
        <v>29298</v>
      </c>
      <c r="JQ35" s="799">
        <v>83152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484399</v>
      </c>
      <c r="LS35" s="1066">
        <v>463254</v>
      </c>
      <c r="LT35" s="914">
        <v>4.5599999999999996</v>
      </c>
      <c r="LU35" s="63"/>
      <c r="LV35" s="63"/>
      <c r="LW35" s="740" t="s">
        <v>126</v>
      </c>
      <c r="LX35" s="57">
        <v>15800</v>
      </c>
      <c r="LY35" s="756">
        <v>12867</v>
      </c>
      <c r="LZ35" s="757">
        <v>22.79</v>
      </c>
      <c r="MA35" s="73"/>
      <c r="MB35" s="794" t="s">
        <v>74</v>
      </c>
      <c r="MC35" s="795">
        <v>312.77</v>
      </c>
      <c r="MD35" s="796">
        <v>300.10000000000002</v>
      </c>
      <c r="ME35" s="797">
        <v>4.22</v>
      </c>
      <c r="MF35" s="795">
        <v>223.81</v>
      </c>
      <c r="MG35" s="796">
        <v>215.69</v>
      </c>
      <c r="MH35" s="797">
        <v>3.76</v>
      </c>
      <c r="MI35" s="795">
        <v>311.31</v>
      </c>
      <c r="MJ35" s="796">
        <v>298.72000000000003</v>
      </c>
      <c r="MK35" s="797">
        <v>4.21</v>
      </c>
      <c r="ML35" s="4"/>
      <c r="MM35" s="4"/>
      <c r="MN35" s="4" t="s">
        <v>59</v>
      </c>
      <c r="MO35" s="821">
        <v>99396</v>
      </c>
      <c r="MP35" s="821">
        <v>83930</v>
      </c>
      <c r="MQ35" s="821">
        <v>77248</v>
      </c>
      <c r="MR35" s="821">
        <v>83152</v>
      </c>
      <c r="MS35" s="821">
        <v>343726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165</v>
      </c>
      <c r="I36" s="742">
        <v>201</v>
      </c>
      <c r="J36" s="743">
        <v>151</v>
      </c>
      <c r="K36" s="741">
        <v>517</v>
      </c>
      <c r="L36" s="744">
        <v>2399</v>
      </c>
      <c r="M36" s="745">
        <v>-78.45</v>
      </c>
      <c r="N36" s="66"/>
      <c r="O36" s="902" t="s">
        <v>79</v>
      </c>
      <c r="P36" s="795">
        <v>155.36000000000001</v>
      </c>
      <c r="Q36" s="796">
        <v>148.13999999999999</v>
      </c>
      <c r="R36" s="1069">
        <v>4.87</v>
      </c>
      <c r="S36" s="795">
        <v>112.31</v>
      </c>
      <c r="T36" s="796">
        <v>106.79</v>
      </c>
      <c r="U36" s="1069">
        <v>5.17</v>
      </c>
      <c r="V36" s="795">
        <v>154.86000000000001</v>
      </c>
      <c r="W36" s="796">
        <v>147.68</v>
      </c>
      <c r="X36" s="1069">
        <v>4.8600000000000003</v>
      </c>
      <c r="Y36" s="66"/>
      <c r="Z36" s="66"/>
      <c r="AA36" s="66" t="s">
        <v>64</v>
      </c>
      <c r="AB36" s="799">
        <v>9748</v>
      </c>
      <c r="AC36" s="799">
        <v>8354</v>
      </c>
      <c r="AD36" s="799">
        <v>7853</v>
      </c>
      <c r="AE36" s="799">
        <v>25955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264</v>
      </c>
      <c r="CM36" s="742">
        <v>246</v>
      </c>
      <c r="CN36" s="743">
        <v>119</v>
      </c>
      <c r="CO36" s="741">
        <v>629</v>
      </c>
      <c r="CP36" s="744">
        <v>559</v>
      </c>
      <c r="CQ36" s="745">
        <v>12.52</v>
      </c>
      <c r="CR36" s="66"/>
      <c r="CS36" s="902" t="s">
        <v>79</v>
      </c>
      <c r="CT36" s="795">
        <v>117.64</v>
      </c>
      <c r="CU36" s="796">
        <v>112.99</v>
      </c>
      <c r="CV36" s="1069">
        <v>4.12</v>
      </c>
      <c r="CW36" s="795">
        <v>63.87</v>
      </c>
      <c r="CX36" s="796">
        <v>61.85</v>
      </c>
      <c r="CY36" s="1069">
        <v>3.27</v>
      </c>
      <c r="CZ36" s="795">
        <v>116.55</v>
      </c>
      <c r="DA36" s="796">
        <v>111.95</v>
      </c>
      <c r="DB36" s="1069">
        <v>4.1100000000000003</v>
      </c>
      <c r="DC36" s="66"/>
      <c r="DD36" s="66"/>
      <c r="DE36" s="66" t="s">
        <v>64</v>
      </c>
      <c r="DF36" s="799">
        <v>7960</v>
      </c>
      <c r="DG36" s="799">
        <v>7837</v>
      </c>
      <c r="DH36" s="799">
        <v>5696</v>
      </c>
      <c r="DI36" s="799">
        <v>21493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135</v>
      </c>
      <c r="FQ36" s="742">
        <v>187</v>
      </c>
      <c r="FR36" s="743">
        <v>67</v>
      </c>
      <c r="FS36" s="741">
        <v>389</v>
      </c>
      <c r="FT36" s="744">
        <v>361</v>
      </c>
      <c r="FU36" s="745">
        <v>7.76</v>
      </c>
      <c r="FV36" s="66"/>
      <c r="FW36" s="902" t="s">
        <v>79</v>
      </c>
      <c r="FX36" s="795">
        <v>111.59</v>
      </c>
      <c r="FY36" s="796">
        <v>106.89</v>
      </c>
      <c r="FZ36" s="1069">
        <v>4.4000000000000004</v>
      </c>
      <c r="GA36" s="795">
        <v>78.290000000000006</v>
      </c>
      <c r="GB36" s="796">
        <v>73.88</v>
      </c>
      <c r="GC36" s="1069">
        <v>5.97</v>
      </c>
      <c r="GD36" s="795">
        <v>111.31</v>
      </c>
      <c r="GE36" s="796">
        <v>106.62</v>
      </c>
      <c r="GF36" s="1069">
        <v>4.4000000000000004</v>
      </c>
      <c r="GG36" s="66"/>
      <c r="GH36" s="66"/>
      <c r="GI36" s="66" t="s">
        <v>64</v>
      </c>
      <c r="GJ36" s="799">
        <v>7241</v>
      </c>
      <c r="GK36" s="799">
        <v>5831</v>
      </c>
      <c r="GL36" s="799">
        <v>6767</v>
      </c>
      <c r="GM36" s="799">
        <v>19839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196</v>
      </c>
      <c r="IU36" s="742">
        <v>422</v>
      </c>
      <c r="IV36" s="743">
        <v>429</v>
      </c>
      <c r="IW36" s="741">
        <v>1047</v>
      </c>
      <c r="IX36" s="744">
        <v>822</v>
      </c>
      <c r="IY36" s="745">
        <v>27.37</v>
      </c>
      <c r="IZ36" s="66"/>
      <c r="JA36" s="902" t="s">
        <v>79</v>
      </c>
      <c r="JB36" s="795">
        <v>174.54</v>
      </c>
      <c r="JC36" s="796">
        <v>177.3</v>
      </c>
      <c r="JD36" s="1069">
        <v>-1.56</v>
      </c>
      <c r="JE36" s="795">
        <v>115.33</v>
      </c>
      <c r="JF36" s="796">
        <v>108.01</v>
      </c>
      <c r="JG36" s="1069">
        <v>6.78</v>
      </c>
      <c r="JH36" s="795">
        <v>173.09</v>
      </c>
      <c r="JI36" s="796">
        <v>175.59</v>
      </c>
      <c r="JJ36" s="1069">
        <v>-1.42</v>
      </c>
      <c r="JK36" s="66"/>
      <c r="JL36" s="66"/>
      <c r="JM36" s="66" t="s">
        <v>64</v>
      </c>
      <c r="JN36" s="799">
        <v>7007</v>
      </c>
      <c r="JO36" s="799">
        <v>7304</v>
      </c>
      <c r="JP36" s="799">
        <v>7841</v>
      </c>
      <c r="JQ36" s="799">
        <v>22152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6.2822971275432238</v>
      </c>
      <c r="LS36" s="29">
        <v>6.240923507487361</v>
      </c>
      <c r="LT36" s="2"/>
      <c r="LU36" s="63"/>
      <c r="LV36" s="63"/>
      <c r="LW36" s="740" t="s">
        <v>127</v>
      </c>
      <c r="LX36" s="57">
        <v>2582</v>
      </c>
      <c r="LY36" s="756">
        <v>4141</v>
      </c>
      <c r="LZ36" s="757">
        <v>-37.65</v>
      </c>
      <c r="MA36" s="73"/>
      <c r="MB36" s="902" t="s">
        <v>79</v>
      </c>
      <c r="MC36" s="795">
        <v>142.28</v>
      </c>
      <c r="MD36" s="796">
        <v>138.41</v>
      </c>
      <c r="ME36" s="797">
        <v>2.8</v>
      </c>
      <c r="MF36" s="795">
        <v>94.99</v>
      </c>
      <c r="MG36" s="796">
        <v>90.03</v>
      </c>
      <c r="MH36" s="797">
        <v>5.51</v>
      </c>
      <c r="MI36" s="795">
        <v>141.5</v>
      </c>
      <c r="MJ36" s="796">
        <v>137.62</v>
      </c>
      <c r="MK36" s="797">
        <v>2.82</v>
      </c>
      <c r="ML36" s="4"/>
      <c r="MM36" s="4"/>
      <c r="MN36" s="4" t="s">
        <v>64</v>
      </c>
      <c r="MO36" s="821">
        <v>25955</v>
      </c>
      <c r="MP36" s="821">
        <v>21493</v>
      </c>
      <c r="MQ36" s="821">
        <v>19839</v>
      </c>
      <c r="MR36" s="821">
        <v>22152</v>
      </c>
      <c r="MS36" s="821">
        <v>89439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1145</v>
      </c>
      <c r="I37" s="742">
        <v>990</v>
      </c>
      <c r="J37" s="743">
        <v>939</v>
      </c>
      <c r="K37" s="741">
        <v>3074</v>
      </c>
      <c r="L37" s="744">
        <v>2657</v>
      </c>
      <c r="M37" s="745">
        <v>15.69</v>
      </c>
      <c r="N37" s="66"/>
      <c r="O37" s="922" t="s">
        <v>83</v>
      </c>
      <c r="P37" s="923">
        <v>2941.1499999999996</v>
      </c>
      <c r="Q37" s="924">
        <v>2758.04</v>
      </c>
      <c r="R37" s="925">
        <v>6.64</v>
      </c>
      <c r="S37" s="926">
        <v>1532.25</v>
      </c>
      <c r="T37" s="924">
        <v>1447.9099999999999</v>
      </c>
      <c r="U37" s="925">
        <v>5.82</v>
      </c>
      <c r="V37" s="926">
        <v>2924.8900000000003</v>
      </c>
      <c r="W37" s="924">
        <v>2743.3799999999997</v>
      </c>
      <c r="X37" s="925">
        <v>6.62</v>
      </c>
      <c r="Y37" s="66"/>
      <c r="Z37" s="66"/>
      <c r="AA37" s="66" t="s">
        <v>70</v>
      </c>
      <c r="AB37" s="799">
        <v>8474</v>
      </c>
      <c r="AC37" s="799">
        <v>7134</v>
      </c>
      <c r="AD37" s="799">
        <v>6821</v>
      </c>
      <c r="AE37" s="799">
        <v>22429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1953</v>
      </c>
      <c r="BB37" s="848">
        <v>796</v>
      </c>
      <c r="BC37" s="848">
        <v>1205</v>
      </c>
      <c r="BD37" s="847">
        <v>0</v>
      </c>
      <c r="BE37" s="848"/>
      <c r="BF37" s="848"/>
      <c r="BG37" s="848"/>
      <c r="BH37" s="848"/>
      <c r="BI37" s="849">
        <v>3954</v>
      </c>
      <c r="BJ37" s="1074">
        <v>607</v>
      </c>
      <c r="BK37" s="1075">
        <v>4561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331</v>
      </c>
      <c r="CM37" s="742">
        <v>412</v>
      </c>
      <c r="CN37" s="743">
        <v>394</v>
      </c>
      <c r="CO37" s="741">
        <v>1137</v>
      </c>
      <c r="CP37" s="744">
        <v>947</v>
      </c>
      <c r="CQ37" s="745">
        <v>20.059999999999999</v>
      </c>
      <c r="CR37" s="66"/>
      <c r="CS37" s="922" t="s">
        <v>83</v>
      </c>
      <c r="CT37" s="923">
        <v>2971.33</v>
      </c>
      <c r="CU37" s="924">
        <v>2799.66</v>
      </c>
      <c r="CV37" s="925">
        <v>6.13</v>
      </c>
      <c r="CW37" s="926">
        <v>1532.62</v>
      </c>
      <c r="CX37" s="924">
        <v>1464.1599999999999</v>
      </c>
      <c r="CY37" s="925">
        <v>4.68</v>
      </c>
      <c r="CZ37" s="926">
        <v>2942.2800000000007</v>
      </c>
      <c r="DA37" s="924">
        <v>2772.5599999999995</v>
      </c>
      <c r="DB37" s="925">
        <v>6.12</v>
      </c>
      <c r="DC37" s="66"/>
      <c r="DD37" s="66"/>
      <c r="DE37" s="66" t="s">
        <v>70</v>
      </c>
      <c r="DF37" s="799">
        <v>6149</v>
      </c>
      <c r="DG37" s="799">
        <v>4320</v>
      </c>
      <c r="DH37" s="799">
        <v>4542</v>
      </c>
      <c r="DI37" s="799">
        <v>15011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617</v>
      </c>
      <c r="EH37" s="838">
        <v>0</v>
      </c>
      <c r="EI37" s="836"/>
      <c r="EJ37" s="837"/>
      <c r="EK37" s="837"/>
      <c r="EL37" s="837"/>
      <c r="EM37" s="849">
        <v>617</v>
      </c>
      <c r="EN37" s="1074">
        <v>82</v>
      </c>
      <c r="EO37" s="1075">
        <v>699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302</v>
      </c>
      <c r="FQ37" s="742">
        <v>263</v>
      </c>
      <c r="FR37" s="743">
        <v>290</v>
      </c>
      <c r="FS37" s="741">
        <v>855</v>
      </c>
      <c r="FT37" s="744">
        <v>735</v>
      </c>
      <c r="FU37" s="745">
        <v>16.329999999999998</v>
      </c>
      <c r="FV37" s="66"/>
      <c r="FW37" s="922" t="s">
        <v>83</v>
      </c>
      <c r="FX37" s="923">
        <v>2929.5400000000004</v>
      </c>
      <c r="FY37" s="924">
        <v>2727.95</v>
      </c>
      <c r="FZ37" s="925">
        <v>7.39</v>
      </c>
      <c r="GA37" s="926">
        <v>1341.42</v>
      </c>
      <c r="GB37" s="924">
        <v>1272.6500000000001</v>
      </c>
      <c r="GC37" s="925">
        <v>5.4</v>
      </c>
      <c r="GD37" s="926">
        <v>2916.2599999999998</v>
      </c>
      <c r="GE37" s="924">
        <v>2716.1099999999997</v>
      </c>
      <c r="GF37" s="925">
        <v>7.37</v>
      </c>
      <c r="GG37" s="66"/>
      <c r="GH37" s="66"/>
      <c r="GI37" s="66" t="s">
        <v>70</v>
      </c>
      <c r="GJ37" s="799">
        <v>7109</v>
      </c>
      <c r="GK37" s="799">
        <v>6506</v>
      </c>
      <c r="GL37" s="799">
        <v>6405</v>
      </c>
      <c r="GM37" s="799">
        <v>20020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420</v>
      </c>
      <c r="HJ37" s="848">
        <v>72</v>
      </c>
      <c r="HK37" s="848">
        <v>837</v>
      </c>
      <c r="HL37" s="838">
        <v>57</v>
      </c>
      <c r="HM37" s="837"/>
      <c r="HN37" s="837"/>
      <c r="HO37" s="837"/>
      <c r="HP37" s="837"/>
      <c r="HQ37" s="849">
        <v>1386</v>
      </c>
      <c r="HR37" s="1074">
        <v>136</v>
      </c>
      <c r="HS37" s="1075">
        <v>1522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313</v>
      </c>
      <c r="IU37" s="742">
        <v>292</v>
      </c>
      <c r="IV37" s="743">
        <v>371</v>
      </c>
      <c r="IW37" s="741">
        <v>976</v>
      </c>
      <c r="IX37" s="744">
        <v>741</v>
      </c>
      <c r="IY37" s="745">
        <v>31.71</v>
      </c>
      <c r="IZ37" s="66"/>
      <c r="JA37" s="922" t="s">
        <v>83</v>
      </c>
      <c r="JB37" s="923">
        <v>3141.55</v>
      </c>
      <c r="JC37" s="924">
        <v>3024.31</v>
      </c>
      <c r="JD37" s="925">
        <v>3.88</v>
      </c>
      <c r="JE37" s="926">
        <v>1409.04</v>
      </c>
      <c r="JF37" s="924">
        <v>1353.83</v>
      </c>
      <c r="JG37" s="925">
        <v>4.08</v>
      </c>
      <c r="JH37" s="926">
        <v>3099.19</v>
      </c>
      <c r="JI37" s="924">
        <v>2982.9900000000002</v>
      </c>
      <c r="JJ37" s="925">
        <v>3.9</v>
      </c>
      <c r="JK37" s="66"/>
      <c r="JL37" s="66"/>
      <c r="JM37" s="66" t="s">
        <v>70</v>
      </c>
      <c r="JN37" s="799">
        <v>6555</v>
      </c>
      <c r="JO37" s="799">
        <v>6552</v>
      </c>
      <c r="JP37" s="799">
        <v>6849</v>
      </c>
      <c r="JQ37" s="799">
        <v>19956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4538</v>
      </c>
      <c r="KN37" s="848">
        <v>1324</v>
      </c>
      <c r="KO37" s="848">
        <v>3181</v>
      </c>
      <c r="KP37" s="847">
        <v>95</v>
      </c>
      <c r="KQ37" s="848"/>
      <c r="KR37" s="848"/>
      <c r="KS37" s="848"/>
      <c r="KT37" s="848"/>
      <c r="KU37" s="849">
        <v>9138</v>
      </c>
      <c r="KV37" s="1074">
        <v>3359</v>
      </c>
      <c r="KW37" s="1075">
        <v>12497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2.4470848857114036</v>
      </c>
      <c r="LS37" s="29">
        <v>2.5346043875354773</v>
      </c>
      <c r="LT37" s="2"/>
      <c r="LU37" s="63"/>
      <c r="LV37" s="63"/>
      <c r="LW37" s="740" t="s">
        <v>128</v>
      </c>
      <c r="LX37" s="57">
        <v>6042</v>
      </c>
      <c r="LY37" s="756">
        <v>5080</v>
      </c>
      <c r="LZ37" s="757">
        <v>18.940000000000001</v>
      </c>
      <c r="MA37" s="73"/>
      <c r="MB37" s="930" t="s">
        <v>83</v>
      </c>
      <c r="MC37" s="923">
        <v>3000.0800000000004</v>
      </c>
      <c r="MD37" s="931">
        <v>2828.3899999999994</v>
      </c>
      <c r="ME37" s="932">
        <v>6.07</v>
      </c>
      <c r="MF37" s="923">
        <v>1466.6000000000001</v>
      </c>
      <c r="MG37" s="931">
        <v>1399.0200000000002</v>
      </c>
      <c r="MH37" s="932">
        <v>4.83</v>
      </c>
      <c r="MI37" s="923">
        <v>2974.85</v>
      </c>
      <c r="MJ37" s="931">
        <v>2805.1000000000004</v>
      </c>
      <c r="MK37" s="932">
        <v>6.05</v>
      </c>
      <c r="ML37" s="4"/>
      <c r="MM37" s="4"/>
      <c r="MN37" s="4" t="s">
        <v>70</v>
      </c>
      <c r="MO37" s="821">
        <v>22429</v>
      </c>
      <c r="MP37" s="821">
        <v>15011</v>
      </c>
      <c r="MQ37" s="821">
        <v>20020</v>
      </c>
      <c r="MR37" s="821">
        <v>19956</v>
      </c>
      <c r="MS37" s="821">
        <v>77416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6911</v>
      </c>
      <c r="NP37" s="1077">
        <v>2192</v>
      </c>
      <c r="NQ37" s="1077">
        <v>5840</v>
      </c>
      <c r="NR37" s="855">
        <v>152</v>
      </c>
      <c r="NS37" s="854"/>
      <c r="NT37" s="854"/>
      <c r="NU37" s="854"/>
      <c r="NV37" s="854"/>
      <c r="NW37" s="856">
        <v>15095</v>
      </c>
      <c r="NX37" s="1078">
        <v>4184</v>
      </c>
      <c r="NY37" s="858">
        <v>19279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722</v>
      </c>
      <c r="I38" s="742">
        <v>237</v>
      </c>
      <c r="J38" s="743">
        <v>619</v>
      </c>
      <c r="K38" s="741">
        <v>1578</v>
      </c>
      <c r="L38" s="744">
        <v>1521</v>
      </c>
      <c r="M38" s="745">
        <v>3.75</v>
      </c>
      <c r="N38" s="66"/>
      <c r="R38" s="2"/>
      <c r="U38" s="2"/>
      <c r="X38" s="2"/>
      <c r="Y38" s="66"/>
      <c r="Z38" s="66"/>
      <c r="AA38" s="66" t="s">
        <v>75</v>
      </c>
      <c r="AB38" s="799">
        <v>6921</v>
      </c>
      <c r="AC38" s="799">
        <v>5707</v>
      </c>
      <c r="AD38" s="799">
        <v>6022</v>
      </c>
      <c r="AE38" s="799">
        <v>18650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150</v>
      </c>
      <c r="CM38" s="742">
        <v>322</v>
      </c>
      <c r="CN38" s="743">
        <v>328</v>
      </c>
      <c r="CO38" s="741">
        <v>800</v>
      </c>
      <c r="CP38" s="744">
        <v>816</v>
      </c>
      <c r="CQ38" s="745">
        <v>-1.96</v>
      </c>
      <c r="CR38" s="66"/>
      <c r="CV38" s="2"/>
      <c r="CY38" s="2"/>
      <c r="DB38" s="2"/>
      <c r="DC38" s="66"/>
      <c r="DD38" s="66"/>
      <c r="DE38" s="66" t="s">
        <v>75</v>
      </c>
      <c r="DF38" s="799">
        <v>6784</v>
      </c>
      <c r="DG38" s="799">
        <v>5990</v>
      </c>
      <c r="DH38" s="799">
        <v>6138</v>
      </c>
      <c r="DI38" s="799">
        <v>18912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19</v>
      </c>
      <c r="FQ38" s="742">
        <v>63</v>
      </c>
      <c r="FR38" s="743">
        <v>45</v>
      </c>
      <c r="FS38" s="741">
        <v>127</v>
      </c>
      <c r="FT38" s="744">
        <v>112</v>
      </c>
      <c r="FU38" s="745">
        <v>13.39</v>
      </c>
      <c r="FV38" s="66"/>
      <c r="FZ38" s="2"/>
      <c r="GC38" s="2"/>
      <c r="GF38" s="2"/>
      <c r="GG38" s="66"/>
      <c r="GH38" s="66"/>
      <c r="GI38" s="66" t="s">
        <v>75</v>
      </c>
      <c r="GJ38" s="799">
        <v>5660</v>
      </c>
      <c r="GK38" s="799">
        <v>4966</v>
      </c>
      <c r="GL38" s="799">
        <v>5078</v>
      </c>
      <c r="GM38" s="799">
        <v>15704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198</v>
      </c>
      <c r="IU38" s="742">
        <v>356</v>
      </c>
      <c r="IV38" s="743">
        <v>224</v>
      </c>
      <c r="IW38" s="741">
        <v>778</v>
      </c>
      <c r="IX38" s="744">
        <v>770</v>
      </c>
      <c r="IY38" s="745">
        <v>1.04</v>
      </c>
      <c r="IZ38" s="66"/>
      <c r="JD38" s="2"/>
      <c r="JG38" s="2"/>
      <c r="JJ38" s="2"/>
      <c r="JK38" s="66"/>
      <c r="JL38" s="66"/>
      <c r="JM38" s="66" t="s">
        <v>75</v>
      </c>
      <c r="JN38" s="799">
        <v>5482</v>
      </c>
      <c r="JO38" s="799">
        <v>5224</v>
      </c>
      <c r="JP38" s="799">
        <v>5886</v>
      </c>
      <c r="JQ38" s="799">
        <v>16592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3283</v>
      </c>
      <c r="LY38" s="756">
        <v>3219</v>
      </c>
      <c r="LZ38" s="757">
        <v>1.99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18650</v>
      </c>
      <c r="MP38" s="821">
        <v>18912</v>
      </c>
      <c r="MQ38" s="821">
        <v>15704</v>
      </c>
      <c r="MR38" s="821">
        <v>16592</v>
      </c>
      <c r="MS38" s="821">
        <v>69858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227</v>
      </c>
      <c r="I39" s="742">
        <v>1894</v>
      </c>
      <c r="J39" s="743">
        <v>1284</v>
      </c>
      <c r="K39" s="741">
        <v>3405</v>
      </c>
      <c r="L39" s="744">
        <v>3680</v>
      </c>
      <c r="M39" s="745">
        <v>-7.47</v>
      </c>
      <c r="N39" s="66"/>
      <c r="R39" s="2"/>
      <c r="U39" s="2"/>
      <c r="X39" s="2"/>
      <c r="Y39" s="66"/>
      <c r="Z39" s="66"/>
      <c r="AA39" s="66" t="s">
        <v>80</v>
      </c>
      <c r="AB39" s="799">
        <v>3917</v>
      </c>
      <c r="AC39" s="799">
        <v>3960</v>
      </c>
      <c r="AD39" s="799">
        <v>4141</v>
      </c>
      <c r="AE39" s="799">
        <v>12018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25802</v>
      </c>
      <c r="BB39" s="866">
        <v>1530</v>
      </c>
      <c r="BC39" s="866">
        <v>53164</v>
      </c>
      <c r="BD39" s="865">
        <v>8167</v>
      </c>
      <c r="BE39" s="866"/>
      <c r="BF39" s="866"/>
      <c r="BG39" s="866"/>
      <c r="BH39" s="866"/>
      <c r="BI39" s="867">
        <v>88663</v>
      </c>
      <c r="BJ39" s="1079">
        <v>4544</v>
      </c>
      <c r="BK39" s="1075">
        <v>93207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388</v>
      </c>
      <c r="CM39" s="742">
        <v>489</v>
      </c>
      <c r="CN39" s="743">
        <v>189</v>
      </c>
      <c r="CO39" s="741">
        <v>1066</v>
      </c>
      <c r="CP39" s="744">
        <v>1330</v>
      </c>
      <c r="CQ39" s="745">
        <v>-19.850000000000001</v>
      </c>
      <c r="CR39" s="66"/>
      <c r="CV39" s="2"/>
      <c r="CY39" s="2"/>
      <c r="DB39" s="2"/>
      <c r="DC39" s="66"/>
      <c r="DD39" s="66"/>
      <c r="DE39" s="66" t="s">
        <v>80</v>
      </c>
      <c r="DF39" s="799">
        <v>3551</v>
      </c>
      <c r="DG39" s="799">
        <v>2791</v>
      </c>
      <c r="DH39" s="799">
        <v>2812</v>
      </c>
      <c r="DI39" s="799">
        <v>9154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21888</v>
      </c>
      <c r="EF39" s="866">
        <v>1887</v>
      </c>
      <c r="EG39" s="866">
        <v>43168</v>
      </c>
      <c r="EH39" s="862">
        <v>7658</v>
      </c>
      <c r="EI39" s="860"/>
      <c r="EJ39" s="861"/>
      <c r="EK39" s="861"/>
      <c r="EL39" s="861"/>
      <c r="EM39" s="867">
        <v>74601</v>
      </c>
      <c r="EN39" s="1079">
        <v>5647</v>
      </c>
      <c r="EO39" s="1075">
        <v>80248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445</v>
      </c>
      <c r="FQ39" s="742">
        <v>498</v>
      </c>
      <c r="FR39" s="743">
        <v>417</v>
      </c>
      <c r="FS39" s="741">
        <v>1360</v>
      </c>
      <c r="FT39" s="744">
        <v>1648</v>
      </c>
      <c r="FU39" s="745">
        <v>-17.48</v>
      </c>
      <c r="FV39" s="66"/>
      <c r="FZ39" s="2"/>
      <c r="GC39" s="2"/>
      <c r="GF39" s="2"/>
      <c r="GG39" s="66"/>
      <c r="GH39" s="66"/>
      <c r="GI39" s="66" t="s">
        <v>80</v>
      </c>
      <c r="GJ39" s="799">
        <v>2743</v>
      </c>
      <c r="GK39" s="799">
        <v>2720</v>
      </c>
      <c r="GL39" s="799">
        <v>2641</v>
      </c>
      <c r="GM39" s="799">
        <v>8104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19284</v>
      </c>
      <c r="HJ39" s="866">
        <v>1831</v>
      </c>
      <c r="HK39" s="866">
        <v>41501</v>
      </c>
      <c r="HL39" s="862">
        <v>6019</v>
      </c>
      <c r="HM39" s="861"/>
      <c r="HN39" s="861"/>
      <c r="HO39" s="861"/>
      <c r="HP39" s="861"/>
      <c r="HQ39" s="867">
        <v>68635</v>
      </c>
      <c r="HR39" s="1079">
        <v>1637</v>
      </c>
      <c r="HS39" s="1075">
        <v>70272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457</v>
      </c>
      <c r="IU39" s="742">
        <v>409</v>
      </c>
      <c r="IV39" s="743">
        <v>348</v>
      </c>
      <c r="IW39" s="741">
        <v>1214</v>
      </c>
      <c r="IX39" s="744">
        <v>1091</v>
      </c>
      <c r="IY39" s="745">
        <v>11.27</v>
      </c>
      <c r="IZ39" s="66"/>
      <c r="JD39" s="2"/>
      <c r="JG39" s="2"/>
      <c r="JJ39" s="2"/>
      <c r="JK39" s="66"/>
      <c r="JL39" s="66"/>
      <c r="JM39" s="66" t="s">
        <v>80</v>
      </c>
      <c r="JN39" s="799">
        <v>2892</v>
      </c>
      <c r="JO39" s="799">
        <v>2958</v>
      </c>
      <c r="JP39" s="799">
        <v>3274</v>
      </c>
      <c r="JQ39" s="799">
        <v>9124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18248</v>
      </c>
      <c r="KN39" s="866">
        <v>1386</v>
      </c>
      <c r="KO39" s="866">
        <v>42052</v>
      </c>
      <c r="KP39" s="865">
        <v>8255</v>
      </c>
      <c r="KQ39" s="866"/>
      <c r="KR39" s="866"/>
      <c r="KS39" s="866"/>
      <c r="KT39" s="866"/>
      <c r="KU39" s="867">
        <v>69941</v>
      </c>
      <c r="KV39" s="1079">
        <v>6765</v>
      </c>
      <c r="KW39" s="1075">
        <v>76706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7045</v>
      </c>
      <c r="LY39" s="756">
        <v>7749</v>
      </c>
      <c r="LZ39" s="757">
        <v>-9.09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12018</v>
      </c>
      <c r="MP39" s="821">
        <v>9154</v>
      </c>
      <c r="MQ39" s="821">
        <v>8104</v>
      </c>
      <c r="MR39" s="821">
        <v>9124</v>
      </c>
      <c r="MS39" s="821">
        <v>38400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85222</v>
      </c>
      <c r="NP39" s="1081">
        <v>6634</v>
      </c>
      <c r="NQ39" s="1081">
        <v>179885</v>
      </c>
      <c r="NR39" s="870">
        <v>30099</v>
      </c>
      <c r="NS39" s="869"/>
      <c r="NT39" s="869"/>
      <c r="NU39" s="869"/>
      <c r="NV39" s="869"/>
      <c r="NW39" s="871">
        <v>301840</v>
      </c>
      <c r="NX39" s="1082">
        <v>18593</v>
      </c>
      <c r="NY39" s="873">
        <v>320433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651</v>
      </c>
      <c r="I40" s="742">
        <v>558</v>
      </c>
      <c r="J40" s="743">
        <v>295</v>
      </c>
      <c r="K40" s="741">
        <v>1504</v>
      </c>
      <c r="L40" s="744">
        <v>1181</v>
      </c>
      <c r="M40" s="745">
        <v>27.35</v>
      </c>
      <c r="N40" s="66"/>
      <c r="R40" s="2"/>
      <c r="U40" s="2"/>
      <c r="X40" s="2"/>
      <c r="Y40" s="66"/>
      <c r="Z40" s="66"/>
      <c r="AA40" s="66" t="s">
        <v>84</v>
      </c>
      <c r="AB40" s="799">
        <v>7741</v>
      </c>
      <c r="AC40" s="799">
        <v>6208</v>
      </c>
      <c r="AD40" s="799">
        <v>6395</v>
      </c>
      <c r="AE40" s="799">
        <v>20344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43408</v>
      </c>
      <c r="BB40" s="866">
        <v>7888</v>
      </c>
      <c r="BC40" s="866">
        <v>137194</v>
      </c>
      <c r="BD40" s="865">
        <v>12279</v>
      </c>
      <c r="BE40" s="866"/>
      <c r="BF40" s="866"/>
      <c r="BG40" s="866"/>
      <c r="BH40" s="866"/>
      <c r="BI40" s="867">
        <v>200769</v>
      </c>
      <c r="BJ40" s="1079">
        <v>12383</v>
      </c>
      <c r="BK40" s="1075">
        <v>213152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77</v>
      </c>
      <c r="CM40" s="742">
        <v>51</v>
      </c>
      <c r="CN40" s="743">
        <v>88</v>
      </c>
      <c r="CO40" s="741">
        <v>216</v>
      </c>
      <c r="CP40" s="744">
        <v>184</v>
      </c>
      <c r="CQ40" s="745">
        <v>17.39</v>
      </c>
      <c r="CR40" s="66"/>
      <c r="CV40" s="2"/>
      <c r="CY40" s="2"/>
      <c r="DB40" s="2"/>
      <c r="DC40" s="66"/>
      <c r="DD40" s="66"/>
      <c r="DE40" s="66" t="s">
        <v>84</v>
      </c>
      <c r="DF40" s="799">
        <v>6747</v>
      </c>
      <c r="DG40" s="799">
        <v>6342</v>
      </c>
      <c r="DH40" s="799">
        <v>6271</v>
      </c>
      <c r="DI40" s="799">
        <v>19360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41501</v>
      </c>
      <c r="EF40" s="866">
        <v>6507</v>
      </c>
      <c r="EG40" s="866">
        <v>144366</v>
      </c>
      <c r="EH40" s="862">
        <v>21453</v>
      </c>
      <c r="EI40" s="860"/>
      <c r="EJ40" s="861"/>
      <c r="EK40" s="861"/>
      <c r="EL40" s="861"/>
      <c r="EM40" s="867">
        <v>213827</v>
      </c>
      <c r="EN40" s="1079">
        <v>24473</v>
      </c>
      <c r="EO40" s="1075">
        <v>238300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154</v>
      </c>
      <c r="FQ40" s="742">
        <v>61</v>
      </c>
      <c r="FR40" s="743">
        <v>112</v>
      </c>
      <c r="FS40" s="741">
        <v>327</v>
      </c>
      <c r="FT40" s="744">
        <v>269</v>
      </c>
      <c r="FU40" s="745">
        <v>21.56</v>
      </c>
      <c r="FV40" s="66"/>
      <c r="FZ40" s="2"/>
      <c r="GC40" s="2"/>
      <c r="GF40" s="2"/>
      <c r="GG40" s="66"/>
      <c r="GH40" s="66"/>
      <c r="GI40" s="66" t="s">
        <v>84</v>
      </c>
      <c r="GJ40" s="799">
        <v>4396</v>
      </c>
      <c r="GK40" s="799">
        <v>4621</v>
      </c>
      <c r="GL40" s="799">
        <v>4564</v>
      </c>
      <c r="GM40" s="799">
        <v>13581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31145</v>
      </c>
      <c r="HJ40" s="866">
        <v>6188</v>
      </c>
      <c r="HK40" s="866">
        <v>117702</v>
      </c>
      <c r="HL40" s="862">
        <v>13945</v>
      </c>
      <c r="HM40" s="861"/>
      <c r="HN40" s="861"/>
      <c r="HO40" s="861"/>
      <c r="HP40" s="861"/>
      <c r="HQ40" s="867">
        <v>168980</v>
      </c>
      <c r="HR40" s="1079">
        <v>7614</v>
      </c>
      <c r="HS40" s="1075">
        <v>176594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80</v>
      </c>
      <c r="IU40" s="742">
        <v>48</v>
      </c>
      <c r="IV40" s="743">
        <v>99</v>
      </c>
      <c r="IW40" s="741">
        <v>227</v>
      </c>
      <c r="IX40" s="744">
        <v>188</v>
      </c>
      <c r="IY40" s="745">
        <v>20.74</v>
      </c>
      <c r="IZ40" s="66"/>
      <c r="JD40" s="2"/>
      <c r="JG40" s="2"/>
      <c r="JJ40" s="2"/>
      <c r="JK40" s="66"/>
      <c r="JL40" s="66"/>
      <c r="JM40" s="66" t="s">
        <v>84</v>
      </c>
      <c r="JN40" s="799">
        <v>4960</v>
      </c>
      <c r="JO40" s="799">
        <v>4920</v>
      </c>
      <c r="JP40" s="799">
        <v>5448</v>
      </c>
      <c r="JQ40" s="799">
        <v>15328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35828</v>
      </c>
      <c r="KN40" s="866">
        <v>5171</v>
      </c>
      <c r="KO40" s="866">
        <v>130901</v>
      </c>
      <c r="KP40" s="865">
        <v>23288</v>
      </c>
      <c r="KQ40" s="866"/>
      <c r="KR40" s="866"/>
      <c r="KS40" s="866"/>
      <c r="KT40" s="866"/>
      <c r="KU40" s="867">
        <v>195188</v>
      </c>
      <c r="KV40" s="1079">
        <v>28198</v>
      </c>
      <c r="KW40" s="1075">
        <v>223386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2274</v>
      </c>
      <c r="LY40" s="756">
        <v>1822</v>
      </c>
      <c r="LZ40" s="757">
        <v>24.81</v>
      </c>
      <c r="MA40" s="73"/>
      <c r="MB40" s="2"/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20344</v>
      </c>
      <c r="MP40" s="821">
        <v>19360</v>
      </c>
      <c r="MQ40" s="821">
        <v>13581</v>
      </c>
      <c r="MR40" s="821">
        <v>15328</v>
      </c>
      <c r="MS40" s="821">
        <v>68613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151882</v>
      </c>
      <c r="NP40" s="1081">
        <v>25754</v>
      </c>
      <c r="NQ40" s="1081">
        <v>530163</v>
      </c>
      <c r="NR40" s="870">
        <v>70965</v>
      </c>
      <c r="NS40" s="869"/>
      <c r="NT40" s="869"/>
      <c r="NU40" s="869"/>
      <c r="NV40" s="869"/>
      <c r="NW40" s="871">
        <v>778764</v>
      </c>
      <c r="NX40" s="1082">
        <v>72668</v>
      </c>
      <c r="NY40" s="873">
        <v>851432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207</v>
      </c>
      <c r="I41" s="742">
        <v>74</v>
      </c>
      <c r="J41" s="743">
        <v>103</v>
      </c>
      <c r="K41" s="741">
        <v>384</v>
      </c>
      <c r="L41" s="744">
        <v>407</v>
      </c>
      <c r="M41" s="745">
        <v>-5.65</v>
      </c>
      <c r="N41" s="66"/>
      <c r="R41" s="2"/>
      <c r="U41" s="2"/>
      <c r="X41" s="2"/>
      <c r="Y41" s="66"/>
      <c r="Z41" s="92" t="s">
        <v>65</v>
      </c>
      <c r="AA41" s="92"/>
      <c r="AB41" s="1083">
        <v>2.82</v>
      </c>
      <c r="AC41" s="1083">
        <v>2.85</v>
      </c>
      <c r="AD41" s="1083">
        <v>2.84</v>
      </c>
      <c r="AE41" s="1083">
        <v>2.84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28233</v>
      </c>
      <c r="BB41" s="866">
        <v>6783</v>
      </c>
      <c r="BC41" s="866">
        <v>259664</v>
      </c>
      <c r="BD41" s="865">
        <v>1440</v>
      </c>
      <c r="BE41" s="866"/>
      <c r="BF41" s="866"/>
      <c r="BG41" s="866"/>
      <c r="BH41" s="866"/>
      <c r="BI41" s="867">
        <v>296120</v>
      </c>
      <c r="BJ41" s="1084">
        <v>4636</v>
      </c>
      <c r="BK41" s="1075">
        <v>300756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53</v>
      </c>
      <c r="CM41" s="742">
        <v>174</v>
      </c>
      <c r="CN41" s="743">
        <v>181</v>
      </c>
      <c r="CO41" s="741">
        <v>408</v>
      </c>
      <c r="CP41" s="744">
        <v>573</v>
      </c>
      <c r="CQ41" s="745">
        <v>-28.8</v>
      </c>
      <c r="CR41" s="66"/>
      <c r="CV41" s="2"/>
      <c r="CY41" s="2"/>
      <c r="DB41" s="2"/>
      <c r="DC41" s="66"/>
      <c r="DD41" s="92" t="s">
        <v>65</v>
      </c>
      <c r="DE41" s="92"/>
      <c r="DF41" s="1083">
        <v>2.82</v>
      </c>
      <c r="DG41" s="1083">
        <v>2.83</v>
      </c>
      <c r="DH41" s="1083">
        <v>2.79</v>
      </c>
      <c r="DI41" s="1083">
        <v>2.82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20541</v>
      </c>
      <c r="EF41" s="866">
        <v>5839</v>
      </c>
      <c r="EG41" s="866">
        <v>209662</v>
      </c>
      <c r="EH41" s="886">
        <v>810</v>
      </c>
      <c r="EI41" s="884"/>
      <c r="EJ41" s="885"/>
      <c r="EK41" s="885"/>
      <c r="EL41" s="885"/>
      <c r="EM41" s="867">
        <v>236852</v>
      </c>
      <c r="EN41" s="1084">
        <v>3146</v>
      </c>
      <c r="EO41" s="1075">
        <v>239998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173</v>
      </c>
      <c r="FQ41" s="742">
        <v>123</v>
      </c>
      <c r="FR41" s="743">
        <v>101</v>
      </c>
      <c r="FS41" s="741">
        <v>397</v>
      </c>
      <c r="FT41" s="744">
        <v>393</v>
      </c>
      <c r="FU41" s="745">
        <v>1.02</v>
      </c>
      <c r="FV41" s="66"/>
      <c r="FZ41" s="2"/>
      <c r="GC41" s="2"/>
      <c r="GF41" s="2"/>
      <c r="GG41" s="66"/>
      <c r="GH41" s="92" t="s">
        <v>65</v>
      </c>
      <c r="GI41" s="92"/>
      <c r="GJ41" s="1083">
        <v>2.71</v>
      </c>
      <c r="GK41" s="1083">
        <v>2.68</v>
      </c>
      <c r="GL41" s="1083">
        <v>2.65</v>
      </c>
      <c r="GM41" s="1083">
        <v>2.68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26399</v>
      </c>
      <c r="HJ41" s="866">
        <v>4042</v>
      </c>
      <c r="HK41" s="866">
        <v>177548</v>
      </c>
      <c r="HL41" s="886">
        <v>416</v>
      </c>
      <c r="HM41" s="885"/>
      <c r="HN41" s="885"/>
      <c r="HO41" s="885"/>
      <c r="HP41" s="885"/>
      <c r="HQ41" s="867">
        <v>208405</v>
      </c>
      <c r="HR41" s="1084">
        <v>1087</v>
      </c>
      <c r="HS41" s="1075">
        <v>209492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55</v>
      </c>
      <c r="IU41" s="742">
        <v>53</v>
      </c>
      <c r="IV41" s="743">
        <v>42</v>
      </c>
      <c r="IW41" s="741">
        <v>150</v>
      </c>
      <c r="IX41" s="744">
        <v>252</v>
      </c>
      <c r="IY41" s="745">
        <v>-40.479999999999997</v>
      </c>
      <c r="IZ41" s="66"/>
      <c r="JD41" s="2"/>
      <c r="JG41" s="2"/>
      <c r="JJ41" s="2"/>
      <c r="JK41" s="66"/>
      <c r="JL41" s="92" t="s">
        <v>65</v>
      </c>
      <c r="JM41" s="92"/>
      <c r="JN41" s="1083">
        <v>2.9</v>
      </c>
      <c r="JO41" s="1083">
        <v>2.86</v>
      </c>
      <c r="JP41" s="1083">
        <v>2.78</v>
      </c>
      <c r="JQ41" s="1083">
        <v>2.85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24538</v>
      </c>
      <c r="KN41" s="866">
        <v>5588</v>
      </c>
      <c r="KO41" s="866">
        <v>197518</v>
      </c>
      <c r="KP41" s="890">
        <v>7241</v>
      </c>
      <c r="KQ41" s="891"/>
      <c r="KR41" s="891"/>
      <c r="KS41" s="891"/>
      <c r="KT41" s="891"/>
      <c r="KU41" s="892">
        <v>234885</v>
      </c>
      <c r="KV41" s="1084">
        <v>2429</v>
      </c>
      <c r="KW41" s="1075">
        <v>237314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1339</v>
      </c>
      <c r="LY41" s="756">
        <v>1625</v>
      </c>
      <c r="LZ41" s="757">
        <v>-17.600000000000001</v>
      </c>
      <c r="MA41" s="73"/>
      <c r="MB41" s="2"/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2.84</v>
      </c>
      <c r="MP41" s="1085">
        <v>2.82</v>
      </c>
      <c r="MQ41" s="1085">
        <v>2.68</v>
      </c>
      <c r="MR41" s="1085">
        <v>2.85</v>
      </c>
      <c r="MS41" s="1086">
        <v>2.8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99711</v>
      </c>
      <c r="NP41" s="1088">
        <v>22252</v>
      </c>
      <c r="NQ41" s="1088">
        <v>844392</v>
      </c>
      <c r="NR41" s="895">
        <v>9907</v>
      </c>
      <c r="NS41" s="894"/>
      <c r="NT41" s="894"/>
      <c r="NU41" s="894"/>
      <c r="NV41" s="894"/>
      <c r="NW41" s="896">
        <v>976262</v>
      </c>
      <c r="NX41" s="1089">
        <v>11298</v>
      </c>
      <c r="NY41" s="873">
        <v>987560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314</v>
      </c>
      <c r="I42" s="1091">
        <v>230</v>
      </c>
      <c r="J42" s="1092">
        <v>186</v>
      </c>
      <c r="K42" s="1090">
        <v>730</v>
      </c>
      <c r="L42" s="1093">
        <v>10934</v>
      </c>
      <c r="M42" s="1094">
        <v>-93.32</v>
      </c>
      <c r="N42" s="66"/>
      <c r="R42" s="2"/>
      <c r="U42" s="2"/>
      <c r="X42" s="2"/>
      <c r="Y42" s="66"/>
      <c r="Z42" s="66"/>
      <c r="AA42" s="66" t="s">
        <v>39</v>
      </c>
      <c r="AB42" s="590">
        <v>2.0699999999999998</v>
      </c>
      <c r="AC42" s="590">
        <v>2.3199999999999998</v>
      </c>
      <c r="AD42" s="590">
        <v>2.2000000000000002</v>
      </c>
      <c r="AE42" s="590">
        <v>2.19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99396</v>
      </c>
      <c r="BB42" s="912">
        <v>16997</v>
      </c>
      <c r="BC42" s="912">
        <v>451227</v>
      </c>
      <c r="BD42" s="911">
        <v>21886</v>
      </c>
      <c r="BE42" s="912"/>
      <c r="BF42" s="912"/>
      <c r="BG42" s="912"/>
      <c r="BH42" s="912"/>
      <c r="BI42" s="913">
        <v>589506</v>
      </c>
      <c r="BJ42" s="912">
        <v>22170</v>
      </c>
      <c r="BK42" s="1095">
        <v>611676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598</v>
      </c>
      <c r="CM42" s="1091">
        <v>645</v>
      </c>
      <c r="CN42" s="1092">
        <v>683</v>
      </c>
      <c r="CO42" s="1090">
        <v>1926</v>
      </c>
      <c r="CP42" s="1093">
        <v>7912</v>
      </c>
      <c r="CQ42" s="1094">
        <v>-75.66</v>
      </c>
      <c r="CR42" s="66"/>
      <c r="CV42" s="2"/>
      <c r="CY42" s="2"/>
      <c r="DB42" s="2"/>
      <c r="DC42" s="66"/>
      <c r="DD42" s="66"/>
      <c r="DE42" s="66" t="s">
        <v>39</v>
      </c>
      <c r="DF42" s="590">
        <v>2.2000000000000002</v>
      </c>
      <c r="DG42" s="590">
        <v>2.33</v>
      </c>
      <c r="DH42" s="590">
        <v>2.31</v>
      </c>
      <c r="DI42" s="590">
        <v>2.2799999999999998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83930</v>
      </c>
      <c r="EF42" s="912">
        <v>14233</v>
      </c>
      <c r="EG42" s="912">
        <v>397813</v>
      </c>
      <c r="EH42" s="906">
        <v>29921</v>
      </c>
      <c r="EI42" s="905"/>
      <c r="EJ42" s="905"/>
      <c r="EK42" s="905"/>
      <c r="EL42" s="905"/>
      <c r="EM42" s="913">
        <v>525897</v>
      </c>
      <c r="EN42" s="912">
        <v>33348</v>
      </c>
      <c r="EO42" s="1095">
        <v>559245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615</v>
      </c>
      <c r="FQ42" s="1091">
        <v>501</v>
      </c>
      <c r="FR42" s="1092">
        <v>1095</v>
      </c>
      <c r="FS42" s="1090">
        <v>2211</v>
      </c>
      <c r="FT42" s="1093">
        <v>3836</v>
      </c>
      <c r="FU42" s="1094">
        <v>-42.36</v>
      </c>
      <c r="FV42" s="66"/>
      <c r="FZ42" s="2"/>
      <c r="GC42" s="2"/>
      <c r="GF42" s="2"/>
      <c r="GG42" s="66"/>
      <c r="GH42" s="66"/>
      <c r="GI42" s="66" t="s">
        <v>39</v>
      </c>
      <c r="GJ42" s="590">
        <v>2.39</v>
      </c>
      <c r="GK42" s="590">
        <v>2.29</v>
      </c>
      <c r="GL42" s="590">
        <v>2.25</v>
      </c>
      <c r="GM42" s="590">
        <v>2.31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77248</v>
      </c>
      <c r="HJ42" s="912">
        <v>12133</v>
      </c>
      <c r="HK42" s="912">
        <v>337588</v>
      </c>
      <c r="HL42" s="906">
        <v>20437</v>
      </c>
      <c r="HM42" s="905"/>
      <c r="HN42" s="905"/>
      <c r="HO42" s="905"/>
      <c r="HP42" s="905"/>
      <c r="HQ42" s="913">
        <v>447406</v>
      </c>
      <c r="HR42" s="912">
        <v>10474</v>
      </c>
      <c r="HS42" s="1095">
        <v>457880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1032</v>
      </c>
      <c r="IU42" s="1091">
        <v>647</v>
      </c>
      <c r="IV42" s="1092">
        <v>469</v>
      </c>
      <c r="IW42" s="1090">
        <v>2148</v>
      </c>
      <c r="IX42" s="1093">
        <v>5135</v>
      </c>
      <c r="IY42" s="1094">
        <v>-58.17</v>
      </c>
      <c r="IZ42" s="66"/>
      <c r="JD42" s="2"/>
      <c r="JG42" s="2"/>
      <c r="JJ42" s="2"/>
      <c r="JK42" s="66"/>
      <c r="JL42" s="66"/>
      <c r="JM42" s="66" t="s">
        <v>39</v>
      </c>
      <c r="JN42" s="590">
        <v>2.34</v>
      </c>
      <c r="JO42" s="590">
        <v>2.34</v>
      </c>
      <c r="JP42" s="590">
        <v>2.3199999999999998</v>
      </c>
      <c r="JQ42" s="590">
        <v>2.33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83152</v>
      </c>
      <c r="KN42" s="912">
        <v>13469</v>
      </c>
      <c r="KO42" s="912">
        <v>373652</v>
      </c>
      <c r="KP42" s="911">
        <v>38879</v>
      </c>
      <c r="KQ42" s="912"/>
      <c r="KR42" s="912"/>
      <c r="KS42" s="912"/>
      <c r="KT42" s="912"/>
      <c r="KU42" s="913">
        <v>509152</v>
      </c>
      <c r="KV42" s="912">
        <v>40751</v>
      </c>
      <c r="KW42" s="1095">
        <v>549903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7015</v>
      </c>
      <c r="LY42" s="756">
        <v>27817</v>
      </c>
      <c r="LZ42" s="757">
        <v>-74.78</v>
      </c>
      <c r="MA42" s="73"/>
      <c r="MB42" s="2"/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2.19</v>
      </c>
      <c r="MP42" s="1096">
        <v>2.2799999999999998</v>
      </c>
      <c r="MQ42" s="1096">
        <v>2.31</v>
      </c>
      <c r="MR42" s="1096">
        <v>2.33</v>
      </c>
      <c r="MS42" s="1097">
        <v>2.27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343726</v>
      </c>
      <c r="NP42" s="917">
        <v>56832</v>
      </c>
      <c r="NQ42" s="917">
        <v>1560280</v>
      </c>
      <c r="NR42" s="918">
        <v>111123</v>
      </c>
      <c r="NS42" s="917"/>
      <c r="NT42" s="917"/>
      <c r="NU42" s="917"/>
      <c r="NV42" s="917"/>
      <c r="NW42" s="919">
        <v>2071961</v>
      </c>
      <c r="NX42" s="919">
        <v>106743</v>
      </c>
      <c r="NY42" s="919">
        <v>2178704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199607</v>
      </c>
      <c r="I43" s="1099">
        <v>181200</v>
      </c>
      <c r="J43" s="1100">
        <v>186813</v>
      </c>
      <c r="K43" s="1098">
        <v>567620</v>
      </c>
      <c r="L43" s="1101">
        <v>540676</v>
      </c>
      <c r="M43" s="1102">
        <v>4.9800000000000004</v>
      </c>
      <c r="N43" s="92"/>
      <c r="R43" s="2"/>
      <c r="U43" s="2"/>
      <c r="X43" s="2"/>
      <c r="Y43" s="66"/>
      <c r="Z43" s="66"/>
      <c r="AA43" s="66" t="s">
        <v>53</v>
      </c>
      <c r="AB43" s="590">
        <v>2.92</v>
      </c>
      <c r="AC43" s="590">
        <v>2.92</v>
      </c>
      <c r="AD43" s="590">
        <v>2.9</v>
      </c>
      <c r="AE43" s="590">
        <v>2.91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/>
      <c r="BA43" s="116"/>
      <c r="BB43" s="116"/>
      <c r="BC43" s="116"/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180157</v>
      </c>
      <c r="CM43" s="1099">
        <v>172480</v>
      </c>
      <c r="CN43" s="1100">
        <v>143339</v>
      </c>
      <c r="CO43" s="1098">
        <v>495976</v>
      </c>
      <c r="CP43" s="1101">
        <v>471844</v>
      </c>
      <c r="CQ43" s="1102">
        <v>5.1100000000000003</v>
      </c>
      <c r="CR43" s="92"/>
      <c r="CV43" s="2"/>
      <c r="CY43" s="2"/>
      <c r="DB43" s="2"/>
      <c r="DC43" s="66"/>
      <c r="DD43" s="66"/>
      <c r="DE43" s="66" t="s">
        <v>53</v>
      </c>
      <c r="DF43" s="590">
        <v>2.88</v>
      </c>
      <c r="DG43" s="590">
        <v>2.9</v>
      </c>
      <c r="DH43" s="590">
        <v>2.88</v>
      </c>
      <c r="DI43" s="590">
        <v>2.89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/>
      <c r="EE43" s="116"/>
      <c r="EF43" s="116"/>
      <c r="EG43" s="116"/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141311</v>
      </c>
      <c r="FQ43" s="1099">
        <v>146011</v>
      </c>
      <c r="FR43" s="1100">
        <v>139647</v>
      </c>
      <c r="FS43" s="1098">
        <v>426969</v>
      </c>
      <c r="FT43" s="1101">
        <v>416341</v>
      </c>
      <c r="FU43" s="1102">
        <v>2.5499999999999998</v>
      </c>
      <c r="FV43" s="92"/>
      <c r="FZ43" s="2"/>
      <c r="GC43" s="2"/>
      <c r="GF43" s="2"/>
      <c r="GG43" s="66"/>
      <c r="GH43" s="66"/>
      <c r="GI43" s="66" t="s">
        <v>53</v>
      </c>
      <c r="GJ43" s="590">
        <v>2.82</v>
      </c>
      <c r="GK43" s="590">
        <v>2.83</v>
      </c>
      <c r="GL43" s="590">
        <v>2.75</v>
      </c>
      <c r="GM43" s="590">
        <v>2.8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/>
      <c r="HI43" s="116"/>
      <c r="HJ43" s="116"/>
      <c r="HK43" s="116"/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150614</v>
      </c>
      <c r="IU43" s="1099">
        <v>152007</v>
      </c>
      <c r="IV43" s="1100">
        <v>167652</v>
      </c>
      <c r="IW43" s="1098">
        <v>470273</v>
      </c>
      <c r="IX43" s="1101">
        <v>452169</v>
      </c>
      <c r="IY43" s="1102">
        <v>4</v>
      </c>
      <c r="IZ43" s="92"/>
      <c r="JD43" s="2"/>
      <c r="JG43" s="2"/>
      <c r="JJ43" s="2"/>
      <c r="JK43" s="66"/>
      <c r="JL43" s="66"/>
      <c r="JM43" s="66" t="s">
        <v>53</v>
      </c>
      <c r="JN43" s="590">
        <v>2.99</v>
      </c>
      <c r="JO43" s="590">
        <v>2.94</v>
      </c>
      <c r="JP43" s="590">
        <v>2.82</v>
      </c>
      <c r="JQ43" s="590">
        <v>2.91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/>
      <c r="KM43" s="116"/>
      <c r="KN43" s="116"/>
      <c r="KO43" s="116"/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1960838</v>
      </c>
      <c r="LY43" s="1104">
        <v>1881030</v>
      </c>
      <c r="LZ43" s="1105">
        <v>4.24</v>
      </c>
      <c r="MA43" s="73"/>
      <c r="MB43" s="2"/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2.91</v>
      </c>
      <c r="MP43" s="1096">
        <v>2.89</v>
      </c>
      <c r="MQ43" s="1096">
        <v>2.8</v>
      </c>
      <c r="MR43" s="1096">
        <v>2.91</v>
      </c>
      <c r="MS43" s="1097">
        <v>2.88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125436</v>
      </c>
      <c r="I44" s="82">
        <v>113746</v>
      </c>
      <c r="J44" s="82">
        <v>116470</v>
      </c>
      <c r="K44" s="82">
        <v>355652</v>
      </c>
      <c r="L44" s="1107">
        <v>337769</v>
      </c>
      <c r="M44" s="1108">
        <v>5.29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2.54</v>
      </c>
      <c r="AC44" s="590">
        <v>2.6</v>
      </c>
      <c r="AD44" s="590">
        <v>2.66</v>
      </c>
      <c r="AE44" s="590">
        <v>2.6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149215</v>
      </c>
      <c r="CM44" s="82">
        <v>142155</v>
      </c>
      <c r="CN44" s="82">
        <v>117761</v>
      </c>
      <c r="CO44" s="82">
        <v>409131</v>
      </c>
      <c r="CP44" s="1107">
        <v>390524</v>
      </c>
      <c r="CQ44" s="1108">
        <v>4.76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2.62</v>
      </c>
      <c r="DG44" s="590">
        <v>2.58</v>
      </c>
      <c r="DH44" s="590">
        <v>2.46</v>
      </c>
      <c r="DI44" s="590">
        <v>2.56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119137</v>
      </c>
      <c r="FQ44" s="82">
        <v>123715</v>
      </c>
      <c r="FR44" s="82">
        <v>117875</v>
      </c>
      <c r="FS44" s="82">
        <v>360727</v>
      </c>
      <c r="FT44" s="1107">
        <v>350284</v>
      </c>
      <c r="FU44" s="1108">
        <v>2.98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2.29</v>
      </c>
      <c r="GK44" s="590">
        <v>2.04</v>
      </c>
      <c r="GL44" s="590">
        <v>2.27</v>
      </c>
      <c r="GM44" s="590">
        <v>2.2000000000000002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113343</v>
      </c>
      <c r="IU44" s="82">
        <v>113404</v>
      </c>
      <c r="IV44" s="82">
        <v>124182</v>
      </c>
      <c r="IW44" s="82">
        <v>350929</v>
      </c>
      <c r="IX44" s="1107">
        <v>339199</v>
      </c>
      <c r="IY44" s="1108">
        <v>3.46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2.6</v>
      </c>
      <c r="JO44" s="590">
        <v>2.61</v>
      </c>
      <c r="JP44" s="590">
        <v>2.66</v>
      </c>
      <c r="JQ44" s="590">
        <v>2.63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1476439</v>
      </c>
      <c r="LY44" s="1109">
        <v>1417776</v>
      </c>
      <c r="LZ44" s="1110">
        <v>4.1399999999999997</v>
      </c>
      <c r="MA44" s="78"/>
      <c r="MB44" s="2"/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2.6</v>
      </c>
      <c r="MP44" s="1096">
        <v>2.56</v>
      </c>
      <c r="MQ44" s="1096">
        <v>2.2000000000000002</v>
      </c>
      <c r="MR44" s="1096">
        <v>2.63</v>
      </c>
      <c r="MS44" s="1097">
        <v>2.5099999999999998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74171</v>
      </c>
      <c r="I45" s="82">
        <v>67454</v>
      </c>
      <c r="J45" s="82">
        <v>70343</v>
      </c>
      <c r="K45" s="82">
        <v>211968</v>
      </c>
      <c r="L45" s="1107">
        <v>202907</v>
      </c>
      <c r="M45" s="1111">
        <v>4.47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2.76</v>
      </c>
      <c r="AC45" s="590">
        <v>2.88</v>
      </c>
      <c r="AD45" s="590">
        <v>3.18</v>
      </c>
      <c r="AE45" s="590">
        <v>2.92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30942</v>
      </c>
      <c r="CM45" s="82">
        <v>30325</v>
      </c>
      <c r="CN45" s="82">
        <v>25578</v>
      </c>
      <c r="CO45" s="82">
        <v>86845</v>
      </c>
      <c r="CP45" s="1107">
        <v>81320</v>
      </c>
      <c r="CQ45" s="1111">
        <v>6.79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3.22</v>
      </c>
      <c r="DG45" s="590">
        <v>3</v>
      </c>
      <c r="DH45" s="590">
        <v>2.9</v>
      </c>
      <c r="DI45" s="590">
        <v>3.06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22174</v>
      </c>
      <c r="FQ45" s="82">
        <v>22296</v>
      </c>
      <c r="FR45" s="82">
        <v>21772</v>
      </c>
      <c r="FS45" s="82">
        <v>66242</v>
      </c>
      <c r="FT45" s="1107">
        <v>66057</v>
      </c>
      <c r="FU45" s="1111">
        <v>0.28000000000000003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2.38</v>
      </c>
      <c r="GK45" s="590">
        <v>2.4500000000000002</v>
      </c>
      <c r="GL45" s="590">
        <v>2.42</v>
      </c>
      <c r="GM45" s="590">
        <v>2.42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37271</v>
      </c>
      <c r="IU45" s="82">
        <v>38603</v>
      </c>
      <c r="IV45" s="82">
        <v>43470</v>
      </c>
      <c r="IW45" s="82">
        <v>119344</v>
      </c>
      <c r="IX45" s="1107">
        <v>112970</v>
      </c>
      <c r="IY45" s="1111">
        <v>5.64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2.84</v>
      </c>
      <c r="JO45" s="590">
        <v>2.76</v>
      </c>
      <c r="JP45" s="590">
        <v>2.93</v>
      </c>
      <c r="JQ45" s="590">
        <v>2.85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484399</v>
      </c>
      <c r="LY45" s="1109">
        <v>463254</v>
      </c>
      <c r="LZ45" s="1110">
        <v>4.5599999999999996</v>
      </c>
      <c r="MA45" s="78"/>
      <c r="MB45" s="2"/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2.92</v>
      </c>
      <c r="MP45" s="1096">
        <v>3.06</v>
      </c>
      <c r="MQ45" s="1096">
        <v>2.42</v>
      </c>
      <c r="MR45" s="1096">
        <v>2.85</v>
      </c>
      <c r="MS45" s="1097">
        <v>2.83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3.1</v>
      </c>
      <c r="AC46" s="590">
        <v>3.1</v>
      </c>
      <c r="AD46" s="590">
        <v>3.08</v>
      </c>
      <c r="AE46" s="590">
        <v>3.09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3.16</v>
      </c>
      <c r="DG46" s="590">
        <v>3.31</v>
      </c>
      <c r="DH46" s="590">
        <v>3.12</v>
      </c>
      <c r="DI46" s="590">
        <v>3.19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2.39</v>
      </c>
      <c r="GK46" s="590">
        <v>2.46</v>
      </c>
      <c r="GL46" s="590">
        <v>2.36</v>
      </c>
      <c r="GM46" s="590">
        <v>2.4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2.85</v>
      </c>
      <c r="JO46" s="590">
        <v>2.99</v>
      </c>
      <c r="JP46" s="590">
        <v>3.03</v>
      </c>
      <c r="JQ46" s="590">
        <v>2.96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/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3.09</v>
      </c>
      <c r="MP46" s="1096">
        <v>3.19</v>
      </c>
      <c r="MQ46" s="1096">
        <v>2.4</v>
      </c>
      <c r="MR46" s="1096">
        <v>2.96</v>
      </c>
      <c r="MS46" s="1097">
        <v>2.9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2.4300000000000002</v>
      </c>
      <c r="AC47" s="590">
        <v>2.62</v>
      </c>
      <c r="AD47" s="590">
        <v>2.73</v>
      </c>
      <c r="AE47" s="590">
        <v>2.58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2.35</v>
      </c>
      <c r="DG47" s="590">
        <v>2.34</v>
      </c>
      <c r="DH47" s="590">
        <v>2.34</v>
      </c>
      <c r="DI47" s="590">
        <v>2.34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2.2799999999999998</v>
      </c>
      <c r="GK47" s="590">
        <v>0.85</v>
      </c>
      <c r="GL47" s="590">
        <v>2.27</v>
      </c>
      <c r="GM47" s="590">
        <v>1.83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2.65</v>
      </c>
      <c r="JO47" s="590">
        <v>2.68</v>
      </c>
      <c r="JP47" s="590">
        <v>2.62</v>
      </c>
      <c r="JQ47" s="590">
        <v>2.65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/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2.58</v>
      </c>
      <c r="MP47" s="1096">
        <v>2.34</v>
      </c>
      <c r="MQ47" s="1096">
        <v>1.83</v>
      </c>
      <c r="MR47" s="1096">
        <v>2.65</v>
      </c>
      <c r="MS47" s="1097">
        <v>2.36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2.0299999999999998</v>
      </c>
      <c r="AC48" s="590">
        <v>1.93</v>
      </c>
      <c r="AD48" s="590">
        <v>2.02</v>
      </c>
      <c r="AE48" s="590">
        <v>1.99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2.19</v>
      </c>
      <c r="DG48" s="590">
        <v>2.2200000000000002</v>
      </c>
      <c r="DH48" s="590">
        <v>2.09</v>
      </c>
      <c r="DI48" s="590">
        <v>2.17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2.06</v>
      </c>
      <c r="GK48" s="590">
        <v>2.17</v>
      </c>
      <c r="GL48" s="590">
        <v>2</v>
      </c>
      <c r="GM48" s="590">
        <v>2.08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2.2599999999999998</v>
      </c>
      <c r="JO48" s="590">
        <v>2.21</v>
      </c>
      <c r="JP48" s="590">
        <v>2.3199999999999998</v>
      </c>
      <c r="JQ48" s="590">
        <v>2.2599999999999998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1.99</v>
      </c>
      <c r="MP48" s="1096">
        <v>2.17</v>
      </c>
      <c r="MQ48" s="1096">
        <v>2.08</v>
      </c>
      <c r="MR48" s="1096">
        <v>2.2599999999999998</v>
      </c>
      <c r="MS48" s="1097">
        <v>2.12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2.0099999999999998</v>
      </c>
      <c r="AC49" s="590">
        <v>2.0699999999999998</v>
      </c>
      <c r="AD49" s="590">
        <v>1.94</v>
      </c>
      <c r="AE49" s="590">
        <v>2.0099999999999998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1.92</v>
      </c>
      <c r="DG49" s="590">
        <v>1.95</v>
      </c>
      <c r="DH49" s="590">
        <v>1.87</v>
      </c>
      <c r="DI49" s="590">
        <v>1.91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2.14</v>
      </c>
      <c r="GK49" s="590">
        <v>2.11</v>
      </c>
      <c r="GL49" s="590">
        <v>2.08</v>
      </c>
      <c r="GM49" s="590">
        <v>2.11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2.08</v>
      </c>
      <c r="JO49" s="590">
        <v>2.0499999999999998</v>
      </c>
      <c r="JP49" s="590">
        <v>2.0499999999999998</v>
      </c>
      <c r="JQ49" s="590">
        <v>2.06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2.0099999999999998</v>
      </c>
      <c r="MP49" s="1096">
        <v>1.91</v>
      </c>
      <c r="MQ49" s="1096">
        <v>2.11</v>
      </c>
      <c r="MR49" s="1096">
        <v>2.06</v>
      </c>
      <c r="MS49" s="1097">
        <v>2.0099999999999998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1.98</v>
      </c>
      <c r="AC50" s="1083">
        <v>1.99</v>
      </c>
      <c r="AD50" s="1083">
        <v>1.94</v>
      </c>
      <c r="AE50" s="1083">
        <v>1.97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2.02</v>
      </c>
      <c r="DG50" s="1083">
        <v>1.98</v>
      </c>
      <c r="DH50" s="1083">
        <v>1.98</v>
      </c>
      <c r="DI50" s="1083">
        <v>1.99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</v>
      </c>
      <c r="GK50" s="1083">
        <v>2.0299999999999998</v>
      </c>
      <c r="GL50" s="1083">
        <v>1.97</v>
      </c>
      <c r="GM50" s="1083">
        <v>2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</v>
      </c>
      <c r="JO50" s="1083">
        <v>1.92</v>
      </c>
      <c r="JP50" s="1083">
        <v>1.9</v>
      </c>
      <c r="JQ50" s="1083">
        <v>1.9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1.97</v>
      </c>
      <c r="MP50" s="1085">
        <v>1.99</v>
      </c>
      <c r="MQ50" s="1085">
        <v>2</v>
      </c>
      <c r="MR50" s="1085">
        <v>1.9</v>
      </c>
      <c r="MS50" s="1085">
        <v>1.97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2.02</v>
      </c>
      <c r="AC51" s="590">
        <v>1.99</v>
      </c>
      <c r="AD51" s="590">
        <v>1.98</v>
      </c>
      <c r="AE51" s="590">
        <v>2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2.0099999999999998</v>
      </c>
      <c r="DG51" s="590">
        <v>1.99</v>
      </c>
      <c r="DH51" s="590">
        <v>1.99</v>
      </c>
      <c r="DI51" s="590">
        <v>1.99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1.96</v>
      </c>
      <c r="GK51" s="590">
        <v>1.91</v>
      </c>
      <c r="GL51" s="590">
        <v>1.93</v>
      </c>
      <c r="GM51" s="590">
        <v>1.94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1.92</v>
      </c>
      <c r="JO51" s="590">
        <v>2</v>
      </c>
      <c r="JP51" s="590">
        <v>1.97</v>
      </c>
      <c r="JQ51" s="590">
        <v>1.96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</v>
      </c>
      <c r="MP51" s="1096">
        <v>1.99</v>
      </c>
      <c r="MQ51" s="1096">
        <v>1.94</v>
      </c>
      <c r="MR51" s="1096">
        <v>1.96</v>
      </c>
      <c r="MS51" s="1097">
        <v>1.97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1.99</v>
      </c>
      <c r="AC52" s="590">
        <v>2</v>
      </c>
      <c r="AD52" s="590">
        <v>1.94</v>
      </c>
      <c r="AE52" s="590">
        <v>1.97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2.04</v>
      </c>
      <c r="DG52" s="590">
        <v>1.99</v>
      </c>
      <c r="DH52" s="590">
        <v>1.99</v>
      </c>
      <c r="DI52" s="590">
        <v>2.0099999999999998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2.0299999999999998</v>
      </c>
      <c r="GK52" s="590">
        <v>2.0499999999999998</v>
      </c>
      <c r="GL52" s="590">
        <v>1.99</v>
      </c>
      <c r="GM52" s="590">
        <v>2.0299999999999998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1.9</v>
      </c>
      <c r="JO52" s="590">
        <v>1.92</v>
      </c>
      <c r="JP52" s="590">
        <v>1.89</v>
      </c>
      <c r="JQ52" s="590">
        <v>1.9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1.97</v>
      </c>
      <c r="MP52" s="1096">
        <v>2.0099999999999998</v>
      </c>
      <c r="MQ52" s="1096">
        <v>2.0299999999999998</v>
      </c>
      <c r="MR52" s="1096">
        <v>1.9</v>
      </c>
      <c r="MS52" s="1097">
        <v>1.98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1.94</v>
      </c>
      <c r="AC53" s="590">
        <v>1.94</v>
      </c>
      <c r="AD53" s="590">
        <v>1.95</v>
      </c>
      <c r="AE53" s="590">
        <v>1.94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1.94</v>
      </c>
      <c r="DG53" s="590">
        <v>1.92</v>
      </c>
      <c r="DH53" s="590">
        <v>1.95</v>
      </c>
      <c r="DI53" s="590">
        <v>1.93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1.84</v>
      </c>
      <c r="GK53" s="590">
        <v>1.88</v>
      </c>
      <c r="GL53" s="590">
        <v>1.87</v>
      </c>
      <c r="GM53" s="590">
        <v>1.86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1.89</v>
      </c>
      <c r="JO53" s="590">
        <v>1.9</v>
      </c>
      <c r="JP53" s="590">
        <v>1.95</v>
      </c>
      <c r="JQ53" s="590">
        <v>1.91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1.94</v>
      </c>
      <c r="MP53" s="1096">
        <v>1.93</v>
      </c>
      <c r="MQ53" s="1096">
        <v>1.86</v>
      </c>
      <c r="MR53" s="1096">
        <v>1.91</v>
      </c>
      <c r="MS53" s="1097">
        <v>1.92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1.99</v>
      </c>
      <c r="AC54" s="590">
        <v>2.0299999999999998</v>
      </c>
      <c r="AD54" s="590">
        <v>2.0099999999999998</v>
      </c>
      <c r="AE54" s="590">
        <v>2.0099999999999998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1.98</v>
      </c>
      <c r="DG54" s="590">
        <v>2.0099999999999998</v>
      </c>
      <c r="DH54" s="590">
        <v>1.97</v>
      </c>
      <c r="DI54" s="590">
        <v>1.98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1.89</v>
      </c>
      <c r="GK54" s="590">
        <v>1.83</v>
      </c>
      <c r="GL54" s="590">
        <v>1.91</v>
      </c>
      <c r="GM54" s="590">
        <v>1.88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1.8</v>
      </c>
      <c r="JO54" s="590">
        <v>1.85</v>
      </c>
      <c r="JP54" s="590">
        <v>2.0099999999999998</v>
      </c>
      <c r="JQ54" s="590">
        <v>1.89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2.0099999999999998</v>
      </c>
      <c r="MP54" s="1096">
        <v>1.98</v>
      </c>
      <c r="MQ54" s="1096">
        <v>1.88</v>
      </c>
      <c r="MR54" s="1096">
        <v>1.89</v>
      </c>
      <c r="MS54" s="1097">
        <v>1.95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1.93</v>
      </c>
      <c r="AC55" s="590">
        <v>1.9</v>
      </c>
      <c r="AD55" s="590">
        <v>1.92</v>
      </c>
      <c r="AE55" s="590">
        <v>1.92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1.91</v>
      </c>
      <c r="DG55" s="590">
        <v>1.73</v>
      </c>
      <c r="DH55" s="590">
        <v>1.92</v>
      </c>
      <c r="DI55" s="590">
        <v>1.86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1.81</v>
      </c>
      <c r="GK55" s="590">
        <v>1.87</v>
      </c>
      <c r="GL55" s="590">
        <v>1.87</v>
      </c>
      <c r="GM55" s="590">
        <v>1.85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1.95</v>
      </c>
      <c r="JO55" s="590">
        <v>1.95</v>
      </c>
      <c r="JP55" s="590">
        <v>1.85</v>
      </c>
      <c r="JQ55" s="590">
        <v>1.91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1.92</v>
      </c>
      <c r="MP55" s="1096">
        <v>1.86</v>
      </c>
      <c r="MQ55" s="1096">
        <v>1.85</v>
      </c>
      <c r="MR55" s="1096">
        <v>1.91</v>
      </c>
      <c r="MS55" s="1097">
        <v>1.89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1.87</v>
      </c>
      <c r="AC56" s="590">
        <v>1.88</v>
      </c>
      <c r="AD56" s="590">
        <v>1.93</v>
      </c>
      <c r="AE56" s="590">
        <v>1.9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1.95</v>
      </c>
      <c r="DG56" s="590">
        <v>1.95</v>
      </c>
      <c r="DH56" s="590">
        <v>1.93</v>
      </c>
      <c r="DI56" s="590">
        <v>1.94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1.76</v>
      </c>
      <c r="GK56" s="590">
        <v>1.98</v>
      </c>
      <c r="GL56" s="590">
        <v>1.83</v>
      </c>
      <c r="GM56" s="590">
        <v>1.82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1.91</v>
      </c>
      <c r="JO56" s="590">
        <v>1.91</v>
      </c>
      <c r="JP56" s="590">
        <v>1.94</v>
      </c>
      <c r="JQ56" s="590">
        <v>1.92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</v>
      </c>
      <c r="MP56" s="1096">
        <v>1.94</v>
      </c>
      <c r="MQ56" s="1096">
        <v>1.82</v>
      </c>
      <c r="MR56" s="1096">
        <v>1.92</v>
      </c>
      <c r="MS56" s="1097">
        <v>1.9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1.89</v>
      </c>
      <c r="AC57" s="590">
        <v>1.89</v>
      </c>
      <c r="AD57" s="590">
        <v>1.95</v>
      </c>
      <c r="AE57" s="590">
        <v>1.91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1.83</v>
      </c>
      <c r="DG57" s="590">
        <v>1.86</v>
      </c>
      <c r="DH57" s="590">
        <v>1.91</v>
      </c>
      <c r="DI57" s="590">
        <v>1.86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1.88</v>
      </c>
      <c r="GK57" s="590">
        <v>1.93</v>
      </c>
      <c r="GL57" s="590">
        <v>1.88</v>
      </c>
      <c r="GM57" s="590">
        <v>1.89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1.96</v>
      </c>
      <c r="JO57" s="590">
        <v>1.97</v>
      </c>
      <c r="JP57" s="590">
        <v>1.98</v>
      </c>
      <c r="JQ57" s="590">
        <v>1.97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1.91</v>
      </c>
      <c r="MP57" s="1096">
        <v>1.86</v>
      </c>
      <c r="MQ57" s="1096">
        <v>1.89</v>
      </c>
      <c r="MR57" s="1096">
        <v>1.97</v>
      </c>
      <c r="MS57" s="1097">
        <v>1.91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1.94</v>
      </c>
      <c r="AC58" s="590">
        <v>1.91</v>
      </c>
      <c r="AD58" s="590">
        <v>1.88</v>
      </c>
      <c r="AE58" s="590">
        <v>1.91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1.94</v>
      </c>
      <c r="DG58" s="590">
        <v>1.95</v>
      </c>
      <c r="DH58" s="590">
        <v>1.98</v>
      </c>
      <c r="DI58" s="590">
        <v>1.96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1.88</v>
      </c>
      <c r="GK58" s="590">
        <v>1.91</v>
      </c>
      <c r="GL58" s="590">
        <v>1.85</v>
      </c>
      <c r="GM58" s="590">
        <v>1.88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</v>
      </c>
      <c r="JO58" s="590">
        <v>1.83</v>
      </c>
      <c r="JP58" s="590">
        <v>2</v>
      </c>
      <c r="JQ58" s="590">
        <v>1.91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1.91</v>
      </c>
      <c r="MP58" s="1096">
        <v>1.96</v>
      </c>
      <c r="MQ58" s="1096">
        <v>1.88</v>
      </c>
      <c r="MR58" s="1096">
        <v>1.91</v>
      </c>
      <c r="MS58" s="1097">
        <v>1.92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49">
    <mergeCell ref="V4:X4"/>
    <mergeCell ref="HI15:HQ15"/>
    <mergeCell ref="AM25:AU25"/>
    <mergeCell ref="DQ25:DY25"/>
    <mergeCell ref="EE25:EM25"/>
    <mergeCell ref="GU25:HC25"/>
    <mergeCell ref="DK1:DN1"/>
    <mergeCell ref="DP1:EA1"/>
    <mergeCell ref="ED1:EO1"/>
    <mergeCell ref="FO1:FU1"/>
    <mergeCell ref="FW1:GF1"/>
    <mergeCell ref="GH1:GM1"/>
    <mergeCell ref="GO1:GR1"/>
    <mergeCell ref="GT1:HE1"/>
    <mergeCell ref="ED2:EO2"/>
    <mergeCell ref="EU2:EW2"/>
    <mergeCell ref="FB2:FC2"/>
    <mergeCell ref="AG3:AJ3"/>
    <mergeCell ref="AL3:AW3"/>
    <mergeCell ref="AZ3:BK3"/>
    <mergeCell ref="GD16:GF1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U1:MX1"/>
    <mergeCell ref="MZ1:NK1"/>
    <mergeCell ref="NN1:NY1"/>
    <mergeCell ref="FJ2:FL2"/>
    <mergeCell ref="FP2:FR2"/>
    <mergeCell ref="FS2:FT2"/>
    <mergeCell ref="FW2:GF2"/>
    <mergeCell ref="GH2:GM2"/>
    <mergeCell ref="GO2:GR2"/>
    <mergeCell ref="GT2:HE2"/>
    <mergeCell ref="HH2:HS2"/>
    <mergeCell ref="HY2:IA2"/>
    <mergeCell ref="IF2:IG2"/>
    <mergeCell ref="IN2:IP2"/>
    <mergeCell ref="IT2:IV2"/>
    <mergeCell ref="IW2:IX2"/>
    <mergeCell ref="JA2:JJ2"/>
    <mergeCell ref="JL2:JQ2"/>
    <mergeCell ref="JS2:JV2"/>
    <mergeCell ref="JX2:KI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NN2:NY2"/>
    <mergeCell ref="B2:D2"/>
    <mergeCell ref="H2:J2"/>
    <mergeCell ref="K2:L2"/>
    <mergeCell ref="O2:X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CS2:DB2"/>
    <mergeCell ref="DD2:DI2"/>
    <mergeCell ref="DK2:DN2"/>
    <mergeCell ref="DP2:EA2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JS3:JV3"/>
    <mergeCell ref="JX3:KI3"/>
    <mergeCell ref="KL3:KW3"/>
    <mergeCell ref="MU3:MX3"/>
    <mergeCell ref="MZ3:NK3"/>
    <mergeCell ref="NN3:NY3"/>
    <mergeCell ref="CZ4:DB4"/>
    <mergeCell ref="GD4:GF4"/>
    <mergeCell ref="JH4:JJ4"/>
    <mergeCell ref="DK3:DN3"/>
    <mergeCell ref="DP3:EA3"/>
    <mergeCell ref="ED3:EO3"/>
    <mergeCell ref="GO3:GR3"/>
    <mergeCell ref="GT3:HE3"/>
    <mergeCell ref="HH3:HS3"/>
    <mergeCell ref="JY25:KG25"/>
    <mergeCell ref="KM25:KU25"/>
    <mergeCell ref="NA25:NI25"/>
    <mergeCell ref="NO25:NW25"/>
    <mergeCell ref="AM5:AU5"/>
    <mergeCell ref="BA5:BI5"/>
    <mergeCell ref="DQ5:DY5"/>
    <mergeCell ref="EE5:EM5"/>
    <mergeCell ref="GU5:HC5"/>
    <mergeCell ref="HI5:HQ5"/>
    <mergeCell ref="JY5:KG5"/>
    <mergeCell ref="KM5:KU5"/>
    <mergeCell ref="AM15:AU15"/>
    <mergeCell ref="BA15:BI15"/>
    <mergeCell ref="DQ15:DY15"/>
    <mergeCell ref="EE15:EM15"/>
    <mergeCell ref="GU15:HC15"/>
    <mergeCell ref="JY15:KG15"/>
    <mergeCell ref="KM15:KU15"/>
    <mergeCell ref="NA15:NI15"/>
    <mergeCell ref="NA5:NI5"/>
    <mergeCell ref="NO5:NW5"/>
    <mergeCell ref="NO15:NW15"/>
    <mergeCell ref="CZ16:DB16"/>
    <mergeCell ref="KM35:KU35"/>
    <mergeCell ref="AM33:AP34"/>
    <mergeCell ref="AM35:AP3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JH16:JJ16"/>
    <mergeCell ref="BA25:BI25"/>
    <mergeCell ref="CZ28:DB28"/>
    <mergeCell ref="GD28:GF28"/>
    <mergeCell ref="JH28:JJ28"/>
    <mergeCell ref="V28:X28"/>
    <mergeCell ref="BA35:BI35"/>
    <mergeCell ref="EE35:EM35"/>
    <mergeCell ref="HI35:HQ35"/>
    <mergeCell ref="HI25:HQ25"/>
    <mergeCell ref="V16:X16"/>
  </mergeCells>
  <pageMargins left="0" right="0" top="0" bottom="0" header="0" footer="0"/>
  <pageSetup paperSize="9" scale="6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148"/>
  <sheetViews>
    <sheetView topLeftCell="A103" zoomScale="70" zoomScaleNormal="70" workbookViewId="0">
      <pane xSplit="1" topLeftCell="G1" activePane="topRight" state="frozen"/>
      <selection pane="topRight" activeCell="T114" sqref="T114"/>
    </sheetView>
  </sheetViews>
  <sheetFormatPr defaultColWidth="9" defaultRowHeight="24.6" x14ac:dyDescent="0.7"/>
  <cols>
    <col min="1" max="1" width="24" style="475" customWidth="1"/>
    <col min="2" max="5" width="9" style="475" customWidth="1"/>
    <col min="6" max="6" width="8.3984375" style="475" customWidth="1"/>
    <col min="7" max="163" width="9" style="475" customWidth="1"/>
    <col min="164" max="16384" width="9" style="475"/>
  </cols>
  <sheetData>
    <row r="1" spans="1:188" ht="25.2" thickBot="1" x14ac:dyDescent="0.75"/>
    <row r="2" spans="1:188" ht="18" customHeight="1" thickTop="1" thickBot="1" x14ac:dyDescent="0.75">
      <c r="A2" s="627" t="s">
        <v>19</v>
      </c>
      <c r="B2" s="630" t="s">
        <v>6</v>
      </c>
      <c r="C2" s="631"/>
      <c r="D2" s="631"/>
      <c r="E2" s="631"/>
      <c r="F2" s="631"/>
      <c r="G2" s="632"/>
      <c r="H2" s="633" t="s">
        <v>9</v>
      </c>
      <c r="I2" s="634"/>
      <c r="J2" s="634"/>
      <c r="K2" s="634"/>
      <c r="L2" s="634"/>
      <c r="M2" s="635"/>
      <c r="N2" s="630" t="s">
        <v>179</v>
      </c>
      <c r="O2" s="631"/>
      <c r="P2" s="631"/>
      <c r="Q2" s="631"/>
      <c r="R2" s="631"/>
      <c r="S2" s="632"/>
      <c r="T2" s="633" t="s">
        <v>185</v>
      </c>
      <c r="U2" s="634"/>
      <c r="V2" s="634"/>
      <c r="W2" s="634"/>
      <c r="X2" s="634"/>
      <c r="Y2" s="635"/>
      <c r="Z2" s="630" t="s">
        <v>387</v>
      </c>
      <c r="AA2" s="631"/>
      <c r="AB2" s="631"/>
      <c r="AC2" s="631"/>
      <c r="AD2" s="631"/>
      <c r="AE2" s="632"/>
    </row>
    <row r="3" spans="1:188" ht="25.2" thickTop="1" x14ac:dyDescent="0.7">
      <c r="A3" s="628"/>
      <c r="B3" s="621" t="s">
        <v>28</v>
      </c>
      <c r="C3" s="622"/>
      <c r="D3" s="623"/>
      <c r="E3" s="621" t="s">
        <v>36</v>
      </c>
      <c r="F3" s="622"/>
      <c r="G3" s="623"/>
      <c r="H3" s="624" t="s">
        <v>28</v>
      </c>
      <c r="I3" s="625"/>
      <c r="J3" s="626"/>
      <c r="K3" s="624" t="s">
        <v>36</v>
      </c>
      <c r="L3" s="625"/>
      <c r="M3" s="626"/>
      <c r="N3" s="621" t="s">
        <v>28</v>
      </c>
      <c r="O3" s="622"/>
      <c r="P3" s="623"/>
      <c r="Q3" s="621" t="s">
        <v>36</v>
      </c>
      <c r="R3" s="622"/>
      <c r="S3" s="623"/>
      <c r="T3" s="624" t="s">
        <v>28</v>
      </c>
      <c r="U3" s="625"/>
      <c r="V3" s="626"/>
      <c r="W3" s="624" t="s">
        <v>36</v>
      </c>
      <c r="X3" s="625"/>
      <c r="Y3" s="626"/>
      <c r="Z3" s="621" t="s">
        <v>28</v>
      </c>
      <c r="AA3" s="622"/>
      <c r="AB3" s="623"/>
      <c r="AC3" s="621" t="s">
        <v>36</v>
      </c>
      <c r="AD3" s="622"/>
      <c r="AE3" s="623"/>
      <c r="FL3" s="475" t="s">
        <v>27</v>
      </c>
    </row>
    <row r="4" spans="1:188" ht="25.2" thickBot="1" x14ac:dyDescent="0.75">
      <c r="A4" s="629"/>
      <c r="B4" s="476">
        <v>2018</v>
      </c>
      <c r="C4" s="477">
        <v>2017</v>
      </c>
      <c r="D4" s="478" t="s">
        <v>27</v>
      </c>
      <c r="E4" s="479">
        <v>2018</v>
      </c>
      <c r="F4" s="477">
        <v>2017</v>
      </c>
      <c r="G4" s="478" t="s">
        <v>27</v>
      </c>
      <c r="H4" s="480">
        <v>2018</v>
      </c>
      <c r="I4" s="481">
        <v>2017</v>
      </c>
      <c r="J4" s="482" t="s">
        <v>27</v>
      </c>
      <c r="K4" s="480">
        <v>2018</v>
      </c>
      <c r="L4" s="481">
        <v>2017</v>
      </c>
      <c r="M4" s="482" t="s">
        <v>27</v>
      </c>
      <c r="N4" s="479">
        <v>2018</v>
      </c>
      <c r="O4" s="477">
        <v>2017</v>
      </c>
      <c r="P4" s="478" t="s">
        <v>27</v>
      </c>
      <c r="Q4" s="479">
        <v>2018</v>
      </c>
      <c r="R4" s="477">
        <v>2017</v>
      </c>
      <c r="S4" s="478" t="s">
        <v>27</v>
      </c>
      <c r="T4" s="483">
        <v>2018</v>
      </c>
      <c r="U4" s="481">
        <v>2017</v>
      </c>
      <c r="V4" s="482" t="s">
        <v>27</v>
      </c>
      <c r="W4" s="483">
        <v>2018</v>
      </c>
      <c r="X4" s="481">
        <v>2017</v>
      </c>
      <c r="Y4" s="482" t="s">
        <v>27</v>
      </c>
      <c r="Z4" s="476">
        <v>2018</v>
      </c>
      <c r="AA4" s="477">
        <v>2017</v>
      </c>
      <c r="AB4" s="478" t="s">
        <v>27</v>
      </c>
      <c r="AC4" s="476">
        <v>2018</v>
      </c>
      <c r="AD4" s="477">
        <v>2017</v>
      </c>
      <c r="AE4" s="478" t="s">
        <v>27</v>
      </c>
    </row>
    <row r="5" spans="1:188" ht="25.8" thickTop="1" thickBot="1" x14ac:dyDescent="0.75">
      <c r="A5" s="484" t="s">
        <v>240</v>
      </c>
      <c r="B5" s="475">
        <f>'1.รวมชลบุรี'!B5</f>
        <v>1992714</v>
      </c>
      <c r="C5" s="510">
        <f>'1.รวมชลบุรี'!C5</f>
        <v>1866296</v>
      </c>
      <c r="D5" s="485">
        <f>'1.รวมชลบุรี'!D5</f>
        <v>6.77</v>
      </c>
      <c r="E5" s="475">
        <f>'1.รวมชลบุรี'!B6</f>
        <v>2543912</v>
      </c>
      <c r="F5" s="510">
        <f>'1.รวมชลบุรี'!C6</f>
        <v>2417373</v>
      </c>
      <c r="G5" s="485">
        <f>'1.รวมชลบุรี'!D6</f>
        <v>5.23</v>
      </c>
      <c r="H5" s="475">
        <f>'1.รวมชลบุรี'!CF5</f>
        <v>2321143</v>
      </c>
      <c r="I5" s="510">
        <f>'1.รวมชลบุรี'!CG5</f>
        <v>2195922</v>
      </c>
      <c r="J5" s="485">
        <f>'1.รวมชลบุรี'!CH5</f>
        <v>5.7</v>
      </c>
      <c r="K5" s="475">
        <f>'1.รวมชลบุรี'!CF6</f>
        <v>2537509</v>
      </c>
      <c r="L5" s="510">
        <f>'1.รวมชลบุรี'!CG6</f>
        <v>2360309</v>
      </c>
      <c r="M5" s="485">
        <f>'1.รวมชลบุรี'!CH6</f>
        <v>7.51</v>
      </c>
      <c r="N5" s="475">
        <f>'1.รวมชลบุรี'!FJ5</f>
        <v>1830651</v>
      </c>
      <c r="O5" s="510">
        <f>'1.รวมชลบุรี'!FK5</f>
        <v>1752434</v>
      </c>
      <c r="P5" s="485">
        <f>'1.รวมชลบุรี'!FL5</f>
        <v>4.46</v>
      </c>
      <c r="Q5" s="475">
        <f>'1.รวมชลบุรี'!FJ6</f>
        <v>2010028</v>
      </c>
      <c r="R5" s="510">
        <f>'1.รวมชลบุรี'!FK6</f>
        <v>1994726</v>
      </c>
      <c r="S5" s="484">
        <f>'1.รวมชลบุรี'!FL6</f>
        <v>0.77</v>
      </c>
      <c r="T5" s="475">
        <f>'1.รวมชลบุรี'!IN5</f>
        <v>2424709</v>
      </c>
      <c r="U5" s="510">
        <f>'1.รวมชลบุรี'!IO5</f>
        <v>2316492</v>
      </c>
      <c r="V5" s="484">
        <f>'1.รวมชลบุรี'!IP5</f>
        <v>4.67</v>
      </c>
      <c r="W5" s="475">
        <f>'1.รวมชลบุรี'!IN6</f>
        <v>2550873</v>
      </c>
      <c r="X5" s="510">
        <f>'1.รวมชลบุรี'!IO6</f>
        <v>2499609</v>
      </c>
      <c r="Y5" s="484">
        <f>'1.รวมชลบุรี'!IP6</f>
        <v>2.0499999999999998</v>
      </c>
      <c r="Z5" s="475">
        <f>'1.รวมชลบุรี'!LR5</f>
        <v>8569217</v>
      </c>
      <c r="AA5" s="510">
        <f>'1.รวมชลบุรี'!LS5</f>
        <v>8131144</v>
      </c>
      <c r="AB5" s="484">
        <f>'1.รวมชลบุรี'!LT5</f>
        <v>5.39</v>
      </c>
      <c r="AC5" s="475">
        <f>'1.รวมชลบุรี'!LR6</f>
        <v>9642322</v>
      </c>
      <c r="AD5" s="510">
        <f>'1.รวมชลบุรี'!LS6</f>
        <v>9272017</v>
      </c>
      <c r="AE5" s="484">
        <f>'1.รวมชลบุรี'!LT6</f>
        <v>3.99</v>
      </c>
      <c r="CT5" s="14">
        <v>2561</v>
      </c>
      <c r="CU5" s="15">
        <v>2560</v>
      </c>
      <c r="CV5" s="16" t="s">
        <v>27</v>
      </c>
      <c r="CW5" s="14">
        <v>2561</v>
      </c>
      <c r="CX5" s="15">
        <v>2560</v>
      </c>
      <c r="CY5" s="16" t="s">
        <v>27</v>
      </c>
      <c r="CZ5" s="14">
        <v>2561</v>
      </c>
      <c r="DA5" s="15">
        <v>2560</v>
      </c>
      <c r="DB5" s="16" t="s">
        <v>27</v>
      </c>
      <c r="FZ5" s="475" t="s">
        <v>27</v>
      </c>
      <c r="GC5" s="475" t="s">
        <v>27</v>
      </c>
      <c r="GF5" s="475" t="s">
        <v>27</v>
      </c>
    </row>
    <row r="6" spans="1:188" ht="25.2" thickTop="1" x14ac:dyDescent="0.7">
      <c r="A6" s="485" t="s">
        <v>223</v>
      </c>
      <c r="B6" s="475">
        <f>จันทบุรี!B5</f>
        <v>694244</v>
      </c>
      <c r="C6" s="510">
        <f>จันทบุรี!C5</f>
        <v>662745</v>
      </c>
      <c r="D6" s="485">
        <f>จันทบุรี!D5</f>
        <v>4.75</v>
      </c>
      <c r="E6" s="475">
        <f>จันทบุรี!B6</f>
        <v>18287</v>
      </c>
      <c r="F6" s="510">
        <f>จันทบุรี!C6</f>
        <v>17873</v>
      </c>
      <c r="G6" s="485">
        <f>จันทบุรี!D6</f>
        <v>2.3199999999999998</v>
      </c>
      <c r="H6" s="475">
        <f>จันทบุรี!CF5</f>
        <v>684304</v>
      </c>
      <c r="I6" s="510">
        <f>จันทบุรี!CG5</f>
        <v>640609</v>
      </c>
      <c r="J6" s="485">
        <f>จันทบุรี!CH5</f>
        <v>6.82</v>
      </c>
      <c r="K6" s="475">
        <f>จันทบุรี!CF6</f>
        <v>32246</v>
      </c>
      <c r="L6" s="510">
        <f>จันทบุรี!CG6</f>
        <v>30464</v>
      </c>
      <c r="M6" s="485">
        <f>จันทบุรี!CH6</f>
        <v>5.85</v>
      </c>
      <c r="N6" s="475">
        <f>จันทบุรี!FJ5</f>
        <v>440342</v>
      </c>
      <c r="O6" s="510">
        <f>จันทบุรี!FK5</f>
        <v>430706</v>
      </c>
      <c r="P6" s="485">
        <f>จันทบุรี!FL5</f>
        <v>2.2400000000000002</v>
      </c>
      <c r="Q6" s="475">
        <f>จันทบุรี!FJ6</f>
        <v>22758</v>
      </c>
      <c r="R6" s="510">
        <f>จันทบุรี!FK6</f>
        <v>21904</v>
      </c>
      <c r="S6" s="485">
        <f>จันทบุรี!FL6</f>
        <v>3.9</v>
      </c>
      <c r="T6" s="475">
        <f>จันทบุรี!IN5</f>
        <v>555136</v>
      </c>
      <c r="U6" s="510">
        <f>จันทบุรี!IO5</f>
        <v>536034</v>
      </c>
      <c r="V6" s="485">
        <f>จันทบุรี!IP5</f>
        <v>3.56</v>
      </c>
      <c r="W6" s="475">
        <f>จันทบุรี!IN6</f>
        <v>20897</v>
      </c>
      <c r="X6" s="510">
        <f>จันทบุรี!IO6</f>
        <v>19951</v>
      </c>
      <c r="Y6" s="485">
        <f>จันทบุรี!IP6</f>
        <v>4.74</v>
      </c>
      <c r="Z6" s="475">
        <f>จันทบุรี!LR5</f>
        <v>2374026</v>
      </c>
      <c r="AA6" s="510">
        <f>จันทบุรี!LS5</f>
        <v>2270094</v>
      </c>
      <c r="AB6" s="485">
        <f>จันทบุรี!LT5</f>
        <v>4.58</v>
      </c>
      <c r="AC6" s="475">
        <f>จันทบุรี!LR6</f>
        <v>94188</v>
      </c>
      <c r="AD6" s="510">
        <f>จันทบุรี!LS6</f>
        <v>90192</v>
      </c>
      <c r="AE6" s="485">
        <f>จันทบุรี!LT6</f>
        <v>4.43</v>
      </c>
    </row>
    <row r="7" spans="1:188" x14ac:dyDescent="0.7">
      <c r="A7" s="485" t="s">
        <v>238</v>
      </c>
      <c r="B7" s="475">
        <f>'2.รวมตราด'!B5</f>
        <v>387551</v>
      </c>
      <c r="C7" s="510">
        <f>'2.รวมตราด'!C5</f>
        <v>367831</v>
      </c>
      <c r="D7" s="485">
        <f>'2.รวมตราด'!D5</f>
        <v>5.36</v>
      </c>
      <c r="E7" s="475">
        <f>'2.รวมตราด'!B6</f>
        <v>224125</v>
      </c>
      <c r="F7" s="510">
        <f>'2.รวมตราด'!C6</f>
        <v>213942</v>
      </c>
      <c r="G7" s="485">
        <f>'2.รวมตราด'!D6</f>
        <v>4.76</v>
      </c>
      <c r="H7" s="475">
        <f>'2.รวมตราด'!CF5</f>
        <v>464625</v>
      </c>
      <c r="I7" s="510">
        <f>'2.รวมตราด'!CG5</f>
        <v>444693</v>
      </c>
      <c r="J7" s="485">
        <f>'2.รวมตราด'!CH5</f>
        <v>4.4800000000000004</v>
      </c>
      <c r="K7" s="475">
        <f>'2.รวมตราด'!CF6</f>
        <v>94620</v>
      </c>
      <c r="L7" s="510">
        <f>'2.รวมตราด'!CG6</f>
        <v>88987</v>
      </c>
      <c r="M7" s="485">
        <f>'2.รวมตราด'!CH6</f>
        <v>6.33</v>
      </c>
      <c r="N7" s="475">
        <f>'2.รวมตราด'!FJ5</f>
        <v>386887</v>
      </c>
      <c r="O7" s="510">
        <f>'2.รวมตราด'!FK5</f>
        <v>377294</v>
      </c>
      <c r="P7" s="485">
        <f>'2.รวมตราด'!FL5</f>
        <v>2.54</v>
      </c>
      <c r="Q7" s="475">
        <f>'2.รวมตราด'!FJ6</f>
        <v>70993</v>
      </c>
      <c r="R7" s="510">
        <f>'2.รวมตราด'!FK6</f>
        <v>70726</v>
      </c>
      <c r="S7" s="485">
        <f>'2.รวมตราด'!FL6</f>
        <v>0.38</v>
      </c>
      <c r="T7" s="475">
        <f>'2.รวมตราด'!IN5</f>
        <v>411077</v>
      </c>
      <c r="U7" s="510">
        <f>'2.รวมตราด'!IO5</f>
        <v>393431</v>
      </c>
      <c r="V7" s="485">
        <f>'2.รวมตราด'!IP5</f>
        <v>4.49</v>
      </c>
      <c r="W7" s="475">
        <f>'2.รวมตราด'!IN6</f>
        <v>138826</v>
      </c>
      <c r="X7" s="510">
        <f>'2.รวมตราด'!IO6</f>
        <v>132221</v>
      </c>
      <c r="Y7" s="485">
        <f>'2.รวมตราด'!IP6</f>
        <v>5</v>
      </c>
      <c r="Z7" s="475">
        <f>'2.รวมตราด'!LR5</f>
        <v>1650140</v>
      </c>
      <c r="AA7" s="510">
        <f>'2.รวมตราด'!LS5</f>
        <v>1583249</v>
      </c>
      <c r="AB7" s="485">
        <f>'2.รวมตราด'!LT5</f>
        <v>4.22</v>
      </c>
      <c r="AC7" s="475">
        <f>'2.รวมตราด'!LR6</f>
        <v>528564</v>
      </c>
      <c r="AD7" s="510">
        <f>'2.รวมตราด'!LS6</f>
        <v>505876</v>
      </c>
      <c r="AE7" s="485">
        <f>'2.รวมตราด'!LT6</f>
        <v>4.4800000000000004</v>
      </c>
    </row>
    <row r="8" spans="1:188" x14ac:dyDescent="0.7">
      <c r="A8" s="485" t="s">
        <v>228</v>
      </c>
      <c r="B8" s="475">
        <f>นครนายก!B5</f>
        <v>751622</v>
      </c>
      <c r="C8" s="510">
        <f>นครนายก!C5</f>
        <v>705272</v>
      </c>
      <c r="D8" s="485">
        <f>นครนายก!D5</f>
        <v>6.57</v>
      </c>
      <c r="E8" s="475">
        <f>นครนายก!B6</f>
        <v>6663</v>
      </c>
      <c r="F8" s="510">
        <f>นครนายก!C6</f>
        <v>6394</v>
      </c>
      <c r="G8" s="485">
        <f>นครนายก!D6</f>
        <v>4.21</v>
      </c>
      <c r="H8" s="475">
        <f>นครนายก!CF5</f>
        <v>709809</v>
      </c>
      <c r="I8" s="510">
        <f>นครนายก!CG5</f>
        <v>675553</v>
      </c>
      <c r="J8" s="485">
        <f>นครนายก!CH5</f>
        <v>5.07</v>
      </c>
      <c r="K8" s="475">
        <f>นครนายก!CF6</f>
        <v>2672</v>
      </c>
      <c r="L8" s="510">
        <f>นครนายก!CG6</f>
        <v>2531</v>
      </c>
      <c r="M8" s="485">
        <f>นครนายก!CH6</f>
        <v>5.57</v>
      </c>
      <c r="N8" s="475">
        <f>นครนายก!FJ5</f>
        <v>829777</v>
      </c>
      <c r="O8" s="510">
        <f>นครนายก!FK5</f>
        <v>804369</v>
      </c>
      <c r="P8" s="485">
        <f>นครนายก!FL5</f>
        <v>3.16</v>
      </c>
      <c r="Q8" s="475">
        <f>นครนายก!FJ6</f>
        <v>8230</v>
      </c>
      <c r="R8" s="510">
        <f>นครนายก!FK6</f>
        <v>8012</v>
      </c>
      <c r="S8" s="485">
        <f>นครนายก!FL6</f>
        <v>2.72</v>
      </c>
      <c r="T8" s="475">
        <f>นครนายก!IN5</f>
        <v>712855</v>
      </c>
      <c r="U8" s="510">
        <f>นครนายก!IO5</f>
        <v>678035</v>
      </c>
      <c r="V8" s="485">
        <f>นครนายก!IP5</f>
        <v>5.14</v>
      </c>
      <c r="W8" s="475">
        <f>นครนายก!IN6</f>
        <v>11225</v>
      </c>
      <c r="X8" s="510">
        <f>นครนายก!IO6</f>
        <v>10889</v>
      </c>
      <c r="Y8" s="485">
        <f>นครนายก!IP6</f>
        <v>3.09</v>
      </c>
      <c r="Z8" s="475">
        <f>นครนายก!LR5</f>
        <v>3004063</v>
      </c>
      <c r="AA8" s="510">
        <f>นครนายก!LS5</f>
        <v>2863229</v>
      </c>
      <c r="AB8" s="485">
        <f>นครนายก!LT5</f>
        <v>4.92</v>
      </c>
      <c r="AC8" s="475">
        <f>นครนายก!LR6</f>
        <v>28790</v>
      </c>
      <c r="AD8" s="510">
        <f>นครนายก!LS6</f>
        <v>27826</v>
      </c>
      <c r="AE8" s="485">
        <f>นครนายก!LT6</f>
        <v>3.46</v>
      </c>
    </row>
    <row r="9" spans="1:188" x14ac:dyDescent="0.7">
      <c r="A9" s="485" t="s">
        <v>229</v>
      </c>
      <c r="B9" s="475">
        <f>ปราจีนบุรี!B5</f>
        <v>430596</v>
      </c>
      <c r="C9" s="510">
        <f>ปราจีนบุรี!C5</f>
        <v>404399</v>
      </c>
      <c r="D9" s="485">
        <f>ปราจีนบุรี!D5</f>
        <v>6.48</v>
      </c>
      <c r="E9" s="475">
        <f>ปราจีนบุรี!B6</f>
        <v>28856</v>
      </c>
      <c r="F9" s="510">
        <f>ปราจีนบุรี!C6</f>
        <v>27772</v>
      </c>
      <c r="G9" s="485">
        <f>ปราจีนบุรี!D6</f>
        <v>3.9</v>
      </c>
      <c r="H9" s="475">
        <f>ปราจีนบุรี!CF5</f>
        <v>403885</v>
      </c>
      <c r="I9" s="510">
        <f>ปราจีนบุรี!CG5</f>
        <v>381390</v>
      </c>
      <c r="J9" s="485">
        <f>ปราจีนบุรี!CH5</f>
        <v>5.9</v>
      </c>
      <c r="K9" s="475">
        <f>ปราจีนบุรี!CF6</f>
        <v>23054</v>
      </c>
      <c r="L9" s="510">
        <f>ปราจีนบุรี!CG6</f>
        <v>22486</v>
      </c>
      <c r="M9" s="485">
        <f>ปราจีนบุรี!CH6</f>
        <v>2.5299999999999998</v>
      </c>
      <c r="N9" s="475">
        <f>ปราจีนบุรี!FJ5</f>
        <v>334826</v>
      </c>
      <c r="O9" s="510">
        <f>ปราจีนบุรี!FK5</f>
        <v>322368</v>
      </c>
      <c r="P9" s="485">
        <f>ปราจีนบุรี!FL5</f>
        <v>3.86</v>
      </c>
      <c r="Q9" s="475">
        <f>ปราจีนบุรี!FJ6</f>
        <v>15785</v>
      </c>
      <c r="R9" s="510">
        <f>ปราจีนบุรี!FK6</f>
        <v>15421</v>
      </c>
      <c r="S9" s="485">
        <f>ปราจีนบุรี!FL6</f>
        <v>2.36</v>
      </c>
      <c r="T9" s="475">
        <f>ปราจีนบุรี!IN5</f>
        <v>394033</v>
      </c>
      <c r="U9" s="510">
        <f>ปราจีนบุรี!IO5</f>
        <v>380719</v>
      </c>
      <c r="V9" s="485">
        <f>ปราจีนบุรี!IP5</f>
        <v>3.5</v>
      </c>
      <c r="W9" s="475">
        <f>ปราจีนบุรี!IN6</f>
        <v>36774</v>
      </c>
      <c r="X9" s="510">
        <f>ปราจีนบุรี!IO6</f>
        <v>35767</v>
      </c>
      <c r="Y9" s="485">
        <f>ปราจีนบุรี!IP6</f>
        <v>2.82</v>
      </c>
      <c r="Z9" s="475">
        <f>ปราจีนบุรี!LR5</f>
        <v>1563340</v>
      </c>
      <c r="AA9" s="510">
        <f>ปราจีนบุรี!LS5</f>
        <v>1488876</v>
      </c>
      <c r="AB9" s="485">
        <f>ปราจีนบุรี!LT5</f>
        <v>5</v>
      </c>
      <c r="AC9" s="475">
        <f>ปราจีนบุรี!LR6</f>
        <v>104469</v>
      </c>
      <c r="AD9" s="510">
        <f>ปราจีนบุรี!LS6</f>
        <v>101446</v>
      </c>
      <c r="AE9" s="485">
        <f>ปราจีนบุรี!LT6</f>
        <v>2.98</v>
      </c>
    </row>
    <row r="10" spans="1:188" x14ac:dyDescent="0.7">
      <c r="A10" s="485" t="s">
        <v>230</v>
      </c>
      <c r="B10" s="475">
        <f>ระยอง!B5</f>
        <v>1717767</v>
      </c>
      <c r="C10" s="510">
        <f>ระยอง!C5</f>
        <v>1627383</v>
      </c>
      <c r="D10" s="485">
        <f>ระยอง!D5</f>
        <v>5.55</v>
      </c>
      <c r="E10" s="475">
        <f>ระยอง!B6</f>
        <v>194352</v>
      </c>
      <c r="F10" s="510">
        <f>ระยอง!C6</f>
        <v>185363</v>
      </c>
      <c r="G10" s="485">
        <f>ระยอง!D6</f>
        <v>4.8499999999999996</v>
      </c>
      <c r="H10" s="475">
        <f>ระยอง!CF5</f>
        <v>2020901</v>
      </c>
      <c r="I10" s="510">
        <f>ระยอง!CG5</f>
        <v>1909783</v>
      </c>
      <c r="J10" s="485">
        <f>ระยอง!CH5</f>
        <v>5.82</v>
      </c>
      <c r="K10" s="475">
        <f>ระยอง!CF6</f>
        <v>98249</v>
      </c>
      <c r="L10" s="510">
        <f>ระยอง!CG6</f>
        <v>94654</v>
      </c>
      <c r="M10" s="485">
        <f>ระยอง!CH6</f>
        <v>3.8</v>
      </c>
      <c r="N10" s="475">
        <f>ระยอง!FJ5</f>
        <v>1523105</v>
      </c>
      <c r="O10" s="510">
        <f>ระยอง!FK5</f>
        <v>1425261</v>
      </c>
      <c r="P10" s="485">
        <f>ระยอง!FL5</f>
        <v>6.86</v>
      </c>
      <c r="Q10" s="475">
        <f>ระยอง!FJ6</f>
        <v>126056</v>
      </c>
      <c r="R10" s="510">
        <f>ระยอง!FK6</f>
        <v>121036</v>
      </c>
      <c r="S10" s="485">
        <f>ระยอง!FL6</f>
        <v>4.1500000000000004</v>
      </c>
      <c r="T10" s="475">
        <f>ระยอง!IN5</f>
        <v>1946960</v>
      </c>
      <c r="U10" s="510">
        <f>ระยอง!IO5</f>
        <v>1830305</v>
      </c>
      <c r="V10" s="485">
        <f>ระยอง!IP5</f>
        <v>6.37</v>
      </c>
      <c r="W10" s="475">
        <f>ระยอง!IN6</f>
        <v>134272</v>
      </c>
      <c r="X10" s="510">
        <f>ระยอง!IO6</f>
        <v>126163</v>
      </c>
      <c r="Y10" s="485">
        <f>ระยอง!IP6</f>
        <v>6.43</v>
      </c>
      <c r="Z10" s="475">
        <f>ระยอง!LR5</f>
        <v>7208733</v>
      </c>
      <c r="AA10" s="510">
        <f>ระยอง!LS5</f>
        <v>6792732</v>
      </c>
      <c r="AB10" s="485">
        <f>ระยอง!LT5</f>
        <v>6.12</v>
      </c>
      <c r="AC10" s="475">
        <f>ระยอง!LR6</f>
        <v>552929</v>
      </c>
      <c r="AD10" s="510">
        <f>ระยอง!LS6</f>
        <v>527216</v>
      </c>
      <c r="AE10" s="485">
        <f>ระยอง!LT6</f>
        <v>4.88</v>
      </c>
    </row>
    <row r="11" spans="1:188" ht="25.2" thickBot="1" x14ac:dyDescent="0.75">
      <c r="A11" s="485" t="s">
        <v>231</v>
      </c>
      <c r="B11" s="475">
        <f>สระแก้ว!B5</f>
        <v>518023</v>
      </c>
      <c r="C11" s="510">
        <f>สระแก้ว!C5</f>
        <v>494392</v>
      </c>
      <c r="D11" s="485">
        <f>สระแก้ว!D5</f>
        <v>4.78</v>
      </c>
      <c r="E11" s="475">
        <f>สระแก้ว!B6</f>
        <v>89283</v>
      </c>
      <c r="F11" s="510">
        <f>สระแก้ว!C6</f>
        <v>87153</v>
      </c>
      <c r="G11" s="485">
        <f>สระแก้ว!D6</f>
        <v>2.44</v>
      </c>
      <c r="H11" s="475">
        <f>สระแก้ว!CF5</f>
        <v>505076</v>
      </c>
      <c r="I11" s="510">
        <f>สระแก้ว!CG5</f>
        <v>477014</v>
      </c>
      <c r="J11" s="485">
        <f>สระแก้ว!CH5</f>
        <v>5.88</v>
      </c>
      <c r="K11" s="475">
        <f>สระแก้ว!CF6</f>
        <v>48730</v>
      </c>
      <c r="L11" s="510">
        <f>สระแก้ว!CG6</f>
        <v>46347</v>
      </c>
      <c r="M11" s="485">
        <f>สระแก้ว!CH6</f>
        <v>5.14</v>
      </c>
      <c r="N11" s="475">
        <f>สระแก้ว!FJ5</f>
        <v>428553</v>
      </c>
      <c r="O11" s="510">
        <f>สระแก้ว!FK5</f>
        <v>414673</v>
      </c>
      <c r="P11" s="485">
        <f>สระแก้ว!FL5</f>
        <v>3.35</v>
      </c>
      <c r="Q11" s="475">
        <f>สระแก้ว!FJ6</f>
        <v>64092</v>
      </c>
      <c r="R11" s="510">
        <f>สระแก้ว!FK6</f>
        <v>61554</v>
      </c>
      <c r="S11" s="485">
        <f>สระแก้ว!FL6</f>
        <v>4.12</v>
      </c>
      <c r="T11" s="475">
        <f>สระแก้ว!IN5</f>
        <v>517142</v>
      </c>
      <c r="U11" s="510">
        <f>สระแก้ว!IO5</f>
        <v>494481</v>
      </c>
      <c r="V11" s="485">
        <f>สระแก้ว!IP5</f>
        <v>4.58</v>
      </c>
      <c r="W11" s="475">
        <f>สระแก้ว!IN6</f>
        <v>81707</v>
      </c>
      <c r="X11" s="510">
        <f>สระแก้ว!IO6</f>
        <v>79528</v>
      </c>
      <c r="Y11" s="485">
        <f>สระแก้ว!IP6</f>
        <v>2.74</v>
      </c>
      <c r="Z11" s="475">
        <f>สระแก้ว!LR5</f>
        <v>1968794</v>
      </c>
      <c r="AA11" s="510">
        <f>สระแก้ว!LS5</f>
        <v>1880560</v>
      </c>
      <c r="AB11" s="485">
        <f>สระแก้ว!LT5</f>
        <v>4.6900000000000004</v>
      </c>
      <c r="AC11" s="475">
        <f>สระแก้ว!LR6</f>
        <v>283812</v>
      </c>
      <c r="AD11" s="510">
        <f>สระแก้ว!LS6</f>
        <v>274582</v>
      </c>
      <c r="AE11" s="485">
        <f>สระแก้ว!LT6</f>
        <v>3.36</v>
      </c>
    </row>
    <row r="12" spans="1:188" ht="25.8" thickTop="1" thickBot="1" x14ac:dyDescent="0.75">
      <c r="A12" s="486" t="s">
        <v>391</v>
      </c>
      <c r="B12" s="487">
        <f>ภาคตะวันออก2561_Q1!B5</f>
        <v>6492517</v>
      </c>
      <c r="C12" s="511">
        <f>ภาคตะวันออก2561_Q1!C5</f>
        <v>6128318</v>
      </c>
      <c r="D12" s="488">
        <f>ภาคตะวันออก2561_Q1!D5</f>
        <v>5.94</v>
      </c>
      <c r="E12" s="487">
        <f>ภาคตะวันออก2561_Q1!B6</f>
        <v>3105478</v>
      </c>
      <c r="F12" s="511">
        <f>ภาคตะวันออก2561_Q1!C6</f>
        <v>2955870</v>
      </c>
      <c r="G12" s="488">
        <f>ภาคตะวันออก2561_Q1!D6</f>
        <v>5.0599999999999996</v>
      </c>
      <c r="H12" s="487">
        <f>ภาคตะวันออก2561_Q1!CF5</f>
        <v>7109743</v>
      </c>
      <c r="I12" s="511">
        <f>ภาคตะวันออก2561_Q1!CG5</f>
        <v>6724964</v>
      </c>
      <c r="J12" s="488">
        <f>ภาคตะวันออก2561_Q1!CH5</f>
        <v>5.72</v>
      </c>
      <c r="K12" s="487">
        <f>ภาคตะวันออก2561_Q1!CF6</f>
        <v>2837080</v>
      </c>
      <c r="L12" s="511">
        <f>ภาคตะวันออก2561_Q1!CG6</f>
        <v>2645778</v>
      </c>
      <c r="M12" s="488">
        <f>ภาคตะวันออก2561_Q1!CH6</f>
        <v>7.23</v>
      </c>
      <c r="N12" s="487">
        <f>ภาคตะวันออก2561_Q1!FJ5</f>
        <v>5774141</v>
      </c>
      <c r="O12" s="511">
        <f>ภาคตะวันออก2561_Q1!FK5</f>
        <v>5527105</v>
      </c>
      <c r="P12" s="488">
        <f>ภาคตะวันออก2561_Q1!FL5</f>
        <v>4.47</v>
      </c>
      <c r="Q12" s="487">
        <f>ภาคตะวันออก2561_Q1!FJ6</f>
        <v>2317942</v>
      </c>
      <c r="R12" s="511">
        <f>ภาคตะวันออก2561_Q1!FK6</f>
        <v>2293379</v>
      </c>
      <c r="S12" s="488">
        <f>ภาคตะวันออก2561_Q1!FL6</f>
        <v>1.07</v>
      </c>
      <c r="T12" s="487">
        <f>ภาคตะวันออก2561_Q1!IN5</f>
        <v>6961912</v>
      </c>
      <c r="U12" s="511">
        <f>ภาคตะวันออก2561_Q1!IO5</f>
        <v>6629497</v>
      </c>
      <c r="V12" s="488">
        <f>ภาคตะวันออก2561_Q1!IP5</f>
        <v>5.01</v>
      </c>
      <c r="W12" s="487">
        <f>ภาคตะวันออก2561_Q1!IN6</f>
        <v>2974574</v>
      </c>
      <c r="X12" s="511">
        <f>ภาคตะวันออก2561_Q1!IO6</f>
        <v>2904128</v>
      </c>
      <c r="Y12" s="488">
        <f>ภาคตะวันออก2561_Q1!IP6</f>
        <v>2.4300000000000002</v>
      </c>
      <c r="Z12" s="487">
        <f>ภาคตะวันออก2561_Q1!LR5</f>
        <v>26338313</v>
      </c>
      <c r="AA12" s="511">
        <f>ภาคตะวันออก2561_Q1!LS5</f>
        <v>25009884</v>
      </c>
      <c r="AB12" s="488">
        <f>ภาคตะวันออก2561_Q1!LT5</f>
        <v>5.31</v>
      </c>
      <c r="AC12" s="487">
        <f>ภาคตะวันออก2561_Q1!LR6</f>
        <v>11235074</v>
      </c>
      <c r="AD12" s="511">
        <f>ภาคตะวันออก2561_Q1!LS6</f>
        <v>10799155</v>
      </c>
      <c r="AE12" s="488">
        <f>ภาคตะวันออก2561_Q1!LT6</f>
        <v>4.04</v>
      </c>
    </row>
    <row r="13" spans="1:188" ht="25.2" thickTop="1" x14ac:dyDescent="0.7"/>
    <row r="15" spans="1:188" ht="25.2" thickBot="1" x14ac:dyDescent="0.75"/>
    <row r="16" spans="1:188" ht="18" customHeight="1" thickTop="1" thickBot="1" x14ac:dyDescent="0.75">
      <c r="A16" s="627" t="s">
        <v>50</v>
      </c>
      <c r="B16" s="630" t="s">
        <v>6</v>
      </c>
      <c r="C16" s="631"/>
      <c r="D16" s="631"/>
      <c r="E16" s="631"/>
      <c r="F16" s="631"/>
      <c r="G16" s="632"/>
      <c r="H16" s="633" t="s">
        <v>9</v>
      </c>
      <c r="I16" s="634"/>
      <c r="J16" s="634"/>
      <c r="K16" s="634"/>
      <c r="L16" s="634"/>
      <c r="M16" s="635"/>
      <c r="N16" s="630" t="s">
        <v>179</v>
      </c>
      <c r="O16" s="631"/>
      <c r="P16" s="631"/>
      <c r="Q16" s="631"/>
      <c r="R16" s="631"/>
      <c r="S16" s="632"/>
      <c r="T16" s="633" t="s">
        <v>185</v>
      </c>
      <c r="U16" s="634"/>
      <c r="V16" s="634"/>
      <c r="W16" s="634"/>
      <c r="X16" s="634"/>
      <c r="Y16" s="635"/>
      <c r="Z16" s="630" t="s">
        <v>387</v>
      </c>
      <c r="AA16" s="631"/>
      <c r="AB16" s="631"/>
      <c r="AC16" s="631"/>
      <c r="AD16" s="631"/>
      <c r="AE16" s="632"/>
    </row>
    <row r="17" spans="1:188" ht="25.2" thickTop="1" x14ac:dyDescent="0.7">
      <c r="A17" s="628"/>
      <c r="B17" s="621" t="s">
        <v>28</v>
      </c>
      <c r="C17" s="622"/>
      <c r="D17" s="623"/>
      <c r="E17" s="621" t="s">
        <v>36</v>
      </c>
      <c r="F17" s="622"/>
      <c r="G17" s="623"/>
      <c r="H17" s="624" t="s">
        <v>28</v>
      </c>
      <c r="I17" s="625"/>
      <c r="J17" s="626"/>
      <c r="K17" s="624" t="s">
        <v>36</v>
      </c>
      <c r="L17" s="625"/>
      <c r="M17" s="626"/>
      <c r="N17" s="621" t="s">
        <v>28</v>
      </c>
      <c r="O17" s="622"/>
      <c r="P17" s="623"/>
      <c r="Q17" s="621" t="s">
        <v>36</v>
      </c>
      <c r="R17" s="622"/>
      <c r="S17" s="623"/>
      <c r="T17" s="624" t="s">
        <v>28</v>
      </c>
      <c r="U17" s="625"/>
      <c r="V17" s="626"/>
      <c r="W17" s="624" t="s">
        <v>36</v>
      </c>
      <c r="X17" s="625"/>
      <c r="Y17" s="626"/>
      <c r="Z17" s="621" t="s">
        <v>28</v>
      </c>
      <c r="AA17" s="622"/>
      <c r="AB17" s="623"/>
      <c r="AC17" s="621" t="s">
        <v>36</v>
      </c>
      <c r="AD17" s="622"/>
      <c r="AE17" s="623"/>
      <c r="FZ17" s="475" t="s">
        <v>27</v>
      </c>
      <c r="GC17" s="475" t="s">
        <v>27</v>
      </c>
      <c r="GF17" s="475" t="s">
        <v>27</v>
      </c>
    </row>
    <row r="18" spans="1:188" ht="25.2" thickBot="1" x14ac:dyDescent="0.75">
      <c r="A18" s="629"/>
      <c r="B18" s="476">
        <v>2018</v>
      </c>
      <c r="C18" s="477">
        <v>2017</v>
      </c>
      <c r="D18" s="478" t="s">
        <v>27</v>
      </c>
      <c r="E18" s="479">
        <v>2018</v>
      </c>
      <c r="F18" s="477">
        <v>2017</v>
      </c>
      <c r="G18" s="478" t="s">
        <v>27</v>
      </c>
      <c r="H18" s="480">
        <v>2018</v>
      </c>
      <c r="I18" s="481">
        <v>2017</v>
      </c>
      <c r="J18" s="482" t="s">
        <v>27</v>
      </c>
      <c r="K18" s="480">
        <v>2018</v>
      </c>
      <c r="L18" s="481">
        <v>2017</v>
      </c>
      <c r="M18" s="482" t="s">
        <v>27</v>
      </c>
      <c r="N18" s="479">
        <v>2018</v>
      </c>
      <c r="O18" s="477">
        <v>2017</v>
      </c>
      <c r="P18" s="478" t="s">
        <v>27</v>
      </c>
      <c r="Q18" s="479">
        <v>2018</v>
      </c>
      <c r="R18" s="477">
        <v>2017</v>
      </c>
      <c r="S18" s="478" t="s">
        <v>27</v>
      </c>
      <c r="T18" s="483">
        <v>2018</v>
      </c>
      <c r="U18" s="481">
        <v>2017</v>
      </c>
      <c r="V18" s="482" t="s">
        <v>27</v>
      </c>
      <c r="W18" s="483">
        <v>2018</v>
      </c>
      <c r="X18" s="481">
        <v>2017</v>
      </c>
      <c r="Y18" s="482" t="s">
        <v>27</v>
      </c>
      <c r="Z18" s="476">
        <v>2018</v>
      </c>
      <c r="AA18" s="477">
        <v>2017</v>
      </c>
      <c r="AB18" s="478" t="s">
        <v>27</v>
      </c>
      <c r="AC18" s="476">
        <v>2018</v>
      </c>
      <c r="AD18" s="477">
        <v>2017</v>
      </c>
      <c r="AE18" s="478" t="s">
        <v>27</v>
      </c>
    </row>
    <row r="19" spans="1:188" ht="25.2" thickTop="1" x14ac:dyDescent="0.7">
      <c r="A19" s="484" t="s">
        <v>240</v>
      </c>
      <c r="B19" s="475">
        <f>'1.รวมชลบุรี'!B8</f>
        <v>1499194</v>
      </c>
      <c r="C19" s="510">
        <f>'1.รวมชลบุรี'!C8</f>
        <v>1398457</v>
      </c>
      <c r="D19" s="485">
        <f>'1.รวมชลบุรี'!D8</f>
        <v>7.2</v>
      </c>
      <c r="E19" s="475">
        <f>'1.รวมชลบุรี'!B9</f>
        <v>2479445</v>
      </c>
      <c r="F19" s="510">
        <f>'1.รวมชลบุรี'!C9</f>
        <v>2356988</v>
      </c>
      <c r="G19" s="485">
        <f>'1.รวมชลบุรี'!D9</f>
        <v>5.2</v>
      </c>
      <c r="H19" s="475">
        <f>'1.รวมชลบุรี'!CF8</f>
        <v>1664989</v>
      </c>
      <c r="I19" s="510">
        <f>'1.รวมชลบุรี'!CG8</f>
        <v>1577538</v>
      </c>
      <c r="J19" s="485">
        <f>'1.รวมชลบุรี'!CH8</f>
        <v>5.54</v>
      </c>
      <c r="K19" s="475">
        <f>'1.รวมชลบุรี'!CF9</f>
        <v>2493396</v>
      </c>
      <c r="L19" s="510">
        <f>'1.รวมชลบุรี'!CG9</f>
        <v>2319493</v>
      </c>
      <c r="M19" s="485">
        <f>'1.รวมชลบุรี'!CH9</f>
        <v>7.5</v>
      </c>
      <c r="N19" s="475">
        <f>'1.รวมชลบุรี'!FJ8</f>
        <v>1377646</v>
      </c>
      <c r="O19" s="510">
        <f>'1.รวมชลบุรี'!FK8</f>
        <v>1325422</v>
      </c>
      <c r="P19" s="485">
        <f>'1.รวมชลบุรี'!FL8</f>
        <v>3.94</v>
      </c>
      <c r="Q19" s="475">
        <f>'1.รวมชลบุรี'!FJ9</f>
        <v>1972770</v>
      </c>
      <c r="R19" s="510">
        <f>'1.รวมชลบุรี'!FK9</f>
        <v>1958520</v>
      </c>
      <c r="S19" s="484">
        <f>'1.รวมชลบุรี'!FL9</f>
        <v>0.73</v>
      </c>
      <c r="T19" s="475">
        <f>'1.รวมชลบุรี'!IN8</f>
        <v>1546044</v>
      </c>
      <c r="U19" s="510">
        <f>'1.รวมชลบุรี'!IO8</f>
        <v>1481212</v>
      </c>
      <c r="V19" s="484">
        <f>'1.รวมชลบุรี'!IP8</f>
        <v>4.38</v>
      </c>
      <c r="W19" s="475">
        <f>'1.รวมชลบุรี'!IN9</f>
        <v>2487619</v>
      </c>
      <c r="X19" s="510">
        <f>'1.รวมชลบุรี'!IO9</f>
        <v>2438880</v>
      </c>
      <c r="Y19" s="484">
        <f>'1.รวมชลบุรี'!IP9</f>
        <v>2</v>
      </c>
      <c r="Z19" s="475">
        <f>'1.รวมชลบุรี'!LR8</f>
        <v>6087873</v>
      </c>
      <c r="AA19" s="510">
        <f>'1.รวมชลบุรี'!LS8</f>
        <v>5782629</v>
      </c>
      <c r="AB19" s="484">
        <f>'1.รวมชลบุรี'!LT8</f>
        <v>5.28</v>
      </c>
      <c r="AC19" s="475">
        <f>'1.รวมชลบุรี'!LR9</f>
        <v>9433230</v>
      </c>
      <c r="AD19" s="510">
        <f>'1.รวมชลบุรี'!LS9</f>
        <v>9073881</v>
      </c>
      <c r="AE19" s="484">
        <f>'1.รวมชลบุรี'!LT9</f>
        <v>3.96</v>
      </c>
    </row>
    <row r="20" spans="1:188" x14ac:dyDescent="0.7">
      <c r="A20" s="485" t="s">
        <v>223</v>
      </c>
      <c r="B20" s="475">
        <f>จันทบุรี!B8</f>
        <v>444263</v>
      </c>
      <c r="C20" s="510">
        <f>จันทบุรี!C8</f>
        <v>429138</v>
      </c>
      <c r="D20" s="485">
        <f>จันทบุรี!D8</f>
        <v>3.52</v>
      </c>
      <c r="E20" s="475">
        <f>จันทบุรี!B9</f>
        <v>13983</v>
      </c>
      <c r="F20" s="510">
        <f>จันทบุรี!C9</f>
        <v>13887</v>
      </c>
      <c r="G20" s="485">
        <f>จันทบุรี!D9</f>
        <v>0.69</v>
      </c>
      <c r="H20" s="475">
        <f>จันทบุรี!CF8</f>
        <v>492343</v>
      </c>
      <c r="I20" s="510">
        <f>จันทบุรี!CG8</f>
        <v>460990</v>
      </c>
      <c r="J20" s="485">
        <f>จันทบุรี!CH8</f>
        <v>6.8</v>
      </c>
      <c r="K20" s="475">
        <f>จันทบุรี!CF9</f>
        <v>24586</v>
      </c>
      <c r="L20" s="510">
        <f>จันทบุรี!CG9</f>
        <v>23248</v>
      </c>
      <c r="M20" s="485">
        <f>จันทบุรี!CH9</f>
        <v>5.76</v>
      </c>
      <c r="N20" s="475">
        <f>จันทบุรี!FJ8</f>
        <v>356928</v>
      </c>
      <c r="O20" s="510">
        <f>จันทบุรี!FK8</f>
        <v>349496</v>
      </c>
      <c r="P20" s="485">
        <f>จันทบุรี!FL8</f>
        <v>2.13</v>
      </c>
      <c r="Q20" s="475">
        <f>จันทบุรี!FJ9</f>
        <v>16386</v>
      </c>
      <c r="R20" s="510">
        <f>จันทบุรี!FK9</f>
        <v>15678</v>
      </c>
      <c r="S20" s="485">
        <f>จันทบุรี!FL9</f>
        <v>4.5199999999999996</v>
      </c>
      <c r="T20" s="475">
        <f>จันทบุรี!IN8</f>
        <v>424495</v>
      </c>
      <c r="U20" s="510">
        <f>จันทบุรี!IO8</f>
        <v>409720</v>
      </c>
      <c r="V20" s="485">
        <f>จันทบุรี!IP8</f>
        <v>3.61</v>
      </c>
      <c r="W20" s="475">
        <f>จันทบุรี!IN9</f>
        <v>14744</v>
      </c>
      <c r="X20" s="510">
        <f>จันทบุรี!IO9</f>
        <v>14073</v>
      </c>
      <c r="Y20" s="485">
        <f>จันทบุรี!IP9</f>
        <v>4.7699999999999996</v>
      </c>
      <c r="Z20" s="475">
        <f>จันทบุรี!LR8</f>
        <v>1718029</v>
      </c>
      <c r="AA20" s="510">
        <f>จันทบุรี!LS8</f>
        <v>1649344</v>
      </c>
      <c r="AB20" s="485">
        <f>จันทบุรี!LT8</f>
        <v>4.16</v>
      </c>
      <c r="AC20" s="475">
        <f>จันทบุรี!LR9</f>
        <v>69699</v>
      </c>
      <c r="AD20" s="510">
        <f>จันทบุรี!LS9</f>
        <v>66886</v>
      </c>
      <c r="AE20" s="485">
        <f>จันทบุรี!LT9</f>
        <v>4.21</v>
      </c>
    </row>
    <row r="21" spans="1:188" x14ac:dyDescent="0.7">
      <c r="A21" s="485" t="s">
        <v>238</v>
      </c>
      <c r="B21" s="475">
        <f>'2.รวมตราด'!B8</f>
        <v>373189</v>
      </c>
      <c r="C21" s="510">
        <f>'2.รวมตราด'!C8</f>
        <v>354578</v>
      </c>
      <c r="D21" s="485">
        <f>'2.รวมตราด'!D8</f>
        <v>5.25</v>
      </c>
      <c r="E21" s="475">
        <f>'2.รวมตราด'!B9</f>
        <v>216317</v>
      </c>
      <c r="F21" s="510">
        <f>'2.รวมตราด'!C9</f>
        <v>206593</v>
      </c>
      <c r="G21" s="485">
        <f>'2.รวมตราด'!D9</f>
        <v>4.71</v>
      </c>
      <c r="H21" s="475">
        <f>'2.รวมตราด'!CF8</f>
        <v>436884</v>
      </c>
      <c r="I21" s="510">
        <f>'2.รวมตราด'!CG8</f>
        <v>418510</v>
      </c>
      <c r="J21" s="485">
        <f>'2.รวมตราด'!CH8</f>
        <v>4.3899999999999997</v>
      </c>
      <c r="K21" s="475">
        <f>'2.รวมตราด'!CF9</f>
        <v>89013</v>
      </c>
      <c r="L21" s="510">
        <f>'2.รวมตราด'!CG9</f>
        <v>83622</v>
      </c>
      <c r="M21" s="485">
        <f>'2.รวมตราด'!CH9</f>
        <v>6.45</v>
      </c>
      <c r="N21" s="475">
        <f>'2.รวมตราด'!FJ8</f>
        <v>379941</v>
      </c>
      <c r="O21" s="510">
        <f>'2.รวมตราด'!FK8</f>
        <v>370568</v>
      </c>
      <c r="P21" s="485">
        <f>'2.รวมตราด'!FL8</f>
        <v>2.5299999999999998</v>
      </c>
      <c r="Q21" s="475">
        <f>'2.รวมตราด'!FJ9</f>
        <v>67465</v>
      </c>
      <c r="R21" s="510">
        <f>'2.รวมตราด'!FK9</f>
        <v>67300</v>
      </c>
      <c r="S21" s="485">
        <f>'2.รวมตราด'!FL9</f>
        <v>0.25</v>
      </c>
      <c r="T21" s="475">
        <f>'2.รวมตราด'!IN8</f>
        <v>385397</v>
      </c>
      <c r="U21" s="510">
        <f>'2.รวมตราด'!IO8</f>
        <v>368492</v>
      </c>
      <c r="V21" s="485">
        <f>'2.รวมตราด'!IP8</f>
        <v>4.59</v>
      </c>
      <c r="W21" s="475">
        <f>'2.รวมตราด'!IN9</f>
        <v>123755</v>
      </c>
      <c r="X21" s="510">
        <f>'2.รวมตราด'!IO9</f>
        <v>117786</v>
      </c>
      <c r="Y21" s="485">
        <f>'2.รวมตราด'!IP9</f>
        <v>5.07</v>
      </c>
      <c r="Z21" s="475">
        <f>'2.รวมตราด'!LR8</f>
        <v>1575411</v>
      </c>
      <c r="AA21" s="510">
        <f>'2.รวมตราด'!LS8</f>
        <v>1512148</v>
      </c>
      <c r="AB21" s="485">
        <f>'2.รวมตราด'!LT8</f>
        <v>4.18</v>
      </c>
      <c r="AC21" s="475">
        <f>'2.รวมตราด'!LR9</f>
        <v>496550</v>
      </c>
      <c r="AD21" s="510">
        <f>'2.รวมตราด'!LS9</f>
        <v>475301</v>
      </c>
      <c r="AE21" s="485">
        <f>'2.รวมตราด'!LT9</f>
        <v>4.47</v>
      </c>
    </row>
    <row r="22" spans="1:188" x14ac:dyDescent="0.7">
      <c r="A22" s="485" t="s">
        <v>228</v>
      </c>
      <c r="B22" s="475">
        <f>นครนายก!B8</f>
        <v>461080</v>
      </c>
      <c r="C22" s="510">
        <f>นครนายก!C8</f>
        <v>437901</v>
      </c>
      <c r="D22" s="485">
        <f>นครนายก!D8</f>
        <v>5.29</v>
      </c>
      <c r="E22" s="475">
        <f>นครนายก!B9</f>
        <v>2014</v>
      </c>
      <c r="F22" s="510">
        <f>นครนายก!C9</f>
        <v>1891</v>
      </c>
      <c r="G22" s="485">
        <f>นครนายก!D9</f>
        <v>6.5</v>
      </c>
      <c r="H22" s="475">
        <f>นครนายก!CF8</f>
        <v>419802</v>
      </c>
      <c r="I22" s="510">
        <f>นครนายก!CG8</f>
        <v>404974</v>
      </c>
      <c r="J22" s="485">
        <f>นครนายก!CH8</f>
        <v>3.66</v>
      </c>
      <c r="K22" s="475">
        <f>นครนายก!CF9</f>
        <v>1118</v>
      </c>
      <c r="L22" s="510">
        <f>นครนายก!CG9</f>
        <v>1067</v>
      </c>
      <c r="M22" s="485">
        <f>นครนายก!CH9</f>
        <v>4.78</v>
      </c>
      <c r="N22" s="475">
        <f>นครนายก!FJ8</f>
        <v>499780</v>
      </c>
      <c r="O22" s="510">
        <f>นครนายก!FK8</f>
        <v>497486</v>
      </c>
      <c r="P22" s="485">
        <f>นครนายก!FL8</f>
        <v>0.46</v>
      </c>
      <c r="Q22" s="475">
        <f>นครนายก!FJ9</f>
        <v>5041</v>
      </c>
      <c r="R22" s="510">
        <f>นครนายก!FK9</f>
        <v>4933</v>
      </c>
      <c r="S22" s="485">
        <f>นครนายก!FL9</f>
        <v>2.19</v>
      </c>
      <c r="T22" s="475">
        <f>นครนายก!IN8</f>
        <v>402430</v>
      </c>
      <c r="U22" s="510">
        <f>นครนายก!IO8</f>
        <v>383443</v>
      </c>
      <c r="V22" s="485">
        <f>นครนายก!IP8</f>
        <v>4.95</v>
      </c>
      <c r="W22" s="475">
        <f>นครนายก!IN9</f>
        <v>7829</v>
      </c>
      <c r="X22" s="510">
        <f>นครนายก!IO9</f>
        <v>7593</v>
      </c>
      <c r="Y22" s="485">
        <f>นครนายก!IP9</f>
        <v>3.11</v>
      </c>
      <c r="Z22" s="475">
        <f>นครนายก!LR8</f>
        <v>1783092</v>
      </c>
      <c r="AA22" s="510">
        <f>นครนายก!LS8</f>
        <v>1723804</v>
      </c>
      <c r="AB22" s="485">
        <f>นครนายก!LT8</f>
        <v>3.44</v>
      </c>
      <c r="AC22" s="475">
        <f>นครนายก!LR9</f>
        <v>16002</v>
      </c>
      <c r="AD22" s="510">
        <f>นครนายก!LS9</f>
        <v>15484</v>
      </c>
      <c r="AE22" s="485">
        <f>นครนายก!LT9</f>
        <v>3.35</v>
      </c>
    </row>
    <row r="23" spans="1:188" x14ac:dyDescent="0.7">
      <c r="A23" s="485" t="s">
        <v>229</v>
      </c>
      <c r="B23" s="475">
        <f>ปราจีนบุรี!B8</f>
        <v>238887</v>
      </c>
      <c r="C23" s="510">
        <f>ปราจีนบุรี!C8</f>
        <v>228732</v>
      </c>
      <c r="D23" s="485">
        <f>ปราจีนบุรี!D8</f>
        <v>4.4400000000000004</v>
      </c>
      <c r="E23" s="475">
        <f>ปราจีนบุรี!B9</f>
        <v>19902</v>
      </c>
      <c r="F23" s="510">
        <f>ปราจีนบุรี!C9</f>
        <v>19230</v>
      </c>
      <c r="G23" s="485">
        <f>ปราจีนบุรี!D9</f>
        <v>3.49</v>
      </c>
      <c r="H23" s="475">
        <f>ปราจีนบุรี!CF8</f>
        <v>248679</v>
      </c>
      <c r="I23" s="510">
        <f>ปราจีนบุรี!CG8</f>
        <v>234751</v>
      </c>
      <c r="J23" s="485">
        <f>ปราจีนบุรี!CH8</f>
        <v>5.93</v>
      </c>
      <c r="K23" s="475">
        <f>ปราจีนบุรี!CF9</f>
        <v>20612</v>
      </c>
      <c r="L23" s="510">
        <f>ปราจีนบุรี!CG9</f>
        <v>20168</v>
      </c>
      <c r="M23" s="485">
        <f>ปราจีนบุรี!CH9</f>
        <v>2.2000000000000002</v>
      </c>
      <c r="N23" s="475">
        <f>ปราจีนบุรี!FJ8</f>
        <v>219487</v>
      </c>
      <c r="O23" s="510">
        <f>ปราจีนบุรี!FK8</f>
        <v>214016</v>
      </c>
      <c r="P23" s="485">
        <f>ปราจีนบุรี!FL8</f>
        <v>2.56</v>
      </c>
      <c r="Q23" s="475">
        <f>ปราจีนบุรี!FJ9</f>
        <v>9029</v>
      </c>
      <c r="R23" s="510">
        <f>ปราจีนบุรี!FK9</f>
        <v>8842</v>
      </c>
      <c r="S23" s="485">
        <f>ปราจีนบุรี!FL9</f>
        <v>2.11</v>
      </c>
      <c r="T23" s="475">
        <f>ปราจีนบุรี!IN8</f>
        <v>232315</v>
      </c>
      <c r="U23" s="510">
        <f>ปราจีนบุรี!IO8</f>
        <v>226185</v>
      </c>
      <c r="V23" s="485">
        <f>ปราจีนบุรี!IP8</f>
        <v>2.71</v>
      </c>
      <c r="W23" s="475">
        <f>ปราจีนบุรี!IN9</f>
        <v>27624</v>
      </c>
      <c r="X23" s="510">
        <f>ปราจีนบุรี!IO9</f>
        <v>27140</v>
      </c>
      <c r="Y23" s="485">
        <f>ปราจีนบุรี!IP9</f>
        <v>1.78</v>
      </c>
      <c r="Z23" s="475">
        <f>ปราจีนบุรี!LR8</f>
        <v>939368</v>
      </c>
      <c r="AA23" s="510">
        <f>ปราจีนบุรี!LS8</f>
        <v>903684</v>
      </c>
      <c r="AB23" s="485">
        <f>ปราจีนบุรี!LT8</f>
        <v>3.95</v>
      </c>
      <c r="AC23" s="475">
        <f>ปราจีนบุรี!LR9</f>
        <v>77167</v>
      </c>
      <c r="AD23" s="510">
        <f>ปราจีนบุรี!LS9</f>
        <v>75380</v>
      </c>
      <c r="AE23" s="485">
        <f>ปราจีนบุรี!LT9</f>
        <v>2.37</v>
      </c>
    </row>
    <row r="24" spans="1:188" x14ac:dyDescent="0.7">
      <c r="A24" s="485" t="s">
        <v>230</v>
      </c>
      <c r="B24" s="475">
        <f>ระยอง!B8</f>
        <v>1024983</v>
      </c>
      <c r="C24" s="510">
        <f>ระยอง!C8</f>
        <v>988066</v>
      </c>
      <c r="D24" s="485">
        <f>ระยอง!D8</f>
        <v>3.74</v>
      </c>
      <c r="E24" s="475">
        <f>ระยอง!B9</f>
        <v>132654</v>
      </c>
      <c r="F24" s="510">
        <f>ระยอง!C9</f>
        <v>125794</v>
      </c>
      <c r="G24" s="485">
        <f>ระยอง!D9</f>
        <v>5.45</v>
      </c>
      <c r="H24" s="475">
        <f>ระยอง!CF8</f>
        <v>1212732</v>
      </c>
      <c r="I24" s="510">
        <f>ระยอง!CG8</f>
        <v>1147705</v>
      </c>
      <c r="J24" s="485">
        <f>ระยอง!CH8</f>
        <v>5.67</v>
      </c>
      <c r="K24" s="475">
        <f>ระยอง!CF9</f>
        <v>75895</v>
      </c>
      <c r="L24" s="510">
        <f>ระยอง!CG9</f>
        <v>73667</v>
      </c>
      <c r="M24" s="485">
        <f>ระยอง!CH9</f>
        <v>3.02</v>
      </c>
      <c r="N24" s="475">
        <f>ระยอง!FJ8</f>
        <v>1012946</v>
      </c>
      <c r="O24" s="510">
        <f>ระยอง!FK8</f>
        <v>943128</v>
      </c>
      <c r="P24" s="485">
        <f>ระยอง!FL8</f>
        <v>7.4</v>
      </c>
      <c r="Q24" s="475">
        <f>ระยอง!FJ9</f>
        <v>110985</v>
      </c>
      <c r="R24" s="510">
        <f>ระยอง!FK9</f>
        <v>106852</v>
      </c>
      <c r="S24" s="485">
        <f>ระยอง!FL9</f>
        <v>3.87</v>
      </c>
      <c r="T24" s="475">
        <f>ระยอง!IN8</f>
        <v>1196740</v>
      </c>
      <c r="U24" s="510">
        <f>ระยอง!IO8</f>
        <v>1119046</v>
      </c>
      <c r="V24" s="485">
        <f>ระยอง!IP8</f>
        <v>6.94</v>
      </c>
      <c r="W24" s="475">
        <f>ระยอง!IN9</f>
        <v>118339</v>
      </c>
      <c r="X24" s="510">
        <f>ระยอง!IO9</f>
        <v>110920</v>
      </c>
      <c r="Y24" s="485">
        <f>ระยอง!IP9</f>
        <v>6.69</v>
      </c>
      <c r="Z24" s="475">
        <f>ระยอง!LR8</f>
        <v>4447401</v>
      </c>
      <c r="AA24" s="510">
        <f>ระยอง!LS8</f>
        <v>4197945</v>
      </c>
      <c r="AB24" s="485">
        <f>ระยอง!LT8</f>
        <v>5.94</v>
      </c>
      <c r="AC24" s="475">
        <f>ระยอง!LR9</f>
        <v>437873</v>
      </c>
      <c r="AD24" s="510">
        <f>ระยอง!LS9</f>
        <v>417233</v>
      </c>
      <c r="AE24" s="485">
        <f>ระยอง!LT9</f>
        <v>4.95</v>
      </c>
    </row>
    <row r="25" spans="1:188" ht="25.2" thickBot="1" x14ac:dyDescent="0.75">
      <c r="A25" s="485" t="s">
        <v>231</v>
      </c>
      <c r="B25" s="475">
        <f>สระแก้ว!B8</f>
        <v>223669</v>
      </c>
      <c r="C25" s="510">
        <f>สระแก้ว!C8</f>
        <v>213295</v>
      </c>
      <c r="D25" s="485">
        <f>สระแก้ว!D8</f>
        <v>4.8600000000000003</v>
      </c>
      <c r="E25" s="475">
        <f>สระแก้ว!B9</f>
        <v>20653</v>
      </c>
      <c r="F25" s="510">
        <f>สระแก้ว!C9</f>
        <v>20311</v>
      </c>
      <c r="G25" s="485">
        <f>สระแก้ว!D9</f>
        <v>1.68</v>
      </c>
      <c r="H25" s="475">
        <f>สระแก้ว!CF8</f>
        <v>210651</v>
      </c>
      <c r="I25" s="510">
        <f>สระแก้ว!CG8</f>
        <v>198970</v>
      </c>
      <c r="J25" s="485">
        <f>สระแก้ว!CH8</f>
        <v>5.87</v>
      </c>
      <c r="K25" s="475">
        <f>สระแก้ว!CF9</f>
        <v>11768</v>
      </c>
      <c r="L25" s="510">
        <f>สระแก้ว!CG9</f>
        <v>11463</v>
      </c>
      <c r="M25" s="485">
        <f>สระแก้ว!CH9</f>
        <v>2.66</v>
      </c>
      <c r="N25" s="475">
        <f>สระแก้ว!FJ8</f>
        <v>216984</v>
      </c>
      <c r="O25" s="510">
        <f>สระแก้ว!FK8</f>
        <v>211410</v>
      </c>
      <c r="P25" s="485">
        <f>สระแก้ว!FL8</f>
        <v>2.64</v>
      </c>
      <c r="Q25" s="475">
        <f>สระแก้ว!FJ9</f>
        <v>8066</v>
      </c>
      <c r="R25" s="510">
        <f>สระแก้ว!FK9</f>
        <v>7837</v>
      </c>
      <c r="S25" s="485">
        <f>สระแก้ว!FL9</f>
        <v>2.92</v>
      </c>
      <c r="T25" s="475">
        <f>สระแก้ว!IN8</f>
        <v>249381</v>
      </c>
      <c r="U25" s="510">
        <f>สระแก้ว!IO8</f>
        <v>235782</v>
      </c>
      <c r="V25" s="485">
        <f>สระแก้ว!IP8</f>
        <v>5.77</v>
      </c>
      <c r="W25" s="475">
        <f>สระแก้ว!IN9</f>
        <v>10379</v>
      </c>
      <c r="X25" s="510">
        <f>สระแก้ว!IO9</f>
        <v>10087</v>
      </c>
      <c r="Y25" s="485">
        <f>สระแก้ว!IP9</f>
        <v>2.89</v>
      </c>
      <c r="Z25" s="475">
        <f>สระแก้ว!LR8</f>
        <v>900685</v>
      </c>
      <c r="AA25" s="510">
        <f>สระแก้ว!LS8</f>
        <v>859457</v>
      </c>
      <c r="AB25" s="485">
        <f>สระแก้ว!LT8</f>
        <v>4.8</v>
      </c>
      <c r="AC25" s="475">
        <f>สระแก้ว!LR9</f>
        <v>50866</v>
      </c>
      <c r="AD25" s="510">
        <f>สระแก้ว!LS9</f>
        <v>49698</v>
      </c>
      <c r="AE25" s="485">
        <f>สระแก้ว!LT9</f>
        <v>2.35</v>
      </c>
    </row>
    <row r="26" spans="1:188" ht="25.8" thickTop="1" thickBot="1" x14ac:dyDescent="0.75">
      <c r="A26" s="486" t="s">
        <v>391</v>
      </c>
      <c r="B26" s="487">
        <f>ภาคตะวันออก2561_Q1!B8</f>
        <v>4265265</v>
      </c>
      <c r="C26" s="511">
        <f>ภาคตะวันออก2561_Q1!C8</f>
        <v>4050167</v>
      </c>
      <c r="D26" s="488">
        <f>ภาคตะวันออก2561_Q1!D8</f>
        <v>5.31</v>
      </c>
      <c r="E26" s="487">
        <f>ภาคตะวันออก2561_Q1!B9</f>
        <v>2884968</v>
      </c>
      <c r="F26" s="511">
        <f>ภาคตะวันออก2561_Q1!C9</f>
        <v>2744694</v>
      </c>
      <c r="G26" s="488">
        <f>ภาคตะวันออก2561_Q1!D9</f>
        <v>5.1100000000000003</v>
      </c>
      <c r="H26" s="487">
        <f>ภาคตะวันออก2561_Q1!CF8</f>
        <v>4686080</v>
      </c>
      <c r="I26" s="511">
        <f>ภาคตะวันออก2561_Q1!CG8</f>
        <v>4443438</v>
      </c>
      <c r="J26" s="488">
        <f>ภาคตะวันออก2561_Q1!CH8</f>
        <v>5.46</v>
      </c>
      <c r="K26" s="487">
        <f>ภาคตะวันออก2561_Q1!CF9</f>
        <v>2716388</v>
      </c>
      <c r="L26" s="511">
        <f>ภาคตะวันออก2561_Q1!CG9</f>
        <v>2532728</v>
      </c>
      <c r="M26" s="488">
        <f>ภาคตะวันออก2561_Q1!CH9</f>
        <v>7.25</v>
      </c>
      <c r="N26" s="487">
        <f>ภาคตะวันออก2561_Q1!FJ8</f>
        <v>4063712</v>
      </c>
      <c r="O26" s="511">
        <f>ภาคตะวันออก2561_Q1!FK8</f>
        <v>3911526</v>
      </c>
      <c r="P26" s="488">
        <f>ภาคตะวันออก2561_Q1!FL8</f>
        <v>3.89</v>
      </c>
      <c r="Q26" s="487">
        <f>ภาคตะวันออก2561_Q1!FJ9</f>
        <v>2189742</v>
      </c>
      <c r="R26" s="511">
        <f>ภาคตะวันออก2561_Q1!FK9</f>
        <v>2169962</v>
      </c>
      <c r="S26" s="488">
        <f>ภาคตะวันออก2561_Q1!FL9</f>
        <v>0.91</v>
      </c>
      <c r="T26" s="487">
        <f>ภาคตะวันออก2561_Q1!IN8</f>
        <v>4436802</v>
      </c>
      <c r="U26" s="511">
        <f>ภาคตะวันออก2561_Q1!IO8</f>
        <v>4223880</v>
      </c>
      <c r="V26" s="488">
        <f>ภาคตะวันออก2561_Q1!IP8</f>
        <v>5.04</v>
      </c>
      <c r="W26" s="487">
        <f>ภาคตะวันออก2561_Q1!IN9</f>
        <v>2790289</v>
      </c>
      <c r="X26" s="511">
        <f>ภาคตะวันออก2561_Q1!IO9</f>
        <v>2726479</v>
      </c>
      <c r="Y26" s="488">
        <f>ภาคตะวันออก2561_Q1!IP9</f>
        <v>2.34</v>
      </c>
      <c r="Z26" s="487">
        <f>ภาคตะวันออก2561_Q1!LR8</f>
        <v>17451859</v>
      </c>
      <c r="AA26" s="511">
        <f>ภาคตะวันออก2561_Q1!LS8</f>
        <v>16629011</v>
      </c>
      <c r="AB26" s="488">
        <f>ภาคตะวันออก2561_Q1!LT8</f>
        <v>4.95</v>
      </c>
      <c r="AC26" s="487">
        <f>ภาคตะวันออก2561_Q1!LR9</f>
        <v>10581387</v>
      </c>
      <c r="AD26" s="511">
        <f>ภาคตะวันออก2561_Q1!LS9</f>
        <v>10173863</v>
      </c>
      <c r="AE26" s="488">
        <f>ภาคตะวันออก2561_Q1!LT9</f>
        <v>4.01</v>
      </c>
    </row>
    <row r="27" spans="1:188" ht="25.2" thickTop="1" x14ac:dyDescent="0.7"/>
    <row r="29" spans="1:188" ht="25.2" thickBot="1" x14ac:dyDescent="0.75">
      <c r="FZ29" s="475" t="s">
        <v>27</v>
      </c>
      <c r="GC29" s="475" t="s">
        <v>27</v>
      </c>
      <c r="GF29" s="475" t="s">
        <v>27</v>
      </c>
    </row>
    <row r="30" spans="1:188" ht="18" customHeight="1" thickTop="1" thickBot="1" x14ac:dyDescent="0.75">
      <c r="A30" s="627" t="s">
        <v>67</v>
      </c>
      <c r="B30" s="630" t="s">
        <v>6</v>
      </c>
      <c r="C30" s="631"/>
      <c r="D30" s="631"/>
      <c r="E30" s="631"/>
      <c r="F30" s="631"/>
      <c r="G30" s="632"/>
      <c r="H30" s="633" t="s">
        <v>9</v>
      </c>
      <c r="I30" s="634"/>
      <c r="J30" s="634"/>
      <c r="K30" s="634"/>
      <c r="L30" s="634"/>
      <c r="M30" s="635"/>
      <c r="N30" s="630" t="s">
        <v>179</v>
      </c>
      <c r="O30" s="631"/>
      <c r="P30" s="631"/>
      <c r="Q30" s="631"/>
      <c r="R30" s="631"/>
      <c r="S30" s="632"/>
      <c r="T30" s="633" t="s">
        <v>185</v>
      </c>
      <c r="U30" s="634"/>
      <c r="V30" s="634"/>
      <c r="W30" s="634"/>
      <c r="X30" s="634"/>
      <c r="Y30" s="635"/>
      <c r="Z30" s="630" t="s">
        <v>387</v>
      </c>
      <c r="AA30" s="631"/>
      <c r="AB30" s="631"/>
      <c r="AC30" s="631"/>
      <c r="AD30" s="631"/>
      <c r="AE30" s="632"/>
    </row>
    <row r="31" spans="1:188" ht="25.2" thickTop="1" x14ac:dyDescent="0.7">
      <c r="A31" s="628"/>
      <c r="B31" s="621" t="s">
        <v>28</v>
      </c>
      <c r="C31" s="622"/>
      <c r="D31" s="623"/>
      <c r="E31" s="621" t="s">
        <v>36</v>
      </c>
      <c r="F31" s="622"/>
      <c r="G31" s="623"/>
      <c r="H31" s="624" t="s">
        <v>28</v>
      </c>
      <c r="I31" s="625"/>
      <c r="J31" s="626"/>
      <c r="K31" s="624" t="s">
        <v>36</v>
      </c>
      <c r="L31" s="625"/>
      <c r="M31" s="626"/>
      <c r="N31" s="621" t="s">
        <v>28</v>
      </c>
      <c r="O31" s="622"/>
      <c r="P31" s="623"/>
      <c r="Q31" s="621" t="s">
        <v>36</v>
      </c>
      <c r="R31" s="622"/>
      <c r="S31" s="623"/>
      <c r="T31" s="624" t="s">
        <v>28</v>
      </c>
      <c r="U31" s="625"/>
      <c r="V31" s="626"/>
      <c r="W31" s="624" t="s">
        <v>36</v>
      </c>
      <c r="X31" s="625"/>
      <c r="Y31" s="626"/>
      <c r="Z31" s="621" t="s">
        <v>28</v>
      </c>
      <c r="AA31" s="622"/>
      <c r="AB31" s="623"/>
      <c r="AC31" s="621" t="s">
        <v>36</v>
      </c>
      <c r="AD31" s="622"/>
      <c r="AE31" s="623"/>
    </row>
    <row r="32" spans="1:188" ht="25.2" thickBot="1" x14ac:dyDescent="0.75">
      <c r="A32" s="629"/>
      <c r="B32" s="476">
        <v>2018</v>
      </c>
      <c r="C32" s="477">
        <v>2017</v>
      </c>
      <c r="D32" s="478" t="s">
        <v>27</v>
      </c>
      <c r="E32" s="479">
        <v>2018</v>
      </c>
      <c r="F32" s="477">
        <v>2017</v>
      </c>
      <c r="G32" s="478" t="s">
        <v>27</v>
      </c>
      <c r="H32" s="480">
        <v>2018</v>
      </c>
      <c r="I32" s="481">
        <v>2017</v>
      </c>
      <c r="J32" s="482" t="s">
        <v>27</v>
      </c>
      <c r="K32" s="480">
        <v>2018</v>
      </c>
      <c r="L32" s="481">
        <v>2017</v>
      </c>
      <c r="M32" s="482" t="s">
        <v>27</v>
      </c>
      <c r="N32" s="479">
        <v>2018</v>
      </c>
      <c r="O32" s="477">
        <v>2017</v>
      </c>
      <c r="P32" s="478" t="s">
        <v>27</v>
      </c>
      <c r="Q32" s="479">
        <v>2018</v>
      </c>
      <c r="R32" s="477">
        <v>2017</v>
      </c>
      <c r="S32" s="478" t="s">
        <v>27</v>
      </c>
      <c r="T32" s="483">
        <v>2018</v>
      </c>
      <c r="U32" s="481">
        <v>2017</v>
      </c>
      <c r="V32" s="482" t="s">
        <v>27</v>
      </c>
      <c r="W32" s="483">
        <v>2018</v>
      </c>
      <c r="X32" s="481">
        <v>2017</v>
      </c>
      <c r="Y32" s="482" t="s">
        <v>27</v>
      </c>
      <c r="Z32" s="476">
        <v>2018</v>
      </c>
      <c r="AA32" s="477">
        <v>2017</v>
      </c>
      <c r="AB32" s="478" t="s">
        <v>27</v>
      </c>
      <c r="AC32" s="476">
        <v>2018</v>
      </c>
      <c r="AD32" s="477">
        <v>2017</v>
      </c>
      <c r="AE32" s="478" t="s">
        <v>27</v>
      </c>
    </row>
    <row r="33" spans="1:31" ht="25.2" thickTop="1" x14ac:dyDescent="0.7">
      <c r="A33" s="484" t="s">
        <v>240</v>
      </c>
      <c r="B33" s="475">
        <f>'1.รวมชลบุรี'!B11</f>
        <v>493520</v>
      </c>
      <c r="C33" s="510">
        <f>'1.รวมชลบุรี'!C11</f>
        <v>467839</v>
      </c>
      <c r="D33" s="485">
        <f>'1.รวมชลบุรี'!D11</f>
        <v>5.49</v>
      </c>
      <c r="E33" s="475">
        <f>'1.รวมชลบุรี'!B12</f>
        <v>64467</v>
      </c>
      <c r="F33" s="510">
        <f>'1.รวมชลบุรี'!C12</f>
        <v>60385</v>
      </c>
      <c r="G33" s="485">
        <f>'1.รวมชลบุรี'!D12</f>
        <v>6.76</v>
      </c>
      <c r="H33" s="475">
        <f>'1.รวมชลบุรี'!CF11</f>
        <v>656154</v>
      </c>
      <c r="I33" s="510">
        <f>'1.รวมชลบุรี'!CG11</f>
        <v>618384</v>
      </c>
      <c r="J33" s="485">
        <f>'1.รวมชลบุรี'!CH11</f>
        <v>6.11</v>
      </c>
      <c r="K33" s="475">
        <f>'1.รวมชลบุรี'!CF12</f>
        <v>44113</v>
      </c>
      <c r="L33" s="510">
        <f>'1.รวมชลบุรี'!CG12</f>
        <v>40816</v>
      </c>
      <c r="M33" s="485">
        <f>'1.รวมชลบุรี'!CH12</f>
        <v>8.08</v>
      </c>
      <c r="N33" s="475">
        <f>'1.รวมชลบุรี'!FJ11</f>
        <v>453005</v>
      </c>
      <c r="O33" s="510">
        <f>'1.รวมชลบุรี'!FK11</f>
        <v>427012</v>
      </c>
      <c r="P33" s="485">
        <f>'1.รวมชลบุรี'!FL11</f>
        <v>6.09</v>
      </c>
      <c r="Q33" s="475">
        <f>'1.รวมชลบุรี'!FJ12</f>
        <v>37258</v>
      </c>
      <c r="R33" s="510">
        <f>'1.รวมชลบุรี'!FK12</f>
        <v>36206</v>
      </c>
      <c r="S33" s="484">
        <f>'1.รวมชลบุรี'!FL12</f>
        <v>2.91</v>
      </c>
      <c r="T33" s="475">
        <f>'1.รวมชลบุรี'!IN11</f>
        <v>878665</v>
      </c>
      <c r="U33" s="510">
        <f>'1.รวมชลบุรี'!IO11</f>
        <v>835280</v>
      </c>
      <c r="V33" s="484">
        <f>'1.รวมชลบุรี'!IP11</f>
        <v>5.19</v>
      </c>
      <c r="W33" s="475">
        <f>'1.รวมชลบุรี'!IN12</f>
        <v>63254</v>
      </c>
      <c r="X33" s="510">
        <f>'1.รวมชลบุรี'!IO12</f>
        <v>60729</v>
      </c>
      <c r="Y33" s="484">
        <f>'1.รวมชลบุรี'!IP12</f>
        <v>4.16</v>
      </c>
      <c r="Z33" s="475">
        <f>'1.รวมชลบุรี'!LR11</f>
        <v>2481344</v>
      </c>
      <c r="AA33" s="510">
        <f>'1.รวมชลบุรี'!LS11</f>
        <v>2348515</v>
      </c>
      <c r="AB33" s="484">
        <f>'1.รวมชลบุรี'!LT11</f>
        <v>5.66</v>
      </c>
      <c r="AC33" s="475">
        <f>'1.รวมชลบุรี'!LR12</f>
        <v>209092</v>
      </c>
      <c r="AD33" s="510">
        <f>'1.รวมชลบุรี'!LS12</f>
        <v>198136</v>
      </c>
      <c r="AE33" s="484">
        <f>'1.รวมชลบุรี'!LT12</f>
        <v>5.53</v>
      </c>
    </row>
    <row r="34" spans="1:31" x14ac:dyDescent="0.7">
      <c r="A34" s="485" t="s">
        <v>223</v>
      </c>
      <c r="B34" s="475">
        <f>จันทบุรี!B11</f>
        <v>249981</v>
      </c>
      <c r="C34" s="510">
        <f>จันทบุรี!C11</f>
        <v>233607</v>
      </c>
      <c r="D34" s="485">
        <f>จันทบุรี!D11</f>
        <v>7.01</v>
      </c>
      <c r="E34" s="475">
        <f>จันทบุรี!B12</f>
        <v>4304</v>
      </c>
      <c r="F34" s="510">
        <f>จันทบุรี!C12</f>
        <v>3986</v>
      </c>
      <c r="G34" s="485">
        <f>จันทบุรี!D12</f>
        <v>7.98</v>
      </c>
      <c r="H34" s="475">
        <f>จันทบุรี!CF11</f>
        <v>191961</v>
      </c>
      <c r="I34" s="510">
        <f>จันทบุรี!CG11</f>
        <v>179619</v>
      </c>
      <c r="J34" s="485">
        <f>จันทบุรี!CH11</f>
        <v>6.87</v>
      </c>
      <c r="K34" s="475">
        <f>จันทบุรี!CF12</f>
        <v>7660</v>
      </c>
      <c r="L34" s="510">
        <f>จันทบุรี!CG12</f>
        <v>7216</v>
      </c>
      <c r="M34" s="485">
        <f>จันทบุรี!CH12</f>
        <v>6.15</v>
      </c>
      <c r="N34" s="475">
        <f>จันทบุรี!FJ11</f>
        <v>83414</v>
      </c>
      <c r="O34" s="510">
        <f>จันทบุรี!FK11</f>
        <v>81210</v>
      </c>
      <c r="P34" s="485">
        <f>จันทบุรี!FL11</f>
        <v>2.71</v>
      </c>
      <c r="Q34" s="475">
        <f>จันทบุรี!FJ12</f>
        <v>6372</v>
      </c>
      <c r="R34" s="510">
        <f>จันทบุรี!FK12</f>
        <v>6226</v>
      </c>
      <c r="S34" s="485">
        <f>จันทบุรี!FL12</f>
        <v>2.35</v>
      </c>
      <c r="T34" s="475">
        <f>จันทบุรี!IN11</f>
        <v>130641</v>
      </c>
      <c r="U34" s="510">
        <f>จันทบุรี!IO11</f>
        <v>126314</v>
      </c>
      <c r="V34" s="485">
        <f>จันทบุรี!IP11</f>
        <v>3.43</v>
      </c>
      <c r="W34" s="475">
        <f>จันทบุรี!IN12</f>
        <v>6153</v>
      </c>
      <c r="X34" s="510">
        <f>จันทบุรี!IO12</f>
        <v>5878</v>
      </c>
      <c r="Y34" s="485">
        <f>จันทบุรี!IP12</f>
        <v>4.68</v>
      </c>
      <c r="Z34" s="475">
        <f>จันทบุรี!LR11</f>
        <v>655997</v>
      </c>
      <c r="AA34" s="510">
        <f>จันทบุรี!LS11</f>
        <v>620750</v>
      </c>
      <c r="AB34" s="485">
        <f>จันทบุรี!LT11</f>
        <v>5.68</v>
      </c>
      <c r="AC34" s="475">
        <f>จันทบุรี!LR12</f>
        <v>24489</v>
      </c>
      <c r="AD34" s="510">
        <f>จันทบุรี!LS12</f>
        <v>23306</v>
      </c>
      <c r="AE34" s="485">
        <f>จันทบุรี!LT12</f>
        <v>5.08</v>
      </c>
    </row>
    <row r="35" spans="1:31" x14ac:dyDescent="0.7">
      <c r="A35" s="485" t="s">
        <v>238</v>
      </c>
      <c r="B35" s="475">
        <f>'2.รวมตราด'!B11</f>
        <v>14362</v>
      </c>
      <c r="C35" s="510">
        <f>'2.รวมตราด'!C11</f>
        <v>13253</v>
      </c>
      <c r="D35" s="485">
        <f>'2.รวมตราด'!D11</f>
        <v>8.3699999999999992</v>
      </c>
      <c r="E35" s="475">
        <f>'2.รวมตราด'!B12</f>
        <v>7808</v>
      </c>
      <c r="F35" s="510">
        <f>'2.รวมตราด'!C12</f>
        <v>7349</v>
      </c>
      <c r="G35" s="485">
        <f>'2.รวมตราด'!D12</f>
        <v>6.25</v>
      </c>
      <c r="H35" s="475">
        <f>'2.รวมตราด'!CF11</f>
        <v>27741</v>
      </c>
      <c r="I35" s="510">
        <f>'2.รวมตราด'!CG11</f>
        <v>26183</v>
      </c>
      <c r="J35" s="485">
        <f>'2.รวมตราด'!CH11</f>
        <v>5.95</v>
      </c>
      <c r="K35" s="475">
        <f>'2.รวมตราด'!CF12</f>
        <v>5607</v>
      </c>
      <c r="L35" s="510">
        <f>'2.รวมตราด'!CG12</f>
        <v>5365</v>
      </c>
      <c r="M35" s="485">
        <f>'2.รวมตราด'!CH12</f>
        <v>4.51</v>
      </c>
      <c r="N35" s="475">
        <f>'2.รวมตราด'!FJ11</f>
        <v>6946</v>
      </c>
      <c r="O35" s="510">
        <f>'2.รวมตราด'!FK11</f>
        <v>6726</v>
      </c>
      <c r="P35" s="485">
        <f>'2.รวมตราด'!FL11</f>
        <v>3.27</v>
      </c>
      <c r="Q35" s="475">
        <f>'2.รวมตราด'!FJ12</f>
        <v>3528</v>
      </c>
      <c r="R35" s="510">
        <f>'2.รวมตราด'!FK12</f>
        <v>3426</v>
      </c>
      <c r="S35" s="485">
        <f>'2.รวมตราด'!FL12</f>
        <v>2.98</v>
      </c>
      <c r="T35" s="475">
        <f>'2.รวมตราด'!IN11</f>
        <v>25680</v>
      </c>
      <c r="U35" s="510">
        <f>'2.รวมตราด'!IO11</f>
        <v>24939</v>
      </c>
      <c r="V35" s="485">
        <f>'2.รวมตราด'!IP11</f>
        <v>2.97</v>
      </c>
      <c r="W35" s="475">
        <f>'2.รวมตราด'!IN12</f>
        <v>15071</v>
      </c>
      <c r="X35" s="510">
        <f>'2.รวมตราด'!IO12</f>
        <v>14435</v>
      </c>
      <c r="Y35" s="485">
        <f>'2.รวมตราด'!IP12</f>
        <v>4.41</v>
      </c>
      <c r="Z35" s="475">
        <f>'2.รวมตราด'!LR11</f>
        <v>74729</v>
      </c>
      <c r="AA35" s="510">
        <f>'2.รวมตราด'!LS11</f>
        <v>71101</v>
      </c>
      <c r="AB35" s="485">
        <f>'2.รวมตราด'!LT11</f>
        <v>5.0999999999999996</v>
      </c>
      <c r="AC35" s="475">
        <f>'2.รวมตราด'!LR12</f>
        <v>32014</v>
      </c>
      <c r="AD35" s="510">
        <f>'2.รวมตราด'!LS12</f>
        <v>30575</v>
      </c>
      <c r="AE35" s="485">
        <f>'2.รวมตราด'!LT12</f>
        <v>4.71</v>
      </c>
    </row>
    <row r="36" spans="1:31" x14ac:dyDescent="0.7">
      <c r="A36" s="485" t="s">
        <v>228</v>
      </c>
      <c r="B36" s="475">
        <f>นครนายก!B11</f>
        <v>290542</v>
      </c>
      <c r="C36" s="510">
        <f>นครนายก!C11</f>
        <v>267371</v>
      </c>
      <c r="D36" s="485">
        <f>นครนายก!D11</f>
        <v>8.67</v>
      </c>
      <c r="E36" s="475">
        <f>นครนายก!B12</f>
        <v>4649</v>
      </c>
      <c r="F36" s="510">
        <f>นครนายก!C12</f>
        <v>4503</v>
      </c>
      <c r="G36" s="485">
        <f>นครนายก!D12</f>
        <v>3.24</v>
      </c>
      <c r="H36" s="475">
        <f>นครนายก!CF11</f>
        <v>290007</v>
      </c>
      <c r="I36" s="510">
        <f>นครนายก!CG11</f>
        <v>270579</v>
      </c>
      <c r="J36" s="485">
        <f>นครนายก!CH11</f>
        <v>7.18</v>
      </c>
      <c r="K36" s="475">
        <f>นครนายก!CF12</f>
        <v>1554</v>
      </c>
      <c r="L36" s="510">
        <f>นครนายก!CG12</f>
        <v>1464</v>
      </c>
      <c r="M36" s="485">
        <f>นครนายก!CH12</f>
        <v>6.15</v>
      </c>
      <c r="N36" s="475">
        <f>นครนายก!FJ11</f>
        <v>329997</v>
      </c>
      <c r="O36" s="510">
        <f>นครนายก!FK11</f>
        <v>306883</v>
      </c>
      <c r="P36" s="485">
        <f>นครนายก!FL11</f>
        <v>7.53</v>
      </c>
      <c r="Q36" s="475">
        <f>นครนายก!FJ12</f>
        <v>3189</v>
      </c>
      <c r="R36" s="510">
        <f>นครนายก!FK12</f>
        <v>3079</v>
      </c>
      <c r="S36" s="485">
        <f>นครนายก!FL12</f>
        <v>3.57</v>
      </c>
      <c r="T36" s="475">
        <f>นครนายก!IN11</f>
        <v>310425</v>
      </c>
      <c r="U36" s="510">
        <f>นครนายก!IO11</f>
        <v>294592</v>
      </c>
      <c r="V36" s="485">
        <f>นครนายก!IP11</f>
        <v>5.37</v>
      </c>
      <c r="W36" s="475">
        <f>นครนายก!IN12</f>
        <v>3396</v>
      </c>
      <c r="X36" s="510">
        <f>นครนายก!IO12</f>
        <v>3296</v>
      </c>
      <c r="Y36" s="485">
        <f>นครนายก!IP12</f>
        <v>3.03</v>
      </c>
      <c r="Z36" s="475">
        <f>นครนายก!LR11</f>
        <v>1220971</v>
      </c>
      <c r="AA36" s="510">
        <f>นครนายก!LS11</f>
        <v>1139425</v>
      </c>
      <c r="AB36" s="485">
        <f>นครนายก!LT11</f>
        <v>7.16</v>
      </c>
      <c r="AC36" s="475">
        <f>นครนายก!LR12</f>
        <v>12788</v>
      </c>
      <c r="AD36" s="510">
        <f>นครนายก!LS12</f>
        <v>12342</v>
      </c>
      <c r="AE36" s="485">
        <f>นครนายก!LT12</f>
        <v>3.61</v>
      </c>
    </row>
    <row r="37" spans="1:31" x14ac:dyDescent="0.7">
      <c r="A37" s="485" t="s">
        <v>229</v>
      </c>
      <c r="B37" s="475">
        <f>ปราจีนบุรี!B11</f>
        <v>191709</v>
      </c>
      <c r="C37" s="510">
        <f>ปราจีนบุรี!C11</f>
        <v>175667</v>
      </c>
      <c r="D37" s="485">
        <f>ปราจีนบุรี!D11</f>
        <v>9.1300000000000008</v>
      </c>
      <c r="E37" s="475">
        <f>ปราจีนบุรี!B12</f>
        <v>8954</v>
      </c>
      <c r="F37" s="510">
        <f>ปราจีนบุรี!C12</f>
        <v>8542</v>
      </c>
      <c r="G37" s="485">
        <f>ปราจีนบุรี!D12</f>
        <v>4.82</v>
      </c>
      <c r="H37" s="475">
        <f>ปราจีนบุรี!CF11</f>
        <v>155206</v>
      </c>
      <c r="I37" s="510">
        <f>ปราจีนบุรี!CG11</f>
        <v>146639</v>
      </c>
      <c r="J37" s="485">
        <f>ปราจีนบุรี!CH11</f>
        <v>5.84</v>
      </c>
      <c r="K37" s="475">
        <f>ปราจีนบุรี!CF12</f>
        <v>2442</v>
      </c>
      <c r="L37" s="510">
        <f>ปราจีนบุรี!CG12</f>
        <v>2318</v>
      </c>
      <c r="M37" s="485">
        <f>ปราจีนบุรี!CH12</f>
        <v>5.35</v>
      </c>
      <c r="N37" s="475">
        <f>ปราจีนบุรี!FJ11</f>
        <v>115339</v>
      </c>
      <c r="O37" s="510">
        <f>ปราจีนบุรี!FK11</f>
        <v>108352</v>
      </c>
      <c r="P37" s="485">
        <f>ปราจีนบุรี!FL11</f>
        <v>6.45</v>
      </c>
      <c r="Q37" s="475">
        <f>ปราจีนบุรี!FJ12</f>
        <v>6756</v>
      </c>
      <c r="R37" s="510">
        <f>ปราจีนบุรี!FK12</f>
        <v>6579</v>
      </c>
      <c r="S37" s="485">
        <f>ปราจีนบุรี!FL12</f>
        <v>2.69</v>
      </c>
      <c r="T37" s="475">
        <f>ปราจีนบุรี!IN11</f>
        <v>161718</v>
      </c>
      <c r="U37" s="510">
        <f>ปราจีนบุรี!IO11</f>
        <v>154534</v>
      </c>
      <c r="V37" s="485">
        <f>ปราจีนบุรี!IP11</f>
        <v>4.6500000000000004</v>
      </c>
      <c r="W37" s="475">
        <f>ปราจีนบุรี!IN12</f>
        <v>9150</v>
      </c>
      <c r="X37" s="510">
        <f>ปราจีนบุรี!IO12</f>
        <v>8627</v>
      </c>
      <c r="Y37" s="485">
        <f>ปราจีนบุรี!IP12</f>
        <v>6.06</v>
      </c>
      <c r="Z37" s="475">
        <f>ปราจีนบุรี!LR11</f>
        <v>623972</v>
      </c>
      <c r="AA37" s="510">
        <f>ปราจีนบุรี!LS11</f>
        <v>585192</v>
      </c>
      <c r="AB37" s="485">
        <f>ปราจีนบุรี!LT11</f>
        <v>6.63</v>
      </c>
      <c r="AC37" s="475">
        <f>ปราจีนบุรี!LR12</f>
        <v>27302</v>
      </c>
      <c r="AD37" s="510">
        <f>ปราจีนบุรี!LS12</f>
        <v>26066</v>
      </c>
      <c r="AE37" s="485">
        <f>ปราจีนบุรี!LT12</f>
        <v>4.74</v>
      </c>
    </row>
    <row r="38" spans="1:31" x14ac:dyDescent="0.7">
      <c r="A38" s="485" t="s">
        <v>230</v>
      </c>
      <c r="B38" s="475">
        <f>ระยอง!B11</f>
        <v>692784</v>
      </c>
      <c r="C38" s="510">
        <f>ระยอง!C11</f>
        <v>639317</v>
      </c>
      <c r="D38" s="485">
        <f>ระยอง!D11</f>
        <v>8.36</v>
      </c>
      <c r="E38" s="475">
        <f>ระยอง!B12</f>
        <v>61698</v>
      </c>
      <c r="F38" s="510">
        <f>ระยอง!C12</f>
        <v>59569</v>
      </c>
      <c r="G38" s="485">
        <f>ระยอง!D12</f>
        <v>3.57</v>
      </c>
      <c r="H38" s="475">
        <f>ระยอง!CF11</f>
        <v>808169</v>
      </c>
      <c r="I38" s="510">
        <f>ระยอง!CG11</f>
        <v>762078</v>
      </c>
      <c r="J38" s="485">
        <f>ระยอง!CH11</f>
        <v>6.05</v>
      </c>
      <c r="K38" s="475">
        <f>ระยอง!CF12</f>
        <v>22354</v>
      </c>
      <c r="L38" s="510">
        <f>ระยอง!CG12</f>
        <v>20987</v>
      </c>
      <c r="M38" s="485">
        <f>ระยอง!CH12</f>
        <v>6.51</v>
      </c>
      <c r="N38" s="475">
        <f>ระยอง!FJ11</f>
        <v>510159</v>
      </c>
      <c r="O38" s="510">
        <f>ระยอง!FK11</f>
        <v>482133</v>
      </c>
      <c r="P38" s="485">
        <f>ระยอง!FL11</f>
        <v>5.81</v>
      </c>
      <c r="Q38" s="475">
        <f>ระยอง!FJ12</f>
        <v>15071</v>
      </c>
      <c r="R38" s="510">
        <f>ระยอง!FK12</f>
        <v>14184</v>
      </c>
      <c r="S38" s="485">
        <f>ระยอง!FL12</f>
        <v>6.25</v>
      </c>
      <c r="T38" s="475">
        <f>ระยอง!IN11</f>
        <v>750220</v>
      </c>
      <c r="U38" s="510">
        <f>ระยอง!IO11</f>
        <v>711259</v>
      </c>
      <c r="V38" s="485">
        <f>ระยอง!IP11</f>
        <v>5.48</v>
      </c>
      <c r="W38" s="475">
        <f>ระยอง!IN12</f>
        <v>15933</v>
      </c>
      <c r="X38" s="510">
        <f>ระยอง!IO12</f>
        <v>15243</v>
      </c>
      <c r="Y38" s="485">
        <f>ระยอง!IP12</f>
        <v>4.53</v>
      </c>
      <c r="Z38" s="475">
        <f>ระยอง!LR11</f>
        <v>2761332</v>
      </c>
      <c r="AA38" s="510">
        <f>ระยอง!LS11</f>
        <v>2594787</v>
      </c>
      <c r="AB38" s="485">
        <f>ระยอง!LT11</f>
        <v>6.42</v>
      </c>
      <c r="AC38" s="475">
        <f>ระยอง!LR12</f>
        <v>115056</v>
      </c>
      <c r="AD38" s="510">
        <f>ระยอง!LS12</f>
        <v>109983</v>
      </c>
      <c r="AE38" s="485">
        <f>ระยอง!LT12</f>
        <v>4.6100000000000003</v>
      </c>
    </row>
    <row r="39" spans="1:31" ht="25.2" thickBot="1" x14ac:dyDescent="0.75">
      <c r="A39" s="485" t="s">
        <v>231</v>
      </c>
      <c r="B39" s="475">
        <f>สระแก้ว!B11</f>
        <v>294354</v>
      </c>
      <c r="C39" s="510">
        <f>สระแก้ว!C11</f>
        <v>281097</v>
      </c>
      <c r="D39" s="485">
        <f>สระแก้ว!D11</f>
        <v>4.72</v>
      </c>
      <c r="E39" s="475">
        <f>สระแก้ว!B12</f>
        <v>68630</v>
      </c>
      <c r="F39" s="510">
        <f>สระแก้ว!C12</f>
        <v>66842</v>
      </c>
      <c r="G39" s="485">
        <f>สระแก้ว!D12</f>
        <v>2.67</v>
      </c>
      <c r="H39" s="475">
        <f>สระแก้ว!CF11</f>
        <v>294425</v>
      </c>
      <c r="I39" s="510">
        <f>สระแก้ว!CG11</f>
        <v>278044</v>
      </c>
      <c r="J39" s="485">
        <f>สระแก้ว!CH11</f>
        <v>5.89</v>
      </c>
      <c r="K39" s="475">
        <f>สระแก้ว!CF12</f>
        <v>36962</v>
      </c>
      <c r="L39" s="510">
        <f>สระแก้ว!CG12</f>
        <v>34884</v>
      </c>
      <c r="M39" s="485">
        <f>สระแก้ว!CH12</f>
        <v>5.96</v>
      </c>
      <c r="N39" s="475">
        <f>สระแก้ว!FJ11</f>
        <v>211569</v>
      </c>
      <c r="O39" s="510">
        <f>สระแก้ว!FK11</f>
        <v>203263</v>
      </c>
      <c r="P39" s="485">
        <f>สระแก้ว!FL11</f>
        <v>4.09</v>
      </c>
      <c r="Q39" s="475">
        <f>สระแก้ว!FJ12</f>
        <v>56026</v>
      </c>
      <c r="R39" s="510">
        <f>สระแก้ว!FK12</f>
        <v>53717</v>
      </c>
      <c r="S39" s="485">
        <f>สระแก้ว!FL12</f>
        <v>4.3</v>
      </c>
      <c r="T39" s="475">
        <f>สระแก้ว!IN11</f>
        <v>267761</v>
      </c>
      <c r="U39" s="510">
        <f>สระแก้ว!IO11</f>
        <v>258699</v>
      </c>
      <c r="V39" s="485">
        <f>สระแก้ว!IP11</f>
        <v>3.5</v>
      </c>
      <c r="W39" s="475">
        <f>สระแก้ว!IN12</f>
        <v>71328</v>
      </c>
      <c r="X39" s="510">
        <f>สระแก้ว!IO12</f>
        <v>69441</v>
      </c>
      <c r="Y39" s="485">
        <f>สระแก้ว!IP12</f>
        <v>2.72</v>
      </c>
      <c r="Z39" s="475">
        <f>สระแก้ว!LR11</f>
        <v>1068109</v>
      </c>
      <c r="AA39" s="510">
        <f>สระแก้ว!LS11</f>
        <v>1021103</v>
      </c>
      <c r="AB39" s="485">
        <f>สระแก้ว!LT11</f>
        <v>4.5999999999999996</v>
      </c>
      <c r="AC39" s="475">
        <f>สระแก้ว!LR12</f>
        <v>232946</v>
      </c>
      <c r="AD39" s="510">
        <f>สระแก้ว!LS12</f>
        <v>224884</v>
      </c>
      <c r="AE39" s="485">
        <f>สระแก้ว!LT12</f>
        <v>3.58</v>
      </c>
    </row>
    <row r="40" spans="1:31" ht="25.8" thickTop="1" thickBot="1" x14ac:dyDescent="0.75">
      <c r="A40" s="486" t="s">
        <v>391</v>
      </c>
      <c r="B40" s="487">
        <f>ภาคตะวันออก2561_Q1!B11</f>
        <v>2227252</v>
      </c>
      <c r="C40" s="511">
        <f>ภาคตะวันออก2561_Q1!C11</f>
        <v>2078151</v>
      </c>
      <c r="D40" s="488">
        <f>ภาคตะวันออก2561_Q1!D11</f>
        <v>7.17</v>
      </c>
      <c r="E40" s="487">
        <f>ภาคตะวันออก2561_Q1!B12</f>
        <v>220510</v>
      </c>
      <c r="F40" s="511">
        <f>ภาคตะวันออก2561_Q1!C12</f>
        <v>211176</v>
      </c>
      <c r="G40" s="488">
        <f>ภาคตะวันออก2561_Q1!D12</f>
        <v>4.42</v>
      </c>
      <c r="H40" s="487">
        <f>ภาคตะวันออก2561_Q1!CF11</f>
        <v>2423663</v>
      </c>
      <c r="I40" s="511">
        <f>ภาคตะวันออก2561_Q1!CG11</f>
        <v>2281526</v>
      </c>
      <c r="J40" s="488">
        <f>ภาคตะวันออก2561_Q1!CH11</f>
        <v>6.23</v>
      </c>
      <c r="K40" s="487">
        <f>ภาคตะวันออก2561_Q1!CF12</f>
        <v>120692</v>
      </c>
      <c r="L40" s="511">
        <f>ภาคตะวันออก2561_Q1!CG12</f>
        <v>113050</v>
      </c>
      <c r="M40" s="488">
        <f>ภาคตะวันออก2561_Q1!CH12</f>
        <v>6.76</v>
      </c>
      <c r="N40" s="487">
        <f>ภาคตะวันออก2561_Q1!FJ11</f>
        <v>1710429</v>
      </c>
      <c r="O40" s="511">
        <f>ภาคตะวันออก2561_Q1!FK11</f>
        <v>1615579</v>
      </c>
      <c r="P40" s="488">
        <f>ภาคตะวันออก2561_Q1!FL11</f>
        <v>5.87</v>
      </c>
      <c r="Q40" s="487">
        <f>ภาคตะวันออก2561_Q1!FJ12</f>
        <v>128200</v>
      </c>
      <c r="R40" s="511">
        <f>ภาคตะวันออก2561_Q1!FK12</f>
        <v>123417</v>
      </c>
      <c r="S40" s="488">
        <f>ภาคตะวันออก2561_Q1!FL12</f>
        <v>3.88</v>
      </c>
      <c r="T40" s="487">
        <f>ภาคตะวันออก2561_Q1!IN11</f>
        <v>2525110</v>
      </c>
      <c r="U40" s="511">
        <f>ภาคตะวันออก2561_Q1!IO11</f>
        <v>2405617</v>
      </c>
      <c r="V40" s="488">
        <f>ภาคตะวันออก2561_Q1!IP11</f>
        <v>4.97</v>
      </c>
      <c r="W40" s="487">
        <f>ภาคตะวันออก2561_Q1!IN12</f>
        <v>184285</v>
      </c>
      <c r="X40" s="511">
        <f>ภาคตะวันออก2561_Q1!IO12</f>
        <v>177649</v>
      </c>
      <c r="Y40" s="488">
        <f>ภาคตะวันออก2561_Q1!IP12</f>
        <v>3.74</v>
      </c>
      <c r="Z40" s="487">
        <f>ภาคตะวันออก2561_Q1!LR11</f>
        <v>8886454</v>
      </c>
      <c r="AA40" s="511">
        <f>ภาคตะวันออก2561_Q1!LS11</f>
        <v>8380873</v>
      </c>
      <c r="AB40" s="488">
        <f>ภาคตะวันออก2561_Q1!LT11</f>
        <v>6.03</v>
      </c>
      <c r="AC40" s="487">
        <f>ภาคตะวันออก2561_Q1!LR12</f>
        <v>653687</v>
      </c>
      <c r="AD40" s="511">
        <f>ภาคตะวันออก2561_Q1!LS12</f>
        <v>625292</v>
      </c>
      <c r="AE40" s="488">
        <f>ภาคตะวันออก2561_Q1!LT12</f>
        <v>4.54</v>
      </c>
    </row>
    <row r="41" spans="1:31" s="490" customFormat="1" ht="25.2" thickTop="1" x14ac:dyDescent="0.7">
      <c r="A41" s="446"/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Z41" s="489"/>
      <c r="AA41" s="489"/>
      <c r="AB41" s="489"/>
      <c r="AC41" s="489"/>
      <c r="AD41" s="489"/>
      <c r="AE41" s="489"/>
    </row>
    <row r="42" spans="1:31" s="490" customFormat="1" x14ac:dyDescent="0.7">
      <c r="A42" s="446"/>
      <c r="B42" s="489"/>
      <c r="C42" s="489"/>
      <c r="D42" s="489"/>
      <c r="E42" s="489"/>
      <c r="F42" s="489"/>
      <c r="G42" s="489"/>
      <c r="H42" s="489"/>
      <c r="I42" s="489"/>
      <c r="J42" s="489"/>
      <c r="K42" s="489"/>
      <c r="L42" s="489"/>
      <c r="M42" s="489"/>
      <c r="N42" s="489"/>
      <c r="O42" s="489"/>
      <c r="P42" s="489"/>
      <c r="Q42" s="489"/>
      <c r="R42" s="489"/>
      <c r="S42" s="489"/>
      <c r="T42" s="489"/>
      <c r="U42" s="489"/>
      <c r="V42" s="489"/>
      <c r="W42" s="489"/>
      <c r="X42" s="489"/>
      <c r="Y42" s="489"/>
      <c r="Z42" s="489"/>
      <c r="AA42" s="489"/>
      <c r="AB42" s="489"/>
      <c r="AC42" s="489"/>
      <c r="AD42" s="489"/>
      <c r="AE42" s="489"/>
    </row>
    <row r="43" spans="1:31" s="490" customFormat="1" ht="25.2" thickBot="1" x14ac:dyDescent="0.75"/>
    <row r="44" spans="1:31" ht="21.75" customHeight="1" thickTop="1" x14ac:dyDescent="0.7">
      <c r="A44" s="636" t="s">
        <v>81</v>
      </c>
      <c r="B44" s="621" t="s">
        <v>6</v>
      </c>
      <c r="C44" s="622"/>
      <c r="D44" s="623"/>
      <c r="E44" s="640" t="s">
        <v>9</v>
      </c>
      <c r="F44" s="641"/>
      <c r="G44" s="642"/>
      <c r="H44" s="621" t="s">
        <v>179</v>
      </c>
      <c r="I44" s="622"/>
      <c r="J44" s="623"/>
      <c r="K44" s="640" t="s">
        <v>185</v>
      </c>
      <c r="L44" s="641"/>
      <c r="M44" s="642"/>
      <c r="N44" s="621" t="s">
        <v>390</v>
      </c>
      <c r="O44" s="622"/>
      <c r="P44" s="623"/>
      <c r="Q44" s="643"/>
      <c r="R44" s="643"/>
      <c r="S44" s="643"/>
      <c r="W44" s="643"/>
      <c r="X44" s="643"/>
      <c r="Y44" s="643"/>
      <c r="Z44" s="643"/>
      <c r="AA44" s="643"/>
      <c r="AB44" s="643"/>
      <c r="AC44" s="643"/>
      <c r="AD44" s="643"/>
      <c r="AE44" s="643"/>
    </row>
    <row r="45" spans="1:31" ht="25.2" thickBot="1" x14ac:dyDescent="0.75">
      <c r="A45" s="638"/>
      <c r="B45" s="476">
        <v>2018</v>
      </c>
      <c r="C45" s="477">
        <v>2017</v>
      </c>
      <c r="D45" s="478" t="s">
        <v>27</v>
      </c>
      <c r="E45" s="491">
        <v>2018</v>
      </c>
      <c r="F45" s="492">
        <v>2017</v>
      </c>
      <c r="G45" s="493" t="s">
        <v>27</v>
      </c>
      <c r="H45" s="479">
        <v>2018</v>
      </c>
      <c r="I45" s="477">
        <v>2017</v>
      </c>
      <c r="J45" s="478" t="s">
        <v>27</v>
      </c>
      <c r="K45" s="491">
        <v>2018</v>
      </c>
      <c r="L45" s="492">
        <v>2017</v>
      </c>
      <c r="M45" s="493" t="s">
        <v>27</v>
      </c>
      <c r="N45" s="479">
        <v>2018</v>
      </c>
      <c r="O45" s="477">
        <v>2017</v>
      </c>
      <c r="P45" s="478" t="s">
        <v>27</v>
      </c>
      <c r="Q45" s="497"/>
      <c r="R45" s="498"/>
      <c r="S45" s="499"/>
      <c r="T45" s="497"/>
      <c r="U45" s="498"/>
      <c r="V45" s="499"/>
      <c r="W45" s="497"/>
      <c r="X45" s="498"/>
      <c r="Y45" s="499"/>
      <c r="Z45" s="497"/>
      <c r="AA45" s="498"/>
      <c r="AB45" s="499"/>
      <c r="AC45" s="497"/>
      <c r="AD45" s="498"/>
      <c r="AE45" s="499"/>
    </row>
    <row r="46" spans="1:31" ht="25.2" thickTop="1" x14ac:dyDescent="0.7">
      <c r="A46" s="484" t="s">
        <v>240</v>
      </c>
      <c r="B46" s="475">
        <f>'1.รวมชลบุรี'!B13</f>
        <v>3.63</v>
      </c>
      <c r="C46" s="510">
        <f>'1.รวมชลบุรี'!C13</f>
        <v>3.58</v>
      </c>
      <c r="D46" s="485">
        <f>'1.รวมชลบุรี'!D13</f>
        <v>0.05</v>
      </c>
      <c r="E46" s="475">
        <f>'1.รวมชลบุรี'!CF13</f>
        <v>3.15</v>
      </c>
      <c r="F46" s="510">
        <f>'1.รวมชลบุรี'!CG13</f>
        <v>3.19</v>
      </c>
      <c r="G46" s="485">
        <f>'1.รวมชลบุรี'!CH13</f>
        <v>-0.04</v>
      </c>
      <c r="H46" s="490">
        <f>'1.รวมชลบุรี'!FJ13</f>
        <v>2.92</v>
      </c>
      <c r="I46" s="512">
        <f>'1.รวมชลบุรี'!FK13</f>
        <v>3.02</v>
      </c>
      <c r="J46" s="494">
        <f>'1.รวมชลบุรี'!FL13</f>
        <v>-0.1</v>
      </c>
      <c r="K46" s="475">
        <f>'1.รวมชลบุรี'!IN13</f>
        <v>3.82</v>
      </c>
      <c r="L46" s="510">
        <f>'1.รวมชลบุรี'!IO13</f>
        <v>3.88</v>
      </c>
      <c r="M46" s="484">
        <f>'1.รวมชลบุรี'!IP13</f>
        <v>-0.06</v>
      </c>
      <c r="N46" s="475">
        <f>'1.รวมชลบุรี'!LR13</f>
        <v>3.4</v>
      </c>
      <c r="O46" s="510">
        <f>'1.รวมชลบุรี'!LS13</f>
        <v>3.43</v>
      </c>
      <c r="P46" s="484">
        <f>'1.รวมชลบุรี'!LT13</f>
        <v>-0.03</v>
      </c>
      <c r="Q46" s="496"/>
      <c r="R46" s="496"/>
      <c r="S46" s="496"/>
      <c r="T46" s="489"/>
      <c r="U46" s="489"/>
      <c r="V46" s="489"/>
      <c r="W46" s="489"/>
      <c r="X46" s="489"/>
      <c r="Y46" s="489"/>
      <c r="Z46" s="489"/>
      <c r="AA46" s="489"/>
      <c r="AB46" s="489"/>
      <c r="AC46" s="489"/>
      <c r="AD46" s="489"/>
      <c r="AE46" s="489"/>
    </row>
    <row r="47" spans="1:31" x14ac:dyDescent="0.7">
      <c r="A47" s="485" t="s">
        <v>223</v>
      </c>
      <c r="B47" s="475">
        <f>จันทบุรี!B13</f>
        <v>2.42</v>
      </c>
      <c r="C47" s="510">
        <f>จันทบุรี!C13</f>
        <v>2.34</v>
      </c>
      <c r="D47" s="485">
        <f>จันทบุรี!D13</f>
        <v>0.08</v>
      </c>
      <c r="E47" s="475">
        <f>จันทบุรี!CF13</f>
        <v>2.0499999999999998</v>
      </c>
      <c r="F47" s="510">
        <f>จันทบุรี!CG13</f>
        <v>2.04</v>
      </c>
      <c r="G47" s="485">
        <f>จันทบุรี!CH13</f>
        <v>0.01</v>
      </c>
      <c r="H47" s="490">
        <f>จันทบุรี!FJ13</f>
        <v>2.25</v>
      </c>
      <c r="I47" s="512">
        <f>จันทบุรี!FK13</f>
        <v>2.25</v>
      </c>
      <c r="J47" s="494">
        <f>จันทบุรี!FL13</f>
        <v>0</v>
      </c>
      <c r="K47" s="475">
        <f>จันทบุรี!IN13</f>
        <v>2.06</v>
      </c>
      <c r="L47" s="513">
        <f>จันทบุรี!IO13</f>
        <v>2</v>
      </c>
      <c r="M47" s="507">
        <f>จันทบุรี!IP13</f>
        <v>0.06</v>
      </c>
      <c r="N47" s="475">
        <f>จันทบุรี!LR13</f>
        <v>2.19</v>
      </c>
      <c r="O47" s="510">
        <f>จันทบุรี!LS13</f>
        <v>2.15</v>
      </c>
      <c r="P47" s="485">
        <f>จันทบุรี!LT13</f>
        <v>0.04</v>
      </c>
      <c r="Q47" s="496"/>
      <c r="R47" s="496"/>
      <c r="S47" s="496"/>
      <c r="T47" s="489"/>
      <c r="U47" s="489"/>
      <c r="V47" s="489"/>
      <c r="W47" s="489"/>
      <c r="X47" s="489"/>
      <c r="Y47" s="489"/>
      <c r="Z47" s="489"/>
      <c r="AA47" s="489"/>
      <c r="AB47" s="489"/>
      <c r="AC47" s="489"/>
      <c r="AD47" s="489"/>
      <c r="AE47" s="489"/>
    </row>
    <row r="48" spans="1:31" x14ac:dyDescent="0.7">
      <c r="A48" s="485" t="s">
        <v>238</v>
      </c>
      <c r="B48" s="475">
        <f>'2.รวมตราด'!B13</f>
        <v>3.22</v>
      </c>
      <c r="C48" s="510">
        <f>'2.รวมตราด'!C13</f>
        <v>3.25</v>
      </c>
      <c r="D48" s="485">
        <f>'2.รวมตราด'!D13</f>
        <v>-0.03</v>
      </c>
      <c r="E48" s="475">
        <f>'2.รวมตราด'!CF13</f>
        <v>3.08</v>
      </c>
      <c r="F48" s="510">
        <f>'2.รวมตราด'!CG13</f>
        <v>3.03</v>
      </c>
      <c r="G48" s="485">
        <f>'2.รวมตราด'!CH13</f>
        <v>0.05</v>
      </c>
      <c r="H48" s="490">
        <f>'2.รวมตราด'!FJ13</f>
        <v>2.78</v>
      </c>
      <c r="I48" s="512">
        <f>'2.รวมตราด'!FK13</f>
        <v>2.83</v>
      </c>
      <c r="J48" s="494">
        <f>'2.รวมตราด'!FL13</f>
        <v>-0.05</v>
      </c>
      <c r="K48" s="475">
        <f>'2.รวมตราด'!IN13</f>
        <v>3.2</v>
      </c>
      <c r="L48" s="510">
        <f>'2.รวมตราด'!IO13</f>
        <v>3.19</v>
      </c>
      <c r="M48" s="485">
        <f>'2.รวมตราด'!IP13</f>
        <v>0.01</v>
      </c>
      <c r="N48" s="475">
        <f>'2.รวมตราด'!LR13</f>
        <v>3.08</v>
      </c>
      <c r="O48" s="510">
        <f>'2.รวมตราด'!LS13</f>
        <v>3.09</v>
      </c>
      <c r="P48" s="485">
        <f>'2.รวมตราด'!LT13</f>
        <v>-0.01</v>
      </c>
      <c r="Q48" s="496"/>
      <c r="R48" s="496"/>
      <c r="S48" s="496"/>
      <c r="T48" s="489"/>
      <c r="U48" s="489"/>
      <c r="V48" s="489"/>
      <c r="W48" s="489"/>
      <c r="X48" s="489"/>
      <c r="Y48" s="489"/>
      <c r="Z48" s="489"/>
      <c r="AA48" s="489"/>
      <c r="AB48" s="489"/>
      <c r="AC48" s="489"/>
      <c r="AD48" s="489"/>
      <c r="AE48" s="489"/>
    </row>
    <row r="49" spans="1:16384" x14ac:dyDescent="0.7">
      <c r="A49" s="485" t="s">
        <v>228</v>
      </c>
      <c r="B49" s="475">
        <f>นครนายก!B13</f>
        <v>2.21</v>
      </c>
      <c r="C49" s="510">
        <f>นครนายก!C13</f>
        <v>2.23</v>
      </c>
      <c r="D49" s="485">
        <f>นครนายก!D13</f>
        <v>-0.02</v>
      </c>
      <c r="E49" s="475">
        <f>นครนายก!CF13</f>
        <v>2.0699999999999998</v>
      </c>
      <c r="F49" s="510">
        <f>นครนายก!CG13</f>
        <v>2.0499999999999998</v>
      </c>
      <c r="G49" s="485">
        <f>นครนายก!CH13</f>
        <v>0.02</v>
      </c>
      <c r="H49" s="490">
        <f>นครนายก!FJ13</f>
        <v>1.49</v>
      </c>
      <c r="I49" s="512">
        <f>นครนายก!FK13</f>
        <v>1.5</v>
      </c>
      <c r="J49" s="494">
        <f>นครนายก!FL13</f>
        <v>-0.01</v>
      </c>
      <c r="K49" s="475">
        <f>นครนายก!IN13</f>
        <v>1.66</v>
      </c>
      <c r="L49" s="510">
        <f>นครนายก!IO13</f>
        <v>1.67</v>
      </c>
      <c r="M49" s="485">
        <f>นครนายก!IP13</f>
        <v>-0.01</v>
      </c>
      <c r="N49" s="475">
        <f>นครนายก!LR13</f>
        <v>1.85</v>
      </c>
      <c r="O49" s="510">
        <f>นครนายก!LS13</f>
        <v>1.85</v>
      </c>
      <c r="P49" s="485">
        <f>นครนายก!LT13</f>
        <v>0</v>
      </c>
      <c r="Q49" s="496"/>
      <c r="R49" s="496"/>
      <c r="S49" s="496"/>
      <c r="T49" s="489"/>
      <c r="U49" s="489"/>
      <c r="V49" s="489"/>
      <c r="W49" s="489"/>
      <c r="X49" s="489"/>
      <c r="Y49" s="489"/>
      <c r="Z49" s="489"/>
      <c r="AA49" s="489"/>
      <c r="AB49" s="489"/>
      <c r="AC49" s="489"/>
      <c r="AD49" s="489"/>
      <c r="AE49" s="489"/>
    </row>
    <row r="50" spans="1:16384" x14ac:dyDescent="0.7">
      <c r="A50" s="485" t="s">
        <v>229</v>
      </c>
      <c r="B50" s="475">
        <f>ปราจีนบุรี!B13</f>
        <v>1.95</v>
      </c>
      <c r="C50" s="510">
        <f>ปราจีนบุรี!C13</f>
        <v>1.9</v>
      </c>
      <c r="D50" s="485">
        <f>ปราจีนบุรี!D13</f>
        <v>0.05</v>
      </c>
      <c r="E50" s="475">
        <f>ปราจีนบุรี!CF13</f>
        <v>1.86</v>
      </c>
      <c r="F50" s="510">
        <f>ปราจีนบุรี!CG13</f>
        <v>1.91</v>
      </c>
      <c r="G50" s="485">
        <f>ปราจีนบุรี!CH13</f>
        <v>-0.05</v>
      </c>
      <c r="H50" s="475">
        <f>ปราจีนบุรี!FJ13</f>
        <v>1.95</v>
      </c>
      <c r="I50" s="510">
        <f>ปราจีนบุรี!FK13</f>
        <v>1.94</v>
      </c>
      <c r="J50" s="485">
        <f>ปราจีนบุรี!FL13</f>
        <v>0.01</v>
      </c>
      <c r="K50" s="475">
        <f>ปราจีนบุรี!IN13</f>
        <v>2.15</v>
      </c>
      <c r="L50" s="510">
        <f>ปราจีนบุรี!IO13</f>
        <v>2.15</v>
      </c>
      <c r="M50" s="485">
        <f>ปราจีนบุรี!IP13</f>
        <v>0</v>
      </c>
      <c r="N50" s="475">
        <f>ปราจีนบุรี!LR13</f>
        <v>1.98</v>
      </c>
      <c r="O50" s="510">
        <f>ปราจีนบุรี!LS13</f>
        <v>1.98</v>
      </c>
      <c r="P50" s="485">
        <f>ปราจีนบุรี!LT13</f>
        <v>0</v>
      </c>
      <c r="Q50" s="489"/>
      <c r="R50" s="496"/>
      <c r="S50" s="496"/>
      <c r="T50" s="489"/>
      <c r="U50" s="489"/>
      <c r="V50" s="489"/>
      <c r="W50" s="489"/>
      <c r="X50" s="489"/>
      <c r="Y50" s="489"/>
      <c r="Z50" s="489"/>
      <c r="AA50" s="643"/>
      <c r="AB50" s="643"/>
      <c r="AC50" s="643"/>
      <c r="AD50" s="489"/>
      <c r="AE50" s="489"/>
    </row>
    <row r="51" spans="1:16384" x14ac:dyDescent="0.7">
      <c r="A51" s="485" t="s">
        <v>230</v>
      </c>
      <c r="B51" s="475">
        <f>ระยอง!B13</f>
        <v>2.19</v>
      </c>
      <c r="C51" s="510">
        <f>ระยอง!C13</f>
        <v>2.16</v>
      </c>
      <c r="D51" s="485">
        <f>ระยอง!D13</f>
        <v>0.03</v>
      </c>
      <c r="E51" s="475">
        <f>ระยอง!CF13</f>
        <v>2.15</v>
      </c>
      <c r="F51" s="510">
        <f>ระยอง!CG13</f>
        <v>2.2200000000000002</v>
      </c>
      <c r="G51" s="485">
        <f>ระยอง!CH13</f>
        <v>-7.0000000000000007E-2</v>
      </c>
      <c r="H51" s="475">
        <f>ระยอง!FJ13</f>
        <v>2.14</v>
      </c>
      <c r="I51" s="510">
        <f>ระยอง!FK13</f>
        <v>2.21</v>
      </c>
      <c r="J51" s="485">
        <f>ระยอง!FL13</f>
        <v>-7.0000000000000007E-2</v>
      </c>
      <c r="K51" s="475">
        <f>ระยอง!IN13</f>
        <v>2.76</v>
      </c>
      <c r="L51" s="510">
        <f>ระยอง!IO13</f>
        <v>2.83</v>
      </c>
      <c r="M51" s="485">
        <f>ระยอง!IP13</f>
        <v>-7.0000000000000007E-2</v>
      </c>
      <c r="N51" s="475">
        <f>ระยอง!LR13</f>
        <v>2.3199999999999998</v>
      </c>
      <c r="O51" s="510">
        <f>ระยอง!LS13</f>
        <v>2.37</v>
      </c>
      <c r="P51" s="485">
        <f>ระยอง!LT13</f>
        <v>-0.05</v>
      </c>
      <c r="Q51" s="489"/>
      <c r="R51" s="489"/>
      <c r="S51" s="489"/>
      <c r="T51" s="489"/>
      <c r="U51" s="489"/>
      <c r="V51" s="489"/>
      <c r="W51" s="489"/>
      <c r="X51" s="489"/>
      <c r="Y51" s="489"/>
      <c r="Z51" s="489"/>
      <c r="AA51" s="489"/>
      <c r="AB51" s="489"/>
      <c r="AC51" s="489"/>
      <c r="AD51" s="489"/>
      <c r="AE51" s="489"/>
    </row>
    <row r="52" spans="1:16384" ht="25.2" thickBot="1" x14ac:dyDescent="0.75">
      <c r="A52" s="485" t="s">
        <v>231</v>
      </c>
      <c r="B52" s="475">
        <f>สระแก้ว!B13</f>
        <v>1.95</v>
      </c>
      <c r="C52" s="510">
        <f>สระแก้ว!C13</f>
        <v>1.97</v>
      </c>
      <c r="D52" s="485">
        <f>สระแก้ว!D13</f>
        <v>-0.02</v>
      </c>
      <c r="E52" s="475">
        <f>สระแก้ว!CF13</f>
        <v>1.84</v>
      </c>
      <c r="F52" s="510">
        <f>สระแก้ว!CG13</f>
        <v>1.9</v>
      </c>
      <c r="G52" s="485">
        <f>สระแก้ว!CH13</f>
        <v>-0.06</v>
      </c>
      <c r="H52" s="475">
        <f>สระแก้ว!FJ13</f>
        <v>1.98</v>
      </c>
      <c r="I52" s="510">
        <f>สระแก้ว!FK13</f>
        <v>1.97</v>
      </c>
      <c r="J52" s="485">
        <f>สระแก้ว!FL13</f>
        <v>0.01</v>
      </c>
      <c r="K52" s="475">
        <f>สระแก้ว!IN13</f>
        <v>1.98</v>
      </c>
      <c r="L52" s="510">
        <f>สระแก้ว!IO13</f>
        <v>2.0099999999999998</v>
      </c>
      <c r="M52" s="485">
        <f>สระแก้ว!IP13</f>
        <v>-0.03</v>
      </c>
      <c r="N52" s="475">
        <f>สระแก้ว!LR13</f>
        <v>1.94</v>
      </c>
      <c r="O52" s="510">
        <f>สระแก้ว!LS13</f>
        <v>1.97</v>
      </c>
      <c r="P52" s="485">
        <f>สระแก้ว!LT13</f>
        <v>-0.03</v>
      </c>
      <c r="Q52" s="489"/>
      <c r="R52" s="489"/>
      <c r="S52" s="489"/>
      <c r="T52" s="489"/>
      <c r="U52" s="489"/>
      <c r="V52" s="489"/>
      <c r="W52" s="489"/>
      <c r="X52" s="489"/>
      <c r="Y52" s="489"/>
      <c r="Z52" s="489"/>
      <c r="AA52" s="489"/>
      <c r="AB52" s="489"/>
      <c r="AC52" s="489"/>
      <c r="AD52" s="489"/>
      <c r="AE52" s="489"/>
    </row>
    <row r="53" spans="1:16384" ht="25.8" thickTop="1" thickBot="1" x14ac:dyDescent="0.75">
      <c r="A53" s="486" t="s">
        <v>391</v>
      </c>
      <c r="B53" s="487">
        <f>ภาคตะวันออก2561_Q1!B13</f>
        <v>3.08</v>
      </c>
      <c r="C53" s="511">
        <f>ภาคตะวันออก2561_Q1!C13</f>
        <v>3.03</v>
      </c>
      <c r="D53" s="488">
        <f>ภาคตะวันออก2561_Q1!D13</f>
        <v>0.05</v>
      </c>
      <c r="E53" s="487">
        <f>ภาคตะวันออก2561_Q1!CF13</f>
        <v>2.75</v>
      </c>
      <c r="F53" s="511">
        <f>ภาคตะวันออก2561_Q1!CG13</f>
        <v>2.78</v>
      </c>
      <c r="G53" s="488">
        <f>ภาคตะวันออก2561_Q1!CH13</f>
        <v>-0.03</v>
      </c>
      <c r="H53" s="487">
        <f>ภาคตะวันออก2561_Q1!FJ13</f>
        <v>2.54</v>
      </c>
      <c r="I53" s="511">
        <f>ภาคตะวันออก2561_Q1!FK13</f>
        <v>2.62</v>
      </c>
      <c r="J53" s="488">
        <f>ภาคตะวันออก2561_Q1!FL13</f>
        <v>-0.08</v>
      </c>
      <c r="K53" s="487">
        <f>ภาคตะวันออก2561_Q1!IN13</f>
        <v>3.23</v>
      </c>
      <c r="L53" s="511">
        <f>ภาคตะวันออก2561_Q1!IO13</f>
        <v>3.28</v>
      </c>
      <c r="M53" s="488">
        <f>ภาคตะวันออก2561_Q1!IP13</f>
        <v>-0.05</v>
      </c>
      <c r="N53" s="487">
        <f>ภาคตะวันออก2561_Q1!LR13</f>
        <v>2.91</v>
      </c>
      <c r="O53" s="511">
        <f>ภาคตะวันออก2561_Q1!LS13</f>
        <v>2.94</v>
      </c>
      <c r="P53" s="488">
        <f>ภาคตะวันออก2561_Q1!LT13</f>
        <v>-0.03</v>
      </c>
      <c r="Q53" s="489"/>
      <c r="R53" s="489"/>
      <c r="S53" s="489"/>
      <c r="T53" s="489"/>
      <c r="U53" s="489"/>
      <c r="V53" s="489"/>
      <c r="W53" s="489"/>
      <c r="X53" s="489"/>
      <c r="Y53" s="489"/>
      <c r="Z53" s="489"/>
      <c r="AA53" s="489"/>
      <c r="AB53" s="489"/>
      <c r="AC53" s="489"/>
      <c r="AD53" s="489"/>
      <c r="AE53" s="489"/>
    </row>
    <row r="54" spans="1:16384" s="490" customFormat="1" ht="25.2" thickTop="1" x14ac:dyDescent="0.7">
      <c r="A54" s="446"/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46"/>
      <c r="R54" s="489"/>
      <c r="S54" s="489"/>
      <c r="T54" s="489"/>
      <c r="U54" s="489"/>
      <c r="V54" s="489"/>
      <c r="W54" s="489"/>
      <c r="X54" s="489"/>
      <c r="Y54" s="489"/>
      <c r="Z54" s="489"/>
      <c r="AA54" s="489"/>
      <c r="AB54" s="489"/>
      <c r="AC54" s="489"/>
      <c r="AD54" s="489"/>
      <c r="AE54" s="489"/>
      <c r="AF54" s="489"/>
      <c r="AG54" s="446"/>
      <c r="AH54" s="489"/>
      <c r="AI54" s="489"/>
      <c r="AJ54" s="489"/>
      <c r="AK54" s="489"/>
      <c r="AL54" s="489"/>
      <c r="AM54" s="489"/>
      <c r="AN54" s="489"/>
      <c r="AO54" s="489"/>
      <c r="AP54" s="489"/>
      <c r="AQ54" s="489"/>
      <c r="AR54" s="489"/>
      <c r="AS54" s="489"/>
      <c r="AT54" s="489"/>
      <c r="AU54" s="489"/>
      <c r="AV54" s="489"/>
      <c r="AW54" s="446"/>
      <c r="AX54" s="489"/>
      <c r="AY54" s="489"/>
      <c r="AZ54" s="489"/>
      <c r="BA54" s="489"/>
      <c r="BB54" s="489"/>
      <c r="BC54" s="489"/>
      <c r="BD54" s="489"/>
      <c r="BE54" s="489"/>
      <c r="BF54" s="489"/>
      <c r="BG54" s="489"/>
      <c r="BH54" s="489"/>
      <c r="BI54" s="489"/>
      <c r="BJ54" s="489"/>
      <c r="BK54" s="489"/>
      <c r="BL54" s="489"/>
      <c r="BM54" s="446"/>
      <c r="BN54" s="489"/>
      <c r="BO54" s="489"/>
      <c r="BP54" s="489"/>
      <c r="BQ54" s="489"/>
      <c r="BR54" s="489"/>
      <c r="BS54" s="489"/>
      <c r="BT54" s="489"/>
      <c r="BU54" s="489"/>
      <c r="BV54" s="489"/>
      <c r="BW54" s="489"/>
      <c r="BX54" s="489"/>
      <c r="BY54" s="489"/>
      <c r="BZ54" s="489"/>
      <c r="CA54" s="489"/>
      <c r="CB54" s="489"/>
      <c r="CC54" s="446"/>
      <c r="CD54" s="489"/>
      <c r="CE54" s="489"/>
      <c r="CF54" s="489"/>
      <c r="CG54" s="489"/>
      <c r="CH54" s="489"/>
      <c r="CI54" s="489"/>
      <c r="CJ54" s="489"/>
      <c r="CK54" s="489"/>
      <c r="CL54" s="489"/>
      <c r="CM54" s="489"/>
      <c r="CN54" s="489"/>
      <c r="CO54" s="489"/>
      <c r="CP54" s="489"/>
      <c r="CQ54" s="489"/>
      <c r="CR54" s="489"/>
      <c r="CS54" s="446"/>
      <c r="CT54" s="489"/>
      <c r="CU54" s="489"/>
      <c r="CV54" s="489"/>
      <c r="CW54" s="489"/>
      <c r="CX54" s="489"/>
      <c r="CY54" s="489"/>
      <c r="CZ54" s="489"/>
      <c r="DA54" s="489"/>
      <c r="DB54" s="489"/>
      <c r="DC54" s="489"/>
      <c r="DD54" s="489"/>
      <c r="DE54" s="489"/>
      <c r="DF54" s="489"/>
      <c r="DG54" s="489"/>
      <c r="DH54" s="489"/>
      <c r="DI54" s="446"/>
      <c r="DJ54" s="489"/>
      <c r="DK54" s="489"/>
      <c r="DL54" s="489"/>
      <c r="DM54" s="489"/>
      <c r="DN54" s="489"/>
      <c r="DO54" s="489"/>
      <c r="DP54" s="489"/>
      <c r="DQ54" s="489"/>
      <c r="DR54" s="489"/>
      <c r="DS54" s="489"/>
      <c r="DT54" s="489"/>
      <c r="DU54" s="489"/>
      <c r="DV54" s="489"/>
      <c r="DW54" s="489"/>
      <c r="DX54" s="489"/>
      <c r="DY54" s="446"/>
      <c r="DZ54" s="489"/>
      <c r="EA54" s="489"/>
      <c r="EB54" s="489"/>
      <c r="EC54" s="489"/>
      <c r="ED54" s="489"/>
      <c r="EE54" s="489"/>
      <c r="EF54" s="489"/>
      <c r="EG54" s="489"/>
      <c r="EH54" s="489"/>
      <c r="EI54" s="489"/>
      <c r="EJ54" s="489"/>
      <c r="EK54" s="489"/>
      <c r="EL54" s="489"/>
      <c r="EM54" s="489"/>
      <c r="EN54" s="489"/>
      <c r="EO54" s="446"/>
      <c r="EP54" s="489"/>
      <c r="EQ54" s="489"/>
      <c r="ER54" s="489"/>
      <c r="ES54" s="489"/>
      <c r="ET54" s="489"/>
      <c r="EU54" s="489"/>
      <c r="EV54" s="489"/>
      <c r="EW54" s="489"/>
      <c r="EX54" s="489"/>
      <c r="EY54" s="489"/>
      <c r="EZ54" s="489"/>
      <c r="FA54" s="489"/>
      <c r="FB54" s="489"/>
      <c r="FC54" s="489"/>
      <c r="FD54" s="489"/>
      <c r="FE54" s="446"/>
      <c r="FF54" s="489"/>
      <c r="FG54" s="489"/>
      <c r="FH54" s="489"/>
      <c r="FI54" s="489"/>
      <c r="FJ54" s="489"/>
      <c r="FK54" s="489"/>
      <c r="FL54" s="489"/>
      <c r="FM54" s="489"/>
      <c r="FN54" s="489"/>
      <c r="FO54" s="489"/>
      <c r="FP54" s="489"/>
      <c r="FQ54" s="489"/>
      <c r="FR54" s="489"/>
      <c r="FS54" s="489"/>
      <c r="FT54" s="489"/>
      <c r="FU54" s="446"/>
      <c r="FV54" s="489"/>
      <c r="FW54" s="489"/>
      <c r="FX54" s="489"/>
      <c r="FY54" s="489"/>
      <c r="FZ54" s="489"/>
      <c r="GA54" s="489"/>
      <c r="GB54" s="489"/>
      <c r="GC54" s="489"/>
      <c r="GD54" s="489"/>
      <c r="GE54" s="489"/>
      <c r="GF54" s="489"/>
      <c r="GG54" s="489"/>
      <c r="GH54" s="489"/>
      <c r="GI54" s="489"/>
      <c r="GJ54" s="489"/>
      <c r="GK54" s="446"/>
      <c r="GL54" s="489"/>
      <c r="GM54" s="489"/>
      <c r="GN54" s="489"/>
      <c r="GO54" s="489"/>
      <c r="GP54" s="489"/>
      <c r="GQ54" s="489"/>
      <c r="GR54" s="489"/>
      <c r="GS54" s="489"/>
      <c r="GT54" s="489"/>
      <c r="GU54" s="489"/>
      <c r="GV54" s="489"/>
      <c r="GW54" s="489"/>
      <c r="GX54" s="489"/>
      <c r="GY54" s="489"/>
      <c r="GZ54" s="489"/>
      <c r="HA54" s="446"/>
      <c r="HB54" s="489"/>
      <c r="HC54" s="489"/>
      <c r="HD54" s="489"/>
      <c r="HE54" s="489"/>
      <c r="HF54" s="489"/>
      <c r="HG54" s="489"/>
      <c r="HH54" s="489"/>
      <c r="HI54" s="489"/>
      <c r="HJ54" s="489"/>
      <c r="HK54" s="489"/>
      <c r="HL54" s="489"/>
      <c r="HM54" s="489"/>
      <c r="HN54" s="489"/>
      <c r="HO54" s="489"/>
      <c r="HP54" s="489"/>
      <c r="HQ54" s="446"/>
      <c r="HR54" s="489"/>
      <c r="HS54" s="489"/>
      <c r="HT54" s="489"/>
      <c r="HU54" s="489"/>
      <c r="HV54" s="489"/>
      <c r="HW54" s="489"/>
      <c r="HX54" s="489"/>
      <c r="HY54" s="489"/>
      <c r="HZ54" s="489"/>
      <c r="IA54" s="489"/>
      <c r="IB54" s="489"/>
      <c r="IC54" s="489"/>
      <c r="ID54" s="489"/>
      <c r="IE54" s="489"/>
      <c r="IF54" s="489"/>
      <c r="IG54" s="446"/>
      <c r="IH54" s="489"/>
      <c r="II54" s="489"/>
      <c r="IJ54" s="489"/>
      <c r="IK54" s="489"/>
      <c r="IL54" s="489"/>
      <c r="IM54" s="489"/>
      <c r="IN54" s="489"/>
      <c r="IO54" s="489"/>
      <c r="IP54" s="489"/>
      <c r="IQ54" s="489"/>
      <c r="IR54" s="489"/>
      <c r="IS54" s="489"/>
      <c r="IT54" s="489"/>
      <c r="IU54" s="489"/>
      <c r="IV54" s="489"/>
      <c r="IW54" s="446"/>
      <c r="IX54" s="489"/>
      <c r="IY54" s="489"/>
      <c r="IZ54" s="489"/>
      <c r="JA54" s="489"/>
      <c r="JB54" s="489"/>
      <c r="JC54" s="489"/>
      <c r="JD54" s="489"/>
      <c r="JE54" s="489"/>
      <c r="JF54" s="489"/>
      <c r="JG54" s="489"/>
      <c r="JH54" s="489"/>
      <c r="JI54" s="489"/>
      <c r="JJ54" s="489"/>
      <c r="JK54" s="489"/>
      <c r="JL54" s="489"/>
      <c r="JM54" s="446"/>
      <c r="JN54" s="489"/>
      <c r="JO54" s="489"/>
      <c r="JP54" s="489"/>
      <c r="JQ54" s="489"/>
      <c r="JR54" s="489"/>
      <c r="JS54" s="489"/>
      <c r="JT54" s="489"/>
      <c r="JU54" s="489"/>
      <c r="JV54" s="489"/>
      <c r="JW54" s="489"/>
      <c r="JX54" s="489"/>
      <c r="JY54" s="489"/>
      <c r="JZ54" s="489"/>
      <c r="KA54" s="489"/>
      <c r="KB54" s="489"/>
      <c r="KC54" s="446"/>
      <c r="KD54" s="489"/>
      <c r="KE54" s="489"/>
      <c r="KF54" s="489"/>
      <c r="KG54" s="489"/>
      <c r="KH54" s="489"/>
      <c r="KI54" s="489"/>
      <c r="KJ54" s="489"/>
      <c r="KK54" s="489"/>
      <c r="KL54" s="489"/>
      <c r="KM54" s="489"/>
      <c r="KN54" s="489"/>
      <c r="KO54" s="489"/>
      <c r="KP54" s="489"/>
      <c r="KQ54" s="489"/>
      <c r="KR54" s="489"/>
      <c r="KS54" s="446"/>
      <c r="KT54" s="489"/>
      <c r="KU54" s="489"/>
      <c r="KV54" s="489"/>
      <c r="KW54" s="489"/>
      <c r="KX54" s="489"/>
      <c r="KY54" s="489"/>
      <c r="KZ54" s="489"/>
      <c r="LA54" s="489"/>
      <c r="LB54" s="489"/>
      <c r="LC54" s="489"/>
      <c r="LD54" s="489"/>
      <c r="LE54" s="489"/>
      <c r="LF54" s="489"/>
      <c r="LG54" s="489"/>
      <c r="LH54" s="489"/>
      <c r="LI54" s="446"/>
      <c r="LJ54" s="489"/>
      <c r="LK54" s="489"/>
      <c r="LL54" s="489"/>
      <c r="LM54" s="489"/>
      <c r="LN54" s="489"/>
      <c r="LO54" s="489"/>
      <c r="LP54" s="489"/>
      <c r="LQ54" s="489"/>
      <c r="LR54" s="489"/>
      <c r="LS54" s="489"/>
      <c r="LT54" s="489"/>
      <c r="LU54" s="489"/>
      <c r="LV54" s="489"/>
      <c r="LW54" s="489"/>
      <c r="LX54" s="489"/>
      <c r="LY54" s="446"/>
      <c r="LZ54" s="489"/>
      <c r="MA54" s="489"/>
      <c r="MB54" s="489"/>
      <c r="MC54" s="489"/>
      <c r="MD54" s="489"/>
      <c r="ME54" s="489"/>
      <c r="MF54" s="489"/>
      <c r="MG54" s="489"/>
      <c r="MH54" s="489"/>
      <c r="MI54" s="489"/>
      <c r="MJ54" s="489"/>
      <c r="MK54" s="489"/>
      <c r="ML54" s="489"/>
      <c r="MM54" s="489"/>
      <c r="MN54" s="489"/>
      <c r="MO54" s="446"/>
      <c r="MP54" s="489"/>
      <c r="MQ54" s="489"/>
      <c r="MR54" s="489"/>
      <c r="MS54" s="489"/>
      <c r="MT54" s="489"/>
      <c r="MU54" s="489"/>
      <c r="MV54" s="489"/>
      <c r="MW54" s="489"/>
      <c r="MX54" s="489"/>
      <c r="MY54" s="489"/>
      <c r="MZ54" s="489"/>
      <c r="NA54" s="489"/>
      <c r="NB54" s="489"/>
      <c r="NC54" s="489"/>
      <c r="ND54" s="489"/>
      <c r="NE54" s="446"/>
      <c r="NF54" s="489"/>
      <c r="NG54" s="489"/>
      <c r="NH54" s="489"/>
      <c r="NI54" s="489"/>
      <c r="NJ54" s="489"/>
      <c r="NK54" s="489"/>
      <c r="NL54" s="489"/>
      <c r="NM54" s="489"/>
      <c r="NN54" s="489"/>
      <c r="NO54" s="489"/>
      <c r="NP54" s="489"/>
      <c r="NQ54" s="489"/>
      <c r="NR54" s="489"/>
      <c r="NS54" s="489"/>
      <c r="NT54" s="489"/>
      <c r="NU54" s="446"/>
      <c r="NV54" s="489"/>
      <c r="NW54" s="489"/>
      <c r="NX54" s="489"/>
      <c r="NY54" s="489"/>
      <c r="NZ54" s="489"/>
      <c r="OA54" s="489"/>
      <c r="OB54" s="489"/>
      <c r="OC54" s="489"/>
      <c r="OD54" s="489"/>
      <c r="OE54" s="489"/>
      <c r="OF54" s="489"/>
      <c r="OG54" s="489"/>
      <c r="OH54" s="489"/>
      <c r="OI54" s="489"/>
      <c r="OJ54" s="489"/>
      <c r="OK54" s="446"/>
      <c r="OL54" s="489"/>
      <c r="OM54" s="489"/>
      <c r="ON54" s="489"/>
      <c r="OO54" s="489"/>
      <c r="OP54" s="489"/>
      <c r="OQ54" s="489"/>
      <c r="OR54" s="489"/>
      <c r="OS54" s="489"/>
      <c r="OT54" s="489"/>
      <c r="OU54" s="489"/>
      <c r="OV54" s="489"/>
      <c r="OW54" s="489"/>
      <c r="OX54" s="489"/>
      <c r="OY54" s="489"/>
      <c r="OZ54" s="489"/>
      <c r="PA54" s="446"/>
      <c r="PB54" s="489"/>
      <c r="PC54" s="489"/>
      <c r="PD54" s="489"/>
      <c r="PE54" s="489"/>
      <c r="PF54" s="489"/>
      <c r="PG54" s="489"/>
      <c r="PH54" s="489"/>
      <c r="PI54" s="489"/>
      <c r="PJ54" s="489"/>
      <c r="PK54" s="489"/>
      <c r="PL54" s="489"/>
      <c r="PM54" s="489"/>
      <c r="PN54" s="489"/>
      <c r="PO54" s="489"/>
      <c r="PP54" s="489"/>
      <c r="PQ54" s="446"/>
      <c r="PR54" s="489"/>
      <c r="PS54" s="489"/>
      <c r="PT54" s="489"/>
      <c r="PU54" s="489"/>
      <c r="PV54" s="489"/>
      <c r="PW54" s="489"/>
      <c r="PX54" s="489"/>
      <c r="PY54" s="489"/>
      <c r="PZ54" s="489"/>
      <c r="QA54" s="489"/>
      <c r="QB54" s="489"/>
      <c r="QC54" s="489"/>
      <c r="QD54" s="489"/>
      <c r="QE54" s="489"/>
      <c r="QF54" s="489"/>
      <c r="QG54" s="446"/>
      <c r="QH54" s="489"/>
      <c r="QI54" s="489"/>
      <c r="QJ54" s="489"/>
      <c r="QK54" s="489"/>
      <c r="QL54" s="489"/>
      <c r="QM54" s="489"/>
      <c r="QN54" s="489"/>
      <c r="QO54" s="489"/>
      <c r="QP54" s="489"/>
      <c r="QQ54" s="489"/>
      <c r="QR54" s="489"/>
      <c r="QS54" s="489"/>
      <c r="QT54" s="489"/>
      <c r="QU54" s="489"/>
      <c r="QV54" s="489"/>
      <c r="QW54" s="446"/>
      <c r="QX54" s="489"/>
      <c r="QY54" s="489"/>
      <c r="QZ54" s="489"/>
      <c r="RA54" s="489"/>
      <c r="RB54" s="489"/>
      <c r="RC54" s="489"/>
      <c r="RD54" s="489"/>
      <c r="RE54" s="489"/>
      <c r="RF54" s="489"/>
      <c r="RG54" s="489"/>
      <c r="RH54" s="489"/>
      <c r="RI54" s="489"/>
      <c r="RJ54" s="489"/>
      <c r="RK54" s="489"/>
      <c r="RL54" s="489"/>
      <c r="RM54" s="446"/>
      <c r="RN54" s="489"/>
      <c r="RO54" s="489"/>
      <c r="RP54" s="489"/>
      <c r="RQ54" s="489"/>
      <c r="RR54" s="489"/>
      <c r="RS54" s="489"/>
      <c r="RT54" s="489"/>
      <c r="RU54" s="489"/>
      <c r="RV54" s="489"/>
      <c r="RW54" s="489"/>
      <c r="RX54" s="489"/>
      <c r="RY54" s="489"/>
      <c r="RZ54" s="489"/>
      <c r="SA54" s="489"/>
      <c r="SB54" s="489"/>
      <c r="SC54" s="446"/>
      <c r="SD54" s="489"/>
      <c r="SE54" s="489"/>
      <c r="SF54" s="489"/>
      <c r="SG54" s="489"/>
      <c r="SH54" s="489"/>
      <c r="SI54" s="489"/>
      <c r="SJ54" s="489"/>
      <c r="SK54" s="489"/>
      <c r="SL54" s="489"/>
      <c r="SM54" s="489"/>
      <c r="SN54" s="489"/>
      <c r="SO54" s="489"/>
      <c r="SP54" s="489"/>
      <c r="SQ54" s="489"/>
      <c r="SR54" s="489"/>
      <c r="SS54" s="446"/>
      <c r="ST54" s="489"/>
      <c r="SU54" s="489"/>
      <c r="SV54" s="489"/>
      <c r="SW54" s="489"/>
      <c r="SX54" s="489"/>
      <c r="SY54" s="489"/>
      <c r="SZ54" s="489"/>
      <c r="TA54" s="489"/>
      <c r="TB54" s="489"/>
      <c r="TC54" s="489"/>
      <c r="TD54" s="489"/>
      <c r="TE54" s="489"/>
      <c r="TF54" s="489"/>
      <c r="TG54" s="489"/>
      <c r="TH54" s="489"/>
      <c r="TI54" s="446"/>
      <c r="TJ54" s="489"/>
      <c r="TK54" s="489"/>
      <c r="TL54" s="489"/>
      <c r="TM54" s="489"/>
      <c r="TN54" s="489"/>
      <c r="TO54" s="489"/>
      <c r="TP54" s="489"/>
      <c r="TQ54" s="489"/>
      <c r="TR54" s="489"/>
      <c r="TS54" s="489"/>
      <c r="TT54" s="489"/>
      <c r="TU54" s="489"/>
      <c r="TV54" s="489"/>
      <c r="TW54" s="489"/>
      <c r="TX54" s="489"/>
      <c r="TY54" s="446"/>
      <c r="TZ54" s="489"/>
      <c r="UA54" s="489"/>
      <c r="UB54" s="489"/>
      <c r="UC54" s="489"/>
      <c r="UD54" s="489"/>
      <c r="UE54" s="489"/>
      <c r="UF54" s="489"/>
      <c r="UG54" s="489"/>
      <c r="UH54" s="489"/>
      <c r="UI54" s="489"/>
      <c r="UJ54" s="489"/>
      <c r="UK54" s="489"/>
      <c r="UL54" s="489"/>
      <c r="UM54" s="489"/>
      <c r="UN54" s="489"/>
      <c r="UO54" s="446"/>
      <c r="UP54" s="489"/>
      <c r="UQ54" s="489"/>
      <c r="UR54" s="489"/>
      <c r="US54" s="489"/>
      <c r="UT54" s="489"/>
      <c r="UU54" s="489"/>
      <c r="UV54" s="489"/>
      <c r="UW54" s="489"/>
      <c r="UX54" s="489"/>
      <c r="UY54" s="489"/>
      <c r="UZ54" s="489"/>
      <c r="VA54" s="489"/>
      <c r="VB54" s="489"/>
      <c r="VC54" s="489"/>
      <c r="VD54" s="489"/>
      <c r="VE54" s="446"/>
      <c r="VF54" s="489"/>
      <c r="VG54" s="489"/>
      <c r="VH54" s="489"/>
      <c r="VI54" s="489"/>
      <c r="VJ54" s="489"/>
      <c r="VK54" s="489"/>
      <c r="VL54" s="489"/>
      <c r="VM54" s="489"/>
      <c r="VN54" s="489"/>
      <c r="VO54" s="489"/>
      <c r="VP54" s="489"/>
      <c r="VQ54" s="489"/>
      <c r="VR54" s="489"/>
      <c r="VS54" s="489"/>
      <c r="VT54" s="489"/>
      <c r="VU54" s="446"/>
      <c r="VV54" s="489"/>
      <c r="VW54" s="489"/>
      <c r="VX54" s="489"/>
      <c r="VY54" s="489"/>
      <c r="VZ54" s="489"/>
      <c r="WA54" s="489"/>
      <c r="WB54" s="489"/>
      <c r="WC54" s="489"/>
      <c r="WD54" s="489"/>
      <c r="WE54" s="489"/>
      <c r="WF54" s="489"/>
      <c r="WG54" s="489"/>
      <c r="WH54" s="489"/>
      <c r="WI54" s="489"/>
      <c r="WJ54" s="489"/>
      <c r="WK54" s="446"/>
      <c r="WL54" s="489"/>
      <c r="WM54" s="489"/>
      <c r="WN54" s="489"/>
      <c r="WO54" s="489"/>
      <c r="WP54" s="489"/>
      <c r="WQ54" s="489"/>
      <c r="WR54" s="489"/>
      <c r="WS54" s="489"/>
      <c r="WT54" s="489"/>
      <c r="WU54" s="489"/>
      <c r="WV54" s="489"/>
      <c r="WW54" s="489"/>
      <c r="WX54" s="489"/>
      <c r="WY54" s="489"/>
      <c r="WZ54" s="489"/>
      <c r="XA54" s="446"/>
      <c r="XB54" s="489"/>
      <c r="XC54" s="489"/>
      <c r="XD54" s="489"/>
      <c r="XE54" s="489"/>
      <c r="XF54" s="489"/>
      <c r="XG54" s="489"/>
      <c r="XH54" s="489"/>
      <c r="XI54" s="489"/>
      <c r="XJ54" s="489"/>
      <c r="XK54" s="489"/>
      <c r="XL54" s="489"/>
      <c r="XM54" s="489"/>
      <c r="XN54" s="489"/>
      <c r="XO54" s="489"/>
      <c r="XP54" s="489"/>
      <c r="XQ54" s="446"/>
      <c r="XR54" s="489"/>
      <c r="XS54" s="489"/>
      <c r="XT54" s="489"/>
      <c r="XU54" s="489"/>
      <c r="XV54" s="489"/>
      <c r="XW54" s="489"/>
      <c r="XX54" s="489"/>
      <c r="XY54" s="489"/>
      <c r="XZ54" s="489"/>
      <c r="YA54" s="489"/>
      <c r="YB54" s="489"/>
      <c r="YC54" s="489"/>
      <c r="YD54" s="489"/>
      <c r="YE54" s="489"/>
      <c r="YF54" s="489"/>
      <c r="YG54" s="446"/>
      <c r="YH54" s="489"/>
      <c r="YI54" s="489"/>
      <c r="YJ54" s="489"/>
      <c r="YK54" s="489"/>
      <c r="YL54" s="489"/>
      <c r="YM54" s="489"/>
      <c r="YN54" s="489"/>
      <c r="YO54" s="489"/>
      <c r="YP54" s="489"/>
      <c r="YQ54" s="489"/>
      <c r="YR54" s="489"/>
      <c r="YS54" s="489"/>
      <c r="YT54" s="489"/>
      <c r="YU54" s="489"/>
      <c r="YV54" s="489"/>
      <c r="YW54" s="446"/>
      <c r="YX54" s="489"/>
      <c r="YY54" s="489"/>
      <c r="YZ54" s="489"/>
      <c r="ZA54" s="489"/>
      <c r="ZB54" s="489"/>
      <c r="ZC54" s="489"/>
      <c r="ZD54" s="489"/>
      <c r="ZE54" s="489"/>
      <c r="ZF54" s="489"/>
      <c r="ZG54" s="489"/>
      <c r="ZH54" s="489"/>
      <c r="ZI54" s="489"/>
      <c r="ZJ54" s="489"/>
      <c r="ZK54" s="489"/>
      <c r="ZL54" s="489"/>
      <c r="ZM54" s="446"/>
      <c r="ZN54" s="489"/>
      <c r="ZO54" s="489"/>
      <c r="ZP54" s="489"/>
      <c r="ZQ54" s="489"/>
      <c r="ZR54" s="489"/>
      <c r="ZS54" s="489"/>
      <c r="ZT54" s="489"/>
      <c r="ZU54" s="489"/>
      <c r="ZV54" s="489"/>
      <c r="ZW54" s="489"/>
      <c r="ZX54" s="489"/>
      <c r="ZY54" s="489"/>
      <c r="ZZ54" s="489"/>
      <c r="AAA54" s="489"/>
      <c r="AAB54" s="489"/>
      <c r="AAC54" s="446"/>
      <c r="AAD54" s="489"/>
      <c r="AAE54" s="489"/>
      <c r="AAF54" s="489"/>
      <c r="AAG54" s="489"/>
      <c r="AAH54" s="489"/>
      <c r="AAI54" s="489"/>
      <c r="AAJ54" s="489"/>
      <c r="AAK54" s="489"/>
      <c r="AAL54" s="489"/>
      <c r="AAM54" s="489"/>
      <c r="AAN54" s="489"/>
      <c r="AAO54" s="489"/>
      <c r="AAP54" s="489"/>
      <c r="AAQ54" s="489"/>
      <c r="AAR54" s="489"/>
      <c r="AAS54" s="446"/>
      <c r="AAT54" s="489"/>
      <c r="AAU54" s="489"/>
      <c r="AAV54" s="489"/>
      <c r="AAW54" s="489"/>
      <c r="AAX54" s="489"/>
      <c r="AAY54" s="489"/>
      <c r="AAZ54" s="489"/>
      <c r="ABA54" s="489"/>
      <c r="ABB54" s="489"/>
      <c r="ABC54" s="489"/>
      <c r="ABD54" s="489"/>
      <c r="ABE54" s="489"/>
      <c r="ABF54" s="489"/>
      <c r="ABG54" s="489"/>
      <c r="ABH54" s="489"/>
      <c r="ABI54" s="446"/>
      <c r="ABJ54" s="489"/>
      <c r="ABK54" s="489"/>
      <c r="ABL54" s="489"/>
      <c r="ABM54" s="489"/>
      <c r="ABN54" s="489"/>
      <c r="ABO54" s="489"/>
      <c r="ABP54" s="489"/>
      <c r="ABQ54" s="489"/>
      <c r="ABR54" s="489"/>
      <c r="ABS54" s="489"/>
      <c r="ABT54" s="489"/>
      <c r="ABU54" s="489"/>
      <c r="ABV54" s="489"/>
      <c r="ABW54" s="489"/>
      <c r="ABX54" s="489"/>
      <c r="ABY54" s="446"/>
      <c r="ABZ54" s="489"/>
      <c r="ACA54" s="489"/>
      <c r="ACB54" s="489"/>
      <c r="ACC54" s="489"/>
      <c r="ACD54" s="489"/>
      <c r="ACE54" s="489"/>
      <c r="ACF54" s="489"/>
      <c r="ACG54" s="489"/>
      <c r="ACH54" s="489"/>
      <c r="ACI54" s="489"/>
      <c r="ACJ54" s="489"/>
      <c r="ACK54" s="489"/>
      <c r="ACL54" s="489"/>
      <c r="ACM54" s="489"/>
      <c r="ACN54" s="489"/>
      <c r="ACO54" s="446"/>
      <c r="ACP54" s="489"/>
      <c r="ACQ54" s="489"/>
      <c r="ACR54" s="489"/>
      <c r="ACS54" s="489"/>
      <c r="ACT54" s="489"/>
      <c r="ACU54" s="489"/>
      <c r="ACV54" s="489"/>
      <c r="ACW54" s="489"/>
      <c r="ACX54" s="489"/>
      <c r="ACY54" s="489"/>
      <c r="ACZ54" s="489"/>
      <c r="ADA54" s="489"/>
      <c r="ADB54" s="489"/>
      <c r="ADC54" s="489"/>
      <c r="ADD54" s="489"/>
      <c r="ADE54" s="446"/>
      <c r="ADF54" s="489"/>
      <c r="ADG54" s="489"/>
      <c r="ADH54" s="489"/>
      <c r="ADI54" s="489"/>
      <c r="ADJ54" s="489"/>
      <c r="ADK54" s="489"/>
      <c r="ADL54" s="489"/>
      <c r="ADM54" s="489"/>
      <c r="ADN54" s="489"/>
      <c r="ADO54" s="489"/>
      <c r="ADP54" s="489"/>
      <c r="ADQ54" s="489"/>
      <c r="ADR54" s="489"/>
      <c r="ADS54" s="489"/>
      <c r="ADT54" s="489"/>
      <c r="ADU54" s="446"/>
      <c r="ADV54" s="489"/>
      <c r="ADW54" s="489"/>
      <c r="ADX54" s="489"/>
      <c r="ADY54" s="489"/>
      <c r="ADZ54" s="489"/>
      <c r="AEA54" s="489"/>
      <c r="AEB54" s="489"/>
      <c r="AEC54" s="489"/>
      <c r="AED54" s="489"/>
      <c r="AEE54" s="489"/>
      <c r="AEF54" s="489"/>
      <c r="AEG54" s="489"/>
      <c r="AEH54" s="489"/>
      <c r="AEI54" s="489"/>
      <c r="AEJ54" s="489"/>
      <c r="AEK54" s="446"/>
      <c r="AEL54" s="489"/>
      <c r="AEM54" s="489"/>
      <c r="AEN54" s="489"/>
      <c r="AEO54" s="489"/>
      <c r="AEP54" s="489"/>
      <c r="AEQ54" s="489"/>
      <c r="AER54" s="489"/>
      <c r="AES54" s="489"/>
      <c r="AET54" s="489"/>
      <c r="AEU54" s="489"/>
      <c r="AEV54" s="489"/>
      <c r="AEW54" s="489"/>
      <c r="AEX54" s="489"/>
      <c r="AEY54" s="489"/>
      <c r="AEZ54" s="489"/>
      <c r="AFA54" s="446"/>
      <c r="AFB54" s="489"/>
      <c r="AFC54" s="489"/>
      <c r="AFD54" s="489"/>
      <c r="AFE54" s="489"/>
      <c r="AFF54" s="489"/>
      <c r="AFG54" s="489"/>
      <c r="AFH54" s="489"/>
      <c r="AFI54" s="489"/>
      <c r="AFJ54" s="489"/>
      <c r="AFK54" s="489"/>
      <c r="AFL54" s="489"/>
      <c r="AFM54" s="489"/>
      <c r="AFN54" s="489"/>
      <c r="AFO54" s="489"/>
      <c r="AFP54" s="489"/>
      <c r="AFQ54" s="446"/>
      <c r="AFR54" s="489"/>
      <c r="AFS54" s="489"/>
      <c r="AFT54" s="489"/>
      <c r="AFU54" s="489"/>
      <c r="AFV54" s="489"/>
      <c r="AFW54" s="489"/>
      <c r="AFX54" s="489"/>
      <c r="AFY54" s="489"/>
      <c r="AFZ54" s="489"/>
      <c r="AGA54" s="489"/>
      <c r="AGB54" s="489"/>
      <c r="AGC54" s="489"/>
      <c r="AGD54" s="489"/>
      <c r="AGE54" s="489"/>
      <c r="AGF54" s="489"/>
      <c r="AGG54" s="446"/>
      <c r="AGH54" s="489"/>
      <c r="AGI54" s="489"/>
      <c r="AGJ54" s="489"/>
      <c r="AGK54" s="489"/>
      <c r="AGL54" s="489"/>
      <c r="AGM54" s="489"/>
      <c r="AGN54" s="489"/>
      <c r="AGO54" s="489"/>
      <c r="AGP54" s="489"/>
      <c r="AGQ54" s="489"/>
      <c r="AGR54" s="489"/>
      <c r="AGS54" s="489"/>
      <c r="AGT54" s="489"/>
      <c r="AGU54" s="489"/>
      <c r="AGV54" s="489"/>
      <c r="AGW54" s="446"/>
      <c r="AGX54" s="489"/>
      <c r="AGY54" s="489"/>
      <c r="AGZ54" s="489"/>
      <c r="AHA54" s="489"/>
      <c r="AHB54" s="489"/>
      <c r="AHC54" s="489"/>
      <c r="AHD54" s="489"/>
      <c r="AHE54" s="489"/>
      <c r="AHF54" s="489"/>
      <c r="AHG54" s="489"/>
      <c r="AHH54" s="489"/>
      <c r="AHI54" s="489"/>
      <c r="AHJ54" s="489"/>
      <c r="AHK54" s="489"/>
      <c r="AHL54" s="489"/>
      <c r="AHM54" s="446"/>
      <c r="AHN54" s="489"/>
      <c r="AHO54" s="489"/>
      <c r="AHP54" s="489"/>
      <c r="AHQ54" s="489"/>
      <c r="AHR54" s="489"/>
      <c r="AHS54" s="489"/>
      <c r="AHT54" s="489"/>
      <c r="AHU54" s="489"/>
      <c r="AHV54" s="489"/>
      <c r="AHW54" s="489"/>
      <c r="AHX54" s="489"/>
      <c r="AHY54" s="489"/>
      <c r="AHZ54" s="489"/>
      <c r="AIA54" s="489"/>
      <c r="AIB54" s="489"/>
      <c r="AIC54" s="446"/>
      <c r="AID54" s="489"/>
      <c r="AIE54" s="489"/>
      <c r="AIF54" s="489"/>
      <c r="AIG54" s="489"/>
      <c r="AIH54" s="489"/>
      <c r="AII54" s="489"/>
      <c r="AIJ54" s="489"/>
      <c r="AIK54" s="489"/>
      <c r="AIL54" s="489"/>
      <c r="AIM54" s="489"/>
      <c r="AIN54" s="489"/>
      <c r="AIO54" s="489"/>
      <c r="AIP54" s="489"/>
      <c r="AIQ54" s="489"/>
      <c r="AIR54" s="489"/>
      <c r="AIS54" s="446"/>
      <c r="AIT54" s="489"/>
      <c r="AIU54" s="489"/>
      <c r="AIV54" s="489"/>
      <c r="AIW54" s="489"/>
      <c r="AIX54" s="489"/>
      <c r="AIY54" s="489"/>
      <c r="AIZ54" s="489"/>
      <c r="AJA54" s="489"/>
      <c r="AJB54" s="489"/>
      <c r="AJC54" s="489"/>
      <c r="AJD54" s="489"/>
      <c r="AJE54" s="489"/>
      <c r="AJF54" s="489"/>
      <c r="AJG54" s="489"/>
      <c r="AJH54" s="489"/>
      <c r="AJI54" s="446"/>
      <c r="AJJ54" s="489"/>
      <c r="AJK54" s="489"/>
      <c r="AJL54" s="489"/>
      <c r="AJM54" s="489"/>
      <c r="AJN54" s="489"/>
      <c r="AJO54" s="489"/>
      <c r="AJP54" s="489"/>
      <c r="AJQ54" s="489"/>
      <c r="AJR54" s="489"/>
      <c r="AJS54" s="489"/>
      <c r="AJT54" s="489"/>
      <c r="AJU54" s="489"/>
      <c r="AJV54" s="489"/>
      <c r="AJW54" s="489"/>
      <c r="AJX54" s="489"/>
      <c r="AJY54" s="446"/>
      <c r="AJZ54" s="489"/>
      <c r="AKA54" s="489"/>
      <c r="AKB54" s="489"/>
      <c r="AKC54" s="489"/>
      <c r="AKD54" s="489"/>
      <c r="AKE54" s="489"/>
      <c r="AKF54" s="489"/>
      <c r="AKG54" s="489"/>
      <c r="AKH54" s="489"/>
      <c r="AKI54" s="489"/>
      <c r="AKJ54" s="489"/>
      <c r="AKK54" s="489"/>
      <c r="AKL54" s="489"/>
      <c r="AKM54" s="489"/>
      <c r="AKN54" s="489"/>
      <c r="AKO54" s="446"/>
      <c r="AKP54" s="489"/>
      <c r="AKQ54" s="489"/>
      <c r="AKR54" s="489"/>
      <c r="AKS54" s="489"/>
      <c r="AKT54" s="489"/>
      <c r="AKU54" s="489"/>
      <c r="AKV54" s="489"/>
      <c r="AKW54" s="489"/>
      <c r="AKX54" s="489"/>
      <c r="AKY54" s="489"/>
      <c r="AKZ54" s="489"/>
      <c r="ALA54" s="489"/>
      <c r="ALB54" s="489"/>
      <c r="ALC54" s="489"/>
      <c r="ALD54" s="489"/>
      <c r="ALE54" s="446"/>
      <c r="ALF54" s="489"/>
      <c r="ALG54" s="489"/>
      <c r="ALH54" s="489"/>
      <c r="ALI54" s="489"/>
      <c r="ALJ54" s="489"/>
      <c r="ALK54" s="489"/>
      <c r="ALL54" s="489"/>
      <c r="ALM54" s="489"/>
      <c r="ALN54" s="489"/>
      <c r="ALO54" s="489"/>
      <c r="ALP54" s="489"/>
      <c r="ALQ54" s="489"/>
      <c r="ALR54" s="489"/>
      <c r="ALS54" s="489"/>
      <c r="ALT54" s="489"/>
      <c r="ALU54" s="446"/>
      <c r="ALV54" s="489"/>
      <c r="ALW54" s="489"/>
      <c r="ALX54" s="489"/>
      <c r="ALY54" s="489"/>
      <c r="ALZ54" s="489"/>
      <c r="AMA54" s="489"/>
      <c r="AMB54" s="489"/>
      <c r="AMC54" s="489"/>
      <c r="AMD54" s="489"/>
      <c r="AME54" s="489"/>
      <c r="AMF54" s="489"/>
      <c r="AMG54" s="489"/>
      <c r="AMH54" s="489"/>
      <c r="AMI54" s="489"/>
      <c r="AMJ54" s="489"/>
      <c r="AMK54" s="446"/>
      <c r="AML54" s="489"/>
      <c r="AMM54" s="489"/>
      <c r="AMN54" s="489"/>
      <c r="AMO54" s="489"/>
      <c r="AMP54" s="489"/>
      <c r="AMQ54" s="489"/>
      <c r="AMR54" s="489"/>
      <c r="AMS54" s="489"/>
      <c r="AMT54" s="489"/>
      <c r="AMU54" s="489"/>
      <c r="AMV54" s="489"/>
      <c r="AMW54" s="489"/>
      <c r="AMX54" s="489"/>
      <c r="AMY54" s="489"/>
      <c r="AMZ54" s="489"/>
      <c r="ANA54" s="446"/>
      <c r="ANB54" s="489"/>
      <c r="ANC54" s="489"/>
      <c r="AND54" s="489"/>
      <c r="ANE54" s="489"/>
      <c r="ANF54" s="489"/>
      <c r="ANG54" s="489"/>
      <c r="ANH54" s="489"/>
      <c r="ANI54" s="489"/>
      <c r="ANJ54" s="489"/>
      <c r="ANK54" s="489"/>
      <c r="ANL54" s="489"/>
      <c r="ANM54" s="489"/>
      <c r="ANN54" s="489"/>
      <c r="ANO54" s="489"/>
      <c r="ANP54" s="489"/>
      <c r="ANQ54" s="446"/>
      <c r="ANR54" s="489"/>
      <c r="ANS54" s="489"/>
      <c r="ANT54" s="489"/>
      <c r="ANU54" s="489"/>
      <c r="ANV54" s="489"/>
      <c r="ANW54" s="489"/>
      <c r="ANX54" s="489"/>
      <c r="ANY54" s="489"/>
      <c r="ANZ54" s="489"/>
      <c r="AOA54" s="489"/>
      <c r="AOB54" s="489"/>
      <c r="AOC54" s="489"/>
      <c r="AOD54" s="489"/>
      <c r="AOE54" s="489"/>
      <c r="AOF54" s="489"/>
      <c r="AOG54" s="446"/>
      <c r="AOH54" s="489"/>
      <c r="AOI54" s="489"/>
      <c r="AOJ54" s="489"/>
      <c r="AOK54" s="489"/>
      <c r="AOL54" s="489"/>
      <c r="AOM54" s="489"/>
      <c r="AON54" s="489"/>
      <c r="AOO54" s="489"/>
      <c r="AOP54" s="489"/>
      <c r="AOQ54" s="489"/>
      <c r="AOR54" s="489"/>
      <c r="AOS54" s="489"/>
      <c r="AOT54" s="489"/>
      <c r="AOU54" s="489"/>
      <c r="AOV54" s="489"/>
      <c r="AOW54" s="446"/>
      <c r="AOX54" s="489"/>
      <c r="AOY54" s="489"/>
      <c r="AOZ54" s="489"/>
      <c r="APA54" s="489"/>
      <c r="APB54" s="489"/>
      <c r="APC54" s="489"/>
      <c r="APD54" s="489"/>
      <c r="APE54" s="489"/>
      <c r="APF54" s="489"/>
      <c r="APG54" s="489"/>
      <c r="APH54" s="489"/>
      <c r="API54" s="489"/>
      <c r="APJ54" s="489"/>
      <c r="APK54" s="489"/>
      <c r="APL54" s="489"/>
      <c r="APM54" s="446"/>
      <c r="APN54" s="489"/>
      <c r="APO54" s="489"/>
      <c r="APP54" s="489"/>
      <c r="APQ54" s="489"/>
      <c r="APR54" s="489"/>
      <c r="APS54" s="489"/>
      <c r="APT54" s="489"/>
      <c r="APU54" s="489"/>
      <c r="APV54" s="489"/>
      <c r="APW54" s="489"/>
      <c r="APX54" s="489"/>
      <c r="APY54" s="489"/>
      <c r="APZ54" s="489"/>
      <c r="AQA54" s="489"/>
      <c r="AQB54" s="489"/>
      <c r="AQC54" s="446"/>
      <c r="AQD54" s="489"/>
      <c r="AQE54" s="489"/>
      <c r="AQF54" s="489"/>
      <c r="AQG54" s="489"/>
      <c r="AQH54" s="489"/>
      <c r="AQI54" s="489"/>
      <c r="AQJ54" s="489"/>
      <c r="AQK54" s="489"/>
      <c r="AQL54" s="489"/>
      <c r="AQM54" s="489"/>
      <c r="AQN54" s="489"/>
      <c r="AQO54" s="489"/>
      <c r="AQP54" s="489"/>
      <c r="AQQ54" s="489"/>
      <c r="AQR54" s="489"/>
      <c r="AQS54" s="446"/>
      <c r="AQT54" s="489"/>
      <c r="AQU54" s="489"/>
      <c r="AQV54" s="489"/>
      <c r="AQW54" s="489"/>
      <c r="AQX54" s="489"/>
      <c r="AQY54" s="489"/>
      <c r="AQZ54" s="489"/>
      <c r="ARA54" s="489"/>
      <c r="ARB54" s="489"/>
      <c r="ARC54" s="489"/>
      <c r="ARD54" s="489"/>
      <c r="ARE54" s="489"/>
      <c r="ARF54" s="489"/>
      <c r="ARG54" s="489"/>
      <c r="ARH54" s="489"/>
      <c r="ARI54" s="446"/>
      <c r="ARJ54" s="489"/>
      <c r="ARK54" s="489"/>
      <c r="ARL54" s="489"/>
      <c r="ARM54" s="489"/>
      <c r="ARN54" s="489"/>
      <c r="ARO54" s="489"/>
      <c r="ARP54" s="489"/>
      <c r="ARQ54" s="489"/>
      <c r="ARR54" s="489"/>
      <c r="ARS54" s="489"/>
      <c r="ART54" s="489"/>
      <c r="ARU54" s="489"/>
      <c r="ARV54" s="489"/>
      <c r="ARW54" s="489"/>
      <c r="ARX54" s="489"/>
      <c r="ARY54" s="446"/>
      <c r="ARZ54" s="489"/>
      <c r="ASA54" s="489"/>
      <c r="ASB54" s="489"/>
      <c r="ASC54" s="489"/>
      <c r="ASD54" s="489"/>
      <c r="ASE54" s="489"/>
      <c r="ASF54" s="489"/>
      <c r="ASG54" s="489"/>
      <c r="ASH54" s="489"/>
      <c r="ASI54" s="489"/>
      <c r="ASJ54" s="489"/>
      <c r="ASK54" s="489"/>
      <c r="ASL54" s="489"/>
      <c r="ASM54" s="489"/>
      <c r="ASN54" s="489"/>
      <c r="ASO54" s="446"/>
      <c r="ASP54" s="489"/>
      <c r="ASQ54" s="489"/>
      <c r="ASR54" s="489"/>
      <c r="ASS54" s="489"/>
      <c r="AST54" s="489"/>
      <c r="ASU54" s="489"/>
      <c r="ASV54" s="489"/>
      <c r="ASW54" s="489"/>
      <c r="ASX54" s="489"/>
      <c r="ASY54" s="489"/>
      <c r="ASZ54" s="489"/>
      <c r="ATA54" s="489"/>
      <c r="ATB54" s="489"/>
      <c r="ATC54" s="489"/>
      <c r="ATD54" s="489"/>
      <c r="ATE54" s="446"/>
      <c r="ATF54" s="489"/>
      <c r="ATG54" s="489"/>
      <c r="ATH54" s="489"/>
      <c r="ATI54" s="489"/>
      <c r="ATJ54" s="489"/>
      <c r="ATK54" s="489"/>
      <c r="ATL54" s="489"/>
      <c r="ATM54" s="489"/>
      <c r="ATN54" s="489"/>
      <c r="ATO54" s="489"/>
      <c r="ATP54" s="489"/>
      <c r="ATQ54" s="489"/>
      <c r="ATR54" s="489"/>
      <c r="ATS54" s="489"/>
      <c r="ATT54" s="489"/>
      <c r="ATU54" s="446"/>
      <c r="ATV54" s="489"/>
      <c r="ATW54" s="489"/>
      <c r="ATX54" s="489"/>
      <c r="ATY54" s="489"/>
      <c r="ATZ54" s="489"/>
      <c r="AUA54" s="489"/>
      <c r="AUB54" s="489"/>
      <c r="AUC54" s="489"/>
      <c r="AUD54" s="489"/>
      <c r="AUE54" s="489"/>
      <c r="AUF54" s="489"/>
      <c r="AUG54" s="489"/>
      <c r="AUH54" s="489"/>
      <c r="AUI54" s="489"/>
      <c r="AUJ54" s="489"/>
      <c r="AUK54" s="446"/>
      <c r="AUL54" s="489"/>
      <c r="AUM54" s="489"/>
      <c r="AUN54" s="489"/>
      <c r="AUO54" s="489"/>
      <c r="AUP54" s="489"/>
      <c r="AUQ54" s="489"/>
      <c r="AUR54" s="489"/>
      <c r="AUS54" s="489"/>
      <c r="AUT54" s="489"/>
      <c r="AUU54" s="489"/>
      <c r="AUV54" s="489"/>
      <c r="AUW54" s="489"/>
      <c r="AUX54" s="489"/>
      <c r="AUY54" s="489"/>
      <c r="AUZ54" s="489"/>
      <c r="AVA54" s="446"/>
      <c r="AVB54" s="489"/>
      <c r="AVC54" s="489"/>
      <c r="AVD54" s="489"/>
      <c r="AVE54" s="489"/>
      <c r="AVF54" s="489"/>
      <c r="AVG54" s="489"/>
      <c r="AVH54" s="489"/>
      <c r="AVI54" s="489"/>
      <c r="AVJ54" s="489"/>
      <c r="AVK54" s="489"/>
      <c r="AVL54" s="489"/>
      <c r="AVM54" s="489"/>
      <c r="AVN54" s="489"/>
      <c r="AVO54" s="489"/>
      <c r="AVP54" s="489"/>
      <c r="AVQ54" s="446"/>
      <c r="AVR54" s="489"/>
      <c r="AVS54" s="489"/>
      <c r="AVT54" s="489"/>
      <c r="AVU54" s="489"/>
      <c r="AVV54" s="489"/>
      <c r="AVW54" s="489"/>
      <c r="AVX54" s="489"/>
      <c r="AVY54" s="489"/>
      <c r="AVZ54" s="489"/>
      <c r="AWA54" s="489"/>
      <c r="AWB54" s="489"/>
      <c r="AWC54" s="489"/>
      <c r="AWD54" s="489"/>
      <c r="AWE54" s="489"/>
      <c r="AWF54" s="489"/>
      <c r="AWG54" s="446"/>
      <c r="AWH54" s="489"/>
      <c r="AWI54" s="489"/>
      <c r="AWJ54" s="489"/>
      <c r="AWK54" s="489"/>
      <c r="AWL54" s="489"/>
      <c r="AWM54" s="489"/>
      <c r="AWN54" s="489"/>
      <c r="AWO54" s="489"/>
      <c r="AWP54" s="489"/>
      <c r="AWQ54" s="489"/>
      <c r="AWR54" s="489"/>
      <c r="AWS54" s="489"/>
      <c r="AWT54" s="489"/>
      <c r="AWU54" s="489"/>
      <c r="AWV54" s="489"/>
      <c r="AWW54" s="446"/>
      <c r="AWX54" s="489"/>
      <c r="AWY54" s="489"/>
      <c r="AWZ54" s="489"/>
      <c r="AXA54" s="489"/>
      <c r="AXB54" s="489"/>
      <c r="AXC54" s="489"/>
      <c r="AXD54" s="489"/>
      <c r="AXE54" s="489"/>
      <c r="AXF54" s="489"/>
      <c r="AXG54" s="489"/>
      <c r="AXH54" s="489"/>
      <c r="AXI54" s="489"/>
      <c r="AXJ54" s="489"/>
      <c r="AXK54" s="489"/>
      <c r="AXL54" s="489"/>
      <c r="AXM54" s="446"/>
      <c r="AXN54" s="489"/>
      <c r="AXO54" s="489"/>
      <c r="AXP54" s="489"/>
      <c r="AXQ54" s="489"/>
      <c r="AXR54" s="489"/>
      <c r="AXS54" s="489"/>
      <c r="AXT54" s="489"/>
      <c r="AXU54" s="489"/>
      <c r="AXV54" s="489"/>
      <c r="AXW54" s="489"/>
      <c r="AXX54" s="489"/>
      <c r="AXY54" s="489"/>
      <c r="AXZ54" s="489"/>
      <c r="AYA54" s="489"/>
      <c r="AYB54" s="489"/>
      <c r="AYC54" s="446"/>
      <c r="AYD54" s="489"/>
      <c r="AYE54" s="489"/>
      <c r="AYF54" s="489"/>
      <c r="AYG54" s="489"/>
      <c r="AYH54" s="489"/>
      <c r="AYI54" s="489"/>
      <c r="AYJ54" s="489"/>
      <c r="AYK54" s="489"/>
      <c r="AYL54" s="489"/>
      <c r="AYM54" s="489"/>
      <c r="AYN54" s="489"/>
      <c r="AYO54" s="489"/>
      <c r="AYP54" s="489"/>
      <c r="AYQ54" s="489"/>
      <c r="AYR54" s="489"/>
      <c r="AYS54" s="446"/>
      <c r="AYT54" s="489"/>
      <c r="AYU54" s="489"/>
      <c r="AYV54" s="489"/>
      <c r="AYW54" s="489"/>
      <c r="AYX54" s="489"/>
      <c r="AYY54" s="489"/>
      <c r="AYZ54" s="489"/>
      <c r="AZA54" s="489"/>
      <c r="AZB54" s="489"/>
      <c r="AZC54" s="489"/>
      <c r="AZD54" s="489"/>
      <c r="AZE54" s="489"/>
      <c r="AZF54" s="489"/>
      <c r="AZG54" s="489"/>
      <c r="AZH54" s="489"/>
      <c r="AZI54" s="446"/>
      <c r="AZJ54" s="489"/>
      <c r="AZK54" s="489"/>
      <c r="AZL54" s="489"/>
      <c r="AZM54" s="489"/>
      <c r="AZN54" s="489"/>
      <c r="AZO54" s="489"/>
      <c r="AZP54" s="489"/>
      <c r="AZQ54" s="489"/>
      <c r="AZR54" s="489"/>
      <c r="AZS54" s="489"/>
      <c r="AZT54" s="489"/>
      <c r="AZU54" s="489"/>
      <c r="AZV54" s="489"/>
      <c r="AZW54" s="489"/>
      <c r="AZX54" s="489"/>
      <c r="AZY54" s="446"/>
      <c r="AZZ54" s="489"/>
      <c r="BAA54" s="489"/>
      <c r="BAB54" s="489"/>
      <c r="BAC54" s="489"/>
      <c r="BAD54" s="489"/>
      <c r="BAE54" s="489"/>
      <c r="BAF54" s="489"/>
      <c r="BAG54" s="489"/>
      <c r="BAH54" s="489"/>
      <c r="BAI54" s="489"/>
      <c r="BAJ54" s="489"/>
      <c r="BAK54" s="489"/>
      <c r="BAL54" s="489"/>
      <c r="BAM54" s="489"/>
      <c r="BAN54" s="489"/>
      <c r="BAO54" s="446"/>
      <c r="BAP54" s="489"/>
      <c r="BAQ54" s="489"/>
      <c r="BAR54" s="489"/>
      <c r="BAS54" s="489"/>
      <c r="BAT54" s="489"/>
      <c r="BAU54" s="489"/>
      <c r="BAV54" s="489"/>
      <c r="BAW54" s="489"/>
      <c r="BAX54" s="489"/>
      <c r="BAY54" s="489"/>
      <c r="BAZ54" s="489"/>
      <c r="BBA54" s="489"/>
      <c r="BBB54" s="489"/>
      <c r="BBC54" s="489"/>
      <c r="BBD54" s="489"/>
      <c r="BBE54" s="446"/>
      <c r="BBF54" s="489"/>
      <c r="BBG54" s="489"/>
      <c r="BBH54" s="489"/>
      <c r="BBI54" s="489"/>
      <c r="BBJ54" s="489"/>
      <c r="BBK54" s="489"/>
      <c r="BBL54" s="489"/>
      <c r="BBM54" s="489"/>
      <c r="BBN54" s="489"/>
      <c r="BBO54" s="489"/>
      <c r="BBP54" s="489"/>
      <c r="BBQ54" s="489"/>
      <c r="BBR54" s="489"/>
      <c r="BBS54" s="489"/>
      <c r="BBT54" s="489"/>
      <c r="BBU54" s="446"/>
      <c r="BBV54" s="489"/>
      <c r="BBW54" s="489"/>
      <c r="BBX54" s="489"/>
      <c r="BBY54" s="489"/>
      <c r="BBZ54" s="489"/>
      <c r="BCA54" s="489"/>
      <c r="BCB54" s="489"/>
      <c r="BCC54" s="489"/>
      <c r="BCD54" s="489"/>
      <c r="BCE54" s="489"/>
      <c r="BCF54" s="489"/>
      <c r="BCG54" s="489"/>
      <c r="BCH54" s="489"/>
      <c r="BCI54" s="489"/>
      <c r="BCJ54" s="489"/>
      <c r="BCK54" s="446"/>
      <c r="BCL54" s="489"/>
      <c r="BCM54" s="489"/>
      <c r="BCN54" s="489"/>
      <c r="BCO54" s="489"/>
      <c r="BCP54" s="489"/>
      <c r="BCQ54" s="489"/>
      <c r="BCR54" s="489"/>
      <c r="BCS54" s="489"/>
      <c r="BCT54" s="489"/>
      <c r="BCU54" s="489"/>
      <c r="BCV54" s="489"/>
      <c r="BCW54" s="489"/>
      <c r="BCX54" s="489"/>
      <c r="BCY54" s="489"/>
      <c r="BCZ54" s="489"/>
      <c r="BDA54" s="446"/>
      <c r="BDB54" s="489"/>
      <c r="BDC54" s="489"/>
      <c r="BDD54" s="489"/>
      <c r="BDE54" s="489"/>
      <c r="BDF54" s="489"/>
      <c r="BDG54" s="489"/>
      <c r="BDH54" s="489"/>
      <c r="BDI54" s="489"/>
      <c r="BDJ54" s="489"/>
      <c r="BDK54" s="489"/>
      <c r="BDL54" s="489"/>
      <c r="BDM54" s="489"/>
      <c r="BDN54" s="489"/>
      <c r="BDO54" s="489"/>
      <c r="BDP54" s="489"/>
      <c r="BDQ54" s="446"/>
      <c r="BDR54" s="489"/>
      <c r="BDS54" s="489"/>
      <c r="BDT54" s="489"/>
      <c r="BDU54" s="489"/>
      <c r="BDV54" s="489"/>
      <c r="BDW54" s="489"/>
      <c r="BDX54" s="489"/>
      <c r="BDY54" s="489"/>
      <c r="BDZ54" s="489"/>
      <c r="BEA54" s="489"/>
      <c r="BEB54" s="489"/>
      <c r="BEC54" s="489"/>
      <c r="BED54" s="489"/>
      <c r="BEE54" s="489"/>
      <c r="BEF54" s="489"/>
      <c r="BEG54" s="446"/>
      <c r="BEH54" s="489"/>
      <c r="BEI54" s="489"/>
      <c r="BEJ54" s="489"/>
      <c r="BEK54" s="489"/>
      <c r="BEL54" s="489"/>
      <c r="BEM54" s="489"/>
      <c r="BEN54" s="489"/>
      <c r="BEO54" s="489"/>
      <c r="BEP54" s="489"/>
      <c r="BEQ54" s="489"/>
      <c r="BER54" s="489"/>
      <c r="BES54" s="489"/>
      <c r="BET54" s="489"/>
      <c r="BEU54" s="489"/>
      <c r="BEV54" s="489"/>
      <c r="BEW54" s="446"/>
      <c r="BEX54" s="489"/>
      <c r="BEY54" s="489"/>
      <c r="BEZ54" s="489"/>
      <c r="BFA54" s="489"/>
      <c r="BFB54" s="489"/>
      <c r="BFC54" s="489"/>
      <c r="BFD54" s="489"/>
      <c r="BFE54" s="489"/>
      <c r="BFF54" s="489"/>
      <c r="BFG54" s="489"/>
      <c r="BFH54" s="489"/>
      <c r="BFI54" s="489"/>
      <c r="BFJ54" s="489"/>
      <c r="BFK54" s="489"/>
      <c r="BFL54" s="489"/>
      <c r="BFM54" s="446"/>
      <c r="BFN54" s="489"/>
      <c r="BFO54" s="489"/>
      <c r="BFP54" s="489"/>
      <c r="BFQ54" s="489"/>
      <c r="BFR54" s="489"/>
      <c r="BFS54" s="489"/>
      <c r="BFT54" s="489"/>
      <c r="BFU54" s="489"/>
      <c r="BFV54" s="489"/>
      <c r="BFW54" s="489"/>
      <c r="BFX54" s="489"/>
      <c r="BFY54" s="489"/>
      <c r="BFZ54" s="489"/>
      <c r="BGA54" s="489"/>
      <c r="BGB54" s="489"/>
      <c r="BGC54" s="446"/>
      <c r="BGD54" s="489"/>
      <c r="BGE54" s="489"/>
      <c r="BGF54" s="489"/>
      <c r="BGG54" s="489"/>
      <c r="BGH54" s="489"/>
      <c r="BGI54" s="489"/>
      <c r="BGJ54" s="489"/>
      <c r="BGK54" s="489"/>
      <c r="BGL54" s="489"/>
      <c r="BGM54" s="489"/>
      <c r="BGN54" s="489"/>
      <c r="BGO54" s="489"/>
      <c r="BGP54" s="489"/>
      <c r="BGQ54" s="489"/>
      <c r="BGR54" s="489"/>
      <c r="BGS54" s="446"/>
      <c r="BGT54" s="489"/>
      <c r="BGU54" s="489"/>
      <c r="BGV54" s="489"/>
      <c r="BGW54" s="489"/>
      <c r="BGX54" s="489"/>
      <c r="BGY54" s="489"/>
      <c r="BGZ54" s="489"/>
      <c r="BHA54" s="489"/>
      <c r="BHB54" s="489"/>
      <c r="BHC54" s="489"/>
      <c r="BHD54" s="489"/>
      <c r="BHE54" s="489"/>
      <c r="BHF54" s="489"/>
      <c r="BHG54" s="489"/>
      <c r="BHH54" s="489"/>
      <c r="BHI54" s="446"/>
      <c r="BHJ54" s="489"/>
      <c r="BHK54" s="489"/>
      <c r="BHL54" s="489"/>
      <c r="BHM54" s="489"/>
      <c r="BHN54" s="489"/>
      <c r="BHO54" s="489"/>
      <c r="BHP54" s="489"/>
      <c r="BHQ54" s="489"/>
      <c r="BHR54" s="489"/>
      <c r="BHS54" s="489"/>
      <c r="BHT54" s="489"/>
      <c r="BHU54" s="489"/>
      <c r="BHV54" s="489"/>
      <c r="BHW54" s="489"/>
      <c r="BHX54" s="489"/>
      <c r="BHY54" s="446"/>
      <c r="BHZ54" s="489"/>
      <c r="BIA54" s="489"/>
      <c r="BIB54" s="489"/>
      <c r="BIC54" s="489"/>
      <c r="BID54" s="489"/>
      <c r="BIE54" s="489"/>
      <c r="BIF54" s="489"/>
      <c r="BIG54" s="489"/>
      <c r="BIH54" s="489"/>
      <c r="BII54" s="489"/>
      <c r="BIJ54" s="489"/>
      <c r="BIK54" s="489"/>
      <c r="BIL54" s="489"/>
      <c r="BIM54" s="489"/>
      <c r="BIN54" s="489"/>
      <c r="BIO54" s="446"/>
      <c r="BIP54" s="489"/>
      <c r="BIQ54" s="489"/>
      <c r="BIR54" s="489"/>
      <c r="BIS54" s="489"/>
      <c r="BIT54" s="489"/>
      <c r="BIU54" s="489"/>
      <c r="BIV54" s="489"/>
      <c r="BIW54" s="489"/>
      <c r="BIX54" s="489"/>
      <c r="BIY54" s="489"/>
      <c r="BIZ54" s="489"/>
      <c r="BJA54" s="489"/>
      <c r="BJB54" s="489"/>
      <c r="BJC54" s="489"/>
      <c r="BJD54" s="489"/>
      <c r="BJE54" s="446"/>
      <c r="BJF54" s="489"/>
      <c r="BJG54" s="489"/>
      <c r="BJH54" s="489"/>
      <c r="BJI54" s="489"/>
      <c r="BJJ54" s="489"/>
      <c r="BJK54" s="489"/>
      <c r="BJL54" s="489"/>
      <c r="BJM54" s="489"/>
      <c r="BJN54" s="489"/>
      <c r="BJO54" s="489"/>
      <c r="BJP54" s="489"/>
      <c r="BJQ54" s="489"/>
      <c r="BJR54" s="489"/>
      <c r="BJS54" s="489"/>
      <c r="BJT54" s="489"/>
      <c r="BJU54" s="446"/>
      <c r="BJV54" s="489"/>
      <c r="BJW54" s="489"/>
      <c r="BJX54" s="489"/>
      <c r="BJY54" s="489"/>
      <c r="BJZ54" s="489"/>
      <c r="BKA54" s="489"/>
      <c r="BKB54" s="489"/>
      <c r="BKC54" s="489"/>
      <c r="BKD54" s="489"/>
      <c r="BKE54" s="489"/>
      <c r="BKF54" s="489"/>
      <c r="BKG54" s="489"/>
      <c r="BKH54" s="489"/>
      <c r="BKI54" s="489"/>
      <c r="BKJ54" s="489"/>
      <c r="BKK54" s="446"/>
      <c r="BKL54" s="489"/>
      <c r="BKM54" s="489"/>
      <c r="BKN54" s="489"/>
      <c r="BKO54" s="489"/>
      <c r="BKP54" s="489"/>
      <c r="BKQ54" s="489"/>
      <c r="BKR54" s="489"/>
      <c r="BKS54" s="489"/>
      <c r="BKT54" s="489"/>
      <c r="BKU54" s="489"/>
      <c r="BKV54" s="489"/>
      <c r="BKW54" s="489"/>
      <c r="BKX54" s="489"/>
      <c r="BKY54" s="489"/>
      <c r="BKZ54" s="489"/>
      <c r="BLA54" s="446"/>
      <c r="BLB54" s="489"/>
      <c r="BLC54" s="489"/>
      <c r="BLD54" s="489"/>
      <c r="BLE54" s="489"/>
      <c r="BLF54" s="489"/>
      <c r="BLG54" s="489"/>
      <c r="BLH54" s="489"/>
      <c r="BLI54" s="489"/>
      <c r="BLJ54" s="489"/>
      <c r="BLK54" s="489"/>
      <c r="BLL54" s="489"/>
      <c r="BLM54" s="489"/>
      <c r="BLN54" s="489"/>
      <c r="BLO54" s="489"/>
      <c r="BLP54" s="489"/>
      <c r="BLQ54" s="446"/>
      <c r="BLR54" s="489"/>
      <c r="BLS54" s="489"/>
      <c r="BLT54" s="489"/>
      <c r="BLU54" s="489"/>
      <c r="BLV54" s="489"/>
      <c r="BLW54" s="489"/>
      <c r="BLX54" s="489"/>
      <c r="BLY54" s="489"/>
      <c r="BLZ54" s="489"/>
      <c r="BMA54" s="489"/>
      <c r="BMB54" s="489"/>
      <c r="BMC54" s="489"/>
      <c r="BMD54" s="489"/>
      <c r="BME54" s="489"/>
      <c r="BMF54" s="489"/>
      <c r="BMG54" s="446"/>
      <c r="BMH54" s="489"/>
      <c r="BMI54" s="489"/>
      <c r="BMJ54" s="489"/>
      <c r="BMK54" s="489"/>
      <c r="BML54" s="489"/>
      <c r="BMM54" s="489"/>
      <c r="BMN54" s="489"/>
      <c r="BMO54" s="489"/>
      <c r="BMP54" s="489"/>
      <c r="BMQ54" s="489"/>
      <c r="BMR54" s="489"/>
      <c r="BMS54" s="489"/>
      <c r="BMT54" s="489"/>
      <c r="BMU54" s="489"/>
      <c r="BMV54" s="489"/>
      <c r="BMW54" s="446"/>
      <c r="BMX54" s="489"/>
      <c r="BMY54" s="489"/>
      <c r="BMZ54" s="489"/>
      <c r="BNA54" s="489"/>
      <c r="BNB54" s="489"/>
      <c r="BNC54" s="489"/>
      <c r="BND54" s="489"/>
      <c r="BNE54" s="489"/>
      <c r="BNF54" s="489"/>
      <c r="BNG54" s="489"/>
      <c r="BNH54" s="489"/>
      <c r="BNI54" s="489"/>
      <c r="BNJ54" s="489"/>
      <c r="BNK54" s="489"/>
      <c r="BNL54" s="489"/>
      <c r="BNM54" s="446"/>
      <c r="BNN54" s="489"/>
      <c r="BNO54" s="489"/>
      <c r="BNP54" s="489"/>
      <c r="BNQ54" s="489"/>
      <c r="BNR54" s="489"/>
      <c r="BNS54" s="489"/>
      <c r="BNT54" s="489"/>
      <c r="BNU54" s="489"/>
      <c r="BNV54" s="489"/>
      <c r="BNW54" s="489"/>
      <c r="BNX54" s="489"/>
      <c r="BNY54" s="489"/>
      <c r="BNZ54" s="489"/>
      <c r="BOA54" s="489"/>
      <c r="BOB54" s="489"/>
      <c r="BOC54" s="446"/>
      <c r="BOD54" s="489"/>
      <c r="BOE54" s="489"/>
      <c r="BOF54" s="489"/>
      <c r="BOG54" s="489"/>
      <c r="BOH54" s="489"/>
      <c r="BOI54" s="489"/>
      <c r="BOJ54" s="489"/>
      <c r="BOK54" s="489"/>
      <c r="BOL54" s="489"/>
      <c r="BOM54" s="489"/>
      <c r="BON54" s="489"/>
      <c r="BOO54" s="489"/>
      <c r="BOP54" s="489"/>
      <c r="BOQ54" s="489"/>
      <c r="BOR54" s="489"/>
      <c r="BOS54" s="446"/>
      <c r="BOT54" s="489"/>
      <c r="BOU54" s="489"/>
      <c r="BOV54" s="489"/>
      <c r="BOW54" s="489"/>
      <c r="BOX54" s="489"/>
      <c r="BOY54" s="489"/>
      <c r="BOZ54" s="489"/>
      <c r="BPA54" s="489"/>
      <c r="BPB54" s="489"/>
      <c r="BPC54" s="489"/>
      <c r="BPD54" s="489"/>
      <c r="BPE54" s="489"/>
      <c r="BPF54" s="489"/>
      <c r="BPG54" s="489"/>
      <c r="BPH54" s="489"/>
      <c r="BPI54" s="446"/>
      <c r="BPJ54" s="489"/>
      <c r="BPK54" s="489"/>
      <c r="BPL54" s="489"/>
      <c r="BPM54" s="489"/>
      <c r="BPN54" s="489"/>
      <c r="BPO54" s="489"/>
      <c r="BPP54" s="489"/>
      <c r="BPQ54" s="489"/>
      <c r="BPR54" s="489"/>
      <c r="BPS54" s="489"/>
      <c r="BPT54" s="489"/>
      <c r="BPU54" s="489"/>
      <c r="BPV54" s="489"/>
      <c r="BPW54" s="489"/>
      <c r="BPX54" s="489"/>
      <c r="BPY54" s="446"/>
      <c r="BPZ54" s="489"/>
      <c r="BQA54" s="489"/>
      <c r="BQB54" s="489"/>
      <c r="BQC54" s="489"/>
      <c r="BQD54" s="489"/>
      <c r="BQE54" s="489"/>
      <c r="BQF54" s="489"/>
      <c r="BQG54" s="489"/>
      <c r="BQH54" s="489"/>
      <c r="BQI54" s="489"/>
      <c r="BQJ54" s="489"/>
      <c r="BQK54" s="489"/>
      <c r="BQL54" s="489"/>
      <c r="BQM54" s="489"/>
      <c r="BQN54" s="489"/>
      <c r="BQO54" s="446"/>
      <c r="BQP54" s="489"/>
      <c r="BQQ54" s="489"/>
      <c r="BQR54" s="489"/>
      <c r="BQS54" s="489"/>
      <c r="BQT54" s="489"/>
      <c r="BQU54" s="489"/>
      <c r="BQV54" s="489"/>
      <c r="BQW54" s="489"/>
      <c r="BQX54" s="489"/>
      <c r="BQY54" s="489"/>
      <c r="BQZ54" s="489"/>
      <c r="BRA54" s="489"/>
      <c r="BRB54" s="489"/>
      <c r="BRC54" s="489"/>
      <c r="BRD54" s="489"/>
      <c r="BRE54" s="446"/>
      <c r="BRF54" s="489"/>
      <c r="BRG54" s="489"/>
      <c r="BRH54" s="489"/>
      <c r="BRI54" s="489"/>
      <c r="BRJ54" s="489"/>
      <c r="BRK54" s="489"/>
      <c r="BRL54" s="489"/>
      <c r="BRM54" s="489"/>
      <c r="BRN54" s="489"/>
      <c r="BRO54" s="489"/>
      <c r="BRP54" s="489"/>
      <c r="BRQ54" s="489"/>
      <c r="BRR54" s="489"/>
      <c r="BRS54" s="489"/>
      <c r="BRT54" s="489"/>
      <c r="BRU54" s="446"/>
      <c r="BRV54" s="489"/>
      <c r="BRW54" s="489"/>
      <c r="BRX54" s="489"/>
      <c r="BRY54" s="489"/>
      <c r="BRZ54" s="489"/>
      <c r="BSA54" s="489"/>
      <c r="BSB54" s="489"/>
      <c r="BSC54" s="489"/>
      <c r="BSD54" s="489"/>
      <c r="BSE54" s="489"/>
      <c r="BSF54" s="489"/>
      <c r="BSG54" s="489"/>
      <c r="BSH54" s="489"/>
      <c r="BSI54" s="489"/>
      <c r="BSJ54" s="489"/>
      <c r="BSK54" s="446"/>
      <c r="BSL54" s="489"/>
      <c r="BSM54" s="489"/>
      <c r="BSN54" s="489"/>
      <c r="BSO54" s="489"/>
      <c r="BSP54" s="489"/>
      <c r="BSQ54" s="489"/>
      <c r="BSR54" s="489"/>
      <c r="BSS54" s="489"/>
      <c r="BST54" s="489"/>
      <c r="BSU54" s="489"/>
      <c r="BSV54" s="489"/>
      <c r="BSW54" s="489"/>
      <c r="BSX54" s="489"/>
      <c r="BSY54" s="489"/>
      <c r="BSZ54" s="489"/>
      <c r="BTA54" s="446"/>
      <c r="BTB54" s="489"/>
      <c r="BTC54" s="489"/>
      <c r="BTD54" s="489"/>
      <c r="BTE54" s="489"/>
      <c r="BTF54" s="489"/>
      <c r="BTG54" s="489"/>
      <c r="BTH54" s="489"/>
      <c r="BTI54" s="489"/>
      <c r="BTJ54" s="489"/>
      <c r="BTK54" s="489"/>
      <c r="BTL54" s="489"/>
      <c r="BTM54" s="489"/>
      <c r="BTN54" s="489"/>
      <c r="BTO54" s="489"/>
      <c r="BTP54" s="489"/>
      <c r="BTQ54" s="446"/>
      <c r="BTR54" s="489"/>
      <c r="BTS54" s="489"/>
      <c r="BTT54" s="489"/>
      <c r="BTU54" s="489"/>
      <c r="BTV54" s="489"/>
      <c r="BTW54" s="489"/>
      <c r="BTX54" s="489"/>
      <c r="BTY54" s="489"/>
      <c r="BTZ54" s="489"/>
      <c r="BUA54" s="489"/>
      <c r="BUB54" s="489"/>
      <c r="BUC54" s="489"/>
      <c r="BUD54" s="489"/>
      <c r="BUE54" s="489"/>
      <c r="BUF54" s="489"/>
      <c r="BUG54" s="446"/>
      <c r="BUH54" s="489"/>
      <c r="BUI54" s="489"/>
      <c r="BUJ54" s="489"/>
      <c r="BUK54" s="489"/>
      <c r="BUL54" s="489"/>
      <c r="BUM54" s="489"/>
      <c r="BUN54" s="489"/>
      <c r="BUO54" s="489"/>
      <c r="BUP54" s="489"/>
      <c r="BUQ54" s="489"/>
      <c r="BUR54" s="489"/>
      <c r="BUS54" s="489"/>
      <c r="BUT54" s="489"/>
      <c r="BUU54" s="489"/>
      <c r="BUV54" s="489"/>
      <c r="BUW54" s="446"/>
      <c r="BUX54" s="489"/>
      <c r="BUY54" s="489"/>
      <c r="BUZ54" s="489"/>
      <c r="BVA54" s="489"/>
      <c r="BVB54" s="489"/>
      <c r="BVC54" s="489"/>
      <c r="BVD54" s="489"/>
      <c r="BVE54" s="489"/>
      <c r="BVF54" s="489"/>
      <c r="BVG54" s="489"/>
      <c r="BVH54" s="489"/>
      <c r="BVI54" s="489"/>
      <c r="BVJ54" s="489"/>
      <c r="BVK54" s="489"/>
      <c r="BVL54" s="489"/>
      <c r="BVM54" s="446"/>
      <c r="BVN54" s="489"/>
      <c r="BVO54" s="489"/>
      <c r="BVP54" s="489"/>
      <c r="BVQ54" s="489"/>
      <c r="BVR54" s="489"/>
      <c r="BVS54" s="489"/>
      <c r="BVT54" s="489"/>
      <c r="BVU54" s="489"/>
      <c r="BVV54" s="489"/>
      <c r="BVW54" s="489"/>
      <c r="BVX54" s="489"/>
      <c r="BVY54" s="489"/>
      <c r="BVZ54" s="489"/>
      <c r="BWA54" s="489"/>
      <c r="BWB54" s="489"/>
      <c r="BWC54" s="446"/>
      <c r="BWD54" s="489"/>
      <c r="BWE54" s="489"/>
      <c r="BWF54" s="489"/>
      <c r="BWG54" s="489"/>
      <c r="BWH54" s="489"/>
      <c r="BWI54" s="489"/>
      <c r="BWJ54" s="489"/>
      <c r="BWK54" s="489"/>
      <c r="BWL54" s="489"/>
      <c r="BWM54" s="489"/>
      <c r="BWN54" s="489"/>
      <c r="BWO54" s="489"/>
      <c r="BWP54" s="489"/>
      <c r="BWQ54" s="489"/>
      <c r="BWR54" s="489"/>
      <c r="BWS54" s="446"/>
      <c r="BWT54" s="489"/>
      <c r="BWU54" s="489"/>
      <c r="BWV54" s="489"/>
      <c r="BWW54" s="489"/>
      <c r="BWX54" s="489"/>
      <c r="BWY54" s="489"/>
      <c r="BWZ54" s="489"/>
      <c r="BXA54" s="489"/>
      <c r="BXB54" s="489"/>
      <c r="BXC54" s="489"/>
      <c r="BXD54" s="489"/>
      <c r="BXE54" s="489"/>
      <c r="BXF54" s="489"/>
      <c r="BXG54" s="489"/>
      <c r="BXH54" s="489"/>
      <c r="BXI54" s="446"/>
      <c r="BXJ54" s="489"/>
      <c r="BXK54" s="489"/>
      <c r="BXL54" s="489"/>
      <c r="BXM54" s="489"/>
      <c r="BXN54" s="489"/>
      <c r="BXO54" s="489"/>
      <c r="BXP54" s="489"/>
      <c r="BXQ54" s="489"/>
      <c r="BXR54" s="489"/>
      <c r="BXS54" s="489"/>
      <c r="BXT54" s="489"/>
      <c r="BXU54" s="489"/>
      <c r="BXV54" s="489"/>
      <c r="BXW54" s="489"/>
      <c r="BXX54" s="489"/>
      <c r="BXY54" s="446"/>
      <c r="BXZ54" s="489"/>
      <c r="BYA54" s="489"/>
      <c r="BYB54" s="489"/>
      <c r="BYC54" s="489"/>
      <c r="BYD54" s="489"/>
      <c r="BYE54" s="489"/>
      <c r="BYF54" s="489"/>
      <c r="BYG54" s="489"/>
      <c r="BYH54" s="489"/>
      <c r="BYI54" s="489"/>
      <c r="BYJ54" s="489"/>
      <c r="BYK54" s="489"/>
      <c r="BYL54" s="489"/>
      <c r="BYM54" s="489"/>
      <c r="BYN54" s="489"/>
      <c r="BYO54" s="446"/>
      <c r="BYP54" s="489"/>
      <c r="BYQ54" s="489"/>
      <c r="BYR54" s="489"/>
      <c r="BYS54" s="489"/>
      <c r="BYT54" s="489"/>
      <c r="BYU54" s="489"/>
      <c r="BYV54" s="489"/>
      <c r="BYW54" s="489"/>
      <c r="BYX54" s="489"/>
      <c r="BYY54" s="489"/>
      <c r="BYZ54" s="489"/>
      <c r="BZA54" s="489"/>
      <c r="BZB54" s="489"/>
      <c r="BZC54" s="489"/>
      <c r="BZD54" s="489"/>
      <c r="BZE54" s="446"/>
      <c r="BZF54" s="489"/>
      <c r="BZG54" s="489"/>
      <c r="BZH54" s="489"/>
      <c r="BZI54" s="489"/>
      <c r="BZJ54" s="489"/>
      <c r="BZK54" s="489"/>
      <c r="BZL54" s="489"/>
      <c r="BZM54" s="489"/>
      <c r="BZN54" s="489"/>
      <c r="BZO54" s="489"/>
      <c r="BZP54" s="489"/>
      <c r="BZQ54" s="489"/>
      <c r="BZR54" s="489"/>
      <c r="BZS54" s="489"/>
      <c r="BZT54" s="489"/>
      <c r="BZU54" s="446"/>
      <c r="BZV54" s="489"/>
      <c r="BZW54" s="489"/>
      <c r="BZX54" s="489"/>
      <c r="BZY54" s="489"/>
      <c r="BZZ54" s="489"/>
      <c r="CAA54" s="489"/>
      <c r="CAB54" s="489"/>
      <c r="CAC54" s="489"/>
      <c r="CAD54" s="489"/>
      <c r="CAE54" s="489"/>
      <c r="CAF54" s="489"/>
      <c r="CAG54" s="489"/>
      <c r="CAH54" s="489"/>
      <c r="CAI54" s="489"/>
      <c r="CAJ54" s="489"/>
      <c r="CAK54" s="446"/>
      <c r="CAL54" s="489"/>
      <c r="CAM54" s="489"/>
      <c r="CAN54" s="489"/>
      <c r="CAO54" s="489"/>
      <c r="CAP54" s="489"/>
      <c r="CAQ54" s="489"/>
      <c r="CAR54" s="489"/>
      <c r="CAS54" s="489"/>
      <c r="CAT54" s="489"/>
      <c r="CAU54" s="489"/>
      <c r="CAV54" s="489"/>
      <c r="CAW54" s="489"/>
      <c r="CAX54" s="489"/>
      <c r="CAY54" s="489"/>
      <c r="CAZ54" s="489"/>
      <c r="CBA54" s="446"/>
      <c r="CBB54" s="489"/>
      <c r="CBC54" s="489"/>
      <c r="CBD54" s="489"/>
      <c r="CBE54" s="489"/>
      <c r="CBF54" s="489"/>
      <c r="CBG54" s="489"/>
      <c r="CBH54" s="489"/>
      <c r="CBI54" s="489"/>
      <c r="CBJ54" s="489"/>
      <c r="CBK54" s="489"/>
      <c r="CBL54" s="489"/>
      <c r="CBM54" s="489"/>
      <c r="CBN54" s="489"/>
      <c r="CBO54" s="489"/>
      <c r="CBP54" s="489"/>
      <c r="CBQ54" s="446"/>
      <c r="CBR54" s="489"/>
      <c r="CBS54" s="489"/>
      <c r="CBT54" s="489"/>
      <c r="CBU54" s="489"/>
      <c r="CBV54" s="489"/>
      <c r="CBW54" s="489"/>
      <c r="CBX54" s="489"/>
      <c r="CBY54" s="489"/>
      <c r="CBZ54" s="489"/>
      <c r="CCA54" s="489"/>
      <c r="CCB54" s="489"/>
      <c r="CCC54" s="489"/>
      <c r="CCD54" s="489"/>
      <c r="CCE54" s="489"/>
      <c r="CCF54" s="489"/>
      <c r="CCG54" s="446"/>
      <c r="CCH54" s="489"/>
      <c r="CCI54" s="489"/>
      <c r="CCJ54" s="489"/>
      <c r="CCK54" s="489"/>
      <c r="CCL54" s="489"/>
      <c r="CCM54" s="489"/>
      <c r="CCN54" s="489"/>
      <c r="CCO54" s="489"/>
      <c r="CCP54" s="489"/>
      <c r="CCQ54" s="489"/>
      <c r="CCR54" s="489"/>
      <c r="CCS54" s="489"/>
      <c r="CCT54" s="489"/>
      <c r="CCU54" s="489"/>
      <c r="CCV54" s="489"/>
      <c r="CCW54" s="446"/>
      <c r="CCX54" s="489"/>
      <c r="CCY54" s="489"/>
      <c r="CCZ54" s="489"/>
      <c r="CDA54" s="489"/>
      <c r="CDB54" s="489"/>
      <c r="CDC54" s="489"/>
      <c r="CDD54" s="489"/>
      <c r="CDE54" s="489"/>
      <c r="CDF54" s="489"/>
      <c r="CDG54" s="489"/>
      <c r="CDH54" s="489"/>
      <c r="CDI54" s="489"/>
      <c r="CDJ54" s="489"/>
      <c r="CDK54" s="489"/>
      <c r="CDL54" s="489"/>
      <c r="CDM54" s="446"/>
      <c r="CDN54" s="489"/>
      <c r="CDO54" s="489"/>
      <c r="CDP54" s="489"/>
      <c r="CDQ54" s="489"/>
      <c r="CDR54" s="489"/>
      <c r="CDS54" s="489"/>
      <c r="CDT54" s="489"/>
      <c r="CDU54" s="489"/>
      <c r="CDV54" s="489"/>
      <c r="CDW54" s="489"/>
      <c r="CDX54" s="489"/>
      <c r="CDY54" s="489"/>
      <c r="CDZ54" s="489"/>
      <c r="CEA54" s="489"/>
      <c r="CEB54" s="489"/>
      <c r="CEC54" s="446"/>
      <c r="CED54" s="489"/>
      <c r="CEE54" s="489"/>
      <c r="CEF54" s="489"/>
      <c r="CEG54" s="489"/>
      <c r="CEH54" s="489"/>
      <c r="CEI54" s="489"/>
      <c r="CEJ54" s="489"/>
      <c r="CEK54" s="489"/>
      <c r="CEL54" s="489"/>
      <c r="CEM54" s="489"/>
      <c r="CEN54" s="489"/>
      <c r="CEO54" s="489"/>
      <c r="CEP54" s="489"/>
      <c r="CEQ54" s="489"/>
      <c r="CER54" s="489"/>
      <c r="CES54" s="446"/>
      <c r="CET54" s="489"/>
      <c r="CEU54" s="489"/>
      <c r="CEV54" s="489"/>
      <c r="CEW54" s="489"/>
      <c r="CEX54" s="489"/>
      <c r="CEY54" s="489"/>
      <c r="CEZ54" s="489"/>
      <c r="CFA54" s="489"/>
      <c r="CFB54" s="489"/>
      <c r="CFC54" s="489"/>
      <c r="CFD54" s="489"/>
      <c r="CFE54" s="489"/>
      <c r="CFF54" s="489"/>
      <c r="CFG54" s="489"/>
      <c r="CFH54" s="489"/>
      <c r="CFI54" s="446"/>
      <c r="CFJ54" s="489"/>
      <c r="CFK54" s="489"/>
      <c r="CFL54" s="489"/>
      <c r="CFM54" s="489"/>
      <c r="CFN54" s="489"/>
      <c r="CFO54" s="489"/>
      <c r="CFP54" s="489"/>
      <c r="CFQ54" s="489"/>
      <c r="CFR54" s="489"/>
      <c r="CFS54" s="489"/>
      <c r="CFT54" s="489"/>
      <c r="CFU54" s="489"/>
      <c r="CFV54" s="489"/>
      <c r="CFW54" s="489"/>
      <c r="CFX54" s="489"/>
      <c r="CFY54" s="446"/>
      <c r="CFZ54" s="489"/>
      <c r="CGA54" s="489"/>
      <c r="CGB54" s="489"/>
      <c r="CGC54" s="489"/>
      <c r="CGD54" s="489"/>
      <c r="CGE54" s="489"/>
      <c r="CGF54" s="489"/>
      <c r="CGG54" s="489"/>
      <c r="CGH54" s="489"/>
      <c r="CGI54" s="489"/>
      <c r="CGJ54" s="489"/>
      <c r="CGK54" s="489"/>
      <c r="CGL54" s="489"/>
      <c r="CGM54" s="489"/>
      <c r="CGN54" s="489"/>
      <c r="CGO54" s="446"/>
      <c r="CGP54" s="489"/>
      <c r="CGQ54" s="489"/>
      <c r="CGR54" s="489"/>
      <c r="CGS54" s="489"/>
      <c r="CGT54" s="489"/>
      <c r="CGU54" s="489"/>
      <c r="CGV54" s="489"/>
      <c r="CGW54" s="489"/>
      <c r="CGX54" s="489"/>
      <c r="CGY54" s="489"/>
      <c r="CGZ54" s="489"/>
      <c r="CHA54" s="489"/>
      <c r="CHB54" s="489"/>
      <c r="CHC54" s="489"/>
      <c r="CHD54" s="489"/>
      <c r="CHE54" s="446"/>
      <c r="CHF54" s="489"/>
      <c r="CHG54" s="489"/>
      <c r="CHH54" s="489"/>
      <c r="CHI54" s="489"/>
      <c r="CHJ54" s="489"/>
      <c r="CHK54" s="489"/>
      <c r="CHL54" s="489"/>
      <c r="CHM54" s="489"/>
      <c r="CHN54" s="489"/>
      <c r="CHO54" s="489"/>
      <c r="CHP54" s="489"/>
      <c r="CHQ54" s="489"/>
      <c r="CHR54" s="489"/>
      <c r="CHS54" s="489"/>
      <c r="CHT54" s="489"/>
      <c r="CHU54" s="446"/>
      <c r="CHV54" s="489"/>
      <c r="CHW54" s="489"/>
      <c r="CHX54" s="489"/>
      <c r="CHY54" s="489"/>
      <c r="CHZ54" s="489"/>
      <c r="CIA54" s="489"/>
      <c r="CIB54" s="489"/>
      <c r="CIC54" s="489"/>
      <c r="CID54" s="489"/>
      <c r="CIE54" s="489"/>
      <c r="CIF54" s="489"/>
      <c r="CIG54" s="489"/>
      <c r="CIH54" s="489"/>
      <c r="CII54" s="489"/>
      <c r="CIJ54" s="489"/>
      <c r="CIK54" s="446"/>
      <c r="CIL54" s="489"/>
      <c r="CIM54" s="489"/>
      <c r="CIN54" s="489"/>
      <c r="CIO54" s="489"/>
      <c r="CIP54" s="489"/>
      <c r="CIQ54" s="489"/>
      <c r="CIR54" s="489"/>
      <c r="CIS54" s="489"/>
      <c r="CIT54" s="489"/>
      <c r="CIU54" s="489"/>
      <c r="CIV54" s="489"/>
      <c r="CIW54" s="489"/>
      <c r="CIX54" s="489"/>
      <c r="CIY54" s="489"/>
      <c r="CIZ54" s="489"/>
      <c r="CJA54" s="446"/>
      <c r="CJB54" s="489"/>
      <c r="CJC54" s="489"/>
      <c r="CJD54" s="489"/>
      <c r="CJE54" s="489"/>
      <c r="CJF54" s="489"/>
      <c r="CJG54" s="489"/>
      <c r="CJH54" s="489"/>
      <c r="CJI54" s="489"/>
      <c r="CJJ54" s="489"/>
      <c r="CJK54" s="489"/>
      <c r="CJL54" s="489"/>
      <c r="CJM54" s="489"/>
      <c r="CJN54" s="489"/>
      <c r="CJO54" s="489"/>
      <c r="CJP54" s="489"/>
      <c r="CJQ54" s="446"/>
      <c r="CJR54" s="489"/>
      <c r="CJS54" s="489"/>
      <c r="CJT54" s="489"/>
      <c r="CJU54" s="489"/>
      <c r="CJV54" s="489"/>
      <c r="CJW54" s="489"/>
      <c r="CJX54" s="489"/>
      <c r="CJY54" s="489"/>
      <c r="CJZ54" s="489"/>
      <c r="CKA54" s="489"/>
      <c r="CKB54" s="489"/>
      <c r="CKC54" s="489"/>
      <c r="CKD54" s="489"/>
      <c r="CKE54" s="489"/>
      <c r="CKF54" s="489"/>
      <c r="CKG54" s="446"/>
      <c r="CKH54" s="489"/>
      <c r="CKI54" s="489"/>
      <c r="CKJ54" s="489"/>
      <c r="CKK54" s="489"/>
      <c r="CKL54" s="489"/>
      <c r="CKM54" s="489"/>
      <c r="CKN54" s="489"/>
      <c r="CKO54" s="489"/>
      <c r="CKP54" s="489"/>
      <c r="CKQ54" s="489"/>
      <c r="CKR54" s="489"/>
      <c r="CKS54" s="489"/>
      <c r="CKT54" s="489"/>
      <c r="CKU54" s="489"/>
      <c r="CKV54" s="489"/>
      <c r="CKW54" s="446"/>
      <c r="CKX54" s="489"/>
      <c r="CKY54" s="489"/>
      <c r="CKZ54" s="489"/>
      <c r="CLA54" s="489"/>
      <c r="CLB54" s="489"/>
      <c r="CLC54" s="489"/>
      <c r="CLD54" s="489"/>
      <c r="CLE54" s="489"/>
      <c r="CLF54" s="489"/>
      <c r="CLG54" s="489"/>
      <c r="CLH54" s="489"/>
      <c r="CLI54" s="489"/>
      <c r="CLJ54" s="489"/>
      <c r="CLK54" s="489"/>
      <c r="CLL54" s="489"/>
      <c r="CLM54" s="446"/>
      <c r="CLN54" s="489"/>
      <c r="CLO54" s="489"/>
      <c r="CLP54" s="489"/>
      <c r="CLQ54" s="489"/>
      <c r="CLR54" s="489"/>
      <c r="CLS54" s="489"/>
      <c r="CLT54" s="489"/>
      <c r="CLU54" s="489"/>
      <c r="CLV54" s="489"/>
      <c r="CLW54" s="489"/>
      <c r="CLX54" s="489"/>
      <c r="CLY54" s="489"/>
      <c r="CLZ54" s="489"/>
      <c r="CMA54" s="489"/>
      <c r="CMB54" s="489"/>
      <c r="CMC54" s="446"/>
      <c r="CMD54" s="489"/>
      <c r="CME54" s="489"/>
      <c r="CMF54" s="489"/>
      <c r="CMG54" s="489"/>
      <c r="CMH54" s="489"/>
      <c r="CMI54" s="489"/>
      <c r="CMJ54" s="489"/>
      <c r="CMK54" s="489"/>
      <c r="CML54" s="489"/>
      <c r="CMM54" s="489"/>
      <c r="CMN54" s="489"/>
      <c r="CMO54" s="489"/>
      <c r="CMP54" s="489"/>
      <c r="CMQ54" s="489"/>
      <c r="CMR54" s="489"/>
      <c r="CMS54" s="446"/>
      <c r="CMT54" s="489"/>
      <c r="CMU54" s="489"/>
      <c r="CMV54" s="489"/>
      <c r="CMW54" s="489"/>
      <c r="CMX54" s="489"/>
      <c r="CMY54" s="489"/>
      <c r="CMZ54" s="489"/>
      <c r="CNA54" s="489"/>
      <c r="CNB54" s="489"/>
      <c r="CNC54" s="489"/>
      <c r="CND54" s="489"/>
      <c r="CNE54" s="489"/>
      <c r="CNF54" s="489"/>
      <c r="CNG54" s="489"/>
      <c r="CNH54" s="489"/>
      <c r="CNI54" s="446"/>
      <c r="CNJ54" s="489"/>
      <c r="CNK54" s="489"/>
      <c r="CNL54" s="489"/>
      <c r="CNM54" s="489"/>
      <c r="CNN54" s="489"/>
      <c r="CNO54" s="489"/>
      <c r="CNP54" s="489"/>
      <c r="CNQ54" s="489"/>
      <c r="CNR54" s="489"/>
      <c r="CNS54" s="489"/>
      <c r="CNT54" s="489"/>
      <c r="CNU54" s="489"/>
      <c r="CNV54" s="489"/>
      <c r="CNW54" s="489"/>
      <c r="CNX54" s="489"/>
      <c r="CNY54" s="446"/>
      <c r="CNZ54" s="489"/>
      <c r="COA54" s="489"/>
      <c r="COB54" s="489"/>
      <c r="COC54" s="489"/>
      <c r="COD54" s="489"/>
      <c r="COE54" s="489"/>
      <c r="COF54" s="489"/>
      <c r="COG54" s="489"/>
      <c r="COH54" s="489"/>
      <c r="COI54" s="489"/>
      <c r="COJ54" s="489"/>
      <c r="COK54" s="489"/>
      <c r="COL54" s="489"/>
      <c r="COM54" s="489"/>
      <c r="CON54" s="489"/>
      <c r="COO54" s="446"/>
      <c r="COP54" s="489"/>
      <c r="COQ54" s="489"/>
      <c r="COR54" s="489"/>
      <c r="COS54" s="489"/>
      <c r="COT54" s="489"/>
      <c r="COU54" s="489"/>
      <c r="COV54" s="489"/>
      <c r="COW54" s="489"/>
      <c r="COX54" s="489"/>
      <c r="COY54" s="489"/>
      <c r="COZ54" s="489"/>
      <c r="CPA54" s="489"/>
      <c r="CPB54" s="489"/>
      <c r="CPC54" s="489"/>
      <c r="CPD54" s="489"/>
      <c r="CPE54" s="446"/>
      <c r="CPF54" s="489"/>
      <c r="CPG54" s="489"/>
      <c r="CPH54" s="489"/>
      <c r="CPI54" s="489"/>
      <c r="CPJ54" s="489"/>
      <c r="CPK54" s="489"/>
      <c r="CPL54" s="489"/>
      <c r="CPM54" s="489"/>
      <c r="CPN54" s="489"/>
      <c r="CPO54" s="489"/>
      <c r="CPP54" s="489"/>
      <c r="CPQ54" s="489"/>
      <c r="CPR54" s="489"/>
      <c r="CPS54" s="489"/>
      <c r="CPT54" s="489"/>
      <c r="CPU54" s="446"/>
      <c r="CPV54" s="489"/>
      <c r="CPW54" s="489"/>
      <c r="CPX54" s="489"/>
      <c r="CPY54" s="489"/>
      <c r="CPZ54" s="489"/>
      <c r="CQA54" s="489"/>
      <c r="CQB54" s="489"/>
      <c r="CQC54" s="489"/>
      <c r="CQD54" s="489"/>
      <c r="CQE54" s="489"/>
      <c r="CQF54" s="489"/>
      <c r="CQG54" s="489"/>
      <c r="CQH54" s="489"/>
      <c r="CQI54" s="489"/>
      <c r="CQJ54" s="489"/>
      <c r="CQK54" s="446"/>
      <c r="CQL54" s="489"/>
      <c r="CQM54" s="489"/>
      <c r="CQN54" s="489"/>
      <c r="CQO54" s="489"/>
      <c r="CQP54" s="489"/>
      <c r="CQQ54" s="489"/>
      <c r="CQR54" s="489"/>
      <c r="CQS54" s="489"/>
      <c r="CQT54" s="489"/>
      <c r="CQU54" s="489"/>
      <c r="CQV54" s="489"/>
      <c r="CQW54" s="489"/>
      <c r="CQX54" s="489"/>
      <c r="CQY54" s="489"/>
      <c r="CQZ54" s="489"/>
      <c r="CRA54" s="446"/>
      <c r="CRB54" s="489"/>
      <c r="CRC54" s="489"/>
      <c r="CRD54" s="489"/>
      <c r="CRE54" s="489"/>
      <c r="CRF54" s="489"/>
      <c r="CRG54" s="489"/>
      <c r="CRH54" s="489"/>
      <c r="CRI54" s="489"/>
      <c r="CRJ54" s="489"/>
      <c r="CRK54" s="489"/>
      <c r="CRL54" s="489"/>
      <c r="CRM54" s="489"/>
      <c r="CRN54" s="489"/>
      <c r="CRO54" s="489"/>
      <c r="CRP54" s="489"/>
      <c r="CRQ54" s="446"/>
      <c r="CRR54" s="489"/>
      <c r="CRS54" s="489"/>
      <c r="CRT54" s="489"/>
      <c r="CRU54" s="489"/>
      <c r="CRV54" s="489"/>
      <c r="CRW54" s="489"/>
      <c r="CRX54" s="489"/>
      <c r="CRY54" s="489"/>
      <c r="CRZ54" s="489"/>
      <c r="CSA54" s="489"/>
      <c r="CSB54" s="489"/>
      <c r="CSC54" s="489"/>
      <c r="CSD54" s="489"/>
      <c r="CSE54" s="489"/>
      <c r="CSF54" s="489"/>
      <c r="CSG54" s="446"/>
      <c r="CSH54" s="489"/>
      <c r="CSI54" s="489"/>
      <c r="CSJ54" s="489"/>
      <c r="CSK54" s="489"/>
      <c r="CSL54" s="489"/>
      <c r="CSM54" s="489"/>
      <c r="CSN54" s="489"/>
      <c r="CSO54" s="489"/>
      <c r="CSP54" s="489"/>
      <c r="CSQ54" s="489"/>
      <c r="CSR54" s="489"/>
      <c r="CSS54" s="489"/>
      <c r="CST54" s="489"/>
      <c r="CSU54" s="489"/>
      <c r="CSV54" s="489"/>
      <c r="CSW54" s="446"/>
      <c r="CSX54" s="489"/>
      <c r="CSY54" s="489"/>
      <c r="CSZ54" s="489"/>
      <c r="CTA54" s="489"/>
      <c r="CTB54" s="489"/>
      <c r="CTC54" s="489"/>
      <c r="CTD54" s="489"/>
      <c r="CTE54" s="489"/>
      <c r="CTF54" s="489"/>
      <c r="CTG54" s="489"/>
      <c r="CTH54" s="489"/>
      <c r="CTI54" s="489"/>
      <c r="CTJ54" s="489"/>
      <c r="CTK54" s="489"/>
      <c r="CTL54" s="489"/>
      <c r="CTM54" s="446"/>
      <c r="CTN54" s="489"/>
      <c r="CTO54" s="489"/>
      <c r="CTP54" s="489"/>
      <c r="CTQ54" s="489"/>
      <c r="CTR54" s="489"/>
      <c r="CTS54" s="489"/>
      <c r="CTT54" s="489"/>
      <c r="CTU54" s="489"/>
      <c r="CTV54" s="489"/>
      <c r="CTW54" s="489"/>
      <c r="CTX54" s="489"/>
      <c r="CTY54" s="489"/>
      <c r="CTZ54" s="489"/>
      <c r="CUA54" s="489"/>
      <c r="CUB54" s="489"/>
      <c r="CUC54" s="446"/>
      <c r="CUD54" s="489"/>
      <c r="CUE54" s="489"/>
      <c r="CUF54" s="489"/>
      <c r="CUG54" s="489"/>
      <c r="CUH54" s="489"/>
      <c r="CUI54" s="489"/>
      <c r="CUJ54" s="489"/>
      <c r="CUK54" s="489"/>
      <c r="CUL54" s="489"/>
      <c r="CUM54" s="489"/>
      <c r="CUN54" s="489"/>
      <c r="CUO54" s="489"/>
      <c r="CUP54" s="489"/>
      <c r="CUQ54" s="489"/>
      <c r="CUR54" s="489"/>
      <c r="CUS54" s="446"/>
      <c r="CUT54" s="489"/>
      <c r="CUU54" s="489"/>
      <c r="CUV54" s="489"/>
      <c r="CUW54" s="489"/>
      <c r="CUX54" s="489"/>
      <c r="CUY54" s="489"/>
      <c r="CUZ54" s="489"/>
      <c r="CVA54" s="489"/>
      <c r="CVB54" s="489"/>
      <c r="CVC54" s="489"/>
      <c r="CVD54" s="489"/>
      <c r="CVE54" s="489"/>
      <c r="CVF54" s="489"/>
      <c r="CVG54" s="489"/>
      <c r="CVH54" s="489"/>
      <c r="CVI54" s="446"/>
      <c r="CVJ54" s="489"/>
      <c r="CVK54" s="489"/>
      <c r="CVL54" s="489"/>
      <c r="CVM54" s="489"/>
      <c r="CVN54" s="489"/>
      <c r="CVO54" s="489"/>
      <c r="CVP54" s="489"/>
      <c r="CVQ54" s="489"/>
      <c r="CVR54" s="489"/>
      <c r="CVS54" s="489"/>
      <c r="CVT54" s="489"/>
      <c r="CVU54" s="489"/>
      <c r="CVV54" s="489"/>
      <c r="CVW54" s="489"/>
      <c r="CVX54" s="489"/>
      <c r="CVY54" s="446"/>
      <c r="CVZ54" s="489"/>
      <c r="CWA54" s="489"/>
      <c r="CWB54" s="489"/>
      <c r="CWC54" s="489"/>
      <c r="CWD54" s="489"/>
      <c r="CWE54" s="489"/>
      <c r="CWF54" s="489"/>
      <c r="CWG54" s="489"/>
      <c r="CWH54" s="489"/>
      <c r="CWI54" s="489"/>
      <c r="CWJ54" s="489"/>
      <c r="CWK54" s="489"/>
      <c r="CWL54" s="489"/>
      <c r="CWM54" s="489"/>
      <c r="CWN54" s="489"/>
      <c r="CWO54" s="446"/>
      <c r="CWP54" s="489"/>
      <c r="CWQ54" s="489"/>
      <c r="CWR54" s="489"/>
      <c r="CWS54" s="489"/>
      <c r="CWT54" s="489"/>
      <c r="CWU54" s="489"/>
      <c r="CWV54" s="489"/>
      <c r="CWW54" s="489"/>
      <c r="CWX54" s="489"/>
      <c r="CWY54" s="489"/>
      <c r="CWZ54" s="489"/>
      <c r="CXA54" s="489"/>
      <c r="CXB54" s="489"/>
      <c r="CXC54" s="489"/>
      <c r="CXD54" s="489"/>
      <c r="CXE54" s="446"/>
      <c r="CXF54" s="489"/>
      <c r="CXG54" s="489"/>
      <c r="CXH54" s="489"/>
      <c r="CXI54" s="489"/>
      <c r="CXJ54" s="489"/>
      <c r="CXK54" s="489"/>
      <c r="CXL54" s="489"/>
      <c r="CXM54" s="489"/>
      <c r="CXN54" s="489"/>
      <c r="CXO54" s="489"/>
      <c r="CXP54" s="489"/>
      <c r="CXQ54" s="489"/>
      <c r="CXR54" s="489"/>
      <c r="CXS54" s="489"/>
      <c r="CXT54" s="489"/>
      <c r="CXU54" s="446"/>
      <c r="CXV54" s="489"/>
      <c r="CXW54" s="489"/>
      <c r="CXX54" s="489"/>
      <c r="CXY54" s="489"/>
      <c r="CXZ54" s="489"/>
      <c r="CYA54" s="489"/>
      <c r="CYB54" s="489"/>
      <c r="CYC54" s="489"/>
      <c r="CYD54" s="489"/>
      <c r="CYE54" s="489"/>
      <c r="CYF54" s="489"/>
      <c r="CYG54" s="489"/>
      <c r="CYH54" s="489"/>
      <c r="CYI54" s="489"/>
      <c r="CYJ54" s="489"/>
      <c r="CYK54" s="446"/>
      <c r="CYL54" s="489"/>
      <c r="CYM54" s="489"/>
      <c r="CYN54" s="489"/>
      <c r="CYO54" s="489"/>
      <c r="CYP54" s="489"/>
      <c r="CYQ54" s="489"/>
      <c r="CYR54" s="489"/>
      <c r="CYS54" s="489"/>
      <c r="CYT54" s="489"/>
      <c r="CYU54" s="489"/>
      <c r="CYV54" s="489"/>
      <c r="CYW54" s="489"/>
      <c r="CYX54" s="489"/>
      <c r="CYY54" s="489"/>
      <c r="CYZ54" s="489"/>
      <c r="CZA54" s="446"/>
      <c r="CZB54" s="489"/>
      <c r="CZC54" s="489"/>
      <c r="CZD54" s="489"/>
      <c r="CZE54" s="489"/>
      <c r="CZF54" s="489"/>
      <c r="CZG54" s="489"/>
      <c r="CZH54" s="489"/>
      <c r="CZI54" s="489"/>
      <c r="CZJ54" s="489"/>
      <c r="CZK54" s="489"/>
      <c r="CZL54" s="489"/>
      <c r="CZM54" s="489"/>
      <c r="CZN54" s="489"/>
      <c r="CZO54" s="489"/>
      <c r="CZP54" s="489"/>
      <c r="CZQ54" s="446"/>
      <c r="CZR54" s="489"/>
      <c r="CZS54" s="489"/>
      <c r="CZT54" s="489"/>
      <c r="CZU54" s="489"/>
      <c r="CZV54" s="489"/>
      <c r="CZW54" s="489"/>
      <c r="CZX54" s="489"/>
      <c r="CZY54" s="489"/>
      <c r="CZZ54" s="489"/>
      <c r="DAA54" s="489"/>
      <c r="DAB54" s="489"/>
      <c r="DAC54" s="489"/>
      <c r="DAD54" s="489"/>
      <c r="DAE54" s="489"/>
      <c r="DAF54" s="489"/>
      <c r="DAG54" s="446"/>
      <c r="DAH54" s="489"/>
      <c r="DAI54" s="489"/>
      <c r="DAJ54" s="489"/>
      <c r="DAK54" s="489"/>
      <c r="DAL54" s="489"/>
      <c r="DAM54" s="489"/>
      <c r="DAN54" s="489"/>
      <c r="DAO54" s="489"/>
      <c r="DAP54" s="489"/>
      <c r="DAQ54" s="489"/>
      <c r="DAR54" s="489"/>
      <c r="DAS54" s="489"/>
      <c r="DAT54" s="489"/>
      <c r="DAU54" s="489"/>
      <c r="DAV54" s="489"/>
      <c r="DAW54" s="446"/>
      <c r="DAX54" s="489"/>
      <c r="DAY54" s="489"/>
      <c r="DAZ54" s="489"/>
      <c r="DBA54" s="489"/>
      <c r="DBB54" s="489"/>
      <c r="DBC54" s="489"/>
      <c r="DBD54" s="489"/>
      <c r="DBE54" s="489"/>
      <c r="DBF54" s="489"/>
      <c r="DBG54" s="489"/>
      <c r="DBH54" s="489"/>
      <c r="DBI54" s="489"/>
      <c r="DBJ54" s="489"/>
      <c r="DBK54" s="489"/>
      <c r="DBL54" s="489"/>
      <c r="DBM54" s="446"/>
      <c r="DBN54" s="489"/>
      <c r="DBO54" s="489"/>
      <c r="DBP54" s="489"/>
      <c r="DBQ54" s="489"/>
      <c r="DBR54" s="489"/>
      <c r="DBS54" s="489"/>
      <c r="DBT54" s="489"/>
      <c r="DBU54" s="489"/>
      <c r="DBV54" s="489"/>
      <c r="DBW54" s="489"/>
      <c r="DBX54" s="489"/>
      <c r="DBY54" s="489"/>
      <c r="DBZ54" s="489"/>
      <c r="DCA54" s="489"/>
      <c r="DCB54" s="489"/>
      <c r="DCC54" s="446"/>
      <c r="DCD54" s="489"/>
      <c r="DCE54" s="489"/>
      <c r="DCF54" s="489"/>
      <c r="DCG54" s="489"/>
      <c r="DCH54" s="489"/>
      <c r="DCI54" s="489"/>
      <c r="DCJ54" s="489"/>
      <c r="DCK54" s="489"/>
      <c r="DCL54" s="489"/>
      <c r="DCM54" s="489"/>
      <c r="DCN54" s="489"/>
      <c r="DCO54" s="489"/>
      <c r="DCP54" s="489"/>
      <c r="DCQ54" s="489"/>
      <c r="DCR54" s="489"/>
      <c r="DCS54" s="446"/>
      <c r="DCT54" s="489"/>
      <c r="DCU54" s="489"/>
      <c r="DCV54" s="489"/>
      <c r="DCW54" s="489"/>
      <c r="DCX54" s="489"/>
      <c r="DCY54" s="489"/>
      <c r="DCZ54" s="489"/>
      <c r="DDA54" s="489"/>
      <c r="DDB54" s="489"/>
      <c r="DDC54" s="489"/>
      <c r="DDD54" s="489"/>
      <c r="DDE54" s="489"/>
      <c r="DDF54" s="489"/>
      <c r="DDG54" s="489"/>
      <c r="DDH54" s="489"/>
      <c r="DDI54" s="446"/>
      <c r="DDJ54" s="489"/>
      <c r="DDK54" s="489"/>
      <c r="DDL54" s="489"/>
      <c r="DDM54" s="489"/>
      <c r="DDN54" s="489"/>
      <c r="DDO54" s="489"/>
      <c r="DDP54" s="489"/>
      <c r="DDQ54" s="489"/>
      <c r="DDR54" s="489"/>
      <c r="DDS54" s="489"/>
      <c r="DDT54" s="489"/>
      <c r="DDU54" s="489"/>
      <c r="DDV54" s="489"/>
      <c r="DDW54" s="489"/>
      <c r="DDX54" s="489"/>
      <c r="DDY54" s="446"/>
      <c r="DDZ54" s="489"/>
      <c r="DEA54" s="489"/>
      <c r="DEB54" s="489"/>
      <c r="DEC54" s="489"/>
      <c r="DED54" s="489"/>
      <c r="DEE54" s="489"/>
      <c r="DEF54" s="489"/>
      <c r="DEG54" s="489"/>
      <c r="DEH54" s="489"/>
      <c r="DEI54" s="489"/>
      <c r="DEJ54" s="489"/>
      <c r="DEK54" s="489"/>
      <c r="DEL54" s="489"/>
      <c r="DEM54" s="489"/>
      <c r="DEN54" s="489"/>
      <c r="DEO54" s="446"/>
      <c r="DEP54" s="489"/>
      <c r="DEQ54" s="489"/>
      <c r="DER54" s="489"/>
      <c r="DES54" s="489"/>
      <c r="DET54" s="489"/>
      <c r="DEU54" s="489"/>
      <c r="DEV54" s="489"/>
      <c r="DEW54" s="489"/>
      <c r="DEX54" s="489"/>
      <c r="DEY54" s="489"/>
      <c r="DEZ54" s="489"/>
      <c r="DFA54" s="489"/>
      <c r="DFB54" s="489"/>
      <c r="DFC54" s="489"/>
      <c r="DFD54" s="489"/>
      <c r="DFE54" s="446"/>
      <c r="DFF54" s="489"/>
      <c r="DFG54" s="489"/>
      <c r="DFH54" s="489"/>
      <c r="DFI54" s="489"/>
      <c r="DFJ54" s="489"/>
      <c r="DFK54" s="489"/>
      <c r="DFL54" s="489"/>
      <c r="DFM54" s="489"/>
      <c r="DFN54" s="489"/>
      <c r="DFO54" s="489"/>
      <c r="DFP54" s="489"/>
      <c r="DFQ54" s="489"/>
      <c r="DFR54" s="489"/>
      <c r="DFS54" s="489"/>
      <c r="DFT54" s="489"/>
      <c r="DFU54" s="446"/>
      <c r="DFV54" s="489"/>
      <c r="DFW54" s="489"/>
      <c r="DFX54" s="489"/>
      <c r="DFY54" s="489"/>
      <c r="DFZ54" s="489"/>
      <c r="DGA54" s="489"/>
      <c r="DGB54" s="489"/>
      <c r="DGC54" s="489"/>
      <c r="DGD54" s="489"/>
      <c r="DGE54" s="489"/>
      <c r="DGF54" s="489"/>
      <c r="DGG54" s="489"/>
      <c r="DGH54" s="489"/>
      <c r="DGI54" s="489"/>
      <c r="DGJ54" s="489"/>
      <c r="DGK54" s="446"/>
      <c r="DGL54" s="489"/>
      <c r="DGM54" s="489"/>
      <c r="DGN54" s="489"/>
      <c r="DGO54" s="489"/>
      <c r="DGP54" s="489"/>
      <c r="DGQ54" s="489"/>
      <c r="DGR54" s="489"/>
      <c r="DGS54" s="489"/>
      <c r="DGT54" s="489"/>
      <c r="DGU54" s="489"/>
      <c r="DGV54" s="489"/>
      <c r="DGW54" s="489"/>
      <c r="DGX54" s="489"/>
      <c r="DGY54" s="489"/>
      <c r="DGZ54" s="489"/>
      <c r="DHA54" s="446"/>
      <c r="DHB54" s="489"/>
      <c r="DHC54" s="489"/>
      <c r="DHD54" s="489"/>
      <c r="DHE54" s="489"/>
      <c r="DHF54" s="489"/>
      <c r="DHG54" s="489"/>
      <c r="DHH54" s="489"/>
      <c r="DHI54" s="489"/>
      <c r="DHJ54" s="489"/>
      <c r="DHK54" s="489"/>
      <c r="DHL54" s="489"/>
      <c r="DHM54" s="489"/>
      <c r="DHN54" s="489"/>
      <c r="DHO54" s="489"/>
      <c r="DHP54" s="489"/>
      <c r="DHQ54" s="446"/>
      <c r="DHR54" s="489"/>
      <c r="DHS54" s="489"/>
      <c r="DHT54" s="489"/>
      <c r="DHU54" s="489"/>
      <c r="DHV54" s="489"/>
      <c r="DHW54" s="489"/>
      <c r="DHX54" s="489"/>
      <c r="DHY54" s="489"/>
      <c r="DHZ54" s="489"/>
      <c r="DIA54" s="489"/>
      <c r="DIB54" s="489"/>
      <c r="DIC54" s="489"/>
      <c r="DID54" s="489"/>
      <c r="DIE54" s="489"/>
      <c r="DIF54" s="489"/>
      <c r="DIG54" s="446"/>
      <c r="DIH54" s="489"/>
      <c r="DII54" s="489"/>
      <c r="DIJ54" s="489"/>
      <c r="DIK54" s="489"/>
      <c r="DIL54" s="489"/>
      <c r="DIM54" s="489"/>
      <c r="DIN54" s="489"/>
      <c r="DIO54" s="489"/>
      <c r="DIP54" s="489"/>
      <c r="DIQ54" s="489"/>
      <c r="DIR54" s="489"/>
      <c r="DIS54" s="489"/>
      <c r="DIT54" s="489"/>
      <c r="DIU54" s="489"/>
      <c r="DIV54" s="489"/>
      <c r="DIW54" s="446"/>
      <c r="DIX54" s="489"/>
      <c r="DIY54" s="489"/>
      <c r="DIZ54" s="489"/>
      <c r="DJA54" s="489"/>
      <c r="DJB54" s="489"/>
      <c r="DJC54" s="489"/>
      <c r="DJD54" s="489"/>
      <c r="DJE54" s="489"/>
      <c r="DJF54" s="489"/>
      <c r="DJG54" s="489"/>
      <c r="DJH54" s="489"/>
      <c r="DJI54" s="489"/>
      <c r="DJJ54" s="489"/>
      <c r="DJK54" s="489"/>
      <c r="DJL54" s="489"/>
      <c r="DJM54" s="446"/>
      <c r="DJN54" s="489"/>
      <c r="DJO54" s="489"/>
      <c r="DJP54" s="489"/>
      <c r="DJQ54" s="489"/>
      <c r="DJR54" s="489"/>
      <c r="DJS54" s="489"/>
      <c r="DJT54" s="489"/>
      <c r="DJU54" s="489"/>
      <c r="DJV54" s="489"/>
      <c r="DJW54" s="489"/>
      <c r="DJX54" s="489"/>
      <c r="DJY54" s="489"/>
      <c r="DJZ54" s="489"/>
      <c r="DKA54" s="489"/>
      <c r="DKB54" s="489"/>
      <c r="DKC54" s="446"/>
      <c r="DKD54" s="489"/>
      <c r="DKE54" s="489"/>
      <c r="DKF54" s="489"/>
      <c r="DKG54" s="489"/>
      <c r="DKH54" s="489"/>
      <c r="DKI54" s="489"/>
      <c r="DKJ54" s="489"/>
      <c r="DKK54" s="489"/>
      <c r="DKL54" s="489"/>
      <c r="DKM54" s="489"/>
      <c r="DKN54" s="489"/>
      <c r="DKO54" s="489"/>
      <c r="DKP54" s="489"/>
      <c r="DKQ54" s="489"/>
      <c r="DKR54" s="489"/>
      <c r="DKS54" s="446"/>
      <c r="DKT54" s="489"/>
      <c r="DKU54" s="489"/>
      <c r="DKV54" s="489"/>
      <c r="DKW54" s="489"/>
      <c r="DKX54" s="489"/>
      <c r="DKY54" s="489"/>
      <c r="DKZ54" s="489"/>
      <c r="DLA54" s="489"/>
      <c r="DLB54" s="489"/>
      <c r="DLC54" s="489"/>
      <c r="DLD54" s="489"/>
      <c r="DLE54" s="489"/>
      <c r="DLF54" s="489"/>
      <c r="DLG54" s="489"/>
      <c r="DLH54" s="489"/>
      <c r="DLI54" s="446"/>
      <c r="DLJ54" s="489"/>
      <c r="DLK54" s="489"/>
      <c r="DLL54" s="489"/>
      <c r="DLM54" s="489"/>
      <c r="DLN54" s="489"/>
      <c r="DLO54" s="489"/>
      <c r="DLP54" s="489"/>
      <c r="DLQ54" s="489"/>
      <c r="DLR54" s="489"/>
      <c r="DLS54" s="489"/>
      <c r="DLT54" s="489"/>
      <c r="DLU54" s="489"/>
      <c r="DLV54" s="489"/>
      <c r="DLW54" s="489"/>
      <c r="DLX54" s="489"/>
      <c r="DLY54" s="446"/>
      <c r="DLZ54" s="489"/>
      <c r="DMA54" s="489"/>
      <c r="DMB54" s="489"/>
      <c r="DMC54" s="489"/>
      <c r="DMD54" s="489"/>
      <c r="DME54" s="489"/>
      <c r="DMF54" s="489"/>
      <c r="DMG54" s="489"/>
      <c r="DMH54" s="489"/>
      <c r="DMI54" s="489"/>
      <c r="DMJ54" s="489"/>
      <c r="DMK54" s="489"/>
      <c r="DML54" s="489"/>
      <c r="DMM54" s="489"/>
      <c r="DMN54" s="489"/>
      <c r="DMO54" s="446"/>
      <c r="DMP54" s="489"/>
      <c r="DMQ54" s="489"/>
      <c r="DMR54" s="489"/>
      <c r="DMS54" s="489"/>
      <c r="DMT54" s="489"/>
      <c r="DMU54" s="489"/>
      <c r="DMV54" s="489"/>
      <c r="DMW54" s="489"/>
      <c r="DMX54" s="489"/>
      <c r="DMY54" s="489"/>
      <c r="DMZ54" s="489"/>
      <c r="DNA54" s="489"/>
      <c r="DNB54" s="489"/>
      <c r="DNC54" s="489"/>
      <c r="DND54" s="489"/>
      <c r="DNE54" s="446"/>
      <c r="DNF54" s="489"/>
      <c r="DNG54" s="489"/>
      <c r="DNH54" s="489"/>
      <c r="DNI54" s="489"/>
      <c r="DNJ54" s="489"/>
      <c r="DNK54" s="489"/>
      <c r="DNL54" s="489"/>
      <c r="DNM54" s="489"/>
      <c r="DNN54" s="489"/>
      <c r="DNO54" s="489"/>
      <c r="DNP54" s="489"/>
      <c r="DNQ54" s="489"/>
      <c r="DNR54" s="489"/>
      <c r="DNS54" s="489"/>
      <c r="DNT54" s="489"/>
      <c r="DNU54" s="446"/>
      <c r="DNV54" s="489"/>
      <c r="DNW54" s="489"/>
      <c r="DNX54" s="489"/>
      <c r="DNY54" s="489"/>
      <c r="DNZ54" s="489"/>
      <c r="DOA54" s="489"/>
      <c r="DOB54" s="489"/>
      <c r="DOC54" s="489"/>
      <c r="DOD54" s="489"/>
      <c r="DOE54" s="489"/>
      <c r="DOF54" s="489"/>
      <c r="DOG54" s="489"/>
      <c r="DOH54" s="489"/>
      <c r="DOI54" s="489"/>
      <c r="DOJ54" s="489"/>
      <c r="DOK54" s="446"/>
      <c r="DOL54" s="489"/>
      <c r="DOM54" s="489"/>
      <c r="DON54" s="489"/>
      <c r="DOO54" s="489"/>
      <c r="DOP54" s="489"/>
      <c r="DOQ54" s="489"/>
      <c r="DOR54" s="489"/>
      <c r="DOS54" s="489"/>
      <c r="DOT54" s="489"/>
      <c r="DOU54" s="489"/>
      <c r="DOV54" s="489"/>
      <c r="DOW54" s="489"/>
      <c r="DOX54" s="489"/>
      <c r="DOY54" s="489"/>
      <c r="DOZ54" s="489"/>
      <c r="DPA54" s="446"/>
      <c r="DPB54" s="489"/>
      <c r="DPC54" s="489"/>
      <c r="DPD54" s="489"/>
      <c r="DPE54" s="489"/>
      <c r="DPF54" s="489"/>
      <c r="DPG54" s="489"/>
      <c r="DPH54" s="489"/>
      <c r="DPI54" s="489"/>
      <c r="DPJ54" s="489"/>
      <c r="DPK54" s="489"/>
      <c r="DPL54" s="489"/>
      <c r="DPM54" s="489"/>
      <c r="DPN54" s="489"/>
      <c r="DPO54" s="489"/>
      <c r="DPP54" s="489"/>
      <c r="DPQ54" s="446"/>
      <c r="DPR54" s="489"/>
      <c r="DPS54" s="489"/>
      <c r="DPT54" s="489"/>
      <c r="DPU54" s="489"/>
      <c r="DPV54" s="489"/>
      <c r="DPW54" s="489"/>
      <c r="DPX54" s="489"/>
      <c r="DPY54" s="489"/>
      <c r="DPZ54" s="489"/>
      <c r="DQA54" s="489"/>
      <c r="DQB54" s="489"/>
      <c r="DQC54" s="489"/>
      <c r="DQD54" s="489"/>
      <c r="DQE54" s="489"/>
      <c r="DQF54" s="489"/>
      <c r="DQG54" s="446"/>
      <c r="DQH54" s="489"/>
      <c r="DQI54" s="489"/>
      <c r="DQJ54" s="489"/>
      <c r="DQK54" s="489"/>
      <c r="DQL54" s="489"/>
      <c r="DQM54" s="489"/>
      <c r="DQN54" s="489"/>
      <c r="DQO54" s="489"/>
      <c r="DQP54" s="489"/>
      <c r="DQQ54" s="489"/>
      <c r="DQR54" s="489"/>
      <c r="DQS54" s="489"/>
      <c r="DQT54" s="489"/>
      <c r="DQU54" s="489"/>
      <c r="DQV54" s="489"/>
      <c r="DQW54" s="446"/>
      <c r="DQX54" s="489"/>
      <c r="DQY54" s="489"/>
      <c r="DQZ54" s="489"/>
      <c r="DRA54" s="489"/>
      <c r="DRB54" s="489"/>
      <c r="DRC54" s="489"/>
      <c r="DRD54" s="489"/>
      <c r="DRE54" s="489"/>
      <c r="DRF54" s="489"/>
      <c r="DRG54" s="489"/>
      <c r="DRH54" s="489"/>
      <c r="DRI54" s="489"/>
      <c r="DRJ54" s="489"/>
      <c r="DRK54" s="489"/>
      <c r="DRL54" s="489"/>
      <c r="DRM54" s="446"/>
      <c r="DRN54" s="489"/>
      <c r="DRO54" s="489"/>
      <c r="DRP54" s="489"/>
      <c r="DRQ54" s="489"/>
      <c r="DRR54" s="489"/>
      <c r="DRS54" s="489"/>
      <c r="DRT54" s="489"/>
      <c r="DRU54" s="489"/>
      <c r="DRV54" s="489"/>
      <c r="DRW54" s="489"/>
      <c r="DRX54" s="489"/>
      <c r="DRY54" s="489"/>
      <c r="DRZ54" s="489"/>
      <c r="DSA54" s="489"/>
      <c r="DSB54" s="489"/>
      <c r="DSC54" s="446"/>
      <c r="DSD54" s="489"/>
      <c r="DSE54" s="489"/>
      <c r="DSF54" s="489"/>
      <c r="DSG54" s="489"/>
      <c r="DSH54" s="489"/>
      <c r="DSI54" s="489"/>
      <c r="DSJ54" s="489"/>
      <c r="DSK54" s="489"/>
      <c r="DSL54" s="489"/>
      <c r="DSM54" s="489"/>
      <c r="DSN54" s="489"/>
      <c r="DSO54" s="489"/>
      <c r="DSP54" s="489"/>
      <c r="DSQ54" s="489"/>
      <c r="DSR54" s="489"/>
      <c r="DSS54" s="446"/>
      <c r="DST54" s="489"/>
      <c r="DSU54" s="489"/>
      <c r="DSV54" s="489"/>
      <c r="DSW54" s="489"/>
      <c r="DSX54" s="489"/>
      <c r="DSY54" s="489"/>
      <c r="DSZ54" s="489"/>
      <c r="DTA54" s="489"/>
      <c r="DTB54" s="489"/>
      <c r="DTC54" s="489"/>
      <c r="DTD54" s="489"/>
      <c r="DTE54" s="489"/>
      <c r="DTF54" s="489"/>
      <c r="DTG54" s="489"/>
      <c r="DTH54" s="489"/>
      <c r="DTI54" s="446"/>
      <c r="DTJ54" s="489"/>
      <c r="DTK54" s="489"/>
      <c r="DTL54" s="489"/>
      <c r="DTM54" s="489"/>
      <c r="DTN54" s="489"/>
      <c r="DTO54" s="489"/>
      <c r="DTP54" s="489"/>
      <c r="DTQ54" s="489"/>
      <c r="DTR54" s="489"/>
      <c r="DTS54" s="489"/>
      <c r="DTT54" s="489"/>
      <c r="DTU54" s="489"/>
      <c r="DTV54" s="489"/>
      <c r="DTW54" s="489"/>
      <c r="DTX54" s="489"/>
      <c r="DTY54" s="446"/>
      <c r="DTZ54" s="489"/>
      <c r="DUA54" s="489"/>
      <c r="DUB54" s="489"/>
      <c r="DUC54" s="489"/>
      <c r="DUD54" s="489"/>
      <c r="DUE54" s="489"/>
      <c r="DUF54" s="489"/>
      <c r="DUG54" s="489"/>
      <c r="DUH54" s="489"/>
      <c r="DUI54" s="489"/>
      <c r="DUJ54" s="489"/>
      <c r="DUK54" s="489"/>
      <c r="DUL54" s="489"/>
      <c r="DUM54" s="489"/>
      <c r="DUN54" s="489"/>
      <c r="DUO54" s="446"/>
      <c r="DUP54" s="489"/>
      <c r="DUQ54" s="489"/>
      <c r="DUR54" s="489"/>
      <c r="DUS54" s="489"/>
      <c r="DUT54" s="489"/>
      <c r="DUU54" s="489"/>
      <c r="DUV54" s="489"/>
      <c r="DUW54" s="489"/>
      <c r="DUX54" s="489"/>
      <c r="DUY54" s="489"/>
      <c r="DUZ54" s="489"/>
      <c r="DVA54" s="489"/>
      <c r="DVB54" s="489"/>
      <c r="DVC54" s="489"/>
      <c r="DVD54" s="489"/>
      <c r="DVE54" s="446"/>
      <c r="DVF54" s="489"/>
      <c r="DVG54" s="489"/>
      <c r="DVH54" s="489"/>
      <c r="DVI54" s="489"/>
      <c r="DVJ54" s="489"/>
      <c r="DVK54" s="489"/>
      <c r="DVL54" s="489"/>
      <c r="DVM54" s="489"/>
      <c r="DVN54" s="489"/>
      <c r="DVO54" s="489"/>
      <c r="DVP54" s="489"/>
      <c r="DVQ54" s="489"/>
      <c r="DVR54" s="489"/>
      <c r="DVS54" s="489"/>
      <c r="DVT54" s="489"/>
      <c r="DVU54" s="446"/>
      <c r="DVV54" s="489"/>
      <c r="DVW54" s="489"/>
      <c r="DVX54" s="489"/>
      <c r="DVY54" s="489"/>
      <c r="DVZ54" s="489"/>
      <c r="DWA54" s="489"/>
      <c r="DWB54" s="489"/>
      <c r="DWC54" s="489"/>
      <c r="DWD54" s="489"/>
      <c r="DWE54" s="489"/>
      <c r="DWF54" s="489"/>
      <c r="DWG54" s="489"/>
      <c r="DWH54" s="489"/>
      <c r="DWI54" s="489"/>
      <c r="DWJ54" s="489"/>
      <c r="DWK54" s="446"/>
      <c r="DWL54" s="489"/>
      <c r="DWM54" s="489"/>
      <c r="DWN54" s="489"/>
      <c r="DWO54" s="489"/>
      <c r="DWP54" s="489"/>
      <c r="DWQ54" s="489"/>
      <c r="DWR54" s="489"/>
      <c r="DWS54" s="489"/>
      <c r="DWT54" s="489"/>
      <c r="DWU54" s="489"/>
      <c r="DWV54" s="489"/>
      <c r="DWW54" s="489"/>
      <c r="DWX54" s="489"/>
      <c r="DWY54" s="489"/>
      <c r="DWZ54" s="489"/>
      <c r="DXA54" s="446"/>
      <c r="DXB54" s="489"/>
      <c r="DXC54" s="489"/>
      <c r="DXD54" s="489"/>
      <c r="DXE54" s="489"/>
      <c r="DXF54" s="489"/>
      <c r="DXG54" s="489"/>
      <c r="DXH54" s="489"/>
      <c r="DXI54" s="489"/>
      <c r="DXJ54" s="489"/>
      <c r="DXK54" s="489"/>
      <c r="DXL54" s="489"/>
      <c r="DXM54" s="489"/>
      <c r="DXN54" s="489"/>
      <c r="DXO54" s="489"/>
      <c r="DXP54" s="489"/>
      <c r="DXQ54" s="446"/>
      <c r="DXR54" s="489"/>
      <c r="DXS54" s="489"/>
      <c r="DXT54" s="489"/>
      <c r="DXU54" s="489"/>
      <c r="DXV54" s="489"/>
      <c r="DXW54" s="489"/>
      <c r="DXX54" s="489"/>
      <c r="DXY54" s="489"/>
      <c r="DXZ54" s="489"/>
      <c r="DYA54" s="489"/>
      <c r="DYB54" s="489"/>
      <c r="DYC54" s="489"/>
      <c r="DYD54" s="489"/>
      <c r="DYE54" s="489"/>
      <c r="DYF54" s="489"/>
      <c r="DYG54" s="446"/>
      <c r="DYH54" s="489"/>
      <c r="DYI54" s="489"/>
      <c r="DYJ54" s="489"/>
      <c r="DYK54" s="489"/>
      <c r="DYL54" s="489"/>
      <c r="DYM54" s="489"/>
      <c r="DYN54" s="489"/>
      <c r="DYO54" s="489"/>
      <c r="DYP54" s="489"/>
      <c r="DYQ54" s="489"/>
      <c r="DYR54" s="489"/>
      <c r="DYS54" s="489"/>
      <c r="DYT54" s="489"/>
      <c r="DYU54" s="489"/>
      <c r="DYV54" s="489"/>
      <c r="DYW54" s="446"/>
      <c r="DYX54" s="489"/>
      <c r="DYY54" s="489"/>
      <c r="DYZ54" s="489"/>
      <c r="DZA54" s="489"/>
      <c r="DZB54" s="489"/>
      <c r="DZC54" s="489"/>
      <c r="DZD54" s="489"/>
      <c r="DZE54" s="489"/>
      <c r="DZF54" s="489"/>
      <c r="DZG54" s="489"/>
      <c r="DZH54" s="489"/>
      <c r="DZI54" s="489"/>
      <c r="DZJ54" s="489"/>
      <c r="DZK54" s="489"/>
      <c r="DZL54" s="489"/>
      <c r="DZM54" s="446"/>
      <c r="DZN54" s="489"/>
      <c r="DZO54" s="489"/>
      <c r="DZP54" s="489"/>
      <c r="DZQ54" s="489"/>
      <c r="DZR54" s="489"/>
      <c r="DZS54" s="489"/>
      <c r="DZT54" s="489"/>
      <c r="DZU54" s="489"/>
      <c r="DZV54" s="489"/>
      <c r="DZW54" s="489"/>
      <c r="DZX54" s="489"/>
      <c r="DZY54" s="489"/>
      <c r="DZZ54" s="489"/>
      <c r="EAA54" s="489"/>
      <c r="EAB54" s="489"/>
      <c r="EAC54" s="446"/>
      <c r="EAD54" s="489"/>
      <c r="EAE54" s="489"/>
      <c r="EAF54" s="489"/>
      <c r="EAG54" s="489"/>
      <c r="EAH54" s="489"/>
      <c r="EAI54" s="489"/>
      <c r="EAJ54" s="489"/>
      <c r="EAK54" s="489"/>
      <c r="EAL54" s="489"/>
      <c r="EAM54" s="489"/>
      <c r="EAN54" s="489"/>
      <c r="EAO54" s="489"/>
      <c r="EAP54" s="489"/>
      <c r="EAQ54" s="489"/>
      <c r="EAR54" s="489"/>
      <c r="EAS54" s="446"/>
      <c r="EAT54" s="489"/>
      <c r="EAU54" s="489"/>
      <c r="EAV54" s="489"/>
      <c r="EAW54" s="489"/>
      <c r="EAX54" s="489"/>
      <c r="EAY54" s="489"/>
      <c r="EAZ54" s="489"/>
      <c r="EBA54" s="489"/>
      <c r="EBB54" s="489"/>
      <c r="EBC54" s="489"/>
      <c r="EBD54" s="489"/>
      <c r="EBE54" s="489"/>
      <c r="EBF54" s="489"/>
      <c r="EBG54" s="489"/>
      <c r="EBH54" s="489"/>
      <c r="EBI54" s="446"/>
      <c r="EBJ54" s="489"/>
      <c r="EBK54" s="489"/>
      <c r="EBL54" s="489"/>
      <c r="EBM54" s="489"/>
      <c r="EBN54" s="489"/>
      <c r="EBO54" s="489"/>
      <c r="EBP54" s="489"/>
      <c r="EBQ54" s="489"/>
      <c r="EBR54" s="489"/>
      <c r="EBS54" s="489"/>
      <c r="EBT54" s="489"/>
      <c r="EBU54" s="489"/>
      <c r="EBV54" s="489"/>
      <c r="EBW54" s="489"/>
      <c r="EBX54" s="489"/>
      <c r="EBY54" s="446"/>
      <c r="EBZ54" s="489"/>
      <c r="ECA54" s="489"/>
      <c r="ECB54" s="489"/>
      <c r="ECC54" s="489"/>
      <c r="ECD54" s="489"/>
      <c r="ECE54" s="489"/>
      <c r="ECF54" s="489"/>
      <c r="ECG54" s="489"/>
      <c r="ECH54" s="489"/>
      <c r="ECI54" s="489"/>
      <c r="ECJ54" s="489"/>
      <c r="ECK54" s="489"/>
      <c r="ECL54" s="489"/>
      <c r="ECM54" s="489"/>
      <c r="ECN54" s="489"/>
      <c r="ECO54" s="446"/>
      <c r="ECP54" s="489"/>
      <c r="ECQ54" s="489"/>
      <c r="ECR54" s="489"/>
      <c r="ECS54" s="489"/>
      <c r="ECT54" s="489"/>
      <c r="ECU54" s="489"/>
      <c r="ECV54" s="489"/>
      <c r="ECW54" s="489"/>
      <c r="ECX54" s="489"/>
      <c r="ECY54" s="489"/>
      <c r="ECZ54" s="489"/>
      <c r="EDA54" s="489"/>
      <c r="EDB54" s="489"/>
      <c r="EDC54" s="489"/>
      <c r="EDD54" s="489"/>
      <c r="EDE54" s="446"/>
      <c r="EDF54" s="489"/>
      <c r="EDG54" s="489"/>
      <c r="EDH54" s="489"/>
      <c r="EDI54" s="489"/>
      <c r="EDJ54" s="489"/>
      <c r="EDK54" s="489"/>
      <c r="EDL54" s="489"/>
      <c r="EDM54" s="489"/>
      <c r="EDN54" s="489"/>
      <c r="EDO54" s="489"/>
      <c r="EDP54" s="489"/>
      <c r="EDQ54" s="489"/>
      <c r="EDR54" s="489"/>
      <c r="EDS54" s="489"/>
      <c r="EDT54" s="489"/>
      <c r="EDU54" s="446"/>
      <c r="EDV54" s="489"/>
      <c r="EDW54" s="489"/>
      <c r="EDX54" s="489"/>
      <c r="EDY54" s="489"/>
      <c r="EDZ54" s="489"/>
      <c r="EEA54" s="489"/>
      <c r="EEB54" s="489"/>
      <c r="EEC54" s="489"/>
      <c r="EED54" s="489"/>
      <c r="EEE54" s="489"/>
      <c r="EEF54" s="489"/>
      <c r="EEG54" s="489"/>
      <c r="EEH54" s="489"/>
      <c r="EEI54" s="489"/>
      <c r="EEJ54" s="489"/>
      <c r="EEK54" s="446"/>
      <c r="EEL54" s="489"/>
      <c r="EEM54" s="489"/>
      <c r="EEN54" s="489"/>
      <c r="EEO54" s="489"/>
      <c r="EEP54" s="489"/>
      <c r="EEQ54" s="489"/>
      <c r="EER54" s="489"/>
      <c r="EES54" s="489"/>
      <c r="EET54" s="489"/>
      <c r="EEU54" s="489"/>
      <c r="EEV54" s="489"/>
      <c r="EEW54" s="489"/>
      <c r="EEX54" s="489"/>
      <c r="EEY54" s="489"/>
      <c r="EEZ54" s="489"/>
      <c r="EFA54" s="446"/>
      <c r="EFB54" s="489"/>
      <c r="EFC54" s="489"/>
      <c r="EFD54" s="489"/>
      <c r="EFE54" s="489"/>
      <c r="EFF54" s="489"/>
      <c r="EFG54" s="489"/>
      <c r="EFH54" s="489"/>
      <c r="EFI54" s="489"/>
      <c r="EFJ54" s="489"/>
      <c r="EFK54" s="489"/>
      <c r="EFL54" s="489"/>
      <c r="EFM54" s="489"/>
      <c r="EFN54" s="489"/>
      <c r="EFO54" s="489"/>
      <c r="EFP54" s="489"/>
      <c r="EFQ54" s="446"/>
      <c r="EFR54" s="489"/>
      <c r="EFS54" s="489"/>
      <c r="EFT54" s="489"/>
      <c r="EFU54" s="489"/>
      <c r="EFV54" s="489"/>
      <c r="EFW54" s="489"/>
      <c r="EFX54" s="489"/>
      <c r="EFY54" s="489"/>
      <c r="EFZ54" s="489"/>
      <c r="EGA54" s="489"/>
      <c r="EGB54" s="489"/>
      <c r="EGC54" s="489"/>
      <c r="EGD54" s="489"/>
      <c r="EGE54" s="489"/>
      <c r="EGF54" s="489"/>
      <c r="EGG54" s="446"/>
      <c r="EGH54" s="489"/>
      <c r="EGI54" s="489"/>
      <c r="EGJ54" s="489"/>
      <c r="EGK54" s="489"/>
      <c r="EGL54" s="489"/>
      <c r="EGM54" s="489"/>
      <c r="EGN54" s="489"/>
      <c r="EGO54" s="489"/>
      <c r="EGP54" s="489"/>
      <c r="EGQ54" s="489"/>
      <c r="EGR54" s="489"/>
      <c r="EGS54" s="489"/>
      <c r="EGT54" s="489"/>
      <c r="EGU54" s="489"/>
      <c r="EGV54" s="489"/>
      <c r="EGW54" s="446"/>
      <c r="EGX54" s="489"/>
      <c r="EGY54" s="489"/>
      <c r="EGZ54" s="489"/>
      <c r="EHA54" s="489"/>
      <c r="EHB54" s="489"/>
      <c r="EHC54" s="489"/>
      <c r="EHD54" s="489"/>
      <c r="EHE54" s="489"/>
      <c r="EHF54" s="489"/>
      <c r="EHG54" s="489"/>
      <c r="EHH54" s="489"/>
      <c r="EHI54" s="489"/>
      <c r="EHJ54" s="489"/>
      <c r="EHK54" s="489"/>
      <c r="EHL54" s="489"/>
      <c r="EHM54" s="446"/>
      <c r="EHN54" s="489"/>
      <c r="EHO54" s="489"/>
      <c r="EHP54" s="489"/>
      <c r="EHQ54" s="489"/>
      <c r="EHR54" s="489"/>
      <c r="EHS54" s="489"/>
      <c r="EHT54" s="489"/>
      <c r="EHU54" s="489"/>
      <c r="EHV54" s="489"/>
      <c r="EHW54" s="489"/>
      <c r="EHX54" s="489"/>
      <c r="EHY54" s="489"/>
      <c r="EHZ54" s="489"/>
      <c r="EIA54" s="489"/>
      <c r="EIB54" s="489"/>
      <c r="EIC54" s="446"/>
      <c r="EID54" s="489"/>
      <c r="EIE54" s="489"/>
      <c r="EIF54" s="489"/>
      <c r="EIG54" s="489"/>
      <c r="EIH54" s="489"/>
      <c r="EII54" s="489"/>
      <c r="EIJ54" s="489"/>
      <c r="EIK54" s="489"/>
      <c r="EIL54" s="489"/>
      <c r="EIM54" s="489"/>
      <c r="EIN54" s="489"/>
      <c r="EIO54" s="489"/>
      <c r="EIP54" s="489"/>
      <c r="EIQ54" s="489"/>
      <c r="EIR54" s="489"/>
      <c r="EIS54" s="446"/>
      <c r="EIT54" s="489"/>
      <c r="EIU54" s="489"/>
      <c r="EIV54" s="489"/>
      <c r="EIW54" s="489"/>
      <c r="EIX54" s="489"/>
      <c r="EIY54" s="489"/>
      <c r="EIZ54" s="489"/>
      <c r="EJA54" s="489"/>
      <c r="EJB54" s="489"/>
      <c r="EJC54" s="489"/>
      <c r="EJD54" s="489"/>
      <c r="EJE54" s="489"/>
      <c r="EJF54" s="489"/>
      <c r="EJG54" s="489"/>
      <c r="EJH54" s="489"/>
      <c r="EJI54" s="446"/>
      <c r="EJJ54" s="489"/>
      <c r="EJK54" s="489"/>
      <c r="EJL54" s="489"/>
      <c r="EJM54" s="489"/>
      <c r="EJN54" s="489"/>
      <c r="EJO54" s="489"/>
      <c r="EJP54" s="489"/>
      <c r="EJQ54" s="489"/>
      <c r="EJR54" s="489"/>
      <c r="EJS54" s="489"/>
      <c r="EJT54" s="489"/>
      <c r="EJU54" s="489"/>
      <c r="EJV54" s="489"/>
      <c r="EJW54" s="489"/>
      <c r="EJX54" s="489"/>
      <c r="EJY54" s="446"/>
      <c r="EJZ54" s="489"/>
      <c r="EKA54" s="489"/>
      <c r="EKB54" s="489"/>
      <c r="EKC54" s="489"/>
      <c r="EKD54" s="489"/>
      <c r="EKE54" s="489"/>
      <c r="EKF54" s="489"/>
      <c r="EKG54" s="489"/>
      <c r="EKH54" s="489"/>
      <c r="EKI54" s="489"/>
      <c r="EKJ54" s="489"/>
      <c r="EKK54" s="489"/>
      <c r="EKL54" s="489"/>
      <c r="EKM54" s="489"/>
      <c r="EKN54" s="489"/>
      <c r="EKO54" s="446"/>
      <c r="EKP54" s="489"/>
      <c r="EKQ54" s="489"/>
      <c r="EKR54" s="489"/>
      <c r="EKS54" s="489"/>
      <c r="EKT54" s="489"/>
      <c r="EKU54" s="489"/>
      <c r="EKV54" s="489"/>
      <c r="EKW54" s="489"/>
      <c r="EKX54" s="489"/>
      <c r="EKY54" s="489"/>
      <c r="EKZ54" s="489"/>
      <c r="ELA54" s="489"/>
      <c r="ELB54" s="489"/>
      <c r="ELC54" s="489"/>
      <c r="ELD54" s="489"/>
      <c r="ELE54" s="446"/>
      <c r="ELF54" s="489"/>
      <c r="ELG54" s="489"/>
      <c r="ELH54" s="489"/>
      <c r="ELI54" s="489"/>
      <c r="ELJ54" s="489"/>
      <c r="ELK54" s="489"/>
      <c r="ELL54" s="489"/>
      <c r="ELM54" s="489"/>
      <c r="ELN54" s="489"/>
      <c r="ELO54" s="489"/>
      <c r="ELP54" s="489"/>
      <c r="ELQ54" s="489"/>
      <c r="ELR54" s="489"/>
      <c r="ELS54" s="489"/>
      <c r="ELT54" s="489"/>
      <c r="ELU54" s="446"/>
      <c r="ELV54" s="489"/>
      <c r="ELW54" s="489"/>
      <c r="ELX54" s="489"/>
      <c r="ELY54" s="489"/>
      <c r="ELZ54" s="489"/>
      <c r="EMA54" s="489"/>
      <c r="EMB54" s="489"/>
      <c r="EMC54" s="489"/>
      <c r="EMD54" s="489"/>
      <c r="EME54" s="489"/>
      <c r="EMF54" s="489"/>
      <c r="EMG54" s="489"/>
      <c r="EMH54" s="489"/>
      <c r="EMI54" s="489"/>
      <c r="EMJ54" s="489"/>
      <c r="EMK54" s="446"/>
      <c r="EML54" s="489"/>
      <c r="EMM54" s="489"/>
      <c r="EMN54" s="489"/>
      <c r="EMO54" s="489"/>
      <c r="EMP54" s="489"/>
      <c r="EMQ54" s="489"/>
      <c r="EMR54" s="489"/>
      <c r="EMS54" s="489"/>
      <c r="EMT54" s="489"/>
      <c r="EMU54" s="489"/>
      <c r="EMV54" s="489"/>
      <c r="EMW54" s="489"/>
      <c r="EMX54" s="489"/>
      <c r="EMY54" s="489"/>
      <c r="EMZ54" s="489"/>
      <c r="ENA54" s="446"/>
      <c r="ENB54" s="489"/>
      <c r="ENC54" s="489"/>
      <c r="END54" s="489"/>
      <c r="ENE54" s="489"/>
      <c r="ENF54" s="489"/>
      <c r="ENG54" s="489"/>
      <c r="ENH54" s="489"/>
      <c r="ENI54" s="489"/>
      <c r="ENJ54" s="489"/>
      <c r="ENK54" s="489"/>
      <c r="ENL54" s="489"/>
      <c r="ENM54" s="489"/>
      <c r="ENN54" s="489"/>
      <c r="ENO54" s="489"/>
      <c r="ENP54" s="489"/>
      <c r="ENQ54" s="446"/>
      <c r="ENR54" s="489"/>
      <c r="ENS54" s="489"/>
      <c r="ENT54" s="489"/>
      <c r="ENU54" s="489"/>
      <c r="ENV54" s="489"/>
      <c r="ENW54" s="489"/>
      <c r="ENX54" s="489"/>
      <c r="ENY54" s="489"/>
      <c r="ENZ54" s="489"/>
      <c r="EOA54" s="489"/>
      <c r="EOB54" s="489"/>
      <c r="EOC54" s="489"/>
      <c r="EOD54" s="489"/>
      <c r="EOE54" s="489"/>
      <c r="EOF54" s="489"/>
      <c r="EOG54" s="446"/>
      <c r="EOH54" s="489"/>
      <c r="EOI54" s="489"/>
      <c r="EOJ54" s="489"/>
      <c r="EOK54" s="489"/>
      <c r="EOL54" s="489"/>
      <c r="EOM54" s="489"/>
      <c r="EON54" s="489"/>
      <c r="EOO54" s="489"/>
      <c r="EOP54" s="489"/>
      <c r="EOQ54" s="489"/>
      <c r="EOR54" s="489"/>
      <c r="EOS54" s="489"/>
      <c r="EOT54" s="489"/>
      <c r="EOU54" s="489"/>
      <c r="EOV54" s="489"/>
      <c r="EOW54" s="446"/>
      <c r="EOX54" s="489"/>
      <c r="EOY54" s="489"/>
      <c r="EOZ54" s="489"/>
      <c r="EPA54" s="489"/>
      <c r="EPB54" s="489"/>
      <c r="EPC54" s="489"/>
      <c r="EPD54" s="489"/>
      <c r="EPE54" s="489"/>
      <c r="EPF54" s="489"/>
      <c r="EPG54" s="489"/>
      <c r="EPH54" s="489"/>
      <c r="EPI54" s="489"/>
      <c r="EPJ54" s="489"/>
      <c r="EPK54" s="489"/>
      <c r="EPL54" s="489"/>
      <c r="EPM54" s="446"/>
      <c r="EPN54" s="489"/>
      <c r="EPO54" s="489"/>
      <c r="EPP54" s="489"/>
      <c r="EPQ54" s="489"/>
      <c r="EPR54" s="489"/>
      <c r="EPS54" s="489"/>
      <c r="EPT54" s="489"/>
      <c r="EPU54" s="489"/>
      <c r="EPV54" s="489"/>
      <c r="EPW54" s="489"/>
      <c r="EPX54" s="489"/>
      <c r="EPY54" s="489"/>
      <c r="EPZ54" s="489"/>
      <c r="EQA54" s="489"/>
      <c r="EQB54" s="489"/>
      <c r="EQC54" s="446"/>
      <c r="EQD54" s="489"/>
      <c r="EQE54" s="489"/>
      <c r="EQF54" s="489"/>
      <c r="EQG54" s="489"/>
      <c r="EQH54" s="489"/>
      <c r="EQI54" s="489"/>
      <c r="EQJ54" s="489"/>
      <c r="EQK54" s="489"/>
      <c r="EQL54" s="489"/>
      <c r="EQM54" s="489"/>
      <c r="EQN54" s="489"/>
      <c r="EQO54" s="489"/>
      <c r="EQP54" s="489"/>
      <c r="EQQ54" s="489"/>
      <c r="EQR54" s="489"/>
      <c r="EQS54" s="446"/>
      <c r="EQT54" s="489"/>
      <c r="EQU54" s="489"/>
      <c r="EQV54" s="489"/>
      <c r="EQW54" s="489"/>
      <c r="EQX54" s="489"/>
      <c r="EQY54" s="489"/>
      <c r="EQZ54" s="489"/>
      <c r="ERA54" s="489"/>
      <c r="ERB54" s="489"/>
      <c r="ERC54" s="489"/>
      <c r="ERD54" s="489"/>
      <c r="ERE54" s="489"/>
      <c r="ERF54" s="489"/>
      <c r="ERG54" s="489"/>
      <c r="ERH54" s="489"/>
      <c r="ERI54" s="446"/>
      <c r="ERJ54" s="489"/>
      <c r="ERK54" s="489"/>
      <c r="ERL54" s="489"/>
      <c r="ERM54" s="489"/>
      <c r="ERN54" s="489"/>
      <c r="ERO54" s="489"/>
      <c r="ERP54" s="489"/>
      <c r="ERQ54" s="489"/>
      <c r="ERR54" s="489"/>
      <c r="ERS54" s="489"/>
      <c r="ERT54" s="489"/>
      <c r="ERU54" s="489"/>
      <c r="ERV54" s="489"/>
      <c r="ERW54" s="489"/>
      <c r="ERX54" s="489"/>
      <c r="ERY54" s="446"/>
      <c r="ERZ54" s="489"/>
      <c r="ESA54" s="489"/>
      <c r="ESB54" s="489"/>
      <c r="ESC54" s="489"/>
      <c r="ESD54" s="489"/>
      <c r="ESE54" s="489"/>
      <c r="ESF54" s="489"/>
      <c r="ESG54" s="489"/>
      <c r="ESH54" s="489"/>
      <c r="ESI54" s="489"/>
      <c r="ESJ54" s="489"/>
      <c r="ESK54" s="489"/>
      <c r="ESL54" s="489"/>
      <c r="ESM54" s="489"/>
      <c r="ESN54" s="489"/>
      <c r="ESO54" s="446"/>
      <c r="ESP54" s="489"/>
      <c r="ESQ54" s="489"/>
      <c r="ESR54" s="489"/>
      <c r="ESS54" s="489"/>
      <c r="EST54" s="489"/>
      <c r="ESU54" s="489"/>
      <c r="ESV54" s="489"/>
      <c r="ESW54" s="489"/>
      <c r="ESX54" s="489"/>
      <c r="ESY54" s="489"/>
      <c r="ESZ54" s="489"/>
      <c r="ETA54" s="489"/>
      <c r="ETB54" s="489"/>
      <c r="ETC54" s="489"/>
      <c r="ETD54" s="489"/>
      <c r="ETE54" s="446"/>
      <c r="ETF54" s="489"/>
      <c r="ETG54" s="489"/>
      <c r="ETH54" s="489"/>
      <c r="ETI54" s="489"/>
      <c r="ETJ54" s="489"/>
      <c r="ETK54" s="489"/>
      <c r="ETL54" s="489"/>
      <c r="ETM54" s="489"/>
      <c r="ETN54" s="489"/>
      <c r="ETO54" s="489"/>
      <c r="ETP54" s="489"/>
      <c r="ETQ54" s="489"/>
      <c r="ETR54" s="489"/>
      <c r="ETS54" s="489"/>
      <c r="ETT54" s="489"/>
      <c r="ETU54" s="446"/>
      <c r="ETV54" s="489"/>
      <c r="ETW54" s="489"/>
      <c r="ETX54" s="489"/>
      <c r="ETY54" s="489"/>
      <c r="ETZ54" s="489"/>
      <c r="EUA54" s="489"/>
      <c r="EUB54" s="489"/>
      <c r="EUC54" s="489"/>
      <c r="EUD54" s="489"/>
      <c r="EUE54" s="489"/>
      <c r="EUF54" s="489"/>
      <c r="EUG54" s="489"/>
      <c r="EUH54" s="489"/>
      <c r="EUI54" s="489"/>
      <c r="EUJ54" s="489"/>
      <c r="EUK54" s="446"/>
      <c r="EUL54" s="489"/>
      <c r="EUM54" s="489"/>
      <c r="EUN54" s="489"/>
      <c r="EUO54" s="489"/>
      <c r="EUP54" s="489"/>
      <c r="EUQ54" s="489"/>
      <c r="EUR54" s="489"/>
      <c r="EUS54" s="489"/>
      <c r="EUT54" s="489"/>
      <c r="EUU54" s="489"/>
      <c r="EUV54" s="489"/>
      <c r="EUW54" s="489"/>
      <c r="EUX54" s="489"/>
      <c r="EUY54" s="489"/>
      <c r="EUZ54" s="489"/>
      <c r="EVA54" s="446"/>
      <c r="EVB54" s="489"/>
      <c r="EVC54" s="489"/>
      <c r="EVD54" s="489"/>
      <c r="EVE54" s="489"/>
      <c r="EVF54" s="489"/>
      <c r="EVG54" s="489"/>
      <c r="EVH54" s="489"/>
      <c r="EVI54" s="489"/>
      <c r="EVJ54" s="489"/>
      <c r="EVK54" s="489"/>
      <c r="EVL54" s="489"/>
      <c r="EVM54" s="489"/>
      <c r="EVN54" s="489"/>
      <c r="EVO54" s="489"/>
      <c r="EVP54" s="489"/>
      <c r="EVQ54" s="446"/>
      <c r="EVR54" s="489"/>
      <c r="EVS54" s="489"/>
      <c r="EVT54" s="489"/>
      <c r="EVU54" s="489"/>
      <c r="EVV54" s="489"/>
      <c r="EVW54" s="489"/>
      <c r="EVX54" s="489"/>
      <c r="EVY54" s="489"/>
      <c r="EVZ54" s="489"/>
      <c r="EWA54" s="489"/>
      <c r="EWB54" s="489"/>
      <c r="EWC54" s="489"/>
      <c r="EWD54" s="489"/>
      <c r="EWE54" s="489"/>
      <c r="EWF54" s="489"/>
      <c r="EWG54" s="446"/>
      <c r="EWH54" s="489"/>
      <c r="EWI54" s="489"/>
      <c r="EWJ54" s="489"/>
      <c r="EWK54" s="489"/>
      <c r="EWL54" s="489"/>
      <c r="EWM54" s="489"/>
      <c r="EWN54" s="489"/>
      <c r="EWO54" s="489"/>
      <c r="EWP54" s="489"/>
      <c r="EWQ54" s="489"/>
      <c r="EWR54" s="489"/>
      <c r="EWS54" s="489"/>
      <c r="EWT54" s="489"/>
      <c r="EWU54" s="489"/>
      <c r="EWV54" s="489"/>
      <c r="EWW54" s="446"/>
      <c r="EWX54" s="489"/>
      <c r="EWY54" s="489"/>
      <c r="EWZ54" s="489"/>
      <c r="EXA54" s="489"/>
      <c r="EXB54" s="489"/>
      <c r="EXC54" s="489"/>
      <c r="EXD54" s="489"/>
      <c r="EXE54" s="489"/>
      <c r="EXF54" s="489"/>
      <c r="EXG54" s="489"/>
      <c r="EXH54" s="489"/>
      <c r="EXI54" s="489"/>
      <c r="EXJ54" s="489"/>
      <c r="EXK54" s="489"/>
      <c r="EXL54" s="489"/>
      <c r="EXM54" s="446"/>
      <c r="EXN54" s="489"/>
      <c r="EXO54" s="489"/>
      <c r="EXP54" s="489"/>
      <c r="EXQ54" s="489"/>
      <c r="EXR54" s="489"/>
      <c r="EXS54" s="489"/>
      <c r="EXT54" s="489"/>
      <c r="EXU54" s="489"/>
      <c r="EXV54" s="489"/>
      <c r="EXW54" s="489"/>
      <c r="EXX54" s="489"/>
      <c r="EXY54" s="489"/>
      <c r="EXZ54" s="489"/>
      <c r="EYA54" s="489"/>
      <c r="EYB54" s="489"/>
      <c r="EYC54" s="446"/>
      <c r="EYD54" s="489"/>
      <c r="EYE54" s="489"/>
      <c r="EYF54" s="489"/>
      <c r="EYG54" s="489"/>
      <c r="EYH54" s="489"/>
      <c r="EYI54" s="489"/>
      <c r="EYJ54" s="489"/>
      <c r="EYK54" s="489"/>
      <c r="EYL54" s="489"/>
      <c r="EYM54" s="489"/>
      <c r="EYN54" s="489"/>
      <c r="EYO54" s="489"/>
      <c r="EYP54" s="489"/>
      <c r="EYQ54" s="489"/>
      <c r="EYR54" s="489"/>
      <c r="EYS54" s="446"/>
      <c r="EYT54" s="489"/>
      <c r="EYU54" s="489"/>
      <c r="EYV54" s="489"/>
      <c r="EYW54" s="489"/>
      <c r="EYX54" s="489"/>
      <c r="EYY54" s="489"/>
      <c r="EYZ54" s="489"/>
      <c r="EZA54" s="489"/>
      <c r="EZB54" s="489"/>
      <c r="EZC54" s="489"/>
      <c r="EZD54" s="489"/>
      <c r="EZE54" s="489"/>
      <c r="EZF54" s="489"/>
      <c r="EZG54" s="489"/>
      <c r="EZH54" s="489"/>
      <c r="EZI54" s="446"/>
      <c r="EZJ54" s="489"/>
      <c r="EZK54" s="489"/>
      <c r="EZL54" s="489"/>
      <c r="EZM54" s="489"/>
      <c r="EZN54" s="489"/>
      <c r="EZO54" s="489"/>
      <c r="EZP54" s="489"/>
      <c r="EZQ54" s="489"/>
      <c r="EZR54" s="489"/>
      <c r="EZS54" s="489"/>
      <c r="EZT54" s="489"/>
      <c r="EZU54" s="489"/>
      <c r="EZV54" s="489"/>
      <c r="EZW54" s="489"/>
      <c r="EZX54" s="489"/>
      <c r="EZY54" s="446"/>
      <c r="EZZ54" s="489"/>
      <c r="FAA54" s="489"/>
      <c r="FAB54" s="489"/>
      <c r="FAC54" s="489"/>
      <c r="FAD54" s="489"/>
      <c r="FAE54" s="489"/>
      <c r="FAF54" s="489"/>
      <c r="FAG54" s="489"/>
      <c r="FAH54" s="489"/>
      <c r="FAI54" s="489"/>
      <c r="FAJ54" s="489"/>
      <c r="FAK54" s="489"/>
      <c r="FAL54" s="489"/>
      <c r="FAM54" s="489"/>
      <c r="FAN54" s="489"/>
      <c r="FAO54" s="446"/>
      <c r="FAP54" s="489"/>
      <c r="FAQ54" s="489"/>
      <c r="FAR54" s="489"/>
      <c r="FAS54" s="489"/>
      <c r="FAT54" s="489"/>
      <c r="FAU54" s="489"/>
      <c r="FAV54" s="489"/>
      <c r="FAW54" s="489"/>
      <c r="FAX54" s="489"/>
      <c r="FAY54" s="489"/>
      <c r="FAZ54" s="489"/>
      <c r="FBA54" s="489"/>
      <c r="FBB54" s="489"/>
      <c r="FBC54" s="489"/>
      <c r="FBD54" s="489"/>
      <c r="FBE54" s="446"/>
      <c r="FBF54" s="489"/>
      <c r="FBG54" s="489"/>
      <c r="FBH54" s="489"/>
      <c r="FBI54" s="489"/>
      <c r="FBJ54" s="489"/>
      <c r="FBK54" s="489"/>
      <c r="FBL54" s="489"/>
      <c r="FBM54" s="489"/>
      <c r="FBN54" s="489"/>
      <c r="FBO54" s="489"/>
      <c r="FBP54" s="489"/>
      <c r="FBQ54" s="489"/>
      <c r="FBR54" s="489"/>
      <c r="FBS54" s="489"/>
      <c r="FBT54" s="489"/>
      <c r="FBU54" s="446"/>
      <c r="FBV54" s="489"/>
      <c r="FBW54" s="489"/>
      <c r="FBX54" s="489"/>
      <c r="FBY54" s="489"/>
      <c r="FBZ54" s="489"/>
      <c r="FCA54" s="489"/>
      <c r="FCB54" s="489"/>
      <c r="FCC54" s="489"/>
      <c r="FCD54" s="489"/>
      <c r="FCE54" s="489"/>
      <c r="FCF54" s="489"/>
      <c r="FCG54" s="489"/>
      <c r="FCH54" s="489"/>
      <c r="FCI54" s="489"/>
      <c r="FCJ54" s="489"/>
      <c r="FCK54" s="446"/>
      <c r="FCL54" s="489"/>
      <c r="FCM54" s="489"/>
      <c r="FCN54" s="489"/>
      <c r="FCO54" s="489"/>
      <c r="FCP54" s="489"/>
      <c r="FCQ54" s="489"/>
      <c r="FCR54" s="489"/>
      <c r="FCS54" s="489"/>
      <c r="FCT54" s="489"/>
      <c r="FCU54" s="489"/>
      <c r="FCV54" s="489"/>
      <c r="FCW54" s="489"/>
      <c r="FCX54" s="489"/>
      <c r="FCY54" s="489"/>
      <c r="FCZ54" s="489"/>
      <c r="FDA54" s="446"/>
      <c r="FDB54" s="489"/>
      <c r="FDC54" s="489"/>
      <c r="FDD54" s="489"/>
      <c r="FDE54" s="489"/>
      <c r="FDF54" s="489"/>
      <c r="FDG54" s="489"/>
      <c r="FDH54" s="489"/>
      <c r="FDI54" s="489"/>
      <c r="FDJ54" s="489"/>
      <c r="FDK54" s="489"/>
      <c r="FDL54" s="489"/>
      <c r="FDM54" s="489"/>
      <c r="FDN54" s="489"/>
      <c r="FDO54" s="489"/>
      <c r="FDP54" s="489"/>
      <c r="FDQ54" s="446"/>
      <c r="FDR54" s="489"/>
      <c r="FDS54" s="489"/>
      <c r="FDT54" s="489"/>
      <c r="FDU54" s="489"/>
      <c r="FDV54" s="489"/>
      <c r="FDW54" s="489"/>
      <c r="FDX54" s="489"/>
      <c r="FDY54" s="489"/>
      <c r="FDZ54" s="489"/>
      <c r="FEA54" s="489"/>
      <c r="FEB54" s="489"/>
      <c r="FEC54" s="489"/>
      <c r="FED54" s="489"/>
      <c r="FEE54" s="489"/>
      <c r="FEF54" s="489"/>
      <c r="FEG54" s="446"/>
      <c r="FEH54" s="489"/>
      <c r="FEI54" s="489"/>
      <c r="FEJ54" s="489"/>
      <c r="FEK54" s="489"/>
      <c r="FEL54" s="489"/>
      <c r="FEM54" s="489"/>
      <c r="FEN54" s="489"/>
      <c r="FEO54" s="489"/>
      <c r="FEP54" s="489"/>
      <c r="FEQ54" s="489"/>
      <c r="FER54" s="489"/>
      <c r="FES54" s="489"/>
      <c r="FET54" s="489"/>
      <c r="FEU54" s="489"/>
      <c r="FEV54" s="489"/>
      <c r="FEW54" s="446"/>
      <c r="FEX54" s="489"/>
      <c r="FEY54" s="489"/>
      <c r="FEZ54" s="489"/>
      <c r="FFA54" s="489"/>
      <c r="FFB54" s="489"/>
      <c r="FFC54" s="489"/>
      <c r="FFD54" s="489"/>
      <c r="FFE54" s="489"/>
      <c r="FFF54" s="489"/>
      <c r="FFG54" s="489"/>
      <c r="FFH54" s="489"/>
      <c r="FFI54" s="489"/>
      <c r="FFJ54" s="489"/>
      <c r="FFK54" s="489"/>
      <c r="FFL54" s="489"/>
      <c r="FFM54" s="446"/>
      <c r="FFN54" s="489"/>
      <c r="FFO54" s="489"/>
      <c r="FFP54" s="489"/>
      <c r="FFQ54" s="489"/>
      <c r="FFR54" s="489"/>
      <c r="FFS54" s="489"/>
      <c r="FFT54" s="489"/>
      <c r="FFU54" s="489"/>
      <c r="FFV54" s="489"/>
      <c r="FFW54" s="489"/>
      <c r="FFX54" s="489"/>
      <c r="FFY54" s="489"/>
      <c r="FFZ54" s="489"/>
      <c r="FGA54" s="489"/>
      <c r="FGB54" s="489"/>
      <c r="FGC54" s="446"/>
      <c r="FGD54" s="489"/>
      <c r="FGE54" s="489"/>
      <c r="FGF54" s="489"/>
      <c r="FGG54" s="489"/>
      <c r="FGH54" s="489"/>
      <c r="FGI54" s="489"/>
      <c r="FGJ54" s="489"/>
      <c r="FGK54" s="489"/>
      <c r="FGL54" s="489"/>
      <c r="FGM54" s="489"/>
      <c r="FGN54" s="489"/>
      <c r="FGO54" s="489"/>
      <c r="FGP54" s="489"/>
      <c r="FGQ54" s="489"/>
      <c r="FGR54" s="489"/>
      <c r="FGS54" s="446"/>
      <c r="FGT54" s="489"/>
      <c r="FGU54" s="489"/>
      <c r="FGV54" s="489"/>
      <c r="FGW54" s="489"/>
      <c r="FGX54" s="489"/>
      <c r="FGY54" s="489"/>
      <c r="FGZ54" s="489"/>
      <c r="FHA54" s="489"/>
      <c r="FHB54" s="489"/>
      <c r="FHC54" s="489"/>
      <c r="FHD54" s="489"/>
      <c r="FHE54" s="489"/>
      <c r="FHF54" s="489"/>
      <c r="FHG54" s="489"/>
      <c r="FHH54" s="489"/>
      <c r="FHI54" s="446"/>
      <c r="FHJ54" s="489"/>
      <c r="FHK54" s="489"/>
      <c r="FHL54" s="489"/>
      <c r="FHM54" s="489"/>
      <c r="FHN54" s="489"/>
      <c r="FHO54" s="489"/>
      <c r="FHP54" s="489"/>
      <c r="FHQ54" s="489"/>
      <c r="FHR54" s="489"/>
      <c r="FHS54" s="489"/>
      <c r="FHT54" s="489"/>
      <c r="FHU54" s="489"/>
      <c r="FHV54" s="489"/>
      <c r="FHW54" s="489"/>
      <c r="FHX54" s="489"/>
      <c r="FHY54" s="446"/>
      <c r="FHZ54" s="489"/>
      <c r="FIA54" s="489"/>
      <c r="FIB54" s="489"/>
      <c r="FIC54" s="489"/>
      <c r="FID54" s="489"/>
      <c r="FIE54" s="489"/>
      <c r="FIF54" s="489"/>
      <c r="FIG54" s="489"/>
      <c r="FIH54" s="489"/>
      <c r="FII54" s="489"/>
      <c r="FIJ54" s="489"/>
      <c r="FIK54" s="489"/>
      <c r="FIL54" s="489"/>
      <c r="FIM54" s="489"/>
      <c r="FIN54" s="489"/>
      <c r="FIO54" s="446"/>
      <c r="FIP54" s="489"/>
      <c r="FIQ54" s="489"/>
      <c r="FIR54" s="489"/>
      <c r="FIS54" s="489"/>
      <c r="FIT54" s="489"/>
      <c r="FIU54" s="489"/>
      <c r="FIV54" s="489"/>
      <c r="FIW54" s="489"/>
      <c r="FIX54" s="489"/>
      <c r="FIY54" s="489"/>
      <c r="FIZ54" s="489"/>
      <c r="FJA54" s="489"/>
      <c r="FJB54" s="489"/>
      <c r="FJC54" s="489"/>
      <c r="FJD54" s="489"/>
      <c r="FJE54" s="446"/>
      <c r="FJF54" s="489"/>
      <c r="FJG54" s="489"/>
      <c r="FJH54" s="489"/>
      <c r="FJI54" s="489"/>
      <c r="FJJ54" s="489"/>
      <c r="FJK54" s="489"/>
      <c r="FJL54" s="489"/>
      <c r="FJM54" s="489"/>
      <c r="FJN54" s="489"/>
      <c r="FJO54" s="489"/>
      <c r="FJP54" s="489"/>
      <c r="FJQ54" s="489"/>
      <c r="FJR54" s="489"/>
      <c r="FJS54" s="489"/>
      <c r="FJT54" s="489"/>
      <c r="FJU54" s="446"/>
      <c r="FJV54" s="489"/>
      <c r="FJW54" s="489"/>
      <c r="FJX54" s="489"/>
      <c r="FJY54" s="489"/>
      <c r="FJZ54" s="489"/>
      <c r="FKA54" s="489"/>
      <c r="FKB54" s="489"/>
      <c r="FKC54" s="489"/>
      <c r="FKD54" s="489"/>
      <c r="FKE54" s="489"/>
      <c r="FKF54" s="489"/>
      <c r="FKG54" s="489"/>
      <c r="FKH54" s="489"/>
      <c r="FKI54" s="489"/>
      <c r="FKJ54" s="489"/>
      <c r="FKK54" s="446"/>
      <c r="FKL54" s="489"/>
      <c r="FKM54" s="489"/>
      <c r="FKN54" s="489"/>
      <c r="FKO54" s="489"/>
      <c r="FKP54" s="489"/>
      <c r="FKQ54" s="489"/>
      <c r="FKR54" s="489"/>
      <c r="FKS54" s="489"/>
      <c r="FKT54" s="489"/>
      <c r="FKU54" s="489"/>
      <c r="FKV54" s="489"/>
      <c r="FKW54" s="489"/>
      <c r="FKX54" s="489"/>
      <c r="FKY54" s="489"/>
      <c r="FKZ54" s="489"/>
      <c r="FLA54" s="446"/>
      <c r="FLB54" s="489"/>
      <c r="FLC54" s="489"/>
      <c r="FLD54" s="489"/>
      <c r="FLE54" s="489"/>
      <c r="FLF54" s="489"/>
      <c r="FLG54" s="489"/>
      <c r="FLH54" s="489"/>
      <c r="FLI54" s="489"/>
      <c r="FLJ54" s="489"/>
      <c r="FLK54" s="489"/>
      <c r="FLL54" s="489"/>
      <c r="FLM54" s="489"/>
      <c r="FLN54" s="489"/>
      <c r="FLO54" s="489"/>
      <c r="FLP54" s="489"/>
      <c r="FLQ54" s="446"/>
      <c r="FLR54" s="489"/>
      <c r="FLS54" s="489"/>
      <c r="FLT54" s="489"/>
      <c r="FLU54" s="489"/>
      <c r="FLV54" s="489"/>
      <c r="FLW54" s="489"/>
      <c r="FLX54" s="489"/>
      <c r="FLY54" s="489"/>
      <c r="FLZ54" s="489"/>
      <c r="FMA54" s="489"/>
      <c r="FMB54" s="489"/>
      <c r="FMC54" s="489"/>
      <c r="FMD54" s="489"/>
      <c r="FME54" s="489"/>
      <c r="FMF54" s="489"/>
      <c r="FMG54" s="446"/>
      <c r="FMH54" s="489"/>
      <c r="FMI54" s="489"/>
      <c r="FMJ54" s="489"/>
      <c r="FMK54" s="489"/>
      <c r="FML54" s="489"/>
      <c r="FMM54" s="489"/>
      <c r="FMN54" s="489"/>
      <c r="FMO54" s="489"/>
      <c r="FMP54" s="489"/>
      <c r="FMQ54" s="489"/>
      <c r="FMR54" s="489"/>
      <c r="FMS54" s="489"/>
      <c r="FMT54" s="489"/>
      <c r="FMU54" s="489"/>
      <c r="FMV54" s="489"/>
      <c r="FMW54" s="446"/>
      <c r="FMX54" s="489"/>
      <c r="FMY54" s="489"/>
      <c r="FMZ54" s="489"/>
      <c r="FNA54" s="489"/>
      <c r="FNB54" s="489"/>
      <c r="FNC54" s="489"/>
      <c r="FND54" s="489"/>
      <c r="FNE54" s="489"/>
      <c r="FNF54" s="489"/>
      <c r="FNG54" s="489"/>
      <c r="FNH54" s="489"/>
      <c r="FNI54" s="489"/>
      <c r="FNJ54" s="489"/>
      <c r="FNK54" s="489"/>
      <c r="FNL54" s="489"/>
      <c r="FNM54" s="446"/>
      <c r="FNN54" s="489"/>
      <c r="FNO54" s="489"/>
      <c r="FNP54" s="489"/>
      <c r="FNQ54" s="489"/>
      <c r="FNR54" s="489"/>
      <c r="FNS54" s="489"/>
      <c r="FNT54" s="489"/>
      <c r="FNU54" s="489"/>
      <c r="FNV54" s="489"/>
      <c r="FNW54" s="489"/>
      <c r="FNX54" s="489"/>
      <c r="FNY54" s="489"/>
      <c r="FNZ54" s="489"/>
      <c r="FOA54" s="489"/>
      <c r="FOB54" s="489"/>
      <c r="FOC54" s="446"/>
      <c r="FOD54" s="489"/>
      <c r="FOE54" s="489"/>
      <c r="FOF54" s="489"/>
      <c r="FOG54" s="489"/>
      <c r="FOH54" s="489"/>
      <c r="FOI54" s="489"/>
      <c r="FOJ54" s="489"/>
      <c r="FOK54" s="489"/>
      <c r="FOL54" s="489"/>
      <c r="FOM54" s="489"/>
      <c r="FON54" s="489"/>
      <c r="FOO54" s="489"/>
      <c r="FOP54" s="489"/>
      <c r="FOQ54" s="489"/>
      <c r="FOR54" s="489"/>
      <c r="FOS54" s="446"/>
      <c r="FOT54" s="489"/>
      <c r="FOU54" s="489"/>
      <c r="FOV54" s="489"/>
      <c r="FOW54" s="489"/>
      <c r="FOX54" s="489"/>
      <c r="FOY54" s="489"/>
      <c r="FOZ54" s="489"/>
      <c r="FPA54" s="489"/>
      <c r="FPB54" s="489"/>
      <c r="FPC54" s="489"/>
      <c r="FPD54" s="489"/>
      <c r="FPE54" s="489"/>
      <c r="FPF54" s="489"/>
      <c r="FPG54" s="489"/>
      <c r="FPH54" s="489"/>
      <c r="FPI54" s="446"/>
      <c r="FPJ54" s="489"/>
      <c r="FPK54" s="489"/>
      <c r="FPL54" s="489"/>
      <c r="FPM54" s="489"/>
      <c r="FPN54" s="489"/>
      <c r="FPO54" s="489"/>
      <c r="FPP54" s="489"/>
      <c r="FPQ54" s="489"/>
      <c r="FPR54" s="489"/>
      <c r="FPS54" s="489"/>
      <c r="FPT54" s="489"/>
      <c r="FPU54" s="489"/>
      <c r="FPV54" s="489"/>
      <c r="FPW54" s="489"/>
      <c r="FPX54" s="489"/>
      <c r="FPY54" s="446"/>
      <c r="FPZ54" s="489"/>
      <c r="FQA54" s="489"/>
      <c r="FQB54" s="489"/>
      <c r="FQC54" s="489"/>
      <c r="FQD54" s="489"/>
      <c r="FQE54" s="489"/>
      <c r="FQF54" s="489"/>
      <c r="FQG54" s="489"/>
      <c r="FQH54" s="489"/>
      <c r="FQI54" s="489"/>
      <c r="FQJ54" s="489"/>
      <c r="FQK54" s="489"/>
      <c r="FQL54" s="489"/>
      <c r="FQM54" s="489"/>
      <c r="FQN54" s="489"/>
      <c r="FQO54" s="446"/>
      <c r="FQP54" s="489"/>
      <c r="FQQ54" s="489"/>
      <c r="FQR54" s="489"/>
      <c r="FQS54" s="489"/>
      <c r="FQT54" s="489"/>
      <c r="FQU54" s="489"/>
      <c r="FQV54" s="489"/>
      <c r="FQW54" s="489"/>
      <c r="FQX54" s="489"/>
      <c r="FQY54" s="489"/>
      <c r="FQZ54" s="489"/>
      <c r="FRA54" s="489"/>
      <c r="FRB54" s="489"/>
      <c r="FRC54" s="489"/>
      <c r="FRD54" s="489"/>
      <c r="FRE54" s="446"/>
      <c r="FRF54" s="489"/>
      <c r="FRG54" s="489"/>
      <c r="FRH54" s="489"/>
      <c r="FRI54" s="489"/>
      <c r="FRJ54" s="489"/>
      <c r="FRK54" s="489"/>
      <c r="FRL54" s="489"/>
      <c r="FRM54" s="489"/>
      <c r="FRN54" s="489"/>
      <c r="FRO54" s="489"/>
      <c r="FRP54" s="489"/>
      <c r="FRQ54" s="489"/>
      <c r="FRR54" s="489"/>
      <c r="FRS54" s="489"/>
      <c r="FRT54" s="489"/>
      <c r="FRU54" s="446"/>
      <c r="FRV54" s="489"/>
      <c r="FRW54" s="489"/>
      <c r="FRX54" s="489"/>
      <c r="FRY54" s="489"/>
      <c r="FRZ54" s="489"/>
      <c r="FSA54" s="489"/>
      <c r="FSB54" s="489"/>
      <c r="FSC54" s="489"/>
      <c r="FSD54" s="489"/>
      <c r="FSE54" s="489"/>
      <c r="FSF54" s="489"/>
      <c r="FSG54" s="489"/>
      <c r="FSH54" s="489"/>
      <c r="FSI54" s="489"/>
      <c r="FSJ54" s="489"/>
      <c r="FSK54" s="446"/>
      <c r="FSL54" s="489"/>
      <c r="FSM54" s="489"/>
      <c r="FSN54" s="489"/>
      <c r="FSO54" s="489"/>
      <c r="FSP54" s="489"/>
      <c r="FSQ54" s="489"/>
      <c r="FSR54" s="489"/>
      <c r="FSS54" s="489"/>
      <c r="FST54" s="489"/>
      <c r="FSU54" s="489"/>
      <c r="FSV54" s="489"/>
      <c r="FSW54" s="489"/>
      <c r="FSX54" s="489"/>
      <c r="FSY54" s="489"/>
      <c r="FSZ54" s="489"/>
      <c r="FTA54" s="446"/>
      <c r="FTB54" s="489"/>
      <c r="FTC54" s="489"/>
      <c r="FTD54" s="489"/>
      <c r="FTE54" s="489"/>
      <c r="FTF54" s="489"/>
      <c r="FTG54" s="489"/>
      <c r="FTH54" s="489"/>
      <c r="FTI54" s="489"/>
      <c r="FTJ54" s="489"/>
      <c r="FTK54" s="489"/>
      <c r="FTL54" s="489"/>
      <c r="FTM54" s="489"/>
      <c r="FTN54" s="489"/>
      <c r="FTO54" s="489"/>
      <c r="FTP54" s="489"/>
      <c r="FTQ54" s="446"/>
      <c r="FTR54" s="489"/>
      <c r="FTS54" s="489"/>
      <c r="FTT54" s="489"/>
      <c r="FTU54" s="489"/>
      <c r="FTV54" s="489"/>
      <c r="FTW54" s="489"/>
      <c r="FTX54" s="489"/>
      <c r="FTY54" s="489"/>
      <c r="FTZ54" s="489"/>
      <c r="FUA54" s="489"/>
      <c r="FUB54" s="489"/>
      <c r="FUC54" s="489"/>
      <c r="FUD54" s="489"/>
      <c r="FUE54" s="489"/>
      <c r="FUF54" s="489"/>
      <c r="FUG54" s="446"/>
      <c r="FUH54" s="489"/>
      <c r="FUI54" s="489"/>
      <c r="FUJ54" s="489"/>
      <c r="FUK54" s="489"/>
      <c r="FUL54" s="489"/>
      <c r="FUM54" s="489"/>
      <c r="FUN54" s="489"/>
      <c r="FUO54" s="489"/>
      <c r="FUP54" s="489"/>
      <c r="FUQ54" s="489"/>
      <c r="FUR54" s="489"/>
      <c r="FUS54" s="489"/>
      <c r="FUT54" s="489"/>
      <c r="FUU54" s="489"/>
      <c r="FUV54" s="489"/>
      <c r="FUW54" s="446"/>
      <c r="FUX54" s="489"/>
      <c r="FUY54" s="489"/>
      <c r="FUZ54" s="489"/>
      <c r="FVA54" s="489"/>
      <c r="FVB54" s="489"/>
      <c r="FVC54" s="489"/>
      <c r="FVD54" s="489"/>
      <c r="FVE54" s="489"/>
      <c r="FVF54" s="489"/>
      <c r="FVG54" s="489"/>
      <c r="FVH54" s="489"/>
      <c r="FVI54" s="489"/>
      <c r="FVJ54" s="489"/>
      <c r="FVK54" s="489"/>
      <c r="FVL54" s="489"/>
      <c r="FVM54" s="446"/>
      <c r="FVN54" s="489"/>
      <c r="FVO54" s="489"/>
      <c r="FVP54" s="489"/>
      <c r="FVQ54" s="489"/>
      <c r="FVR54" s="489"/>
      <c r="FVS54" s="489"/>
      <c r="FVT54" s="489"/>
      <c r="FVU54" s="489"/>
      <c r="FVV54" s="489"/>
      <c r="FVW54" s="489"/>
      <c r="FVX54" s="489"/>
      <c r="FVY54" s="489"/>
      <c r="FVZ54" s="489"/>
      <c r="FWA54" s="489"/>
      <c r="FWB54" s="489"/>
      <c r="FWC54" s="446"/>
      <c r="FWD54" s="489"/>
      <c r="FWE54" s="489"/>
      <c r="FWF54" s="489"/>
      <c r="FWG54" s="489"/>
      <c r="FWH54" s="489"/>
      <c r="FWI54" s="489"/>
      <c r="FWJ54" s="489"/>
      <c r="FWK54" s="489"/>
      <c r="FWL54" s="489"/>
      <c r="FWM54" s="489"/>
      <c r="FWN54" s="489"/>
      <c r="FWO54" s="489"/>
      <c r="FWP54" s="489"/>
      <c r="FWQ54" s="489"/>
      <c r="FWR54" s="489"/>
      <c r="FWS54" s="446"/>
      <c r="FWT54" s="489"/>
      <c r="FWU54" s="489"/>
      <c r="FWV54" s="489"/>
      <c r="FWW54" s="489"/>
      <c r="FWX54" s="489"/>
      <c r="FWY54" s="489"/>
      <c r="FWZ54" s="489"/>
      <c r="FXA54" s="489"/>
      <c r="FXB54" s="489"/>
      <c r="FXC54" s="489"/>
      <c r="FXD54" s="489"/>
      <c r="FXE54" s="489"/>
      <c r="FXF54" s="489"/>
      <c r="FXG54" s="489"/>
      <c r="FXH54" s="489"/>
      <c r="FXI54" s="446"/>
      <c r="FXJ54" s="489"/>
      <c r="FXK54" s="489"/>
      <c r="FXL54" s="489"/>
      <c r="FXM54" s="489"/>
      <c r="FXN54" s="489"/>
      <c r="FXO54" s="489"/>
      <c r="FXP54" s="489"/>
      <c r="FXQ54" s="489"/>
      <c r="FXR54" s="489"/>
      <c r="FXS54" s="489"/>
      <c r="FXT54" s="489"/>
      <c r="FXU54" s="489"/>
      <c r="FXV54" s="489"/>
      <c r="FXW54" s="489"/>
      <c r="FXX54" s="489"/>
      <c r="FXY54" s="446"/>
      <c r="FXZ54" s="489"/>
      <c r="FYA54" s="489"/>
      <c r="FYB54" s="489"/>
      <c r="FYC54" s="489"/>
      <c r="FYD54" s="489"/>
      <c r="FYE54" s="489"/>
      <c r="FYF54" s="489"/>
      <c r="FYG54" s="489"/>
      <c r="FYH54" s="489"/>
      <c r="FYI54" s="489"/>
      <c r="FYJ54" s="489"/>
      <c r="FYK54" s="489"/>
      <c r="FYL54" s="489"/>
      <c r="FYM54" s="489"/>
      <c r="FYN54" s="489"/>
      <c r="FYO54" s="446"/>
      <c r="FYP54" s="489"/>
      <c r="FYQ54" s="489"/>
      <c r="FYR54" s="489"/>
      <c r="FYS54" s="489"/>
      <c r="FYT54" s="489"/>
      <c r="FYU54" s="489"/>
      <c r="FYV54" s="489"/>
      <c r="FYW54" s="489"/>
      <c r="FYX54" s="489"/>
      <c r="FYY54" s="489"/>
      <c r="FYZ54" s="489"/>
      <c r="FZA54" s="489"/>
      <c r="FZB54" s="489"/>
      <c r="FZC54" s="489"/>
      <c r="FZD54" s="489"/>
      <c r="FZE54" s="446"/>
      <c r="FZF54" s="489"/>
      <c r="FZG54" s="489"/>
      <c r="FZH54" s="489"/>
      <c r="FZI54" s="489"/>
      <c r="FZJ54" s="489"/>
      <c r="FZK54" s="489"/>
      <c r="FZL54" s="489"/>
      <c r="FZM54" s="489"/>
      <c r="FZN54" s="489"/>
      <c r="FZO54" s="489"/>
      <c r="FZP54" s="489"/>
      <c r="FZQ54" s="489"/>
      <c r="FZR54" s="489"/>
      <c r="FZS54" s="489"/>
      <c r="FZT54" s="489"/>
      <c r="FZU54" s="446"/>
      <c r="FZV54" s="489"/>
      <c r="FZW54" s="489"/>
      <c r="FZX54" s="489"/>
      <c r="FZY54" s="489"/>
      <c r="FZZ54" s="489"/>
      <c r="GAA54" s="489"/>
      <c r="GAB54" s="489"/>
      <c r="GAC54" s="489"/>
      <c r="GAD54" s="489"/>
      <c r="GAE54" s="489"/>
      <c r="GAF54" s="489"/>
      <c r="GAG54" s="489"/>
      <c r="GAH54" s="489"/>
      <c r="GAI54" s="489"/>
      <c r="GAJ54" s="489"/>
      <c r="GAK54" s="446"/>
      <c r="GAL54" s="489"/>
      <c r="GAM54" s="489"/>
      <c r="GAN54" s="489"/>
      <c r="GAO54" s="489"/>
      <c r="GAP54" s="489"/>
      <c r="GAQ54" s="489"/>
      <c r="GAR54" s="489"/>
      <c r="GAS54" s="489"/>
      <c r="GAT54" s="489"/>
      <c r="GAU54" s="489"/>
      <c r="GAV54" s="489"/>
      <c r="GAW54" s="489"/>
      <c r="GAX54" s="489"/>
      <c r="GAY54" s="489"/>
      <c r="GAZ54" s="489"/>
      <c r="GBA54" s="446"/>
      <c r="GBB54" s="489"/>
      <c r="GBC54" s="489"/>
      <c r="GBD54" s="489"/>
      <c r="GBE54" s="489"/>
      <c r="GBF54" s="489"/>
      <c r="GBG54" s="489"/>
      <c r="GBH54" s="489"/>
      <c r="GBI54" s="489"/>
      <c r="GBJ54" s="489"/>
      <c r="GBK54" s="489"/>
      <c r="GBL54" s="489"/>
      <c r="GBM54" s="489"/>
      <c r="GBN54" s="489"/>
      <c r="GBO54" s="489"/>
      <c r="GBP54" s="489"/>
      <c r="GBQ54" s="446"/>
      <c r="GBR54" s="489"/>
      <c r="GBS54" s="489"/>
      <c r="GBT54" s="489"/>
      <c r="GBU54" s="489"/>
      <c r="GBV54" s="489"/>
      <c r="GBW54" s="489"/>
      <c r="GBX54" s="489"/>
      <c r="GBY54" s="489"/>
      <c r="GBZ54" s="489"/>
      <c r="GCA54" s="489"/>
      <c r="GCB54" s="489"/>
      <c r="GCC54" s="489"/>
      <c r="GCD54" s="489"/>
      <c r="GCE54" s="489"/>
      <c r="GCF54" s="489"/>
      <c r="GCG54" s="446"/>
      <c r="GCH54" s="489"/>
      <c r="GCI54" s="489"/>
      <c r="GCJ54" s="489"/>
      <c r="GCK54" s="489"/>
      <c r="GCL54" s="489"/>
      <c r="GCM54" s="489"/>
      <c r="GCN54" s="489"/>
      <c r="GCO54" s="489"/>
      <c r="GCP54" s="489"/>
      <c r="GCQ54" s="489"/>
      <c r="GCR54" s="489"/>
      <c r="GCS54" s="489"/>
      <c r="GCT54" s="489"/>
      <c r="GCU54" s="489"/>
      <c r="GCV54" s="489"/>
      <c r="GCW54" s="446"/>
      <c r="GCX54" s="489"/>
      <c r="GCY54" s="489"/>
      <c r="GCZ54" s="489"/>
      <c r="GDA54" s="489"/>
      <c r="GDB54" s="489"/>
      <c r="GDC54" s="489"/>
      <c r="GDD54" s="489"/>
      <c r="GDE54" s="489"/>
      <c r="GDF54" s="489"/>
      <c r="GDG54" s="489"/>
      <c r="GDH54" s="489"/>
      <c r="GDI54" s="489"/>
      <c r="GDJ54" s="489"/>
      <c r="GDK54" s="489"/>
      <c r="GDL54" s="489"/>
      <c r="GDM54" s="446"/>
      <c r="GDN54" s="489"/>
      <c r="GDO54" s="489"/>
      <c r="GDP54" s="489"/>
      <c r="GDQ54" s="489"/>
      <c r="GDR54" s="489"/>
      <c r="GDS54" s="489"/>
      <c r="GDT54" s="489"/>
      <c r="GDU54" s="489"/>
      <c r="GDV54" s="489"/>
      <c r="GDW54" s="489"/>
      <c r="GDX54" s="489"/>
      <c r="GDY54" s="489"/>
      <c r="GDZ54" s="489"/>
      <c r="GEA54" s="489"/>
      <c r="GEB54" s="489"/>
      <c r="GEC54" s="446"/>
      <c r="GED54" s="489"/>
      <c r="GEE54" s="489"/>
      <c r="GEF54" s="489"/>
      <c r="GEG54" s="489"/>
      <c r="GEH54" s="489"/>
      <c r="GEI54" s="489"/>
      <c r="GEJ54" s="489"/>
      <c r="GEK54" s="489"/>
      <c r="GEL54" s="489"/>
      <c r="GEM54" s="489"/>
      <c r="GEN54" s="489"/>
      <c r="GEO54" s="489"/>
      <c r="GEP54" s="489"/>
      <c r="GEQ54" s="489"/>
      <c r="GER54" s="489"/>
      <c r="GES54" s="446"/>
      <c r="GET54" s="489"/>
      <c r="GEU54" s="489"/>
      <c r="GEV54" s="489"/>
      <c r="GEW54" s="489"/>
      <c r="GEX54" s="489"/>
      <c r="GEY54" s="489"/>
      <c r="GEZ54" s="489"/>
      <c r="GFA54" s="489"/>
      <c r="GFB54" s="489"/>
      <c r="GFC54" s="489"/>
      <c r="GFD54" s="489"/>
      <c r="GFE54" s="489"/>
      <c r="GFF54" s="489"/>
      <c r="GFG54" s="489"/>
      <c r="GFH54" s="489"/>
      <c r="GFI54" s="446"/>
      <c r="GFJ54" s="489"/>
      <c r="GFK54" s="489"/>
      <c r="GFL54" s="489"/>
      <c r="GFM54" s="489"/>
      <c r="GFN54" s="489"/>
      <c r="GFO54" s="489"/>
      <c r="GFP54" s="489"/>
      <c r="GFQ54" s="489"/>
      <c r="GFR54" s="489"/>
      <c r="GFS54" s="489"/>
      <c r="GFT54" s="489"/>
      <c r="GFU54" s="489"/>
      <c r="GFV54" s="489"/>
      <c r="GFW54" s="489"/>
      <c r="GFX54" s="489"/>
      <c r="GFY54" s="446"/>
      <c r="GFZ54" s="489"/>
      <c r="GGA54" s="489"/>
      <c r="GGB54" s="489"/>
      <c r="GGC54" s="489"/>
      <c r="GGD54" s="489"/>
      <c r="GGE54" s="489"/>
      <c r="GGF54" s="489"/>
      <c r="GGG54" s="489"/>
      <c r="GGH54" s="489"/>
      <c r="GGI54" s="489"/>
      <c r="GGJ54" s="489"/>
      <c r="GGK54" s="489"/>
      <c r="GGL54" s="489"/>
      <c r="GGM54" s="489"/>
      <c r="GGN54" s="489"/>
      <c r="GGO54" s="446"/>
      <c r="GGP54" s="489"/>
      <c r="GGQ54" s="489"/>
      <c r="GGR54" s="489"/>
      <c r="GGS54" s="489"/>
      <c r="GGT54" s="489"/>
      <c r="GGU54" s="489"/>
      <c r="GGV54" s="489"/>
      <c r="GGW54" s="489"/>
      <c r="GGX54" s="489"/>
      <c r="GGY54" s="489"/>
      <c r="GGZ54" s="489"/>
      <c r="GHA54" s="489"/>
      <c r="GHB54" s="489"/>
      <c r="GHC54" s="489"/>
      <c r="GHD54" s="489"/>
      <c r="GHE54" s="446"/>
      <c r="GHF54" s="489"/>
      <c r="GHG54" s="489"/>
      <c r="GHH54" s="489"/>
      <c r="GHI54" s="489"/>
      <c r="GHJ54" s="489"/>
      <c r="GHK54" s="489"/>
      <c r="GHL54" s="489"/>
      <c r="GHM54" s="489"/>
      <c r="GHN54" s="489"/>
      <c r="GHO54" s="489"/>
      <c r="GHP54" s="489"/>
      <c r="GHQ54" s="489"/>
      <c r="GHR54" s="489"/>
      <c r="GHS54" s="489"/>
      <c r="GHT54" s="489"/>
      <c r="GHU54" s="446"/>
      <c r="GHV54" s="489"/>
      <c r="GHW54" s="489"/>
      <c r="GHX54" s="489"/>
      <c r="GHY54" s="489"/>
      <c r="GHZ54" s="489"/>
      <c r="GIA54" s="489"/>
      <c r="GIB54" s="489"/>
      <c r="GIC54" s="489"/>
      <c r="GID54" s="489"/>
      <c r="GIE54" s="489"/>
      <c r="GIF54" s="489"/>
      <c r="GIG54" s="489"/>
      <c r="GIH54" s="489"/>
      <c r="GII54" s="489"/>
      <c r="GIJ54" s="489"/>
      <c r="GIK54" s="446"/>
      <c r="GIL54" s="489"/>
      <c r="GIM54" s="489"/>
      <c r="GIN54" s="489"/>
      <c r="GIO54" s="489"/>
      <c r="GIP54" s="489"/>
      <c r="GIQ54" s="489"/>
      <c r="GIR54" s="489"/>
      <c r="GIS54" s="489"/>
      <c r="GIT54" s="489"/>
      <c r="GIU54" s="489"/>
      <c r="GIV54" s="489"/>
      <c r="GIW54" s="489"/>
      <c r="GIX54" s="489"/>
      <c r="GIY54" s="489"/>
      <c r="GIZ54" s="489"/>
      <c r="GJA54" s="446"/>
      <c r="GJB54" s="489"/>
      <c r="GJC54" s="489"/>
      <c r="GJD54" s="489"/>
      <c r="GJE54" s="489"/>
      <c r="GJF54" s="489"/>
      <c r="GJG54" s="489"/>
      <c r="GJH54" s="489"/>
      <c r="GJI54" s="489"/>
      <c r="GJJ54" s="489"/>
      <c r="GJK54" s="489"/>
      <c r="GJL54" s="489"/>
      <c r="GJM54" s="489"/>
      <c r="GJN54" s="489"/>
      <c r="GJO54" s="489"/>
      <c r="GJP54" s="489"/>
      <c r="GJQ54" s="446"/>
      <c r="GJR54" s="489"/>
      <c r="GJS54" s="489"/>
      <c r="GJT54" s="489"/>
      <c r="GJU54" s="489"/>
      <c r="GJV54" s="489"/>
      <c r="GJW54" s="489"/>
      <c r="GJX54" s="489"/>
      <c r="GJY54" s="489"/>
      <c r="GJZ54" s="489"/>
      <c r="GKA54" s="489"/>
      <c r="GKB54" s="489"/>
      <c r="GKC54" s="489"/>
      <c r="GKD54" s="489"/>
      <c r="GKE54" s="489"/>
      <c r="GKF54" s="489"/>
      <c r="GKG54" s="446"/>
      <c r="GKH54" s="489"/>
      <c r="GKI54" s="489"/>
      <c r="GKJ54" s="489"/>
      <c r="GKK54" s="489"/>
      <c r="GKL54" s="489"/>
      <c r="GKM54" s="489"/>
      <c r="GKN54" s="489"/>
      <c r="GKO54" s="489"/>
      <c r="GKP54" s="489"/>
      <c r="GKQ54" s="489"/>
      <c r="GKR54" s="489"/>
      <c r="GKS54" s="489"/>
      <c r="GKT54" s="489"/>
      <c r="GKU54" s="489"/>
      <c r="GKV54" s="489"/>
      <c r="GKW54" s="446"/>
      <c r="GKX54" s="489"/>
      <c r="GKY54" s="489"/>
      <c r="GKZ54" s="489"/>
      <c r="GLA54" s="489"/>
      <c r="GLB54" s="489"/>
      <c r="GLC54" s="489"/>
      <c r="GLD54" s="489"/>
      <c r="GLE54" s="489"/>
      <c r="GLF54" s="489"/>
      <c r="GLG54" s="489"/>
      <c r="GLH54" s="489"/>
      <c r="GLI54" s="489"/>
      <c r="GLJ54" s="489"/>
      <c r="GLK54" s="489"/>
      <c r="GLL54" s="489"/>
      <c r="GLM54" s="446"/>
      <c r="GLN54" s="489"/>
      <c r="GLO54" s="489"/>
      <c r="GLP54" s="489"/>
      <c r="GLQ54" s="489"/>
      <c r="GLR54" s="489"/>
      <c r="GLS54" s="489"/>
      <c r="GLT54" s="489"/>
      <c r="GLU54" s="489"/>
      <c r="GLV54" s="489"/>
      <c r="GLW54" s="489"/>
      <c r="GLX54" s="489"/>
      <c r="GLY54" s="489"/>
      <c r="GLZ54" s="489"/>
      <c r="GMA54" s="489"/>
      <c r="GMB54" s="489"/>
      <c r="GMC54" s="446"/>
      <c r="GMD54" s="489"/>
      <c r="GME54" s="489"/>
      <c r="GMF54" s="489"/>
      <c r="GMG54" s="489"/>
      <c r="GMH54" s="489"/>
      <c r="GMI54" s="489"/>
      <c r="GMJ54" s="489"/>
      <c r="GMK54" s="489"/>
      <c r="GML54" s="489"/>
      <c r="GMM54" s="489"/>
      <c r="GMN54" s="489"/>
      <c r="GMO54" s="489"/>
      <c r="GMP54" s="489"/>
      <c r="GMQ54" s="489"/>
      <c r="GMR54" s="489"/>
      <c r="GMS54" s="446"/>
      <c r="GMT54" s="489"/>
      <c r="GMU54" s="489"/>
      <c r="GMV54" s="489"/>
      <c r="GMW54" s="489"/>
      <c r="GMX54" s="489"/>
      <c r="GMY54" s="489"/>
      <c r="GMZ54" s="489"/>
      <c r="GNA54" s="489"/>
      <c r="GNB54" s="489"/>
      <c r="GNC54" s="489"/>
      <c r="GND54" s="489"/>
      <c r="GNE54" s="489"/>
      <c r="GNF54" s="489"/>
      <c r="GNG54" s="489"/>
      <c r="GNH54" s="489"/>
      <c r="GNI54" s="446"/>
      <c r="GNJ54" s="489"/>
      <c r="GNK54" s="489"/>
      <c r="GNL54" s="489"/>
      <c r="GNM54" s="489"/>
      <c r="GNN54" s="489"/>
      <c r="GNO54" s="489"/>
      <c r="GNP54" s="489"/>
      <c r="GNQ54" s="489"/>
      <c r="GNR54" s="489"/>
      <c r="GNS54" s="489"/>
      <c r="GNT54" s="489"/>
      <c r="GNU54" s="489"/>
      <c r="GNV54" s="489"/>
      <c r="GNW54" s="489"/>
      <c r="GNX54" s="489"/>
      <c r="GNY54" s="446"/>
      <c r="GNZ54" s="489"/>
      <c r="GOA54" s="489"/>
      <c r="GOB54" s="489"/>
      <c r="GOC54" s="489"/>
      <c r="GOD54" s="489"/>
      <c r="GOE54" s="489"/>
      <c r="GOF54" s="489"/>
      <c r="GOG54" s="489"/>
      <c r="GOH54" s="489"/>
      <c r="GOI54" s="489"/>
      <c r="GOJ54" s="489"/>
      <c r="GOK54" s="489"/>
      <c r="GOL54" s="489"/>
      <c r="GOM54" s="489"/>
      <c r="GON54" s="489"/>
      <c r="GOO54" s="446"/>
      <c r="GOP54" s="489"/>
      <c r="GOQ54" s="489"/>
      <c r="GOR54" s="489"/>
      <c r="GOS54" s="489"/>
      <c r="GOT54" s="489"/>
      <c r="GOU54" s="489"/>
      <c r="GOV54" s="489"/>
      <c r="GOW54" s="489"/>
      <c r="GOX54" s="489"/>
      <c r="GOY54" s="489"/>
      <c r="GOZ54" s="489"/>
      <c r="GPA54" s="489"/>
      <c r="GPB54" s="489"/>
      <c r="GPC54" s="489"/>
      <c r="GPD54" s="489"/>
      <c r="GPE54" s="446"/>
      <c r="GPF54" s="489"/>
      <c r="GPG54" s="489"/>
      <c r="GPH54" s="489"/>
      <c r="GPI54" s="489"/>
      <c r="GPJ54" s="489"/>
      <c r="GPK54" s="489"/>
      <c r="GPL54" s="489"/>
      <c r="GPM54" s="489"/>
      <c r="GPN54" s="489"/>
      <c r="GPO54" s="489"/>
      <c r="GPP54" s="489"/>
      <c r="GPQ54" s="489"/>
      <c r="GPR54" s="489"/>
      <c r="GPS54" s="489"/>
      <c r="GPT54" s="489"/>
      <c r="GPU54" s="446"/>
      <c r="GPV54" s="489"/>
      <c r="GPW54" s="489"/>
      <c r="GPX54" s="489"/>
      <c r="GPY54" s="489"/>
      <c r="GPZ54" s="489"/>
      <c r="GQA54" s="489"/>
      <c r="GQB54" s="489"/>
      <c r="GQC54" s="489"/>
      <c r="GQD54" s="489"/>
      <c r="GQE54" s="489"/>
      <c r="GQF54" s="489"/>
      <c r="GQG54" s="489"/>
      <c r="GQH54" s="489"/>
      <c r="GQI54" s="489"/>
      <c r="GQJ54" s="489"/>
      <c r="GQK54" s="446"/>
      <c r="GQL54" s="489"/>
      <c r="GQM54" s="489"/>
      <c r="GQN54" s="489"/>
      <c r="GQO54" s="489"/>
      <c r="GQP54" s="489"/>
      <c r="GQQ54" s="489"/>
      <c r="GQR54" s="489"/>
      <c r="GQS54" s="489"/>
      <c r="GQT54" s="489"/>
      <c r="GQU54" s="489"/>
      <c r="GQV54" s="489"/>
      <c r="GQW54" s="489"/>
      <c r="GQX54" s="489"/>
      <c r="GQY54" s="489"/>
      <c r="GQZ54" s="489"/>
      <c r="GRA54" s="446"/>
      <c r="GRB54" s="489"/>
      <c r="GRC54" s="489"/>
      <c r="GRD54" s="489"/>
      <c r="GRE54" s="489"/>
      <c r="GRF54" s="489"/>
      <c r="GRG54" s="489"/>
      <c r="GRH54" s="489"/>
      <c r="GRI54" s="489"/>
      <c r="GRJ54" s="489"/>
      <c r="GRK54" s="489"/>
      <c r="GRL54" s="489"/>
      <c r="GRM54" s="489"/>
      <c r="GRN54" s="489"/>
      <c r="GRO54" s="489"/>
      <c r="GRP54" s="489"/>
      <c r="GRQ54" s="446"/>
      <c r="GRR54" s="489"/>
      <c r="GRS54" s="489"/>
      <c r="GRT54" s="489"/>
      <c r="GRU54" s="489"/>
      <c r="GRV54" s="489"/>
      <c r="GRW54" s="489"/>
      <c r="GRX54" s="489"/>
      <c r="GRY54" s="489"/>
      <c r="GRZ54" s="489"/>
      <c r="GSA54" s="489"/>
      <c r="GSB54" s="489"/>
      <c r="GSC54" s="489"/>
      <c r="GSD54" s="489"/>
      <c r="GSE54" s="489"/>
      <c r="GSF54" s="489"/>
      <c r="GSG54" s="446"/>
      <c r="GSH54" s="489"/>
      <c r="GSI54" s="489"/>
      <c r="GSJ54" s="489"/>
      <c r="GSK54" s="489"/>
      <c r="GSL54" s="489"/>
      <c r="GSM54" s="489"/>
      <c r="GSN54" s="489"/>
      <c r="GSO54" s="489"/>
      <c r="GSP54" s="489"/>
      <c r="GSQ54" s="489"/>
      <c r="GSR54" s="489"/>
      <c r="GSS54" s="489"/>
      <c r="GST54" s="489"/>
      <c r="GSU54" s="489"/>
      <c r="GSV54" s="489"/>
      <c r="GSW54" s="446"/>
      <c r="GSX54" s="489"/>
      <c r="GSY54" s="489"/>
      <c r="GSZ54" s="489"/>
      <c r="GTA54" s="489"/>
      <c r="GTB54" s="489"/>
      <c r="GTC54" s="489"/>
      <c r="GTD54" s="489"/>
      <c r="GTE54" s="489"/>
      <c r="GTF54" s="489"/>
      <c r="GTG54" s="489"/>
      <c r="GTH54" s="489"/>
      <c r="GTI54" s="489"/>
      <c r="GTJ54" s="489"/>
      <c r="GTK54" s="489"/>
      <c r="GTL54" s="489"/>
      <c r="GTM54" s="446"/>
      <c r="GTN54" s="489"/>
      <c r="GTO54" s="489"/>
      <c r="GTP54" s="489"/>
      <c r="GTQ54" s="489"/>
      <c r="GTR54" s="489"/>
      <c r="GTS54" s="489"/>
      <c r="GTT54" s="489"/>
      <c r="GTU54" s="489"/>
      <c r="GTV54" s="489"/>
      <c r="GTW54" s="489"/>
      <c r="GTX54" s="489"/>
      <c r="GTY54" s="489"/>
      <c r="GTZ54" s="489"/>
      <c r="GUA54" s="489"/>
      <c r="GUB54" s="489"/>
      <c r="GUC54" s="446"/>
      <c r="GUD54" s="489"/>
      <c r="GUE54" s="489"/>
      <c r="GUF54" s="489"/>
      <c r="GUG54" s="489"/>
      <c r="GUH54" s="489"/>
      <c r="GUI54" s="489"/>
      <c r="GUJ54" s="489"/>
      <c r="GUK54" s="489"/>
      <c r="GUL54" s="489"/>
      <c r="GUM54" s="489"/>
      <c r="GUN54" s="489"/>
      <c r="GUO54" s="489"/>
      <c r="GUP54" s="489"/>
      <c r="GUQ54" s="489"/>
      <c r="GUR54" s="489"/>
      <c r="GUS54" s="446"/>
      <c r="GUT54" s="489"/>
      <c r="GUU54" s="489"/>
      <c r="GUV54" s="489"/>
      <c r="GUW54" s="489"/>
      <c r="GUX54" s="489"/>
      <c r="GUY54" s="489"/>
      <c r="GUZ54" s="489"/>
      <c r="GVA54" s="489"/>
      <c r="GVB54" s="489"/>
      <c r="GVC54" s="489"/>
      <c r="GVD54" s="489"/>
      <c r="GVE54" s="489"/>
      <c r="GVF54" s="489"/>
      <c r="GVG54" s="489"/>
      <c r="GVH54" s="489"/>
      <c r="GVI54" s="446"/>
      <c r="GVJ54" s="489"/>
      <c r="GVK54" s="489"/>
      <c r="GVL54" s="489"/>
      <c r="GVM54" s="489"/>
      <c r="GVN54" s="489"/>
      <c r="GVO54" s="489"/>
      <c r="GVP54" s="489"/>
      <c r="GVQ54" s="489"/>
      <c r="GVR54" s="489"/>
      <c r="GVS54" s="489"/>
      <c r="GVT54" s="489"/>
      <c r="GVU54" s="489"/>
      <c r="GVV54" s="489"/>
      <c r="GVW54" s="489"/>
      <c r="GVX54" s="489"/>
      <c r="GVY54" s="446"/>
      <c r="GVZ54" s="489"/>
      <c r="GWA54" s="489"/>
      <c r="GWB54" s="489"/>
      <c r="GWC54" s="489"/>
      <c r="GWD54" s="489"/>
      <c r="GWE54" s="489"/>
      <c r="GWF54" s="489"/>
      <c r="GWG54" s="489"/>
      <c r="GWH54" s="489"/>
      <c r="GWI54" s="489"/>
      <c r="GWJ54" s="489"/>
      <c r="GWK54" s="489"/>
      <c r="GWL54" s="489"/>
      <c r="GWM54" s="489"/>
      <c r="GWN54" s="489"/>
      <c r="GWO54" s="446"/>
      <c r="GWP54" s="489"/>
      <c r="GWQ54" s="489"/>
      <c r="GWR54" s="489"/>
      <c r="GWS54" s="489"/>
      <c r="GWT54" s="489"/>
      <c r="GWU54" s="489"/>
      <c r="GWV54" s="489"/>
      <c r="GWW54" s="489"/>
      <c r="GWX54" s="489"/>
      <c r="GWY54" s="489"/>
      <c r="GWZ54" s="489"/>
      <c r="GXA54" s="489"/>
      <c r="GXB54" s="489"/>
      <c r="GXC54" s="489"/>
      <c r="GXD54" s="489"/>
      <c r="GXE54" s="446"/>
      <c r="GXF54" s="489"/>
      <c r="GXG54" s="489"/>
      <c r="GXH54" s="489"/>
      <c r="GXI54" s="489"/>
      <c r="GXJ54" s="489"/>
      <c r="GXK54" s="489"/>
      <c r="GXL54" s="489"/>
      <c r="GXM54" s="489"/>
      <c r="GXN54" s="489"/>
      <c r="GXO54" s="489"/>
      <c r="GXP54" s="489"/>
      <c r="GXQ54" s="489"/>
      <c r="GXR54" s="489"/>
      <c r="GXS54" s="489"/>
      <c r="GXT54" s="489"/>
      <c r="GXU54" s="446"/>
      <c r="GXV54" s="489"/>
      <c r="GXW54" s="489"/>
      <c r="GXX54" s="489"/>
      <c r="GXY54" s="489"/>
      <c r="GXZ54" s="489"/>
      <c r="GYA54" s="489"/>
      <c r="GYB54" s="489"/>
      <c r="GYC54" s="489"/>
      <c r="GYD54" s="489"/>
      <c r="GYE54" s="489"/>
      <c r="GYF54" s="489"/>
      <c r="GYG54" s="489"/>
      <c r="GYH54" s="489"/>
      <c r="GYI54" s="489"/>
      <c r="GYJ54" s="489"/>
      <c r="GYK54" s="446"/>
      <c r="GYL54" s="489"/>
      <c r="GYM54" s="489"/>
      <c r="GYN54" s="489"/>
      <c r="GYO54" s="489"/>
      <c r="GYP54" s="489"/>
      <c r="GYQ54" s="489"/>
      <c r="GYR54" s="489"/>
      <c r="GYS54" s="489"/>
      <c r="GYT54" s="489"/>
      <c r="GYU54" s="489"/>
      <c r="GYV54" s="489"/>
      <c r="GYW54" s="489"/>
      <c r="GYX54" s="489"/>
      <c r="GYY54" s="489"/>
      <c r="GYZ54" s="489"/>
      <c r="GZA54" s="446"/>
      <c r="GZB54" s="489"/>
      <c r="GZC54" s="489"/>
      <c r="GZD54" s="489"/>
      <c r="GZE54" s="489"/>
      <c r="GZF54" s="489"/>
      <c r="GZG54" s="489"/>
      <c r="GZH54" s="489"/>
      <c r="GZI54" s="489"/>
      <c r="GZJ54" s="489"/>
      <c r="GZK54" s="489"/>
      <c r="GZL54" s="489"/>
      <c r="GZM54" s="489"/>
      <c r="GZN54" s="489"/>
      <c r="GZO54" s="489"/>
      <c r="GZP54" s="489"/>
      <c r="GZQ54" s="446"/>
      <c r="GZR54" s="489"/>
      <c r="GZS54" s="489"/>
      <c r="GZT54" s="489"/>
      <c r="GZU54" s="489"/>
      <c r="GZV54" s="489"/>
      <c r="GZW54" s="489"/>
      <c r="GZX54" s="489"/>
      <c r="GZY54" s="489"/>
      <c r="GZZ54" s="489"/>
      <c r="HAA54" s="489"/>
      <c r="HAB54" s="489"/>
      <c r="HAC54" s="489"/>
      <c r="HAD54" s="489"/>
      <c r="HAE54" s="489"/>
      <c r="HAF54" s="489"/>
      <c r="HAG54" s="446"/>
      <c r="HAH54" s="489"/>
      <c r="HAI54" s="489"/>
      <c r="HAJ54" s="489"/>
      <c r="HAK54" s="489"/>
      <c r="HAL54" s="489"/>
      <c r="HAM54" s="489"/>
      <c r="HAN54" s="489"/>
      <c r="HAO54" s="489"/>
      <c r="HAP54" s="489"/>
      <c r="HAQ54" s="489"/>
      <c r="HAR54" s="489"/>
      <c r="HAS54" s="489"/>
      <c r="HAT54" s="489"/>
      <c r="HAU54" s="489"/>
      <c r="HAV54" s="489"/>
      <c r="HAW54" s="446"/>
      <c r="HAX54" s="489"/>
      <c r="HAY54" s="489"/>
      <c r="HAZ54" s="489"/>
      <c r="HBA54" s="489"/>
      <c r="HBB54" s="489"/>
      <c r="HBC54" s="489"/>
      <c r="HBD54" s="489"/>
      <c r="HBE54" s="489"/>
      <c r="HBF54" s="489"/>
      <c r="HBG54" s="489"/>
      <c r="HBH54" s="489"/>
      <c r="HBI54" s="489"/>
      <c r="HBJ54" s="489"/>
      <c r="HBK54" s="489"/>
      <c r="HBL54" s="489"/>
      <c r="HBM54" s="446"/>
      <c r="HBN54" s="489"/>
      <c r="HBO54" s="489"/>
      <c r="HBP54" s="489"/>
      <c r="HBQ54" s="489"/>
      <c r="HBR54" s="489"/>
      <c r="HBS54" s="489"/>
      <c r="HBT54" s="489"/>
      <c r="HBU54" s="489"/>
      <c r="HBV54" s="489"/>
      <c r="HBW54" s="489"/>
      <c r="HBX54" s="489"/>
      <c r="HBY54" s="489"/>
      <c r="HBZ54" s="489"/>
      <c r="HCA54" s="489"/>
      <c r="HCB54" s="489"/>
      <c r="HCC54" s="446"/>
      <c r="HCD54" s="489"/>
      <c r="HCE54" s="489"/>
      <c r="HCF54" s="489"/>
      <c r="HCG54" s="489"/>
      <c r="HCH54" s="489"/>
      <c r="HCI54" s="489"/>
      <c r="HCJ54" s="489"/>
      <c r="HCK54" s="489"/>
      <c r="HCL54" s="489"/>
      <c r="HCM54" s="489"/>
      <c r="HCN54" s="489"/>
      <c r="HCO54" s="489"/>
      <c r="HCP54" s="489"/>
      <c r="HCQ54" s="489"/>
      <c r="HCR54" s="489"/>
      <c r="HCS54" s="446"/>
      <c r="HCT54" s="489"/>
      <c r="HCU54" s="489"/>
      <c r="HCV54" s="489"/>
      <c r="HCW54" s="489"/>
      <c r="HCX54" s="489"/>
      <c r="HCY54" s="489"/>
      <c r="HCZ54" s="489"/>
      <c r="HDA54" s="489"/>
      <c r="HDB54" s="489"/>
      <c r="HDC54" s="489"/>
      <c r="HDD54" s="489"/>
      <c r="HDE54" s="489"/>
      <c r="HDF54" s="489"/>
      <c r="HDG54" s="489"/>
      <c r="HDH54" s="489"/>
      <c r="HDI54" s="446"/>
      <c r="HDJ54" s="489"/>
      <c r="HDK54" s="489"/>
      <c r="HDL54" s="489"/>
      <c r="HDM54" s="489"/>
      <c r="HDN54" s="489"/>
      <c r="HDO54" s="489"/>
      <c r="HDP54" s="489"/>
      <c r="HDQ54" s="489"/>
      <c r="HDR54" s="489"/>
      <c r="HDS54" s="489"/>
      <c r="HDT54" s="489"/>
      <c r="HDU54" s="489"/>
      <c r="HDV54" s="489"/>
      <c r="HDW54" s="489"/>
      <c r="HDX54" s="489"/>
      <c r="HDY54" s="446"/>
      <c r="HDZ54" s="489"/>
      <c r="HEA54" s="489"/>
      <c r="HEB54" s="489"/>
      <c r="HEC54" s="489"/>
      <c r="HED54" s="489"/>
      <c r="HEE54" s="489"/>
      <c r="HEF54" s="489"/>
      <c r="HEG54" s="489"/>
      <c r="HEH54" s="489"/>
      <c r="HEI54" s="489"/>
      <c r="HEJ54" s="489"/>
      <c r="HEK54" s="489"/>
      <c r="HEL54" s="489"/>
      <c r="HEM54" s="489"/>
      <c r="HEN54" s="489"/>
      <c r="HEO54" s="446"/>
      <c r="HEP54" s="489"/>
      <c r="HEQ54" s="489"/>
      <c r="HER54" s="489"/>
      <c r="HES54" s="489"/>
      <c r="HET54" s="489"/>
      <c r="HEU54" s="489"/>
      <c r="HEV54" s="489"/>
      <c r="HEW54" s="489"/>
      <c r="HEX54" s="489"/>
      <c r="HEY54" s="489"/>
      <c r="HEZ54" s="489"/>
      <c r="HFA54" s="489"/>
      <c r="HFB54" s="489"/>
      <c r="HFC54" s="489"/>
      <c r="HFD54" s="489"/>
      <c r="HFE54" s="446"/>
      <c r="HFF54" s="489"/>
      <c r="HFG54" s="489"/>
      <c r="HFH54" s="489"/>
      <c r="HFI54" s="489"/>
      <c r="HFJ54" s="489"/>
      <c r="HFK54" s="489"/>
      <c r="HFL54" s="489"/>
      <c r="HFM54" s="489"/>
      <c r="HFN54" s="489"/>
      <c r="HFO54" s="489"/>
      <c r="HFP54" s="489"/>
      <c r="HFQ54" s="489"/>
      <c r="HFR54" s="489"/>
      <c r="HFS54" s="489"/>
      <c r="HFT54" s="489"/>
      <c r="HFU54" s="446"/>
      <c r="HFV54" s="489"/>
      <c r="HFW54" s="489"/>
      <c r="HFX54" s="489"/>
      <c r="HFY54" s="489"/>
      <c r="HFZ54" s="489"/>
      <c r="HGA54" s="489"/>
      <c r="HGB54" s="489"/>
      <c r="HGC54" s="489"/>
      <c r="HGD54" s="489"/>
      <c r="HGE54" s="489"/>
      <c r="HGF54" s="489"/>
      <c r="HGG54" s="489"/>
      <c r="HGH54" s="489"/>
      <c r="HGI54" s="489"/>
      <c r="HGJ54" s="489"/>
      <c r="HGK54" s="446"/>
      <c r="HGL54" s="489"/>
      <c r="HGM54" s="489"/>
      <c r="HGN54" s="489"/>
      <c r="HGO54" s="489"/>
      <c r="HGP54" s="489"/>
      <c r="HGQ54" s="489"/>
      <c r="HGR54" s="489"/>
      <c r="HGS54" s="489"/>
      <c r="HGT54" s="489"/>
      <c r="HGU54" s="489"/>
      <c r="HGV54" s="489"/>
      <c r="HGW54" s="489"/>
      <c r="HGX54" s="489"/>
      <c r="HGY54" s="489"/>
      <c r="HGZ54" s="489"/>
      <c r="HHA54" s="446"/>
      <c r="HHB54" s="489"/>
      <c r="HHC54" s="489"/>
      <c r="HHD54" s="489"/>
      <c r="HHE54" s="489"/>
      <c r="HHF54" s="489"/>
      <c r="HHG54" s="489"/>
      <c r="HHH54" s="489"/>
      <c r="HHI54" s="489"/>
      <c r="HHJ54" s="489"/>
      <c r="HHK54" s="489"/>
      <c r="HHL54" s="489"/>
      <c r="HHM54" s="489"/>
      <c r="HHN54" s="489"/>
      <c r="HHO54" s="489"/>
      <c r="HHP54" s="489"/>
      <c r="HHQ54" s="446"/>
      <c r="HHR54" s="489"/>
      <c r="HHS54" s="489"/>
      <c r="HHT54" s="489"/>
      <c r="HHU54" s="489"/>
      <c r="HHV54" s="489"/>
      <c r="HHW54" s="489"/>
      <c r="HHX54" s="489"/>
      <c r="HHY54" s="489"/>
      <c r="HHZ54" s="489"/>
      <c r="HIA54" s="489"/>
      <c r="HIB54" s="489"/>
      <c r="HIC54" s="489"/>
      <c r="HID54" s="489"/>
      <c r="HIE54" s="489"/>
      <c r="HIF54" s="489"/>
      <c r="HIG54" s="446"/>
      <c r="HIH54" s="489"/>
      <c r="HII54" s="489"/>
      <c r="HIJ54" s="489"/>
      <c r="HIK54" s="489"/>
      <c r="HIL54" s="489"/>
      <c r="HIM54" s="489"/>
      <c r="HIN54" s="489"/>
      <c r="HIO54" s="489"/>
      <c r="HIP54" s="489"/>
      <c r="HIQ54" s="489"/>
      <c r="HIR54" s="489"/>
      <c r="HIS54" s="489"/>
      <c r="HIT54" s="489"/>
      <c r="HIU54" s="489"/>
      <c r="HIV54" s="489"/>
      <c r="HIW54" s="446"/>
      <c r="HIX54" s="489"/>
      <c r="HIY54" s="489"/>
      <c r="HIZ54" s="489"/>
      <c r="HJA54" s="489"/>
      <c r="HJB54" s="489"/>
      <c r="HJC54" s="489"/>
      <c r="HJD54" s="489"/>
      <c r="HJE54" s="489"/>
      <c r="HJF54" s="489"/>
      <c r="HJG54" s="489"/>
      <c r="HJH54" s="489"/>
      <c r="HJI54" s="489"/>
      <c r="HJJ54" s="489"/>
      <c r="HJK54" s="489"/>
      <c r="HJL54" s="489"/>
      <c r="HJM54" s="446"/>
      <c r="HJN54" s="489"/>
      <c r="HJO54" s="489"/>
      <c r="HJP54" s="489"/>
      <c r="HJQ54" s="489"/>
      <c r="HJR54" s="489"/>
      <c r="HJS54" s="489"/>
      <c r="HJT54" s="489"/>
      <c r="HJU54" s="489"/>
      <c r="HJV54" s="489"/>
      <c r="HJW54" s="489"/>
      <c r="HJX54" s="489"/>
      <c r="HJY54" s="489"/>
      <c r="HJZ54" s="489"/>
      <c r="HKA54" s="489"/>
      <c r="HKB54" s="489"/>
      <c r="HKC54" s="446"/>
      <c r="HKD54" s="489"/>
      <c r="HKE54" s="489"/>
      <c r="HKF54" s="489"/>
      <c r="HKG54" s="489"/>
      <c r="HKH54" s="489"/>
      <c r="HKI54" s="489"/>
      <c r="HKJ54" s="489"/>
      <c r="HKK54" s="489"/>
      <c r="HKL54" s="489"/>
      <c r="HKM54" s="489"/>
      <c r="HKN54" s="489"/>
      <c r="HKO54" s="489"/>
      <c r="HKP54" s="489"/>
      <c r="HKQ54" s="489"/>
      <c r="HKR54" s="489"/>
      <c r="HKS54" s="446"/>
      <c r="HKT54" s="489"/>
      <c r="HKU54" s="489"/>
      <c r="HKV54" s="489"/>
      <c r="HKW54" s="489"/>
      <c r="HKX54" s="489"/>
      <c r="HKY54" s="489"/>
      <c r="HKZ54" s="489"/>
      <c r="HLA54" s="489"/>
      <c r="HLB54" s="489"/>
      <c r="HLC54" s="489"/>
      <c r="HLD54" s="489"/>
      <c r="HLE54" s="489"/>
      <c r="HLF54" s="489"/>
      <c r="HLG54" s="489"/>
      <c r="HLH54" s="489"/>
      <c r="HLI54" s="446"/>
      <c r="HLJ54" s="489"/>
      <c r="HLK54" s="489"/>
      <c r="HLL54" s="489"/>
      <c r="HLM54" s="489"/>
      <c r="HLN54" s="489"/>
      <c r="HLO54" s="489"/>
      <c r="HLP54" s="489"/>
      <c r="HLQ54" s="489"/>
      <c r="HLR54" s="489"/>
      <c r="HLS54" s="489"/>
      <c r="HLT54" s="489"/>
      <c r="HLU54" s="489"/>
      <c r="HLV54" s="489"/>
      <c r="HLW54" s="489"/>
      <c r="HLX54" s="489"/>
      <c r="HLY54" s="446"/>
      <c r="HLZ54" s="489"/>
      <c r="HMA54" s="489"/>
      <c r="HMB54" s="489"/>
      <c r="HMC54" s="489"/>
      <c r="HMD54" s="489"/>
      <c r="HME54" s="489"/>
      <c r="HMF54" s="489"/>
      <c r="HMG54" s="489"/>
      <c r="HMH54" s="489"/>
      <c r="HMI54" s="489"/>
      <c r="HMJ54" s="489"/>
      <c r="HMK54" s="489"/>
      <c r="HML54" s="489"/>
      <c r="HMM54" s="489"/>
      <c r="HMN54" s="489"/>
      <c r="HMO54" s="446"/>
      <c r="HMP54" s="489"/>
      <c r="HMQ54" s="489"/>
      <c r="HMR54" s="489"/>
      <c r="HMS54" s="489"/>
      <c r="HMT54" s="489"/>
      <c r="HMU54" s="489"/>
      <c r="HMV54" s="489"/>
      <c r="HMW54" s="489"/>
      <c r="HMX54" s="489"/>
      <c r="HMY54" s="489"/>
      <c r="HMZ54" s="489"/>
      <c r="HNA54" s="489"/>
      <c r="HNB54" s="489"/>
      <c r="HNC54" s="489"/>
      <c r="HND54" s="489"/>
      <c r="HNE54" s="446"/>
      <c r="HNF54" s="489"/>
      <c r="HNG54" s="489"/>
      <c r="HNH54" s="489"/>
      <c r="HNI54" s="489"/>
      <c r="HNJ54" s="489"/>
      <c r="HNK54" s="489"/>
      <c r="HNL54" s="489"/>
      <c r="HNM54" s="489"/>
      <c r="HNN54" s="489"/>
      <c r="HNO54" s="489"/>
      <c r="HNP54" s="489"/>
      <c r="HNQ54" s="489"/>
      <c r="HNR54" s="489"/>
      <c r="HNS54" s="489"/>
      <c r="HNT54" s="489"/>
      <c r="HNU54" s="446"/>
      <c r="HNV54" s="489"/>
      <c r="HNW54" s="489"/>
      <c r="HNX54" s="489"/>
      <c r="HNY54" s="489"/>
      <c r="HNZ54" s="489"/>
      <c r="HOA54" s="489"/>
      <c r="HOB54" s="489"/>
      <c r="HOC54" s="489"/>
      <c r="HOD54" s="489"/>
      <c r="HOE54" s="489"/>
      <c r="HOF54" s="489"/>
      <c r="HOG54" s="489"/>
      <c r="HOH54" s="489"/>
      <c r="HOI54" s="489"/>
      <c r="HOJ54" s="489"/>
      <c r="HOK54" s="446"/>
      <c r="HOL54" s="489"/>
      <c r="HOM54" s="489"/>
      <c r="HON54" s="489"/>
      <c r="HOO54" s="489"/>
      <c r="HOP54" s="489"/>
      <c r="HOQ54" s="489"/>
      <c r="HOR54" s="489"/>
      <c r="HOS54" s="489"/>
      <c r="HOT54" s="489"/>
      <c r="HOU54" s="489"/>
      <c r="HOV54" s="489"/>
      <c r="HOW54" s="489"/>
      <c r="HOX54" s="489"/>
      <c r="HOY54" s="489"/>
      <c r="HOZ54" s="489"/>
      <c r="HPA54" s="446"/>
      <c r="HPB54" s="489"/>
      <c r="HPC54" s="489"/>
      <c r="HPD54" s="489"/>
      <c r="HPE54" s="489"/>
      <c r="HPF54" s="489"/>
      <c r="HPG54" s="489"/>
      <c r="HPH54" s="489"/>
      <c r="HPI54" s="489"/>
      <c r="HPJ54" s="489"/>
      <c r="HPK54" s="489"/>
      <c r="HPL54" s="489"/>
      <c r="HPM54" s="489"/>
      <c r="HPN54" s="489"/>
      <c r="HPO54" s="489"/>
      <c r="HPP54" s="489"/>
      <c r="HPQ54" s="446"/>
      <c r="HPR54" s="489"/>
      <c r="HPS54" s="489"/>
      <c r="HPT54" s="489"/>
      <c r="HPU54" s="489"/>
      <c r="HPV54" s="489"/>
      <c r="HPW54" s="489"/>
      <c r="HPX54" s="489"/>
      <c r="HPY54" s="489"/>
      <c r="HPZ54" s="489"/>
      <c r="HQA54" s="489"/>
      <c r="HQB54" s="489"/>
      <c r="HQC54" s="489"/>
      <c r="HQD54" s="489"/>
      <c r="HQE54" s="489"/>
      <c r="HQF54" s="489"/>
      <c r="HQG54" s="446"/>
      <c r="HQH54" s="489"/>
      <c r="HQI54" s="489"/>
      <c r="HQJ54" s="489"/>
      <c r="HQK54" s="489"/>
      <c r="HQL54" s="489"/>
      <c r="HQM54" s="489"/>
      <c r="HQN54" s="489"/>
      <c r="HQO54" s="489"/>
      <c r="HQP54" s="489"/>
      <c r="HQQ54" s="489"/>
      <c r="HQR54" s="489"/>
      <c r="HQS54" s="489"/>
      <c r="HQT54" s="489"/>
      <c r="HQU54" s="489"/>
      <c r="HQV54" s="489"/>
      <c r="HQW54" s="446"/>
      <c r="HQX54" s="489"/>
      <c r="HQY54" s="489"/>
      <c r="HQZ54" s="489"/>
      <c r="HRA54" s="489"/>
      <c r="HRB54" s="489"/>
      <c r="HRC54" s="489"/>
      <c r="HRD54" s="489"/>
      <c r="HRE54" s="489"/>
      <c r="HRF54" s="489"/>
      <c r="HRG54" s="489"/>
      <c r="HRH54" s="489"/>
      <c r="HRI54" s="489"/>
      <c r="HRJ54" s="489"/>
      <c r="HRK54" s="489"/>
      <c r="HRL54" s="489"/>
      <c r="HRM54" s="446"/>
      <c r="HRN54" s="489"/>
      <c r="HRO54" s="489"/>
      <c r="HRP54" s="489"/>
      <c r="HRQ54" s="489"/>
      <c r="HRR54" s="489"/>
      <c r="HRS54" s="489"/>
      <c r="HRT54" s="489"/>
      <c r="HRU54" s="489"/>
      <c r="HRV54" s="489"/>
      <c r="HRW54" s="489"/>
      <c r="HRX54" s="489"/>
      <c r="HRY54" s="489"/>
      <c r="HRZ54" s="489"/>
      <c r="HSA54" s="489"/>
      <c r="HSB54" s="489"/>
      <c r="HSC54" s="446"/>
      <c r="HSD54" s="489"/>
      <c r="HSE54" s="489"/>
      <c r="HSF54" s="489"/>
      <c r="HSG54" s="489"/>
      <c r="HSH54" s="489"/>
      <c r="HSI54" s="489"/>
      <c r="HSJ54" s="489"/>
      <c r="HSK54" s="489"/>
      <c r="HSL54" s="489"/>
      <c r="HSM54" s="489"/>
      <c r="HSN54" s="489"/>
      <c r="HSO54" s="489"/>
      <c r="HSP54" s="489"/>
      <c r="HSQ54" s="489"/>
      <c r="HSR54" s="489"/>
      <c r="HSS54" s="446"/>
      <c r="HST54" s="489"/>
      <c r="HSU54" s="489"/>
      <c r="HSV54" s="489"/>
      <c r="HSW54" s="489"/>
      <c r="HSX54" s="489"/>
      <c r="HSY54" s="489"/>
      <c r="HSZ54" s="489"/>
      <c r="HTA54" s="489"/>
      <c r="HTB54" s="489"/>
      <c r="HTC54" s="489"/>
      <c r="HTD54" s="489"/>
      <c r="HTE54" s="489"/>
      <c r="HTF54" s="489"/>
      <c r="HTG54" s="489"/>
      <c r="HTH54" s="489"/>
      <c r="HTI54" s="446"/>
      <c r="HTJ54" s="489"/>
      <c r="HTK54" s="489"/>
      <c r="HTL54" s="489"/>
      <c r="HTM54" s="489"/>
      <c r="HTN54" s="489"/>
      <c r="HTO54" s="489"/>
      <c r="HTP54" s="489"/>
      <c r="HTQ54" s="489"/>
      <c r="HTR54" s="489"/>
      <c r="HTS54" s="489"/>
      <c r="HTT54" s="489"/>
      <c r="HTU54" s="489"/>
      <c r="HTV54" s="489"/>
      <c r="HTW54" s="489"/>
      <c r="HTX54" s="489"/>
      <c r="HTY54" s="446"/>
      <c r="HTZ54" s="489"/>
      <c r="HUA54" s="489"/>
      <c r="HUB54" s="489"/>
      <c r="HUC54" s="489"/>
      <c r="HUD54" s="489"/>
      <c r="HUE54" s="489"/>
      <c r="HUF54" s="489"/>
      <c r="HUG54" s="489"/>
      <c r="HUH54" s="489"/>
      <c r="HUI54" s="489"/>
      <c r="HUJ54" s="489"/>
      <c r="HUK54" s="489"/>
      <c r="HUL54" s="489"/>
      <c r="HUM54" s="489"/>
      <c r="HUN54" s="489"/>
      <c r="HUO54" s="446"/>
      <c r="HUP54" s="489"/>
      <c r="HUQ54" s="489"/>
      <c r="HUR54" s="489"/>
      <c r="HUS54" s="489"/>
      <c r="HUT54" s="489"/>
      <c r="HUU54" s="489"/>
      <c r="HUV54" s="489"/>
      <c r="HUW54" s="489"/>
      <c r="HUX54" s="489"/>
      <c r="HUY54" s="489"/>
      <c r="HUZ54" s="489"/>
      <c r="HVA54" s="489"/>
      <c r="HVB54" s="489"/>
      <c r="HVC54" s="489"/>
      <c r="HVD54" s="489"/>
      <c r="HVE54" s="446"/>
      <c r="HVF54" s="489"/>
      <c r="HVG54" s="489"/>
      <c r="HVH54" s="489"/>
      <c r="HVI54" s="489"/>
      <c r="HVJ54" s="489"/>
      <c r="HVK54" s="489"/>
      <c r="HVL54" s="489"/>
      <c r="HVM54" s="489"/>
      <c r="HVN54" s="489"/>
      <c r="HVO54" s="489"/>
      <c r="HVP54" s="489"/>
      <c r="HVQ54" s="489"/>
      <c r="HVR54" s="489"/>
      <c r="HVS54" s="489"/>
      <c r="HVT54" s="489"/>
      <c r="HVU54" s="446"/>
      <c r="HVV54" s="489"/>
      <c r="HVW54" s="489"/>
      <c r="HVX54" s="489"/>
      <c r="HVY54" s="489"/>
      <c r="HVZ54" s="489"/>
      <c r="HWA54" s="489"/>
      <c r="HWB54" s="489"/>
      <c r="HWC54" s="489"/>
      <c r="HWD54" s="489"/>
      <c r="HWE54" s="489"/>
      <c r="HWF54" s="489"/>
      <c r="HWG54" s="489"/>
      <c r="HWH54" s="489"/>
      <c r="HWI54" s="489"/>
      <c r="HWJ54" s="489"/>
      <c r="HWK54" s="446"/>
      <c r="HWL54" s="489"/>
      <c r="HWM54" s="489"/>
      <c r="HWN54" s="489"/>
      <c r="HWO54" s="489"/>
      <c r="HWP54" s="489"/>
      <c r="HWQ54" s="489"/>
      <c r="HWR54" s="489"/>
      <c r="HWS54" s="489"/>
      <c r="HWT54" s="489"/>
      <c r="HWU54" s="489"/>
      <c r="HWV54" s="489"/>
      <c r="HWW54" s="489"/>
      <c r="HWX54" s="489"/>
      <c r="HWY54" s="489"/>
      <c r="HWZ54" s="489"/>
      <c r="HXA54" s="446"/>
      <c r="HXB54" s="489"/>
      <c r="HXC54" s="489"/>
      <c r="HXD54" s="489"/>
      <c r="HXE54" s="489"/>
      <c r="HXF54" s="489"/>
      <c r="HXG54" s="489"/>
      <c r="HXH54" s="489"/>
      <c r="HXI54" s="489"/>
      <c r="HXJ54" s="489"/>
      <c r="HXK54" s="489"/>
      <c r="HXL54" s="489"/>
      <c r="HXM54" s="489"/>
      <c r="HXN54" s="489"/>
      <c r="HXO54" s="489"/>
      <c r="HXP54" s="489"/>
      <c r="HXQ54" s="446"/>
      <c r="HXR54" s="489"/>
      <c r="HXS54" s="489"/>
      <c r="HXT54" s="489"/>
      <c r="HXU54" s="489"/>
      <c r="HXV54" s="489"/>
      <c r="HXW54" s="489"/>
      <c r="HXX54" s="489"/>
      <c r="HXY54" s="489"/>
      <c r="HXZ54" s="489"/>
      <c r="HYA54" s="489"/>
      <c r="HYB54" s="489"/>
      <c r="HYC54" s="489"/>
      <c r="HYD54" s="489"/>
      <c r="HYE54" s="489"/>
      <c r="HYF54" s="489"/>
      <c r="HYG54" s="446"/>
      <c r="HYH54" s="489"/>
      <c r="HYI54" s="489"/>
      <c r="HYJ54" s="489"/>
      <c r="HYK54" s="489"/>
      <c r="HYL54" s="489"/>
      <c r="HYM54" s="489"/>
      <c r="HYN54" s="489"/>
      <c r="HYO54" s="489"/>
      <c r="HYP54" s="489"/>
      <c r="HYQ54" s="489"/>
      <c r="HYR54" s="489"/>
      <c r="HYS54" s="489"/>
      <c r="HYT54" s="489"/>
      <c r="HYU54" s="489"/>
      <c r="HYV54" s="489"/>
      <c r="HYW54" s="446"/>
      <c r="HYX54" s="489"/>
      <c r="HYY54" s="489"/>
      <c r="HYZ54" s="489"/>
      <c r="HZA54" s="489"/>
      <c r="HZB54" s="489"/>
      <c r="HZC54" s="489"/>
      <c r="HZD54" s="489"/>
      <c r="HZE54" s="489"/>
      <c r="HZF54" s="489"/>
      <c r="HZG54" s="489"/>
      <c r="HZH54" s="489"/>
      <c r="HZI54" s="489"/>
      <c r="HZJ54" s="489"/>
      <c r="HZK54" s="489"/>
      <c r="HZL54" s="489"/>
      <c r="HZM54" s="446"/>
      <c r="HZN54" s="489"/>
      <c r="HZO54" s="489"/>
      <c r="HZP54" s="489"/>
      <c r="HZQ54" s="489"/>
      <c r="HZR54" s="489"/>
      <c r="HZS54" s="489"/>
      <c r="HZT54" s="489"/>
      <c r="HZU54" s="489"/>
      <c r="HZV54" s="489"/>
      <c r="HZW54" s="489"/>
      <c r="HZX54" s="489"/>
      <c r="HZY54" s="489"/>
      <c r="HZZ54" s="489"/>
      <c r="IAA54" s="489"/>
      <c r="IAB54" s="489"/>
      <c r="IAC54" s="446"/>
      <c r="IAD54" s="489"/>
      <c r="IAE54" s="489"/>
      <c r="IAF54" s="489"/>
      <c r="IAG54" s="489"/>
      <c r="IAH54" s="489"/>
      <c r="IAI54" s="489"/>
      <c r="IAJ54" s="489"/>
      <c r="IAK54" s="489"/>
      <c r="IAL54" s="489"/>
      <c r="IAM54" s="489"/>
      <c r="IAN54" s="489"/>
      <c r="IAO54" s="489"/>
      <c r="IAP54" s="489"/>
      <c r="IAQ54" s="489"/>
      <c r="IAR54" s="489"/>
      <c r="IAS54" s="446"/>
      <c r="IAT54" s="489"/>
      <c r="IAU54" s="489"/>
      <c r="IAV54" s="489"/>
      <c r="IAW54" s="489"/>
      <c r="IAX54" s="489"/>
      <c r="IAY54" s="489"/>
      <c r="IAZ54" s="489"/>
      <c r="IBA54" s="489"/>
      <c r="IBB54" s="489"/>
      <c r="IBC54" s="489"/>
      <c r="IBD54" s="489"/>
      <c r="IBE54" s="489"/>
      <c r="IBF54" s="489"/>
      <c r="IBG54" s="489"/>
      <c r="IBH54" s="489"/>
      <c r="IBI54" s="446"/>
      <c r="IBJ54" s="489"/>
      <c r="IBK54" s="489"/>
      <c r="IBL54" s="489"/>
      <c r="IBM54" s="489"/>
      <c r="IBN54" s="489"/>
      <c r="IBO54" s="489"/>
      <c r="IBP54" s="489"/>
      <c r="IBQ54" s="489"/>
      <c r="IBR54" s="489"/>
      <c r="IBS54" s="489"/>
      <c r="IBT54" s="489"/>
      <c r="IBU54" s="489"/>
      <c r="IBV54" s="489"/>
      <c r="IBW54" s="489"/>
      <c r="IBX54" s="489"/>
      <c r="IBY54" s="446"/>
      <c r="IBZ54" s="489"/>
      <c r="ICA54" s="489"/>
      <c r="ICB54" s="489"/>
      <c r="ICC54" s="489"/>
      <c r="ICD54" s="489"/>
      <c r="ICE54" s="489"/>
      <c r="ICF54" s="489"/>
      <c r="ICG54" s="489"/>
      <c r="ICH54" s="489"/>
      <c r="ICI54" s="489"/>
      <c r="ICJ54" s="489"/>
      <c r="ICK54" s="489"/>
      <c r="ICL54" s="489"/>
      <c r="ICM54" s="489"/>
      <c r="ICN54" s="489"/>
      <c r="ICO54" s="446"/>
      <c r="ICP54" s="489"/>
      <c r="ICQ54" s="489"/>
      <c r="ICR54" s="489"/>
      <c r="ICS54" s="489"/>
      <c r="ICT54" s="489"/>
      <c r="ICU54" s="489"/>
      <c r="ICV54" s="489"/>
      <c r="ICW54" s="489"/>
      <c r="ICX54" s="489"/>
      <c r="ICY54" s="489"/>
      <c r="ICZ54" s="489"/>
      <c r="IDA54" s="489"/>
      <c r="IDB54" s="489"/>
      <c r="IDC54" s="489"/>
      <c r="IDD54" s="489"/>
      <c r="IDE54" s="446"/>
      <c r="IDF54" s="489"/>
      <c r="IDG54" s="489"/>
      <c r="IDH54" s="489"/>
      <c r="IDI54" s="489"/>
      <c r="IDJ54" s="489"/>
      <c r="IDK54" s="489"/>
      <c r="IDL54" s="489"/>
      <c r="IDM54" s="489"/>
      <c r="IDN54" s="489"/>
      <c r="IDO54" s="489"/>
      <c r="IDP54" s="489"/>
      <c r="IDQ54" s="489"/>
      <c r="IDR54" s="489"/>
      <c r="IDS54" s="489"/>
      <c r="IDT54" s="489"/>
      <c r="IDU54" s="446"/>
      <c r="IDV54" s="489"/>
      <c r="IDW54" s="489"/>
      <c r="IDX54" s="489"/>
      <c r="IDY54" s="489"/>
      <c r="IDZ54" s="489"/>
      <c r="IEA54" s="489"/>
      <c r="IEB54" s="489"/>
      <c r="IEC54" s="489"/>
      <c r="IED54" s="489"/>
      <c r="IEE54" s="489"/>
      <c r="IEF54" s="489"/>
      <c r="IEG54" s="489"/>
      <c r="IEH54" s="489"/>
      <c r="IEI54" s="489"/>
      <c r="IEJ54" s="489"/>
      <c r="IEK54" s="446"/>
      <c r="IEL54" s="489"/>
      <c r="IEM54" s="489"/>
      <c r="IEN54" s="489"/>
      <c r="IEO54" s="489"/>
      <c r="IEP54" s="489"/>
      <c r="IEQ54" s="489"/>
      <c r="IER54" s="489"/>
      <c r="IES54" s="489"/>
      <c r="IET54" s="489"/>
      <c r="IEU54" s="489"/>
      <c r="IEV54" s="489"/>
      <c r="IEW54" s="489"/>
      <c r="IEX54" s="489"/>
      <c r="IEY54" s="489"/>
      <c r="IEZ54" s="489"/>
      <c r="IFA54" s="446"/>
      <c r="IFB54" s="489"/>
      <c r="IFC54" s="489"/>
      <c r="IFD54" s="489"/>
      <c r="IFE54" s="489"/>
      <c r="IFF54" s="489"/>
      <c r="IFG54" s="489"/>
      <c r="IFH54" s="489"/>
      <c r="IFI54" s="489"/>
      <c r="IFJ54" s="489"/>
      <c r="IFK54" s="489"/>
      <c r="IFL54" s="489"/>
      <c r="IFM54" s="489"/>
      <c r="IFN54" s="489"/>
      <c r="IFO54" s="489"/>
      <c r="IFP54" s="489"/>
      <c r="IFQ54" s="446"/>
      <c r="IFR54" s="489"/>
      <c r="IFS54" s="489"/>
      <c r="IFT54" s="489"/>
      <c r="IFU54" s="489"/>
      <c r="IFV54" s="489"/>
      <c r="IFW54" s="489"/>
      <c r="IFX54" s="489"/>
      <c r="IFY54" s="489"/>
      <c r="IFZ54" s="489"/>
      <c r="IGA54" s="489"/>
      <c r="IGB54" s="489"/>
      <c r="IGC54" s="489"/>
      <c r="IGD54" s="489"/>
      <c r="IGE54" s="489"/>
      <c r="IGF54" s="489"/>
      <c r="IGG54" s="446"/>
      <c r="IGH54" s="489"/>
      <c r="IGI54" s="489"/>
      <c r="IGJ54" s="489"/>
      <c r="IGK54" s="489"/>
      <c r="IGL54" s="489"/>
      <c r="IGM54" s="489"/>
      <c r="IGN54" s="489"/>
      <c r="IGO54" s="489"/>
      <c r="IGP54" s="489"/>
      <c r="IGQ54" s="489"/>
      <c r="IGR54" s="489"/>
      <c r="IGS54" s="489"/>
      <c r="IGT54" s="489"/>
      <c r="IGU54" s="489"/>
      <c r="IGV54" s="489"/>
      <c r="IGW54" s="446"/>
      <c r="IGX54" s="489"/>
      <c r="IGY54" s="489"/>
      <c r="IGZ54" s="489"/>
      <c r="IHA54" s="489"/>
      <c r="IHB54" s="489"/>
      <c r="IHC54" s="489"/>
      <c r="IHD54" s="489"/>
      <c r="IHE54" s="489"/>
      <c r="IHF54" s="489"/>
      <c r="IHG54" s="489"/>
      <c r="IHH54" s="489"/>
      <c r="IHI54" s="489"/>
      <c r="IHJ54" s="489"/>
      <c r="IHK54" s="489"/>
      <c r="IHL54" s="489"/>
      <c r="IHM54" s="446"/>
      <c r="IHN54" s="489"/>
      <c r="IHO54" s="489"/>
      <c r="IHP54" s="489"/>
      <c r="IHQ54" s="489"/>
      <c r="IHR54" s="489"/>
      <c r="IHS54" s="489"/>
      <c r="IHT54" s="489"/>
      <c r="IHU54" s="489"/>
      <c r="IHV54" s="489"/>
      <c r="IHW54" s="489"/>
      <c r="IHX54" s="489"/>
      <c r="IHY54" s="489"/>
      <c r="IHZ54" s="489"/>
      <c r="IIA54" s="489"/>
      <c r="IIB54" s="489"/>
      <c r="IIC54" s="446"/>
      <c r="IID54" s="489"/>
      <c r="IIE54" s="489"/>
      <c r="IIF54" s="489"/>
      <c r="IIG54" s="489"/>
      <c r="IIH54" s="489"/>
      <c r="III54" s="489"/>
      <c r="IIJ54" s="489"/>
      <c r="IIK54" s="489"/>
      <c r="IIL54" s="489"/>
      <c r="IIM54" s="489"/>
      <c r="IIN54" s="489"/>
      <c r="IIO54" s="489"/>
      <c r="IIP54" s="489"/>
      <c r="IIQ54" s="489"/>
      <c r="IIR54" s="489"/>
      <c r="IIS54" s="446"/>
      <c r="IIT54" s="489"/>
      <c r="IIU54" s="489"/>
      <c r="IIV54" s="489"/>
      <c r="IIW54" s="489"/>
      <c r="IIX54" s="489"/>
      <c r="IIY54" s="489"/>
      <c r="IIZ54" s="489"/>
      <c r="IJA54" s="489"/>
      <c r="IJB54" s="489"/>
      <c r="IJC54" s="489"/>
      <c r="IJD54" s="489"/>
      <c r="IJE54" s="489"/>
      <c r="IJF54" s="489"/>
      <c r="IJG54" s="489"/>
      <c r="IJH54" s="489"/>
      <c r="IJI54" s="446"/>
      <c r="IJJ54" s="489"/>
      <c r="IJK54" s="489"/>
      <c r="IJL54" s="489"/>
      <c r="IJM54" s="489"/>
      <c r="IJN54" s="489"/>
      <c r="IJO54" s="489"/>
      <c r="IJP54" s="489"/>
      <c r="IJQ54" s="489"/>
      <c r="IJR54" s="489"/>
      <c r="IJS54" s="489"/>
      <c r="IJT54" s="489"/>
      <c r="IJU54" s="489"/>
      <c r="IJV54" s="489"/>
      <c r="IJW54" s="489"/>
      <c r="IJX54" s="489"/>
      <c r="IJY54" s="446"/>
      <c r="IJZ54" s="489"/>
      <c r="IKA54" s="489"/>
      <c r="IKB54" s="489"/>
      <c r="IKC54" s="489"/>
      <c r="IKD54" s="489"/>
      <c r="IKE54" s="489"/>
      <c r="IKF54" s="489"/>
      <c r="IKG54" s="489"/>
      <c r="IKH54" s="489"/>
      <c r="IKI54" s="489"/>
      <c r="IKJ54" s="489"/>
      <c r="IKK54" s="489"/>
      <c r="IKL54" s="489"/>
      <c r="IKM54" s="489"/>
      <c r="IKN54" s="489"/>
      <c r="IKO54" s="446"/>
      <c r="IKP54" s="489"/>
      <c r="IKQ54" s="489"/>
      <c r="IKR54" s="489"/>
      <c r="IKS54" s="489"/>
      <c r="IKT54" s="489"/>
      <c r="IKU54" s="489"/>
      <c r="IKV54" s="489"/>
      <c r="IKW54" s="489"/>
      <c r="IKX54" s="489"/>
      <c r="IKY54" s="489"/>
      <c r="IKZ54" s="489"/>
      <c r="ILA54" s="489"/>
      <c r="ILB54" s="489"/>
      <c r="ILC54" s="489"/>
      <c r="ILD54" s="489"/>
      <c r="ILE54" s="446"/>
      <c r="ILF54" s="489"/>
      <c r="ILG54" s="489"/>
      <c r="ILH54" s="489"/>
      <c r="ILI54" s="489"/>
      <c r="ILJ54" s="489"/>
      <c r="ILK54" s="489"/>
      <c r="ILL54" s="489"/>
      <c r="ILM54" s="489"/>
      <c r="ILN54" s="489"/>
      <c r="ILO54" s="489"/>
      <c r="ILP54" s="489"/>
      <c r="ILQ54" s="489"/>
      <c r="ILR54" s="489"/>
      <c r="ILS54" s="489"/>
      <c r="ILT54" s="489"/>
      <c r="ILU54" s="446"/>
      <c r="ILV54" s="489"/>
      <c r="ILW54" s="489"/>
      <c r="ILX54" s="489"/>
      <c r="ILY54" s="489"/>
      <c r="ILZ54" s="489"/>
      <c r="IMA54" s="489"/>
      <c r="IMB54" s="489"/>
      <c r="IMC54" s="489"/>
      <c r="IMD54" s="489"/>
      <c r="IME54" s="489"/>
      <c r="IMF54" s="489"/>
      <c r="IMG54" s="489"/>
      <c r="IMH54" s="489"/>
      <c r="IMI54" s="489"/>
      <c r="IMJ54" s="489"/>
      <c r="IMK54" s="446"/>
      <c r="IML54" s="489"/>
      <c r="IMM54" s="489"/>
      <c r="IMN54" s="489"/>
      <c r="IMO54" s="489"/>
      <c r="IMP54" s="489"/>
      <c r="IMQ54" s="489"/>
      <c r="IMR54" s="489"/>
      <c r="IMS54" s="489"/>
      <c r="IMT54" s="489"/>
      <c r="IMU54" s="489"/>
      <c r="IMV54" s="489"/>
      <c r="IMW54" s="489"/>
      <c r="IMX54" s="489"/>
      <c r="IMY54" s="489"/>
      <c r="IMZ54" s="489"/>
      <c r="INA54" s="446"/>
      <c r="INB54" s="489"/>
      <c r="INC54" s="489"/>
      <c r="IND54" s="489"/>
      <c r="INE54" s="489"/>
      <c r="INF54" s="489"/>
      <c r="ING54" s="489"/>
      <c r="INH54" s="489"/>
      <c r="INI54" s="489"/>
      <c r="INJ54" s="489"/>
      <c r="INK54" s="489"/>
      <c r="INL54" s="489"/>
      <c r="INM54" s="489"/>
      <c r="INN54" s="489"/>
      <c r="INO54" s="489"/>
      <c r="INP54" s="489"/>
      <c r="INQ54" s="446"/>
      <c r="INR54" s="489"/>
      <c r="INS54" s="489"/>
      <c r="INT54" s="489"/>
      <c r="INU54" s="489"/>
      <c r="INV54" s="489"/>
      <c r="INW54" s="489"/>
      <c r="INX54" s="489"/>
      <c r="INY54" s="489"/>
      <c r="INZ54" s="489"/>
      <c r="IOA54" s="489"/>
      <c r="IOB54" s="489"/>
      <c r="IOC54" s="489"/>
      <c r="IOD54" s="489"/>
      <c r="IOE54" s="489"/>
      <c r="IOF54" s="489"/>
      <c r="IOG54" s="446"/>
      <c r="IOH54" s="489"/>
      <c r="IOI54" s="489"/>
      <c r="IOJ54" s="489"/>
      <c r="IOK54" s="489"/>
      <c r="IOL54" s="489"/>
      <c r="IOM54" s="489"/>
      <c r="ION54" s="489"/>
      <c r="IOO54" s="489"/>
      <c r="IOP54" s="489"/>
      <c r="IOQ54" s="489"/>
      <c r="IOR54" s="489"/>
      <c r="IOS54" s="489"/>
      <c r="IOT54" s="489"/>
      <c r="IOU54" s="489"/>
      <c r="IOV54" s="489"/>
      <c r="IOW54" s="446"/>
      <c r="IOX54" s="489"/>
      <c r="IOY54" s="489"/>
      <c r="IOZ54" s="489"/>
      <c r="IPA54" s="489"/>
      <c r="IPB54" s="489"/>
      <c r="IPC54" s="489"/>
      <c r="IPD54" s="489"/>
      <c r="IPE54" s="489"/>
      <c r="IPF54" s="489"/>
      <c r="IPG54" s="489"/>
      <c r="IPH54" s="489"/>
      <c r="IPI54" s="489"/>
      <c r="IPJ54" s="489"/>
      <c r="IPK54" s="489"/>
      <c r="IPL54" s="489"/>
      <c r="IPM54" s="446"/>
      <c r="IPN54" s="489"/>
      <c r="IPO54" s="489"/>
      <c r="IPP54" s="489"/>
      <c r="IPQ54" s="489"/>
      <c r="IPR54" s="489"/>
      <c r="IPS54" s="489"/>
      <c r="IPT54" s="489"/>
      <c r="IPU54" s="489"/>
      <c r="IPV54" s="489"/>
      <c r="IPW54" s="489"/>
      <c r="IPX54" s="489"/>
      <c r="IPY54" s="489"/>
      <c r="IPZ54" s="489"/>
      <c r="IQA54" s="489"/>
      <c r="IQB54" s="489"/>
      <c r="IQC54" s="446"/>
      <c r="IQD54" s="489"/>
      <c r="IQE54" s="489"/>
      <c r="IQF54" s="489"/>
      <c r="IQG54" s="489"/>
      <c r="IQH54" s="489"/>
      <c r="IQI54" s="489"/>
      <c r="IQJ54" s="489"/>
      <c r="IQK54" s="489"/>
      <c r="IQL54" s="489"/>
      <c r="IQM54" s="489"/>
      <c r="IQN54" s="489"/>
      <c r="IQO54" s="489"/>
      <c r="IQP54" s="489"/>
      <c r="IQQ54" s="489"/>
      <c r="IQR54" s="489"/>
      <c r="IQS54" s="446"/>
      <c r="IQT54" s="489"/>
      <c r="IQU54" s="489"/>
      <c r="IQV54" s="489"/>
      <c r="IQW54" s="489"/>
      <c r="IQX54" s="489"/>
      <c r="IQY54" s="489"/>
      <c r="IQZ54" s="489"/>
      <c r="IRA54" s="489"/>
      <c r="IRB54" s="489"/>
      <c r="IRC54" s="489"/>
      <c r="IRD54" s="489"/>
      <c r="IRE54" s="489"/>
      <c r="IRF54" s="489"/>
      <c r="IRG54" s="489"/>
      <c r="IRH54" s="489"/>
      <c r="IRI54" s="446"/>
      <c r="IRJ54" s="489"/>
      <c r="IRK54" s="489"/>
      <c r="IRL54" s="489"/>
      <c r="IRM54" s="489"/>
      <c r="IRN54" s="489"/>
      <c r="IRO54" s="489"/>
      <c r="IRP54" s="489"/>
      <c r="IRQ54" s="489"/>
      <c r="IRR54" s="489"/>
      <c r="IRS54" s="489"/>
      <c r="IRT54" s="489"/>
      <c r="IRU54" s="489"/>
      <c r="IRV54" s="489"/>
      <c r="IRW54" s="489"/>
      <c r="IRX54" s="489"/>
      <c r="IRY54" s="446"/>
      <c r="IRZ54" s="489"/>
      <c r="ISA54" s="489"/>
      <c r="ISB54" s="489"/>
      <c r="ISC54" s="489"/>
      <c r="ISD54" s="489"/>
      <c r="ISE54" s="489"/>
      <c r="ISF54" s="489"/>
      <c r="ISG54" s="489"/>
      <c r="ISH54" s="489"/>
      <c r="ISI54" s="489"/>
      <c r="ISJ54" s="489"/>
      <c r="ISK54" s="489"/>
      <c r="ISL54" s="489"/>
      <c r="ISM54" s="489"/>
      <c r="ISN54" s="489"/>
      <c r="ISO54" s="446"/>
      <c r="ISP54" s="489"/>
      <c r="ISQ54" s="489"/>
      <c r="ISR54" s="489"/>
      <c r="ISS54" s="489"/>
      <c r="IST54" s="489"/>
      <c r="ISU54" s="489"/>
      <c r="ISV54" s="489"/>
      <c r="ISW54" s="489"/>
      <c r="ISX54" s="489"/>
      <c r="ISY54" s="489"/>
      <c r="ISZ54" s="489"/>
      <c r="ITA54" s="489"/>
      <c r="ITB54" s="489"/>
      <c r="ITC54" s="489"/>
      <c r="ITD54" s="489"/>
      <c r="ITE54" s="446"/>
      <c r="ITF54" s="489"/>
      <c r="ITG54" s="489"/>
      <c r="ITH54" s="489"/>
      <c r="ITI54" s="489"/>
      <c r="ITJ54" s="489"/>
      <c r="ITK54" s="489"/>
      <c r="ITL54" s="489"/>
      <c r="ITM54" s="489"/>
      <c r="ITN54" s="489"/>
      <c r="ITO54" s="489"/>
      <c r="ITP54" s="489"/>
      <c r="ITQ54" s="489"/>
      <c r="ITR54" s="489"/>
      <c r="ITS54" s="489"/>
      <c r="ITT54" s="489"/>
      <c r="ITU54" s="446"/>
      <c r="ITV54" s="489"/>
      <c r="ITW54" s="489"/>
      <c r="ITX54" s="489"/>
      <c r="ITY54" s="489"/>
      <c r="ITZ54" s="489"/>
      <c r="IUA54" s="489"/>
      <c r="IUB54" s="489"/>
      <c r="IUC54" s="489"/>
      <c r="IUD54" s="489"/>
      <c r="IUE54" s="489"/>
      <c r="IUF54" s="489"/>
      <c r="IUG54" s="489"/>
      <c r="IUH54" s="489"/>
      <c r="IUI54" s="489"/>
      <c r="IUJ54" s="489"/>
      <c r="IUK54" s="446"/>
      <c r="IUL54" s="489"/>
      <c r="IUM54" s="489"/>
      <c r="IUN54" s="489"/>
      <c r="IUO54" s="489"/>
      <c r="IUP54" s="489"/>
      <c r="IUQ54" s="489"/>
      <c r="IUR54" s="489"/>
      <c r="IUS54" s="489"/>
      <c r="IUT54" s="489"/>
      <c r="IUU54" s="489"/>
      <c r="IUV54" s="489"/>
      <c r="IUW54" s="489"/>
      <c r="IUX54" s="489"/>
      <c r="IUY54" s="489"/>
      <c r="IUZ54" s="489"/>
      <c r="IVA54" s="446"/>
      <c r="IVB54" s="489"/>
      <c r="IVC54" s="489"/>
      <c r="IVD54" s="489"/>
      <c r="IVE54" s="489"/>
      <c r="IVF54" s="489"/>
      <c r="IVG54" s="489"/>
      <c r="IVH54" s="489"/>
      <c r="IVI54" s="489"/>
      <c r="IVJ54" s="489"/>
      <c r="IVK54" s="489"/>
      <c r="IVL54" s="489"/>
      <c r="IVM54" s="489"/>
      <c r="IVN54" s="489"/>
      <c r="IVO54" s="489"/>
      <c r="IVP54" s="489"/>
      <c r="IVQ54" s="446"/>
      <c r="IVR54" s="489"/>
      <c r="IVS54" s="489"/>
      <c r="IVT54" s="489"/>
      <c r="IVU54" s="489"/>
      <c r="IVV54" s="489"/>
      <c r="IVW54" s="489"/>
      <c r="IVX54" s="489"/>
      <c r="IVY54" s="489"/>
      <c r="IVZ54" s="489"/>
      <c r="IWA54" s="489"/>
      <c r="IWB54" s="489"/>
      <c r="IWC54" s="489"/>
      <c r="IWD54" s="489"/>
      <c r="IWE54" s="489"/>
      <c r="IWF54" s="489"/>
      <c r="IWG54" s="446"/>
      <c r="IWH54" s="489"/>
      <c r="IWI54" s="489"/>
      <c r="IWJ54" s="489"/>
      <c r="IWK54" s="489"/>
      <c r="IWL54" s="489"/>
      <c r="IWM54" s="489"/>
      <c r="IWN54" s="489"/>
      <c r="IWO54" s="489"/>
      <c r="IWP54" s="489"/>
      <c r="IWQ54" s="489"/>
      <c r="IWR54" s="489"/>
      <c r="IWS54" s="489"/>
      <c r="IWT54" s="489"/>
      <c r="IWU54" s="489"/>
      <c r="IWV54" s="489"/>
      <c r="IWW54" s="446"/>
      <c r="IWX54" s="489"/>
      <c r="IWY54" s="489"/>
      <c r="IWZ54" s="489"/>
      <c r="IXA54" s="489"/>
      <c r="IXB54" s="489"/>
      <c r="IXC54" s="489"/>
      <c r="IXD54" s="489"/>
      <c r="IXE54" s="489"/>
      <c r="IXF54" s="489"/>
      <c r="IXG54" s="489"/>
      <c r="IXH54" s="489"/>
      <c r="IXI54" s="489"/>
      <c r="IXJ54" s="489"/>
      <c r="IXK54" s="489"/>
      <c r="IXL54" s="489"/>
      <c r="IXM54" s="446"/>
      <c r="IXN54" s="489"/>
      <c r="IXO54" s="489"/>
      <c r="IXP54" s="489"/>
      <c r="IXQ54" s="489"/>
      <c r="IXR54" s="489"/>
      <c r="IXS54" s="489"/>
      <c r="IXT54" s="489"/>
      <c r="IXU54" s="489"/>
      <c r="IXV54" s="489"/>
      <c r="IXW54" s="489"/>
      <c r="IXX54" s="489"/>
      <c r="IXY54" s="489"/>
      <c r="IXZ54" s="489"/>
      <c r="IYA54" s="489"/>
      <c r="IYB54" s="489"/>
      <c r="IYC54" s="446"/>
      <c r="IYD54" s="489"/>
      <c r="IYE54" s="489"/>
      <c r="IYF54" s="489"/>
      <c r="IYG54" s="489"/>
      <c r="IYH54" s="489"/>
      <c r="IYI54" s="489"/>
      <c r="IYJ54" s="489"/>
      <c r="IYK54" s="489"/>
      <c r="IYL54" s="489"/>
      <c r="IYM54" s="489"/>
      <c r="IYN54" s="489"/>
      <c r="IYO54" s="489"/>
      <c r="IYP54" s="489"/>
      <c r="IYQ54" s="489"/>
      <c r="IYR54" s="489"/>
      <c r="IYS54" s="446"/>
      <c r="IYT54" s="489"/>
      <c r="IYU54" s="489"/>
      <c r="IYV54" s="489"/>
      <c r="IYW54" s="489"/>
      <c r="IYX54" s="489"/>
      <c r="IYY54" s="489"/>
      <c r="IYZ54" s="489"/>
      <c r="IZA54" s="489"/>
      <c r="IZB54" s="489"/>
      <c r="IZC54" s="489"/>
      <c r="IZD54" s="489"/>
      <c r="IZE54" s="489"/>
      <c r="IZF54" s="489"/>
      <c r="IZG54" s="489"/>
      <c r="IZH54" s="489"/>
      <c r="IZI54" s="446"/>
      <c r="IZJ54" s="489"/>
      <c r="IZK54" s="489"/>
      <c r="IZL54" s="489"/>
      <c r="IZM54" s="489"/>
      <c r="IZN54" s="489"/>
      <c r="IZO54" s="489"/>
      <c r="IZP54" s="489"/>
      <c r="IZQ54" s="489"/>
      <c r="IZR54" s="489"/>
      <c r="IZS54" s="489"/>
      <c r="IZT54" s="489"/>
      <c r="IZU54" s="489"/>
      <c r="IZV54" s="489"/>
      <c r="IZW54" s="489"/>
      <c r="IZX54" s="489"/>
      <c r="IZY54" s="446"/>
      <c r="IZZ54" s="489"/>
      <c r="JAA54" s="489"/>
      <c r="JAB54" s="489"/>
      <c r="JAC54" s="489"/>
      <c r="JAD54" s="489"/>
      <c r="JAE54" s="489"/>
      <c r="JAF54" s="489"/>
      <c r="JAG54" s="489"/>
      <c r="JAH54" s="489"/>
      <c r="JAI54" s="489"/>
      <c r="JAJ54" s="489"/>
      <c r="JAK54" s="489"/>
      <c r="JAL54" s="489"/>
      <c r="JAM54" s="489"/>
      <c r="JAN54" s="489"/>
      <c r="JAO54" s="446"/>
      <c r="JAP54" s="489"/>
      <c r="JAQ54" s="489"/>
      <c r="JAR54" s="489"/>
      <c r="JAS54" s="489"/>
      <c r="JAT54" s="489"/>
      <c r="JAU54" s="489"/>
      <c r="JAV54" s="489"/>
      <c r="JAW54" s="489"/>
      <c r="JAX54" s="489"/>
      <c r="JAY54" s="489"/>
      <c r="JAZ54" s="489"/>
      <c r="JBA54" s="489"/>
      <c r="JBB54" s="489"/>
      <c r="JBC54" s="489"/>
      <c r="JBD54" s="489"/>
      <c r="JBE54" s="446"/>
      <c r="JBF54" s="489"/>
      <c r="JBG54" s="489"/>
      <c r="JBH54" s="489"/>
      <c r="JBI54" s="489"/>
      <c r="JBJ54" s="489"/>
      <c r="JBK54" s="489"/>
      <c r="JBL54" s="489"/>
      <c r="JBM54" s="489"/>
      <c r="JBN54" s="489"/>
      <c r="JBO54" s="489"/>
      <c r="JBP54" s="489"/>
      <c r="JBQ54" s="489"/>
      <c r="JBR54" s="489"/>
      <c r="JBS54" s="489"/>
      <c r="JBT54" s="489"/>
      <c r="JBU54" s="446"/>
      <c r="JBV54" s="489"/>
      <c r="JBW54" s="489"/>
      <c r="JBX54" s="489"/>
      <c r="JBY54" s="489"/>
      <c r="JBZ54" s="489"/>
      <c r="JCA54" s="489"/>
      <c r="JCB54" s="489"/>
      <c r="JCC54" s="489"/>
      <c r="JCD54" s="489"/>
      <c r="JCE54" s="489"/>
      <c r="JCF54" s="489"/>
      <c r="JCG54" s="489"/>
      <c r="JCH54" s="489"/>
      <c r="JCI54" s="489"/>
      <c r="JCJ54" s="489"/>
      <c r="JCK54" s="446"/>
      <c r="JCL54" s="489"/>
      <c r="JCM54" s="489"/>
      <c r="JCN54" s="489"/>
      <c r="JCO54" s="489"/>
      <c r="JCP54" s="489"/>
      <c r="JCQ54" s="489"/>
      <c r="JCR54" s="489"/>
      <c r="JCS54" s="489"/>
      <c r="JCT54" s="489"/>
      <c r="JCU54" s="489"/>
      <c r="JCV54" s="489"/>
      <c r="JCW54" s="489"/>
      <c r="JCX54" s="489"/>
      <c r="JCY54" s="489"/>
      <c r="JCZ54" s="489"/>
      <c r="JDA54" s="446"/>
      <c r="JDB54" s="489"/>
      <c r="JDC54" s="489"/>
      <c r="JDD54" s="489"/>
      <c r="JDE54" s="489"/>
      <c r="JDF54" s="489"/>
      <c r="JDG54" s="489"/>
      <c r="JDH54" s="489"/>
      <c r="JDI54" s="489"/>
      <c r="JDJ54" s="489"/>
      <c r="JDK54" s="489"/>
      <c r="JDL54" s="489"/>
      <c r="JDM54" s="489"/>
      <c r="JDN54" s="489"/>
      <c r="JDO54" s="489"/>
      <c r="JDP54" s="489"/>
      <c r="JDQ54" s="446"/>
      <c r="JDR54" s="489"/>
      <c r="JDS54" s="489"/>
      <c r="JDT54" s="489"/>
      <c r="JDU54" s="489"/>
      <c r="JDV54" s="489"/>
      <c r="JDW54" s="489"/>
      <c r="JDX54" s="489"/>
      <c r="JDY54" s="489"/>
      <c r="JDZ54" s="489"/>
      <c r="JEA54" s="489"/>
      <c r="JEB54" s="489"/>
      <c r="JEC54" s="489"/>
      <c r="JED54" s="489"/>
      <c r="JEE54" s="489"/>
      <c r="JEF54" s="489"/>
      <c r="JEG54" s="446"/>
      <c r="JEH54" s="489"/>
      <c r="JEI54" s="489"/>
      <c r="JEJ54" s="489"/>
      <c r="JEK54" s="489"/>
      <c r="JEL54" s="489"/>
      <c r="JEM54" s="489"/>
      <c r="JEN54" s="489"/>
      <c r="JEO54" s="489"/>
      <c r="JEP54" s="489"/>
      <c r="JEQ54" s="489"/>
      <c r="JER54" s="489"/>
      <c r="JES54" s="489"/>
      <c r="JET54" s="489"/>
      <c r="JEU54" s="489"/>
      <c r="JEV54" s="489"/>
      <c r="JEW54" s="446"/>
      <c r="JEX54" s="489"/>
      <c r="JEY54" s="489"/>
      <c r="JEZ54" s="489"/>
      <c r="JFA54" s="489"/>
      <c r="JFB54" s="489"/>
      <c r="JFC54" s="489"/>
      <c r="JFD54" s="489"/>
      <c r="JFE54" s="489"/>
      <c r="JFF54" s="489"/>
      <c r="JFG54" s="489"/>
      <c r="JFH54" s="489"/>
      <c r="JFI54" s="489"/>
      <c r="JFJ54" s="489"/>
      <c r="JFK54" s="489"/>
      <c r="JFL54" s="489"/>
      <c r="JFM54" s="446"/>
      <c r="JFN54" s="489"/>
      <c r="JFO54" s="489"/>
      <c r="JFP54" s="489"/>
      <c r="JFQ54" s="489"/>
      <c r="JFR54" s="489"/>
      <c r="JFS54" s="489"/>
      <c r="JFT54" s="489"/>
      <c r="JFU54" s="489"/>
      <c r="JFV54" s="489"/>
      <c r="JFW54" s="489"/>
      <c r="JFX54" s="489"/>
      <c r="JFY54" s="489"/>
      <c r="JFZ54" s="489"/>
      <c r="JGA54" s="489"/>
      <c r="JGB54" s="489"/>
      <c r="JGC54" s="446"/>
      <c r="JGD54" s="489"/>
      <c r="JGE54" s="489"/>
      <c r="JGF54" s="489"/>
      <c r="JGG54" s="489"/>
      <c r="JGH54" s="489"/>
      <c r="JGI54" s="489"/>
      <c r="JGJ54" s="489"/>
      <c r="JGK54" s="489"/>
      <c r="JGL54" s="489"/>
      <c r="JGM54" s="489"/>
      <c r="JGN54" s="489"/>
      <c r="JGO54" s="489"/>
      <c r="JGP54" s="489"/>
      <c r="JGQ54" s="489"/>
      <c r="JGR54" s="489"/>
      <c r="JGS54" s="446"/>
      <c r="JGT54" s="489"/>
      <c r="JGU54" s="489"/>
      <c r="JGV54" s="489"/>
      <c r="JGW54" s="489"/>
      <c r="JGX54" s="489"/>
      <c r="JGY54" s="489"/>
      <c r="JGZ54" s="489"/>
      <c r="JHA54" s="489"/>
      <c r="JHB54" s="489"/>
      <c r="JHC54" s="489"/>
      <c r="JHD54" s="489"/>
      <c r="JHE54" s="489"/>
      <c r="JHF54" s="489"/>
      <c r="JHG54" s="489"/>
      <c r="JHH54" s="489"/>
      <c r="JHI54" s="446"/>
      <c r="JHJ54" s="489"/>
      <c r="JHK54" s="489"/>
      <c r="JHL54" s="489"/>
      <c r="JHM54" s="489"/>
      <c r="JHN54" s="489"/>
      <c r="JHO54" s="489"/>
      <c r="JHP54" s="489"/>
      <c r="JHQ54" s="489"/>
      <c r="JHR54" s="489"/>
      <c r="JHS54" s="489"/>
      <c r="JHT54" s="489"/>
      <c r="JHU54" s="489"/>
      <c r="JHV54" s="489"/>
      <c r="JHW54" s="489"/>
      <c r="JHX54" s="489"/>
      <c r="JHY54" s="446"/>
      <c r="JHZ54" s="489"/>
      <c r="JIA54" s="489"/>
      <c r="JIB54" s="489"/>
      <c r="JIC54" s="489"/>
      <c r="JID54" s="489"/>
      <c r="JIE54" s="489"/>
      <c r="JIF54" s="489"/>
      <c r="JIG54" s="489"/>
      <c r="JIH54" s="489"/>
      <c r="JII54" s="489"/>
      <c r="JIJ54" s="489"/>
      <c r="JIK54" s="489"/>
      <c r="JIL54" s="489"/>
      <c r="JIM54" s="489"/>
      <c r="JIN54" s="489"/>
      <c r="JIO54" s="446"/>
      <c r="JIP54" s="489"/>
      <c r="JIQ54" s="489"/>
      <c r="JIR54" s="489"/>
      <c r="JIS54" s="489"/>
      <c r="JIT54" s="489"/>
      <c r="JIU54" s="489"/>
      <c r="JIV54" s="489"/>
      <c r="JIW54" s="489"/>
      <c r="JIX54" s="489"/>
      <c r="JIY54" s="489"/>
      <c r="JIZ54" s="489"/>
      <c r="JJA54" s="489"/>
      <c r="JJB54" s="489"/>
      <c r="JJC54" s="489"/>
      <c r="JJD54" s="489"/>
      <c r="JJE54" s="446"/>
      <c r="JJF54" s="489"/>
      <c r="JJG54" s="489"/>
      <c r="JJH54" s="489"/>
      <c r="JJI54" s="489"/>
      <c r="JJJ54" s="489"/>
      <c r="JJK54" s="489"/>
      <c r="JJL54" s="489"/>
      <c r="JJM54" s="489"/>
      <c r="JJN54" s="489"/>
      <c r="JJO54" s="489"/>
      <c r="JJP54" s="489"/>
      <c r="JJQ54" s="489"/>
      <c r="JJR54" s="489"/>
      <c r="JJS54" s="489"/>
      <c r="JJT54" s="489"/>
      <c r="JJU54" s="446"/>
      <c r="JJV54" s="489"/>
      <c r="JJW54" s="489"/>
      <c r="JJX54" s="489"/>
      <c r="JJY54" s="489"/>
      <c r="JJZ54" s="489"/>
      <c r="JKA54" s="489"/>
      <c r="JKB54" s="489"/>
      <c r="JKC54" s="489"/>
      <c r="JKD54" s="489"/>
      <c r="JKE54" s="489"/>
      <c r="JKF54" s="489"/>
      <c r="JKG54" s="489"/>
      <c r="JKH54" s="489"/>
      <c r="JKI54" s="489"/>
      <c r="JKJ54" s="489"/>
      <c r="JKK54" s="446"/>
      <c r="JKL54" s="489"/>
      <c r="JKM54" s="489"/>
      <c r="JKN54" s="489"/>
      <c r="JKO54" s="489"/>
      <c r="JKP54" s="489"/>
      <c r="JKQ54" s="489"/>
      <c r="JKR54" s="489"/>
      <c r="JKS54" s="489"/>
      <c r="JKT54" s="489"/>
      <c r="JKU54" s="489"/>
      <c r="JKV54" s="489"/>
      <c r="JKW54" s="489"/>
      <c r="JKX54" s="489"/>
      <c r="JKY54" s="489"/>
      <c r="JKZ54" s="489"/>
      <c r="JLA54" s="446"/>
      <c r="JLB54" s="489"/>
      <c r="JLC54" s="489"/>
      <c r="JLD54" s="489"/>
      <c r="JLE54" s="489"/>
      <c r="JLF54" s="489"/>
      <c r="JLG54" s="489"/>
      <c r="JLH54" s="489"/>
      <c r="JLI54" s="489"/>
      <c r="JLJ54" s="489"/>
      <c r="JLK54" s="489"/>
      <c r="JLL54" s="489"/>
      <c r="JLM54" s="489"/>
      <c r="JLN54" s="489"/>
      <c r="JLO54" s="489"/>
      <c r="JLP54" s="489"/>
      <c r="JLQ54" s="446"/>
      <c r="JLR54" s="489"/>
      <c r="JLS54" s="489"/>
      <c r="JLT54" s="489"/>
      <c r="JLU54" s="489"/>
      <c r="JLV54" s="489"/>
      <c r="JLW54" s="489"/>
      <c r="JLX54" s="489"/>
      <c r="JLY54" s="489"/>
      <c r="JLZ54" s="489"/>
      <c r="JMA54" s="489"/>
      <c r="JMB54" s="489"/>
      <c r="JMC54" s="489"/>
      <c r="JMD54" s="489"/>
      <c r="JME54" s="489"/>
      <c r="JMF54" s="489"/>
      <c r="JMG54" s="446"/>
      <c r="JMH54" s="489"/>
      <c r="JMI54" s="489"/>
      <c r="JMJ54" s="489"/>
      <c r="JMK54" s="489"/>
      <c r="JML54" s="489"/>
      <c r="JMM54" s="489"/>
      <c r="JMN54" s="489"/>
      <c r="JMO54" s="489"/>
      <c r="JMP54" s="489"/>
      <c r="JMQ54" s="489"/>
      <c r="JMR54" s="489"/>
      <c r="JMS54" s="489"/>
      <c r="JMT54" s="489"/>
      <c r="JMU54" s="489"/>
      <c r="JMV54" s="489"/>
      <c r="JMW54" s="446"/>
      <c r="JMX54" s="489"/>
      <c r="JMY54" s="489"/>
      <c r="JMZ54" s="489"/>
      <c r="JNA54" s="489"/>
      <c r="JNB54" s="489"/>
      <c r="JNC54" s="489"/>
      <c r="JND54" s="489"/>
      <c r="JNE54" s="489"/>
      <c r="JNF54" s="489"/>
      <c r="JNG54" s="489"/>
      <c r="JNH54" s="489"/>
      <c r="JNI54" s="489"/>
      <c r="JNJ54" s="489"/>
      <c r="JNK54" s="489"/>
      <c r="JNL54" s="489"/>
      <c r="JNM54" s="446"/>
      <c r="JNN54" s="489"/>
      <c r="JNO54" s="489"/>
      <c r="JNP54" s="489"/>
      <c r="JNQ54" s="489"/>
      <c r="JNR54" s="489"/>
      <c r="JNS54" s="489"/>
      <c r="JNT54" s="489"/>
      <c r="JNU54" s="489"/>
      <c r="JNV54" s="489"/>
      <c r="JNW54" s="489"/>
      <c r="JNX54" s="489"/>
      <c r="JNY54" s="489"/>
      <c r="JNZ54" s="489"/>
      <c r="JOA54" s="489"/>
      <c r="JOB54" s="489"/>
      <c r="JOC54" s="446"/>
      <c r="JOD54" s="489"/>
      <c r="JOE54" s="489"/>
      <c r="JOF54" s="489"/>
      <c r="JOG54" s="489"/>
      <c r="JOH54" s="489"/>
      <c r="JOI54" s="489"/>
      <c r="JOJ54" s="489"/>
      <c r="JOK54" s="489"/>
      <c r="JOL54" s="489"/>
      <c r="JOM54" s="489"/>
      <c r="JON54" s="489"/>
      <c r="JOO54" s="489"/>
      <c r="JOP54" s="489"/>
      <c r="JOQ54" s="489"/>
      <c r="JOR54" s="489"/>
      <c r="JOS54" s="446"/>
      <c r="JOT54" s="489"/>
      <c r="JOU54" s="489"/>
      <c r="JOV54" s="489"/>
      <c r="JOW54" s="489"/>
      <c r="JOX54" s="489"/>
      <c r="JOY54" s="489"/>
      <c r="JOZ54" s="489"/>
      <c r="JPA54" s="489"/>
      <c r="JPB54" s="489"/>
      <c r="JPC54" s="489"/>
      <c r="JPD54" s="489"/>
      <c r="JPE54" s="489"/>
      <c r="JPF54" s="489"/>
      <c r="JPG54" s="489"/>
      <c r="JPH54" s="489"/>
      <c r="JPI54" s="446"/>
      <c r="JPJ54" s="489"/>
      <c r="JPK54" s="489"/>
      <c r="JPL54" s="489"/>
      <c r="JPM54" s="489"/>
      <c r="JPN54" s="489"/>
      <c r="JPO54" s="489"/>
      <c r="JPP54" s="489"/>
      <c r="JPQ54" s="489"/>
      <c r="JPR54" s="489"/>
      <c r="JPS54" s="489"/>
      <c r="JPT54" s="489"/>
      <c r="JPU54" s="489"/>
      <c r="JPV54" s="489"/>
      <c r="JPW54" s="489"/>
      <c r="JPX54" s="489"/>
      <c r="JPY54" s="446"/>
      <c r="JPZ54" s="489"/>
      <c r="JQA54" s="489"/>
      <c r="JQB54" s="489"/>
      <c r="JQC54" s="489"/>
      <c r="JQD54" s="489"/>
      <c r="JQE54" s="489"/>
      <c r="JQF54" s="489"/>
      <c r="JQG54" s="489"/>
      <c r="JQH54" s="489"/>
      <c r="JQI54" s="489"/>
      <c r="JQJ54" s="489"/>
      <c r="JQK54" s="489"/>
      <c r="JQL54" s="489"/>
      <c r="JQM54" s="489"/>
      <c r="JQN54" s="489"/>
      <c r="JQO54" s="446"/>
      <c r="JQP54" s="489"/>
      <c r="JQQ54" s="489"/>
      <c r="JQR54" s="489"/>
      <c r="JQS54" s="489"/>
      <c r="JQT54" s="489"/>
      <c r="JQU54" s="489"/>
      <c r="JQV54" s="489"/>
      <c r="JQW54" s="489"/>
      <c r="JQX54" s="489"/>
      <c r="JQY54" s="489"/>
      <c r="JQZ54" s="489"/>
      <c r="JRA54" s="489"/>
      <c r="JRB54" s="489"/>
      <c r="JRC54" s="489"/>
      <c r="JRD54" s="489"/>
      <c r="JRE54" s="446"/>
      <c r="JRF54" s="489"/>
      <c r="JRG54" s="489"/>
      <c r="JRH54" s="489"/>
      <c r="JRI54" s="489"/>
      <c r="JRJ54" s="489"/>
      <c r="JRK54" s="489"/>
      <c r="JRL54" s="489"/>
      <c r="JRM54" s="489"/>
      <c r="JRN54" s="489"/>
      <c r="JRO54" s="489"/>
      <c r="JRP54" s="489"/>
      <c r="JRQ54" s="489"/>
      <c r="JRR54" s="489"/>
      <c r="JRS54" s="489"/>
      <c r="JRT54" s="489"/>
      <c r="JRU54" s="446"/>
      <c r="JRV54" s="489"/>
      <c r="JRW54" s="489"/>
      <c r="JRX54" s="489"/>
      <c r="JRY54" s="489"/>
      <c r="JRZ54" s="489"/>
      <c r="JSA54" s="489"/>
      <c r="JSB54" s="489"/>
      <c r="JSC54" s="489"/>
      <c r="JSD54" s="489"/>
      <c r="JSE54" s="489"/>
      <c r="JSF54" s="489"/>
      <c r="JSG54" s="489"/>
      <c r="JSH54" s="489"/>
      <c r="JSI54" s="489"/>
      <c r="JSJ54" s="489"/>
      <c r="JSK54" s="446"/>
      <c r="JSL54" s="489"/>
      <c r="JSM54" s="489"/>
      <c r="JSN54" s="489"/>
      <c r="JSO54" s="489"/>
      <c r="JSP54" s="489"/>
      <c r="JSQ54" s="489"/>
      <c r="JSR54" s="489"/>
      <c r="JSS54" s="489"/>
      <c r="JST54" s="489"/>
      <c r="JSU54" s="489"/>
      <c r="JSV54" s="489"/>
      <c r="JSW54" s="489"/>
      <c r="JSX54" s="489"/>
      <c r="JSY54" s="489"/>
      <c r="JSZ54" s="489"/>
      <c r="JTA54" s="446"/>
      <c r="JTB54" s="489"/>
      <c r="JTC54" s="489"/>
      <c r="JTD54" s="489"/>
      <c r="JTE54" s="489"/>
      <c r="JTF54" s="489"/>
      <c r="JTG54" s="489"/>
      <c r="JTH54" s="489"/>
      <c r="JTI54" s="489"/>
      <c r="JTJ54" s="489"/>
      <c r="JTK54" s="489"/>
      <c r="JTL54" s="489"/>
      <c r="JTM54" s="489"/>
      <c r="JTN54" s="489"/>
      <c r="JTO54" s="489"/>
      <c r="JTP54" s="489"/>
      <c r="JTQ54" s="446"/>
      <c r="JTR54" s="489"/>
      <c r="JTS54" s="489"/>
      <c r="JTT54" s="489"/>
      <c r="JTU54" s="489"/>
      <c r="JTV54" s="489"/>
      <c r="JTW54" s="489"/>
      <c r="JTX54" s="489"/>
      <c r="JTY54" s="489"/>
      <c r="JTZ54" s="489"/>
      <c r="JUA54" s="489"/>
      <c r="JUB54" s="489"/>
      <c r="JUC54" s="489"/>
      <c r="JUD54" s="489"/>
      <c r="JUE54" s="489"/>
      <c r="JUF54" s="489"/>
      <c r="JUG54" s="446"/>
      <c r="JUH54" s="489"/>
      <c r="JUI54" s="489"/>
      <c r="JUJ54" s="489"/>
      <c r="JUK54" s="489"/>
      <c r="JUL54" s="489"/>
      <c r="JUM54" s="489"/>
      <c r="JUN54" s="489"/>
      <c r="JUO54" s="489"/>
      <c r="JUP54" s="489"/>
      <c r="JUQ54" s="489"/>
      <c r="JUR54" s="489"/>
      <c r="JUS54" s="489"/>
      <c r="JUT54" s="489"/>
      <c r="JUU54" s="489"/>
      <c r="JUV54" s="489"/>
      <c r="JUW54" s="446"/>
      <c r="JUX54" s="489"/>
      <c r="JUY54" s="489"/>
      <c r="JUZ54" s="489"/>
      <c r="JVA54" s="489"/>
      <c r="JVB54" s="489"/>
      <c r="JVC54" s="489"/>
      <c r="JVD54" s="489"/>
      <c r="JVE54" s="489"/>
      <c r="JVF54" s="489"/>
      <c r="JVG54" s="489"/>
      <c r="JVH54" s="489"/>
      <c r="JVI54" s="489"/>
      <c r="JVJ54" s="489"/>
      <c r="JVK54" s="489"/>
      <c r="JVL54" s="489"/>
      <c r="JVM54" s="446"/>
      <c r="JVN54" s="489"/>
      <c r="JVO54" s="489"/>
      <c r="JVP54" s="489"/>
      <c r="JVQ54" s="489"/>
      <c r="JVR54" s="489"/>
      <c r="JVS54" s="489"/>
      <c r="JVT54" s="489"/>
      <c r="JVU54" s="489"/>
      <c r="JVV54" s="489"/>
      <c r="JVW54" s="489"/>
      <c r="JVX54" s="489"/>
      <c r="JVY54" s="489"/>
      <c r="JVZ54" s="489"/>
      <c r="JWA54" s="489"/>
      <c r="JWB54" s="489"/>
      <c r="JWC54" s="446"/>
      <c r="JWD54" s="489"/>
      <c r="JWE54" s="489"/>
      <c r="JWF54" s="489"/>
      <c r="JWG54" s="489"/>
      <c r="JWH54" s="489"/>
      <c r="JWI54" s="489"/>
      <c r="JWJ54" s="489"/>
      <c r="JWK54" s="489"/>
      <c r="JWL54" s="489"/>
      <c r="JWM54" s="489"/>
      <c r="JWN54" s="489"/>
      <c r="JWO54" s="489"/>
      <c r="JWP54" s="489"/>
      <c r="JWQ54" s="489"/>
      <c r="JWR54" s="489"/>
      <c r="JWS54" s="446"/>
      <c r="JWT54" s="489"/>
      <c r="JWU54" s="489"/>
      <c r="JWV54" s="489"/>
      <c r="JWW54" s="489"/>
      <c r="JWX54" s="489"/>
      <c r="JWY54" s="489"/>
      <c r="JWZ54" s="489"/>
      <c r="JXA54" s="489"/>
      <c r="JXB54" s="489"/>
      <c r="JXC54" s="489"/>
      <c r="JXD54" s="489"/>
      <c r="JXE54" s="489"/>
      <c r="JXF54" s="489"/>
      <c r="JXG54" s="489"/>
      <c r="JXH54" s="489"/>
      <c r="JXI54" s="446"/>
      <c r="JXJ54" s="489"/>
      <c r="JXK54" s="489"/>
      <c r="JXL54" s="489"/>
      <c r="JXM54" s="489"/>
      <c r="JXN54" s="489"/>
      <c r="JXO54" s="489"/>
      <c r="JXP54" s="489"/>
      <c r="JXQ54" s="489"/>
      <c r="JXR54" s="489"/>
      <c r="JXS54" s="489"/>
      <c r="JXT54" s="489"/>
      <c r="JXU54" s="489"/>
      <c r="JXV54" s="489"/>
      <c r="JXW54" s="489"/>
      <c r="JXX54" s="489"/>
      <c r="JXY54" s="446"/>
      <c r="JXZ54" s="489"/>
      <c r="JYA54" s="489"/>
      <c r="JYB54" s="489"/>
      <c r="JYC54" s="489"/>
      <c r="JYD54" s="489"/>
      <c r="JYE54" s="489"/>
      <c r="JYF54" s="489"/>
      <c r="JYG54" s="489"/>
      <c r="JYH54" s="489"/>
      <c r="JYI54" s="489"/>
      <c r="JYJ54" s="489"/>
      <c r="JYK54" s="489"/>
      <c r="JYL54" s="489"/>
      <c r="JYM54" s="489"/>
      <c r="JYN54" s="489"/>
      <c r="JYO54" s="446"/>
      <c r="JYP54" s="489"/>
      <c r="JYQ54" s="489"/>
      <c r="JYR54" s="489"/>
      <c r="JYS54" s="489"/>
      <c r="JYT54" s="489"/>
      <c r="JYU54" s="489"/>
      <c r="JYV54" s="489"/>
      <c r="JYW54" s="489"/>
      <c r="JYX54" s="489"/>
      <c r="JYY54" s="489"/>
      <c r="JYZ54" s="489"/>
      <c r="JZA54" s="489"/>
      <c r="JZB54" s="489"/>
      <c r="JZC54" s="489"/>
      <c r="JZD54" s="489"/>
      <c r="JZE54" s="446"/>
      <c r="JZF54" s="489"/>
      <c r="JZG54" s="489"/>
      <c r="JZH54" s="489"/>
      <c r="JZI54" s="489"/>
      <c r="JZJ54" s="489"/>
      <c r="JZK54" s="489"/>
      <c r="JZL54" s="489"/>
      <c r="JZM54" s="489"/>
      <c r="JZN54" s="489"/>
      <c r="JZO54" s="489"/>
      <c r="JZP54" s="489"/>
      <c r="JZQ54" s="489"/>
      <c r="JZR54" s="489"/>
      <c r="JZS54" s="489"/>
      <c r="JZT54" s="489"/>
      <c r="JZU54" s="446"/>
      <c r="JZV54" s="489"/>
      <c r="JZW54" s="489"/>
      <c r="JZX54" s="489"/>
      <c r="JZY54" s="489"/>
      <c r="JZZ54" s="489"/>
      <c r="KAA54" s="489"/>
      <c r="KAB54" s="489"/>
      <c r="KAC54" s="489"/>
      <c r="KAD54" s="489"/>
      <c r="KAE54" s="489"/>
      <c r="KAF54" s="489"/>
      <c r="KAG54" s="489"/>
      <c r="KAH54" s="489"/>
      <c r="KAI54" s="489"/>
      <c r="KAJ54" s="489"/>
      <c r="KAK54" s="446"/>
      <c r="KAL54" s="489"/>
      <c r="KAM54" s="489"/>
      <c r="KAN54" s="489"/>
      <c r="KAO54" s="489"/>
      <c r="KAP54" s="489"/>
      <c r="KAQ54" s="489"/>
      <c r="KAR54" s="489"/>
      <c r="KAS54" s="489"/>
      <c r="KAT54" s="489"/>
      <c r="KAU54" s="489"/>
      <c r="KAV54" s="489"/>
      <c r="KAW54" s="489"/>
      <c r="KAX54" s="489"/>
      <c r="KAY54" s="489"/>
      <c r="KAZ54" s="489"/>
      <c r="KBA54" s="446"/>
      <c r="KBB54" s="489"/>
      <c r="KBC54" s="489"/>
      <c r="KBD54" s="489"/>
      <c r="KBE54" s="489"/>
      <c r="KBF54" s="489"/>
      <c r="KBG54" s="489"/>
      <c r="KBH54" s="489"/>
      <c r="KBI54" s="489"/>
      <c r="KBJ54" s="489"/>
      <c r="KBK54" s="489"/>
      <c r="KBL54" s="489"/>
      <c r="KBM54" s="489"/>
      <c r="KBN54" s="489"/>
      <c r="KBO54" s="489"/>
      <c r="KBP54" s="489"/>
      <c r="KBQ54" s="446"/>
      <c r="KBR54" s="489"/>
      <c r="KBS54" s="489"/>
      <c r="KBT54" s="489"/>
      <c r="KBU54" s="489"/>
      <c r="KBV54" s="489"/>
      <c r="KBW54" s="489"/>
      <c r="KBX54" s="489"/>
      <c r="KBY54" s="489"/>
      <c r="KBZ54" s="489"/>
      <c r="KCA54" s="489"/>
      <c r="KCB54" s="489"/>
      <c r="KCC54" s="489"/>
      <c r="KCD54" s="489"/>
      <c r="KCE54" s="489"/>
      <c r="KCF54" s="489"/>
      <c r="KCG54" s="446"/>
      <c r="KCH54" s="489"/>
      <c r="KCI54" s="489"/>
      <c r="KCJ54" s="489"/>
      <c r="KCK54" s="489"/>
      <c r="KCL54" s="489"/>
      <c r="KCM54" s="489"/>
      <c r="KCN54" s="489"/>
      <c r="KCO54" s="489"/>
      <c r="KCP54" s="489"/>
      <c r="KCQ54" s="489"/>
      <c r="KCR54" s="489"/>
      <c r="KCS54" s="489"/>
      <c r="KCT54" s="489"/>
      <c r="KCU54" s="489"/>
      <c r="KCV54" s="489"/>
      <c r="KCW54" s="446"/>
      <c r="KCX54" s="489"/>
      <c r="KCY54" s="489"/>
      <c r="KCZ54" s="489"/>
      <c r="KDA54" s="489"/>
      <c r="KDB54" s="489"/>
      <c r="KDC54" s="489"/>
      <c r="KDD54" s="489"/>
      <c r="KDE54" s="489"/>
      <c r="KDF54" s="489"/>
      <c r="KDG54" s="489"/>
      <c r="KDH54" s="489"/>
      <c r="KDI54" s="489"/>
      <c r="KDJ54" s="489"/>
      <c r="KDK54" s="489"/>
      <c r="KDL54" s="489"/>
      <c r="KDM54" s="446"/>
      <c r="KDN54" s="489"/>
      <c r="KDO54" s="489"/>
      <c r="KDP54" s="489"/>
      <c r="KDQ54" s="489"/>
      <c r="KDR54" s="489"/>
      <c r="KDS54" s="489"/>
      <c r="KDT54" s="489"/>
      <c r="KDU54" s="489"/>
      <c r="KDV54" s="489"/>
      <c r="KDW54" s="489"/>
      <c r="KDX54" s="489"/>
      <c r="KDY54" s="489"/>
      <c r="KDZ54" s="489"/>
      <c r="KEA54" s="489"/>
      <c r="KEB54" s="489"/>
      <c r="KEC54" s="446"/>
      <c r="KED54" s="489"/>
      <c r="KEE54" s="489"/>
      <c r="KEF54" s="489"/>
      <c r="KEG54" s="489"/>
      <c r="KEH54" s="489"/>
      <c r="KEI54" s="489"/>
      <c r="KEJ54" s="489"/>
      <c r="KEK54" s="489"/>
      <c r="KEL54" s="489"/>
      <c r="KEM54" s="489"/>
      <c r="KEN54" s="489"/>
      <c r="KEO54" s="489"/>
      <c r="KEP54" s="489"/>
      <c r="KEQ54" s="489"/>
      <c r="KER54" s="489"/>
      <c r="KES54" s="446"/>
      <c r="KET54" s="489"/>
      <c r="KEU54" s="489"/>
      <c r="KEV54" s="489"/>
      <c r="KEW54" s="489"/>
      <c r="KEX54" s="489"/>
      <c r="KEY54" s="489"/>
      <c r="KEZ54" s="489"/>
      <c r="KFA54" s="489"/>
      <c r="KFB54" s="489"/>
      <c r="KFC54" s="489"/>
      <c r="KFD54" s="489"/>
      <c r="KFE54" s="489"/>
      <c r="KFF54" s="489"/>
      <c r="KFG54" s="489"/>
      <c r="KFH54" s="489"/>
      <c r="KFI54" s="446"/>
      <c r="KFJ54" s="489"/>
      <c r="KFK54" s="489"/>
      <c r="KFL54" s="489"/>
      <c r="KFM54" s="489"/>
      <c r="KFN54" s="489"/>
      <c r="KFO54" s="489"/>
      <c r="KFP54" s="489"/>
      <c r="KFQ54" s="489"/>
      <c r="KFR54" s="489"/>
      <c r="KFS54" s="489"/>
      <c r="KFT54" s="489"/>
      <c r="KFU54" s="489"/>
      <c r="KFV54" s="489"/>
      <c r="KFW54" s="489"/>
      <c r="KFX54" s="489"/>
      <c r="KFY54" s="446"/>
      <c r="KFZ54" s="489"/>
      <c r="KGA54" s="489"/>
      <c r="KGB54" s="489"/>
      <c r="KGC54" s="489"/>
      <c r="KGD54" s="489"/>
      <c r="KGE54" s="489"/>
      <c r="KGF54" s="489"/>
      <c r="KGG54" s="489"/>
      <c r="KGH54" s="489"/>
      <c r="KGI54" s="489"/>
      <c r="KGJ54" s="489"/>
      <c r="KGK54" s="489"/>
      <c r="KGL54" s="489"/>
      <c r="KGM54" s="489"/>
      <c r="KGN54" s="489"/>
      <c r="KGO54" s="446"/>
      <c r="KGP54" s="489"/>
      <c r="KGQ54" s="489"/>
      <c r="KGR54" s="489"/>
      <c r="KGS54" s="489"/>
      <c r="KGT54" s="489"/>
      <c r="KGU54" s="489"/>
      <c r="KGV54" s="489"/>
      <c r="KGW54" s="489"/>
      <c r="KGX54" s="489"/>
      <c r="KGY54" s="489"/>
      <c r="KGZ54" s="489"/>
      <c r="KHA54" s="489"/>
      <c r="KHB54" s="489"/>
      <c r="KHC54" s="489"/>
      <c r="KHD54" s="489"/>
      <c r="KHE54" s="446"/>
      <c r="KHF54" s="489"/>
      <c r="KHG54" s="489"/>
      <c r="KHH54" s="489"/>
      <c r="KHI54" s="489"/>
      <c r="KHJ54" s="489"/>
      <c r="KHK54" s="489"/>
      <c r="KHL54" s="489"/>
      <c r="KHM54" s="489"/>
      <c r="KHN54" s="489"/>
      <c r="KHO54" s="489"/>
      <c r="KHP54" s="489"/>
      <c r="KHQ54" s="489"/>
      <c r="KHR54" s="489"/>
      <c r="KHS54" s="489"/>
      <c r="KHT54" s="489"/>
      <c r="KHU54" s="446"/>
      <c r="KHV54" s="489"/>
      <c r="KHW54" s="489"/>
      <c r="KHX54" s="489"/>
      <c r="KHY54" s="489"/>
      <c r="KHZ54" s="489"/>
      <c r="KIA54" s="489"/>
      <c r="KIB54" s="489"/>
      <c r="KIC54" s="489"/>
      <c r="KID54" s="489"/>
      <c r="KIE54" s="489"/>
      <c r="KIF54" s="489"/>
      <c r="KIG54" s="489"/>
      <c r="KIH54" s="489"/>
      <c r="KII54" s="489"/>
      <c r="KIJ54" s="489"/>
      <c r="KIK54" s="446"/>
      <c r="KIL54" s="489"/>
      <c r="KIM54" s="489"/>
      <c r="KIN54" s="489"/>
      <c r="KIO54" s="489"/>
      <c r="KIP54" s="489"/>
      <c r="KIQ54" s="489"/>
      <c r="KIR54" s="489"/>
      <c r="KIS54" s="489"/>
      <c r="KIT54" s="489"/>
      <c r="KIU54" s="489"/>
      <c r="KIV54" s="489"/>
      <c r="KIW54" s="489"/>
      <c r="KIX54" s="489"/>
      <c r="KIY54" s="489"/>
      <c r="KIZ54" s="489"/>
      <c r="KJA54" s="446"/>
      <c r="KJB54" s="489"/>
      <c r="KJC54" s="489"/>
      <c r="KJD54" s="489"/>
      <c r="KJE54" s="489"/>
      <c r="KJF54" s="489"/>
      <c r="KJG54" s="489"/>
      <c r="KJH54" s="489"/>
      <c r="KJI54" s="489"/>
      <c r="KJJ54" s="489"/>
      <c r="KJK54" s="489"/>
      <c r="KJL54" s="489"/>
      <c r="KJM54" s="489"/>
      <c r="KJN54" s="489"/>
      <c r="KJO54" s="489"/>
      <c r="KJP54" s="489"/>
      <c r="KJQ54" s="446"/>
      <c r="KJR54" s="489"/>
      <c r="KJS54" s="489"/>
      <c r="KJT54" s="489"/>
      <c r="KJU54" s="489"/>
      <c r="KJV54" s="489"/>
      <c r="KJW54" s="489"/>
      <c r="KJX54" s="489"/>
      <c r="KJY54" s="489"/>
      <c r="KJZ54" s="489"/>
      <c r="KKA54" s="489"/>
      <c r="KKB54" s="489"/>
      <c r="KKC54" s="489"/>
      <c r="KKD54" s="489"/>
      <c r="KKE54" s="489"/>
      <c r="KKF54" s="489"/>
      <c r="KKG54" s="446"/>
      <c r="KKH54" s="489"/>
      <c r="KKI54" s="489"/>
      <c r="KKJ54" s="489"/>
      <c r="KKK54" s="489"/>
      <c r="KKL54" s="489"/>
      <c r="KKM54" s="489"/>
      <c r="KKN54" s="489"/>
      <c r="KKO54" s="489"/>
      <c r="KKP54" s="489"/>
      <c r="KKQ54" s="489"/>
      <c r="KKR54" s="489"/>
      <c r="KKS54" s="489"/>
      <c r="KKT54" s="489"/>
      <c r="KKU54" s="489"/>
      <c r="KKV54" s="489"/>
      <c r="KKW54" s="446"/>
      <c r="KKX54" s="489"/>
      <c r="KKY54" s="489"/>
      <c r="KKZ54" s="489"/>
      <c r="KLA54" s="489"/>
      <c r="KLB54" s="489"/>
      <c r="KLC54" s="489"/>
      <c r="KLD54" s="489"/>
      <c r="KLE54" s="489"/>
      <c r="KLF54" s="489"/>
      <c r="KLG54" s="489"/>
      <c r="KLH54" s="489"/>
      <c r="KLI54" s="489"/>
      <c r="KLJ54" s="489"/>
      <c r="KLK54" s="489"/>
      <c r="KLL54" s="489"/>
      <c r="KLM54" s="446"/>
      <c r="KLN54" s="489"/>
      <c r="KLO54" s="489"/>
      <c r="KLP54" s="489"/>
      <c r="KLQ54" s="489"/>
      <c r="KLR54" s="489"/>
      <c r="KLS54" s="489"/>
      <c r="KLT54" s="489"/>
      <c r="KLU54" s="489"/>
      <c r="KLV54" s="489"/>
      <c r="KLW54" s="489"/>
      <c r="KLX54" s="489"/>
      <c r="KLY54" s="489"/>
      <c r="KLZ54" s="489"/>
      <c r="KMA54" s="489"/>
      <c r="KMB54" s="489"/>
      <c r="KMC54" s="446"/>
      <c r="KMD54" s="489"/>
      <c r="KME54" s="489"/>
      <c r="KMF54" s="489"/>
      <c r="KMG54" s="489"/>
      <c r="KMH54" s="489"/>
      <c r="KMI54" s="489"/>
      <c r="KMJ54" s="489"/>
      <c r="KMK54" s="489"/>
      <c r="KML54" s="489"/>
      <c r="KMM54" s="489"/>
      <c r="KMN54" s="489"/>
      <c r="KMO54" s="489"/>
      <c r="KMP54" s="489"/>
      <c r="KMQ54" s="489"/>
      <c r="KMR54" s="489"/>
      <c r="KMS54" s="446"/>
      <c r="KMT54" s="489"/>
      <c r="KMU54" s="489"/>
      <c r="KMV54" s="489"/>
      <c r="KMW54" s="489"/>
      <c r="KMX54" s="489"/>
      <c r="KMY54" s="489"/>
      <c r="KMZ54" s="489"/>
      <c r="KNA54" s="489"/>
      <c r="KNB54" s="489"/>
      <c r="KNC54" s="489"/>
      <c r="KND54" s="489"/>
      <c r="KNE54" s="489"/>
      <c r="KNF54" s="489"/>
      <c r="KNG54" s="489"/>
      <c r="KNH54" s="489"/>
      <c r="KNI54" s="446"/>
      <c r="KNJ54" s="489"/>
      <c r="KNK54" s="489"/>
      <c r="KNL54" s="489"/>
      <c r="KNM54" s="489"/>
      <c r="KNN54" s="489"/>
      <c r="KNO54" s="489"/>
      <c r="KNP54" s="489"/>
      <c r="KNQ54" s="489"/>
      <c r="KNR54" s="489"/>
      <c r="KNS54" s="489"/>
      <c r="KNT54" s="489"/>
      <c r="KNU54" s="489"/>
      <c r="KNV54" s="489"/>
      <c r="KNW54" s="489"/>
      <c r="KNX54" s="489"/>
      <c r="KNY54" s="446"/>
      <c r="KNZ54" s="489"/>
      <c r="KOA54" s="489"/>
      <c r="KOB54" s="489"/>
      <c r="KOC54" s="489"/>
      <c r="KOD54" s="489"/>
      <c r="KOE54" s="489"/>
      <c r="KOF54" s="489"/>
      <c r="KOG54" s="489"/>
      <c r="KOH54" s="489"/>
      <c r="KOI54" s="489"/>
      <c r="KOJ54" s="489"/>
      <c r="KOK54" s="489"/>
      <c r="KOL54" s="489"/>
      <c r="KOM54" s="489"/>
      <c r="KON54" s="489"/>
      <c r="KOO54" s="446"/>
      <c r="KOP54" s="489"/>
      <c r="KOQ54" s="489"/>
      <c r="KOR54" s="489"/>
      <c r="KOS54" s="489"/>
      <c r="KOT54" s="489"/>
      <c r="KOU54" s="489"/>
      <c r="KOV54" s="489"/>
      <c r="KOW54" s="489"/>
      <c r="KOX54" s="489"/>
      <c r="KOY54" s="489"/>
      <c r="KOZ54" s="489"/>
      <c r="KPA54" s="489"/>
      <c r="KPB54" s="489"/>
      <c r="KPC54" s="489"/>
      <c r="KPD54" s="489"/>
      <c r="KPE54" s="446"/>
      <c r="KPF54" s="489"/>
      <c r="KPG54" s="489"/>
      <c r="KPH54" s="489"/>
      <c r="KPI54" s="489"/>
      <c r="KPJ54" s="489"/>
      <c r="KPK54" s="489"/>
      <c r="KPL54" s="489"/>
      <c r="KPM54" s="489"/>
      <c r="KPN54" s="489"/>
      <c r="KPO54" s="489"/>
      <c r="KPP54" s="489"/>
      <c r="KPQ54" s="489"/>
      <c r="KPR54" s="489"/>
      <c r="KPS54" s="489"/>
      <c r="KPT54" s="489"/>
      <c r="KPU54" s="446"/>
      <c r="KPV54" s="489"/>
      <c r="KPW54" s="489"/>
      <c r="KPX54" s="489"/>
      <c r="KPY54" s="489"/>
      <c r="KPZ54" s="489"/>
      <c r="KQA54" s="489"/>
      <c r="KQB54" s="489"/>
      <c r="KQC54" s="489"/>
      <c r="KQD54" s="489"/>
      <c r="KQE54" s="489"/>
      <c r="KQF54" s="489"/>
      <c r="KQG54" s="489"/>
      <c r="KQH54" s="489"/>
      <c r="KQI54" s="489"/>
      <c r="KQJ54" s="489"/>
      <c r="KQK54" s="446"/>
      <c r="KQL54" s="489"/>
      <c r="KQM54" s="489"/>
      <c r="KQN54" s="489"/>
      <c r="KQO54" s="489"/>
      <c r="KQP54" s="489"/>
      <c r="KQQ54" s="489"/>
      <c r="KQR54" s="489"/>
      <c r="KQS54" s="489"/>
      <c r="KQT54" s="489"/>
      <c r="KQU54" s="489"/>
      <c r="KQV54" s="489"/>
      <c r="KQW54" s="489"/>
      <c r="KQX54" s="489"/>
      <c r="KQY54" s="489"/>
      <c r="KQZ54" s="489"/>
      <c r="KRA54" s="446"/>
      <c r="KRB54" s="489"/>
      <c r="KRC54" s="489"/>
      <c r="KRD54" s="489"/>
      <c r="KRE54" s="489"/>
      <c r="KRF54" s="489"/>
      <c r="KRG54" s="489"/>
      <c r="KRH54" s="489"/>
      <c r="KRI54" s="489"/>
      <c r="KRJ54" s="489"/>
      <c r="KRK54" s="489"/>
      <c r="KRL54" s="489"/>
      <c r="KRM54" s="489"/>
      <c r="KRN54" s="489"/>
      <c r="KRO54" s="489"/>
      <c r="KRP54" s="489"/>
      <c r="KRQ54" s="446"/>
      <c r="KRR54" s="489"/>
      <c r="KRS54" s="489"/>
      <c r="KRT54" s="489"/>
      <c r="KRU54" s="489"/>
      <c r="KRV54" s="489"/>
      <c r="KRW54" s="489"/>
      <c r="KRX54" s="489"/>
      <c r="KRY54" s="489"/>
      <c r="KRZ54" s="489"/>
      <c r="KSA54" s="489"/>
      <c r="KSB54" s="489"/>
      <c r="KSC54" s="489"/>
      <c r="KSD54" s="489"/>
      <c r="KSE54" s="489"/>
      <c r="KSF54" s="489"/>
      <c r="KSG54" s="446"/>
      <c r="KSH54" s="489"/>
      <c r="KSI54" s="489"/>
      <c r="KSJ54" s="489"/>
      <c r="KSK54" s="489"/>
      <c r="KSL54" s="489"/>
      <c r="KSM54" s="489"/>
      <c r="KSN54" s="489"/>
      <c r="KSO54" s="489"/>
      <c r="KSP54" s="489"/>
      <c r="KSQ54" s="489"/>
      <c r="KSR54" s="489"/>
      <c r="KSS54" s="489"/>
      <c r="KST54" s="489"/>
      <c r="KSU54" s="489"/>
      <c r="KSV54" s="489"/>
      <c r="KSW54" s="446"/>
      <c r="KSX54" s="489"/>
      <c r="KSY54" s="489"/>
      <c r="KSZ54" s="489"/>
      <c r="KTA54" s="489"/>
      <c r="KTB54" s="489"/>
      <c r="KTC54" s="489"/>
      <c r="KTD54" s="489"/>
      <c r="KTE54" s="489"/>
      <c r="KTF54" s="489"/>
      <c r="KTG54" s="489"/>
      <c r="KTH54" s="489"/>
      <c r="KTI54" s="489"/>
      <c r="KTJ54" s="489"/>
      <c r="KTK54" s="489"/>
      <c r="KTL54" s="489"/>
      <c r="KTM54" s="446"/>
      <c r="KTN54" s="489"/>
      <c r="KTO54" s="489"/>
      <c r="KTP54" s="489"/>
      <c r="KTQ54" s="489"/>
      <c r="KTR54" s="489"/>
      <c r="KTS54" s="489"/>
      <c r="KTT54" s="489"/>
      <c r="KTU54" s="489"/>
      <c r="KTV54" s="489"/>
      <c r="KTW54" s="489"/>
      <c r="KTX54" s="489"/>
      <c r="KTY54" s="489"/>
      <c r="KTZ54" s="489"/>
      <c r="KUA54" s="489"/>
      <c r="KUB54" s="489"/>
      <c r="KUC54" s="446"/>
      <c r="KUD54" s="489"/>
      <c r="KUE54" s="489"/>
      <c r="KUF54" s="489"/>
      <c r="KUG54" s="489"/>
      <c r="KUH54" s="489"/>
      <c r="KUI54" s="489"/>
      <c r="KUJ54" s="489"/>
      <c r="KUK54" s="489"/>
      <c r="KUL54" s="489"/>
      <c r="KUM54" s="489"/>
      <c r="KUN54" s="489"/>
      <c r="KUO54" s="489"/>
      <c r="KUP54" s="489"/>
      <c r="KUQ54" s="489"/>
      <c r="KUR54" s="489"/>
      <c r="KUS54" s="446"/>
      <c r="KUT54" s="489"/>
      <c r="KUU54" s="489"/>
      <c r="KUV54" s="489"/>
      <c r="KUW54" s="489"/>
      <c r="KUX54" s="489"/>
      <c r="KUY54" s="489"/>
      <c r="KUZ54" s="489"/>
      <c r="KVA54" s="489"/>
      <c r="KVB54" s="489"/>
      <c r="KVC54" s="489"/>
      <c r="KVD54" s="489"/>
      <c r="KVE54" s="489"/>
      <c r="KVF54" s="489"/>
      <c r="KVG54" s="489"/>
      <c r="KVH54" s="489"/>
      <c r="KVI54" s="446"/>
      <c r="KVJ54" s="489"/>
      <c r="KVK54" s="489"/>
      <c r="KVL54" s="489"/>
      <c r="KVM54" s="489"/>
      <c r="KVN54" s="489"/>
      <c r="KVO54" s="489"/>
      <c r="KVP54" s="489"/>
      <c r="KVQ54" s="489"/>
      <c r="KVR54" s="489"/>
      <c r="KVS54" s="489"/>
      <c r="KVT54" s="489"/>
      <c r="KVU54" s="489"/>
      <c r="KVV54" s="489"/>
      <c r="KVW54" s="489"/>
      <c r="KVX54" s="489"/>
      <c r="KVY54" s="446"/>
      <c r="KVZ54" s="489"/>
      <c r="KWA54" s="489"/>
      <c r="KWB54" s="489"/>
      <c r="KWC54" s="489"/>
      <c r="KWD54" s="489"/>
      <c r="KWE54" s="489"/>
      <c r="KWF54" s="489"/>
      <c r="KWG54" s="489"/>
      <c r="KWH54" s="489"/>
      <c r="KWI54" s="489"/>
      <c r="KWJ54" s="489"/>
      <c r="KWK54" s="489"/>
      <c r="KWL54" s="489"/>
      <c r="KWM54" s="489"/>
      <c r="KWN54" s="489"/>
      <c r="KWO54" s="446"/>
      <c r="KWP54" s="489"/>
      <c r="KWQ54" s="489"/>
      <c r="KWR54" s="489"/>
      <c r="KWS54" s="489"/>
      <c r="KWT54" s="489"/>
      <c r="KWU54" s="489"/>
      <c r="KWV54" s="489"/>
      <c r="KWW54" s="489"/>
      <c r="KWX54" s="489"/>
      <c r="KWY54" s="489"/>
      <c r="KWZ54" s="489"/>
      <c r="KXA54" s="489"/>
      <c r="KXB54" s="489"/>
      <c r="KXC54" s="489"/>
      <c r="KXD54" s="489"/>
      <c r="KXE54" s="446"/>
      <c r="KXF54" s="489"/>
      <c r="KXG54" s="489"/>
      <c r="KXH54" s="489"/>
      <c r="KXI54" s="489"/>
      <c r="KXJ54" s="489"/>
      <c r="KXK54" s="489"/>
      <c r="KXL54" s="489"/>
      <c r="KXM54" s="489"/>
      <c r="KXN54" s="489"/>
      <c r="KXO54" s="489"/>
      <c r="KXP54" s="489"/>
      <c r="KXQ54" s="489"/>
      <c r="KXR54" s="489"/>
      <c r="KXS54" s="489"/>
      <c r="KXT54" s="489"/>
      <c r="KXU54" s="446"/>
      <c r="KXV54" s="489"/>
      <c r="KXW54" s="489"/>
      <c r="KXX54" s="489"/>
      <c r="KXY54" s="489"/>
      <c r="KXZ54" s="489"/>
      <c r="KYA54" s="489"/>
      <c r="KYB54" s="489"/>
      <c r="KYC54" s="489"/>
      <c r="KYD54" s="489"/>
      <c r="KYE54" s="489"/>
      <c r="KYF54" s="489"/>
      <c r="KYG54" s="489"/>
      <c r="KYH54" s="489"/>
      <c r="KYI54" s="489"/>
      <c r="KYJ54" s="489"/>
      <c r="KYK54" s="446"/>
      <c r="KYL54" s="489"/>
      <c r="KYM54" s="489"/>
      <c r="KYN54" s="489"/>
      <c r="KYO54" s="489"/>
      <c r="KYP54" s="489"/>
      <c r="KYQ54" s="489"/>
      <c r="KYR54" s="489"/>
      <c r="KYS54" s="489"/>
      <c r="KYT54" s="489"/>
      <c r="KYU54" s="489"/>
      <c r="KYV54" s="489"/>
      <c r="KYW54" s="489"/>
      <c r="KYX54" s="489"/>
      <c r="KYY54" s="489"/>
      <c r="KYZ54" s="489"/>
      <c r="KZA54" s="446"/>
      <c r="KZB54" s="489"/>
      <c r="KZC54" s="489"/>
      <c r="KZD54" s="489"/>
      <c r="KZE54" s="489"/>
      <c r="KZF54" s="489"/>
      <c r="KZG54" s="489"/>
      <c r="KZH54" s="489"/>
      <c r="KZI54" s="489"/>
      <c r="KZJ54" s="489"/>
      <c r="KZK54" s="489"/>
      <c r="KZL54" s="489"/>
      <c r="KZM54" s="489"/>
      <c r="KZN54" s="489"/>
      <c r="KZO54" s="489"/>
      <c r="KZP54" s="489"/>
      <c r="KZQ54" s="446"/>
      <c r="KZR54" s="489"/>
      <c r="KZS54" s="489"/>
      <c r="KZT54" s="489"/>
      <c r="KZU54" s="489"/>
      <c r="KZV54" s="489"/>
      <c r="KZW54" s="489"/>
      <c r="KZX54" s="489"/>
      <c r="KZY54" s="489"/>
      <c r="KZZ54" s="489"/>
      <c r="LAA54" s="489"/>
      <c r="LAB54" s="489"/>
      <c r="LAC54" s="489"/>
      <c r="LAD54" s="489"/>
      <c r="LAE54" s="489"/>
      <c r="LAF54" s="489"/>
      <c r="LAG54" s="446"/>
      <c r="LAH54" s="489"/>
      <c r="LAI54" s="489"/>
      <c r="LAJ54" s="489"/>
      <c r="LAK54" s="489"/>
      <c r="LAL54" s="489"/>
      <c r="LAM54" s="489"/>
      <c r="LAN54" s="489"/>
      <c r="LAO54" s="489"/>
      <c r="LAP54" s="489"/>
      <c r="LAQ54" s="489"/>
      <c r="LAR54" s="489"/>
      <c r="LAS54" s="489"/>
      <c r="LAT54" s="489"/>
      <c r="LAU54" s="489"/>
      <c r="LAV54" s="489"/>
      <c r="LAW54" s="446"/>
      <c r="LAX54" s="489"/>
      <c r="LAY54" s="489"/>
      <c r="LAZ54" s="489"/>
      <c r="LBA54" s="489"/>
      <c r="LBB54" s="489"/>
      <c r="LBC54" s="489"/>
      <c r="LBD54" s="489"/>
      <c r="LBE54" s="489"/>
      <c r="LBF54" s="489"/>
      <c r="LBG54" s="489"/>
      <c r="LBH54" s="489"/>
      <c r="LBI54" s="489"/>
      <c r="LBJ54" s="489"/>
      <c r="LBK54" s="489"/>
      <c r="LBL54" s="489"/>
      <c r="LBM54" s="446"/>
      <c r="LBN54" s="489"/>
      <c r="LBO54" s="489"/>
      <c r="LBP54" s="489"/>
      <c r="LBQ54" s="489"/>
      <c r="LBR54" s="489"/>
      <c r="LBS54" s="489"/>
      <c r="LBT54" s="489"/>
      <c r="LBU54" s="489"/>
      <c r="LBV54" s="489"/>
      <c r="LBW54" s="489"/>
      <c r="LBX54" s="489"/>
      <c r="LBY54" s="489"/>
      <c r="LBZ54" s="489"/>
      <c r="LCA54" s="489"/>
      <c r="LCB54" s="489"/>
      <c r="LCC54" s="446"/>
      <c r="LCD54" s="489"/>
      <c r="LCE54" s="489"/>
      <c r="LCF54" s="489"/>
      <c r="LCG54" s="489"/>
      <c r="LCH54" s="489"/>
      <c r="LCI54" s="489"/>
      <c r="LCJ54" s="489"/>
      <c r="LCK54" s="489"/>
      <c r="LCL54" s="489"/>
      <c r="LCM54" s="489"/>
      <c r="LCN54" s="489"/>
      <c r="LCO54" s="489"/>
      <c r="LCP54" s="489"/>
      <c r="LCQ54" s="489"/>
      <c r="LCR54" s="489"/>
      <c r="LCS54" s="446"/>
      <c r="LCT54" s="489"/>
      <c r="LCU54" s="489"/>
      <c r="LCV54" s="489"/>
      <c r="LCW54" s="489"/>
      <c r="LCX54" s="489"/>
      <c r="LCY54" s="489"/>
      <c r="LCZ54" s="489"/>
      <c r="LDA54" s="489"/>
      <c r="LDB54" s="489"/>
      <c r="LDC54" s="489"/>
      <c r="LDD54" s="489"/>
      <c r="LDE54" s="489"/>
      <c r="LDF54" s="489"/>
      <c r="LDG54" s="489"/>
      <c r="LDH54" s="489"/>
      <c r="LDI54" s="446"/>
      <c r="LDJ54" s="489"/>
      <c r="LDK54" s="489"/>
      <c r="LDL54" s="489"/>
      <c r="LDM54" s="489"/>
      <c r="LDN54" s="489"/>
      <c r="LDO54" s="489"/>
      <c r="LDP54" s="489"/>
      <c r="LDQ54" s="489"/>
      <c r="LDR54" s="489"/>
      <c r="LDS54" s="489"/>
      <c r="LDT54" s="489"/>
      <c r="LDU54" s="489"/>
      <c r="LDV54" s="489"/>
      <c r="LDW54" s="489"/>
      <c r="LDX54" s="489"/>
      <c r="LDY54" s="446"/>
      <c r="LDZ54" s="489"/>
      <c r="LEA54" s="489"/>
      <c r="LEB54" s="489"/>
      <c r="LEC54" s="489"/>
      <c r="LED54" s="489"/>
      <c r="LEE54" s="489"/>
      <c r="LEF54" s="489"/>
      <c r="LEG54" s="489"/>
      <c r="LEH54" s="489"/>
      <c r="LEI54" s="489"/>
      <c r="LEJ54" s="489"/>
      <c r="LEK54" s="489"/>
      <c r="LEL54" s="489"/>
      <c r="LEM54" s="489"/>
      <c r="LEN54" s="489"/>
      <c r="LEO54" s="446"/>
      <c r="LEP54" s="489"/>
      <c r="LEQ54" s="489"/>
      <c r="LER54" s="489"/>
      <c r="LES54" s="489"/>
      <c r="LET54" s="489"/>
      <c r="LEU54" s="489"/>
      <c r="LEV54" s="489"/>
      <c r="LEW54" s="489"/>
      <c r="LEX54" s="489"/>
      <c r="LEY54" s="489"/>
      <c r="LEZ54" s="489"/>
      <c r="LFA54" s="489"/>
      <c r="LFB54" s="489"/>
      <c r="LFC54" s="489"/>
      <c r="LFD54" s="489"/>
      <c r="LFE54" s="446"/>
      <c r="LFF54" s="489"/>
      <c r="LFG54" s="489"/>
      <c r="LFH54" s="489"/>
      <c r="LFI54" s="489"/>
      <c r="LFJ54" s="489"/>
      <c r="LFK54" s="489"/>
      <c r="LFL54" s="489"/>
      <c r="LFM54" s="489"/>
      <c r="LFN54" s="489"/>
      <c r="LFO54" s="489"/>
      <c r="LFP54" s="489"/>
      <c r="LFQ54" s="489"/>
      <c r="LFR54" s="489"/>
      <c r="LFS54" s="489"/>
      <c r="LFT54" s="489"/>
      <c r="LFU54" s="446"/>
      <c r="LFV54" s="489"/>
      <c r="LFW54" s="489"/>
      <c r="LFX54" s="489"/>
      <c r="LFY54" s="489"/>
      <c r="LFZ54" s="489"/>
      <c r="LGA54" s="489"/>
      <c r="LGB54" s="489"/>
      <c r="LGC54" s="489"/>
      <c r="LGD54" s="489"/>
      <c r="LGE54" s="489"/>
      <c r="LGF54" s="489"/>
      <c r="LGG54" s="489"/>
      <c r="LGH54" s="489"/>
      <c r="LGI54" s="489"/>
      <c r="LGJ54" s="489"/>
      <c r="LGK54" s="446"/>
      <c r="LGL54" s="489"/>
      <c r="LGM54" s="489"/>
      <c r="LGN54" s="489"/>
      <c r="LGO54" s="489"/>
      <c r="LGP54" s="489"/>
      <c r="LGQ54" s="489"/>
      <c r="LGR54" s="489"/>
      <c r="LGS54" s="489"/>
      <c r="LGT54" s="489"/>
      <c r="LGU54" s="489"/>
      <c r="LGV54" s="489"/>
      <c r="LGW54" s="489"/>
      <c r="LGX54" s="489"/>
      <c r="LGY54" s="489"/>
      <c r="LGZ54" s="489"/>
      <c r="LHA54" s="446"/>
      <c r="LHB54" s="489"/>
      <c r="LHC54" s="489"/>
      <c r="LHD54" s="489"/>
      <c r="LHE54" s="489"/>
      <c r="LHF54" s="489"/>
      <c r="LHG54" s="489"/>
      <c r="LHH54" s="489"/>
      <c r="LHI54" s="489"/>
      <c r="LHJ54" s="489"/>
      <c r="LHK54" s="489"/>
      <c r="LHL54" s="489"/>
      <c r="LHM54" s="489"/>
      <c r="LHN54" s="489"/>
      <c r="LHO54" s="489"/>
      <c r="LHP54" s="489"/>
      <c r="LHQ54" s="446"/>
      <c r="LHR54" s="489"/>
      <c r="LHS54" s="489"/>
      <c r="LHT54" s="489"/>
      <c r="LHU54" s="489"/>
      <c r="LHV54" s="489"/>
      <c r="LHW54" s="489"/>
      <c r="LHX54" s="489"/>
      <c r="LHY54" s="489"/>
      <c r="LHZ54" s="489"/>
      <c r="LIA54" s="489"/>
      <c r="LIB54" s="489"/>
      <c r="LIC54" s="489"/>
      <c r="LID54" s="489"/>
      <c r="LIE54" s="489"/>
      <c r="LIF54" s="489"/>
      <c r="LIG54" s="446"/>
      <c r="LIH54" s="489"/>
      <c r="LII54" s="489"/>
      <c r="LIJ54" s="489"/>
      <c r="LIK54" s="489"/>
      <c r="LIL54" s="489"/>
      <c r="LIM54" s="489"/>
      <c r="LIN54" s="489"/>
      <c r="LIO54" s="489"/>
      <c r="LIP54" s="489"/>
      <c r="LIQ54" s="489"/>
      <c r="LIR54" s="489"/>
      <c r="LIS54" s="489"/>
      <c r="LIT54" s="489"/>
      <c r="LIU54" s="489"/>
      <c r="LIV54" s="489"/>
      <c r="LIW54" s="446"/>
      <c r="LIX54" s="489"/>
      <c r="LIY54" s="489"/>
      <c r="LIZ54" s="489"/>
      <c r="LJA54" s="489"/>
      <c r="LJB54" s="489"/>
      <c r="LJC54" s="489"/>
      <c r="LJD54" s="489"/>
      <c r="LJE54" s="489"/>
      <c r="LJF54" s="489"/>
      <c r="LJG54" s="489"/>
      <c r="LJH54" s="489"/>
      <c r="LJI54" s="489"/>
      <c r="LJJ54" s="489"/>
      <c r="LJK54" s="489"/>
      <c r="LJL54" s="489"/>
      <c r="LJM54" s="446"/>
      <c r="LJN54" s="489"/>
      <c r="LJO54" s="489"/>
      <c r="LJP54" s="489"/>
      <c r="LJQ54" s="489"/>
      <c r="LJR54" s="489"/>
      <c r="LJS54" s="489"/>
      <c r="LJT54" s="489"/>
      <c r="LJU54" s="489"/>
      <c r="LJV54" s="489"/>
      <c r="LJW54" s="489"/>
      <c r="LJX54" s="489"/>
      <c r="LJY54" s="489"/>
      <c r="LJZ54" s="489"/>
      <c r="LKA54" s="489"/>
      <c r="LKB54" s="489"/>
      <c r="LKC54" s="446"/>
      <c r="LKD54" s="489"/>
      <c r="LKE54" s="489"/>
      <c r="LKF54" s="489"/>
      <c r="LKG54" s="489"/>
      <c r="LKH54" s="489"/>
      <c r="LKI54" s="489"/>
      <c r="LKJ54" s="489"/>
      <c r="LKK54" s="489"/>
      <c r="LKL54" s="489"/>
      <c r="LKM54" s="489"/>
      <c r="LKN54" s="489"/>
      <c r="LKO54" s="489"/>
      <c r="LKP54" s="489"/>
      <c r="LKQ54" s="489"/>
      <c r="LKR54" s="489"/>
      <c r="LKS54" s="446"/>
      <c r="LKT54" s="489"/>
      <c r="LKU54" s="489"/>
      <c r="LKV54" s="489"/>
      <c r="LKW54" s="489"/>
      <c r="LKX54" s="489"/>
      <c r="LKY54" s="489"/>
      <c r="LKZ54" s="489"/>
      <c r="LLA54" s="489"/>
      <c r="LLB54" s="489"/>
      <c r="LLC54" s="489"/>
      <c r="LLD54" s="489"/>
      <c r="LLE54" s="489"/>
      <c r="LLF54" s="489"/>
      <c r="LLG54" s="489"/>
      <c r="LLH54" s="489"/>
      <c r="LLI54" s="446"/>
      <c r="LLJ54" s="489"/>
      <c r="LLK54" s="489"/>
      <c r="LLL54" s="489"/>
      <c r="LLM54" s="489"/>
      <c r="LLN54" s="489"/>
      <c r="LLO54" s="489"/>
      <c r="LLP54" s="489"/>
      <c r="LLQ54" s="489"/>
      <c r="LLR54" s="489"/>
      <c r="LLS54" s="489"/>
      <c r="LLT54" s="489"/>
      <c r="LLU54" s="489"/>
      <c r="LLV54" s="489"/>
      <c r="LLW54" s="489"/>
      <c r="LLX54" s="489"/>
      <c r="LLY54" s="446"/>
      <c r="LLZ54" s="489"/>
      <c r="LMA54" s="489"/>
      <c r="LMB54" s="489"/>
      <c r="LMC54" s="489"/>
      <c r="LMD54" s="489"/>
      <c r="LME54" s="489"/>
      <c r="LMF54" s="489"/>
      <c r="LMG54" s="489"/>
      <c r="LMH54" s="489"/>
      <c r="LMI54" s="489"/>
      <c r="LMJ54" s="489"/>
      <c r="LMK54" s="489"/>
      <c r="LML54" s="489"/>
      <c r="LMM54" s="489"/>
      <c r="LMN54" s="489"/>
      <c r="LMO54" s="446"/>
      <c r="LMP54" s="489"/>
      <c r="LMQ54" s="489"/>
      <c r="LMR54" s="489"/>
      <c r="LMS54" s="489"/>
      <c r="LMT54" s="489"/>
      <c r="LMU54" s="489"/>
      <c r="LMV54" s="489"/>
      <c r="LMW54" s="489"/>
      <c r="LMX54" s="489"/>
      <c r="LMY54" s="489"/>
      <c r="LMZ54" s="489"/>
      <c r="LNA54" s="489"/>
      <c r="LNB54" s="489"/>
      <c r="LNC54" s="489"/>
      <c r="LND54" s="489"/>
      <c r="LNE54" s="446"/>
      <c r="LNF54" s="489"/>
      <c r="LNG54" s="489"/>
      <c r="LNH54" s="489"/>
      <c r="LNI54" s="489"/>
      <c r="LNJ54" s="489"/>
      <c r="LNK54" s="489"/>
      <c r="LNL54" s="489"/>
      <c r="LNM54" s="489"/>
      <c r="LNN54" s="489"/>
      <c r="LNO54" s="489"/>
      <c r="LNP54" s="489"/>
      <c r="LNQ54" s="489"/>
      <c r="LNR54" s="489"/>
      <c r="LNS54" s="489"/>
      <c r="LNT54" s="489"/>
      <c r="LNU54" s="446"/>
      <c r="LNV54" s="489"/>
      <c r="LNW54" s="489"/>
      <c r="LNX54" s="489"/>
      <c r="LNY54" s="489"/>
      <c r="LNZ54" s="489"/>
      <c r="LOA54" s="489"/>
      <c r="LOB54" s="489"/>
      <c r="LOC54" s="489"/>
      <c r="LOD54" s="489"/>
      <c r="LOE54" s="489"/>
      <c r="LOF54" s="489"/>
      <c r="LOG54" s="489"/>
      <c r="LOH54" s="489"/>
      <c r="LOI54" s="489"/>
      <c r="LOJ54" s="489"/>
      <c r="LOK54" s="446"/>
      <c r="LOL54" s="489"/>
      <c r="LOM54" s="489"/>
      <c r="LON54" s="489"/>
      <c r="LOO54" s="489"/>
      <c r="LOP54" s="489"/>
      <c r="LOQ54" s="489"/>
      <c r="LOR54" s="489"/>
      <c r="LOS54" s="489"/>
      <c r="LOT54" s="489"/>
      <c r="LOU54" s="489"/>
      <c r="LOV54" s="489"/>
      <c r="LOW54" s="489"/>
      <c r="LOX54" s="489"/>
      <c r="LOY54" s="489"/>
      <c r="LOZ54" s="489"/>
      <c r="LPA54" s="446"/>
      <c r="LPB54" s="489"/>
      <c r="LPC54" s="489"/>
      <c r="LPD54" s="489"/>
      <c r="LPE54" s="489"/>
      <c r="LPF54" s="489"/>
      <c r="LPG54" s="489"/>
      <c r="LPH54" s="489"/>
      <c r="LPI54" s="489"/>
      <c r="LPJ54" s="489"/>
      <c r="LPK54" s="489"/>
      <c r="LPL54" s="489"/>
      <c r="LPM54" s="489"/>
      <c r="LPN54" s="489"/>
      <c r="LPO54" s="489"/>
      <c r="LPP54" s="489"/>
      <c r="LPQ54" s="446"/>
      <c r="LPR54" s="489"/>
      <c r="LPS54" s="489"/>
      <c r="LPT54" s="489"/>
      <c r="LPU54" s="489"/>
      <c r="LPV54" s="489"/>
      <c r="LPW54" s="489"/>
      <c r="LPX54" s="489"/>
      <c r="LPY54" s="489"/>
      <c r="LPZ54" s="489"/>
      <c r="LQA54" s="489"/>
      <c r="LQB54" s="489"/>
      <c r="LQC54" s="489"/>
      <c r="LQD54" s="489"/>
      <c r="LQE54" s="489"/>
      <c r="LQF54" s="489"/>
      <c r="LQG54" s="446"/>
      <c r="LQH54" s="489"/>
      <c r="LQI54" s="489"/>
      <c r="LQJ54" s="489"/>
      <c r="LQK54" s="489"/>
      <c r="LQL54" s="489"/>
      <c r="LQM54" s="489"/>
      <c r="LQN54" s="489"/>
      <c r="LQO54" s="489"/>
      <c r="LQP54" s="489"/>
      <c r="LQQ54" s="489"/>
      <c r="LQR54" s="489"/>
      <c r="LQS54" s="489"/>
      <c r="LQT54" s="489"/>
      <c r="LQU54" s="489"/>
      <c r="LQV54" s="489"/>
      <c r="LQW54" s="446"/>
      <c r="LQX54" s="489"/>
      <c r="LQY54" s="489"/>
      <c r="LQZ54" s="489"/>
      <c r="LRA54" s="489"/>
      <c r="LRB54" s="489"/>
      <c r="LRC54" s="489"/>
      <c r="LRD54" s="489"/>
      <c r="LRE54" s="489"/>
      <c r="LRF54" s="489"/>
      <c r="LRG54" s="489"/>
      <c r="LRH54" s="489"/>
      <c r="LRI54" s="489"/>
      <c r="LRJ54" s="489"/>
      <c r="LRK54" s="489"/>
      <c r="LRL54" s="489"/>
      <c r="LRM54" s="446"/>
      <c r="LRN54" s="489"/>
      <c r="LRO54" s="489"/>
      <c r="LRP54" s="489"/>
      <c r="LRQ54" s="489"/>
      <c r="LRR54" s="489"/>
      <c r="LRS54" s="489"/>
      <c r="LRT54" s="489"/>
      <c r="LRU54" s="489"/>
      <c r="LRV54" s="489"/>
      <c r="LRW54" s="489"/>
      <c r="LRX54" s="489"/>
      <c r="LRY54" s="489"/>
      <c r="LRZ54" s="489"/>
      <c r="LSA54" s="489"/>
      <c r="LSB54" s="489"/>
      <c r="LSC54" s="446"/>
      <c r="LSD54" s="489"/>
      <c r="LSE54" s="489"/>
      <c r="LSF54" s="489"/>
      <c r="LSG54" s="489"/>
      <c r="LSH54" s="489"/>
      <c r="LSI54" s="489"/>
      <c r="LSJ54" s="489"/>
      <c r="LSK54" s="489"/>
      <c r="LSL54" s="489"/>
      <c r="LSM54" s="489"/>
      <c r="LSN54" s="489"/>
      <c r="LSO54" s="489"/>
      <c r="LSP54" s="489"/>
      <c r="LSQ54" s="489"/>
      <c r="LSR54" s="489"/>
      <c r="LSS54" s="446"/>
      <c r="LST54" s="489"/>
      <c r="LSU54" s="489"/>
      <c r="LSV54" s="489"/>
      <c r="LSW54" s="489"/>
      <c r="LSX54" s="489"/>
      <c r="LSY54" s="489"/>
      <c r="LSZ54" s="489"/>
      <c r="LTA54" s="489"/>
      <c r="LTB54" s="489"/>
      <c r="LTC54" s="489"/>
      <c r="LTD54" s="489"/>
      <c r="LTE54" s="489"/>
      <c r="LTF54" s="489"/>
      <c r="LTG54" s="489"/>
      <c r="LTH54" s="489"/>
      <c r="LTI54" s="446"/>
      <c r="LTJ54" s="489"/>
      <c r="LTK54" s="489"/>
      <c r="LTL54" s="489"/>
      <c r="LTM54" s="489"/>
      <c r="LTN54" s="489"/>
      <c r="LTO54" s="489"/>
      <c r="LTP54" s="489"/>
      <c r="LTQ54" s="489"/>
      <c r="LTR54" s="489"/>
      <c r="LTS54" s="489"/>
      <c r="LTT54" s="489"/>
      <c r="LTU54" s="489"/>
      <c r="LTV54" s="489"/>
      <c r="LTW54" s="489"/>
      <c r="LTX54" s="489"/>
      <c r="LTY54" s="446"/>
      <c r="LTZ54" s="489"/>
      <c r="LUA54" s="489"/>
      <c r="LUB54" s="489"/>
      <c r="LUC54" s="489"/>
      <c r="LUD54" s="489"/>
      <c r="LUE54" s="489"/>
      <c r="LUF54" s="489"/>
      <c r="LUG54" s="489"/>
      <c r="LUH54" s="489"/>
      <c r="LUI54" s="489"/>
      <c r="LUJ54" s="489"/>
      <c r="LUK54" s="489"/>
      <c r="LUL54" s="489"/>
      <c r="LUM54" s="489"/>
      <c r="LUN54" s="489"/>
      <c r="LUO54" s="446"/>
      <c r="LUP54" s="489"/>
      <c r="LUQ54" s="489"/>
      <c r="LUR54" s="489"/>
      <c r="LUS54" s="489"/>
      <c r="LUT54" s="489"/>
      <c r="LUU54" s="489"/>
      <c r="LUV54" s="489"/>
      <c r="LUW54" s="489"/>
      <c r="LUX54" s="489"/>
      <c r="LUY54" s="489"/>
      <c r="LUZ54" s="489"/>
      <c r="LVA54" s="489"/>
      <c r="LVB54" s="489"/>
      <c r="LVC54" s="489"/>
      <c r="LVD54" s="489"/>
      <c r="LVE54" s="446"/>
      <c r="LVF54" s="489"/>
      <c r="LVG54" s="489"/>
      <c r="LVH54" s="489"/>
      <c r="LVI54" s="489"/>
      <c r="LVJ54" s="489"/>
      <c r="LVK54" s="489"/>
      <c r="LVL54" s="489"/>
      <c r="LVM54" s="489"/>
      <c r="LVN54" s="489"/>
      <c r="LVO54" s="489"/>
      <c r="LVP54" s="489"/>
      <c r="LVQ54" s="489"/>
      <c r="LVR54" s="489"/>
      <c r="LVS54" s="489"/>
      <c r="LVT54" s="489"/>
      <c r="LVU54" s="446"/>
      <c r="LVV54" s="489"/>
      <c r="LVW54" s="489"/>
      <c r="LVX54" s="489"/>
      <c r="LVY54" s="489"/>
      <c r="LVZ54" s="489"/>
      <c r="LWA54" s="489"/>
      <c r="LWB54" s="489"/>
      <c r="LWC54" s="489"/>
      <c r="LWD54" s="489"/>
      <c r="LWE54" s="489"/>
      <c r="LWF54" s="489"/>
      <c r="LWG54" s="489"/>
      <c r="LWH54" s="489"/>
      <c r="LWI54" s="489"/>
      <c r="LWJ54" s="489"/>
      <c r="LWK54" s="446"/>
      <c r="LWL54" s="489"/>
      <c r="LWM54" s="489"/>
      <c r="LWN54" s="489"/>
      <c r="LWO54" s="489"/>
      <c r="LWP54" s="489"/>
      <c r="LWQ54" s="489"/>
      <c r="LWR54" s="489"/>
      <c r="LWS54" s="489"/>
      <c r="LWT54" s="489"/>
      <c r="LWU54" s="489"/>
      <c r="LWV54" s="489"/>
      <c r="LWW54" s="489"/>
      <c r="LWX54" s="489"/>
      <c r="LWY54" s="489"/>
      <c r="LWZ54" s="489"/>
      <c r="LXA54" s="446"/>
      <c r="LXB54" s="489"/>
      <c r="LXC54" s="489"/>
      <c r="LXD54" s="489"/>
      <c r="LXE54" s="489"/>
      <c r="LXF54" s="489"/>
      <c r="LXG54" s="489"/>
      <c r="LXH54" s="489"/>
      <c r="LXI54" s="489"/>
      <c r="LXJ54" s="489"/>
      <c r="LXK54" s="489"/>
      <c r="LXL54" s="489"/>
      <c r="LXM54" s="489"/>
      <c r="LXN54" s="489"/>
      <c r="LXO54" s="489"/>
      <c r="LXP54" s="489"/>
      <c r="LXQ54" s="446"/>
      <c r="LXR54" s="489"/>
      <c r="LXS54" s="489"/>
      <c r="LXT54" s="489"/>
      <c r="LXU54" s="489"/>
      <c r="LXV54" s="489"/>
      <c r="LXW54" s="489"/>
      <c r="LXX54" s="489"/>
      <c r="LXY54" s="489"/>
      <c r="LXZ54" s="489"/>
      <c r="LYA54" s="489"/>
      <c r="LYB54" s="489"/>
      <c r="LYC54" s="489"/>
      <c r="LYD54" s="489"/>
      <c r="LYE54" s="489"/>
      <c r="LYF54" s="489"/>
      <c r="LYG54" s="446"/>
      <c r="LYH54" s="489"/>
      <c r="LYI54" s="489"/>
      <c r="LYJ54" s="489"/>
      <c r="LYK54" s="489"/>
      <c r="LYL54" s="489"/>
      <c r="LYM54" s="489"/>
      <c r="LYN54" s="489"/>
      <c r="LYO54" s="489"/>
      <c r="LYP54" s="489"/>
      <c r="LYQ54" s="489"/>
      <c r="LYR54" s="489"/>
      <c r="LYS54" s="489"/>
      <c r="LYT54" s="489"/>
      <c r="LYU54" s="489"/>
      <c r="LYV54" s="489"/>
      <c r="LYW54" s="446"/>
      <c r="LYX54" s="489"/>
      <c r="LYY54" s="489"/>
      <c r="LYZ54" s="489"/>
      <c r="LZA54" s="489"/>
      <c r="LZB54" s="489"/>
      <c r="LZC54" s="489"/>
      <c r="LZD54" s="489"/>
      <c r="LZE54" s="489"/>
      <c r="LZF54" s="489"/>
      <c r="LZG54" s="489"/>
      <c r="LZH54" s="489"/>
      <c r="LZI54" s="489"/>
      <c r="LZJ54" s="489"/>
      <c r="LZK54" s="489"/>
      <c r="LZL54" s="489"/>
      <c r="LZM54" s="446"/>
      <c r="LZN54" s="489"/>
      <c r="LZO54" s="489"/>
      <c r="LZP54" s="489"/>
      <c r="LZQ54" s="489"/>
      <c r="LZR54" s="489"/>
      <c r="LZS54" s="489"/>
      <c r="LZT54" s="489"/>
      <c r="LZU54" s="489"/>
      <c r="LZV54" s="489"/>
      <c r="LZW54" s="489"/>
      <c r="LZX54" s="489"/>
      <c r="LZY54" s="489"/>
      <c r="LZZ54" s="489"/>
      <c r="MAA54" s="489"/>
      <c r="MAB54" s="489"/>
      <c r="MAC54" s="446"/>
      <c r="MAD54" s="489"/>
      <c r="MAE54" s="489"/>
      <c r="MAF54" s="489"/>
      <c r="MAG54" s="489"/>
      <c r="MAH54" s="489"/>
      <c r="MAI54" s="489"/>
      <c r="MAJ54" s="489"/>
      <c r="MAK54" s="489"/>
      <c r="MAL54" s="489"/>
      <c r="MAM54" s="489"/>
      <c r="MAN54" s="489"/>
      <c r="MAO54" s="489"/>
      <c r="MAP54" s="489"/>
      <c r="MAQ54" s="489"/>
      <c r="MAR54" s="489"/>
      <c r="MAS54" s="446"/>
      <c r="MAT54" s="489"/>
      <c r="MAU54" s="489"/>
      <c r="MAV54" s="489"/>
      <c r="MAW54" s="489"/>
      <c r="MAX54" s="489"/>
      <c r="MAY54" s="489"/>
      <c r="MAZ54" s="489"/>
      <c r="MBA54" s="489"/>
      <c r="MBB54" s="489"/>
      <c r="MBC54" s="489"/>
      <c r="MBD54" s="489"/>
      <c r="MBE54" s="489"/>
      <c r="MBF54" s="489"/>
      <c r="MBG54" s="489"/>
      <c r="MBH54" s="489"/>
      <c r="MBI54" s="446"/>
      <c r="MBJ54" s="489"/>
      <c r="MBK54" s="489"/>
      <c r="MBL54" s="489"/>
      <c r="MBM54" s="489"/>
      <c r="MBN54" s="489"/>
      <c r="MBO54" s="489"/>
      <c r="MBP54" s="489"/>
      <c r="MBQ54" s="489"/>
      <c r="MBR54" s="489"/>
      <c r="MBS54" s="489"/>
      <c r="MBT54" s="489"/>
      <c r="MBU54" s="489"/>
      <c r="MBV54" s="489"/>
      <c r="MBW54" s="489"/>
      <c r="MBX54" s="489"/>
      <c r="MBY54" s="446"/>
      <c r="MBZ54" s="489"/>
      <c r="MCA54" s="489"/>
      <c r="MCB54" s="489"/>
      <c r="MCC54" s="489"/>
      <c r="MCD54" s="489"/>
      <c r="MCE54" s="489"/>
      <c r="MCF54" s="489"/>
      <c r="MCG54" s="489"/>
      <c r="MCH54" s="489"/>
      <c r="MCI54" s="489"/>
      <c r="MCJ54" s="489"/>
      <c r="MCK54" s="489"/>
      <c r="MCL54" s="489"/>
      <c r="MCM54" s="489"/>
      <c r="MCN54" s="489"/>
      <c r="MCO54" s="446"/>
      <c r="MCP54" s="489"/>
      <c r="MCQ54" s="489"/>
      <c r="MCR54" s="489"/>
      <c r="MCS54" s="489"/>
      <c r="MCT54" s="489"/>
      <c r="MCU54" s="489"/>
      <c r="MCV54" s="489"/>
      <c r="MCW54" s="489"/>
      <c r="MCX54" s="489"/>
      <c r="MCY54" s="489"/>
      <c r="MCZ54" s="489"/>
      <c r="MDA54" s="489"/>
      <c r="MDB54" s="489"/>
      <c r="MDC54" s="489"/>
      <c r="MDD54" s="489"/>
      <c r="MDE54" s="446"/>
      <c r="MDF54" s="489"/>
      <c r="MDG54" s="489"/>
      <c r="MDH54" s="489"/>
      <c r="MDI54" s="489"/>
      <c r="MDJ54" s="489"/>
      <c r="MDK54" s="489"/>
      <c r="MDL54" s="489"/>
      <c r="MDM54" s="489"/>
      <c r="MDN54" s="489"/>
      <c r="MDO54" s="489"/>
      <c r="MDP54" s="489"/>
      <c r="MDQ54" s="489"/>
      <c r="MDR54" s="489"/>
      <c r="MDS54" s="489"/>
      <c r="MDT54" s="489"/>
      <c r="MDU54" s="446"/>
      <c r="MDV54" s="489"/>
      <c r="MDW54" s="489"/>
      <c r="MDX54" s="489"/>
      <c r="MDY54" s="489"/>
      <c r="MDZ54" s="489"/>
      <c r="MEA54" s="489"/>
      <c r="MEB54" s="489"/>
      <c r="MEC54" s="489"/>
      <c r="MED54" s="489"/>
      <c r="MEE54" s="489"/>
      <c r="MEF54" s="489"/>
      <c r="MEG54" s="489"/>
      <c r="MEH54" s="489"/>
      <c r="MEI54" s="489"/>
      <c r="MEJ54" s="489"/>
      <c r="MEK54" s="446"/>
      <c r="MEL54" s="489"/>
      <c r="MEM54" s="489"/>
      <c r="MEN54" s="489"/>
      <c r="MEO54" s="489"/>
      <c r="MEP54" s="489"/>
      <c r="MEQ54" s="489"/>
      <c r="MER54" s="489"/>
      <c r="MES54" s="489"/>
      <c r="MET54" s="489"/>
      <c r="MEU54" s="489"/>
      <c r="MEV54" s="489"/>
      <c r="MEW54" s="489"/>
      <c r="MEX54" s="489"/>
      <c r="MEY54" s="489"/>
      <c r="MEZ54" s="489"/>
      <c r="MFA54" s="446"/>
      <c r="MFB54" s="489"/>
      <c r="MFC54" s="489"/>
      <c r="MFD54" s="489"/>
      <c r="MFE54" s="489"/>
      <c r="MFF54" s="489"/>
      <c r="MFG54" s="489"/>
      <c r="MFH54" s="489"/>
      <c r="MFI54" s="489"/>
      <c r="MFJ54" s="489"/>
      <c r="MFK54" s="489"/>
      <c r="MFL54" s="489"/>
      <c r="MFM54" s="489"/>
      <c r="MFN54" s="489"/>
      <c r="MFO54" s="489"/>
      <c r="MFP54" s="489"/>
      <c r="MFQ54" s="446"/>
      <c r="MFR54" s="489"/>
      <c r="MFS54" s="489"/>
      <c r="MFT54" s="489"/>
      <c r="MFU54" s="489"/>
      <c r="MFV54" s="489"/>
      <c r="MFW54" s="489"/>
      <c r="MFX54" s="489"/>
      <c r="MFY54" s="489"/>
      <c r="MFZ54" s="489"/>
      <c r="MGA54" s="489"/>
      <c r="MGB54" s="489"/>
      <c r="MGC54" s="489"/>
      <c r="MGD54" s="489"/>
      <c r="MGE54" s="489"/>
      <c r="MGF54" s="489"/>
      <c r="MGG54" s="446"/>
      <c r="MGH54" s="489"/>
      <c r="MGI54" s="489"/>
      <c r="MGJ54" s="489"/>
      <c r="MGK54" s="489"/>
      <c r="MGL54" s="489"/>
      <c r="MGM54" s="489"/>
      <c r="MGN54" s="489"/>
      <c r="MGO54" s="489"/>
      <c r="MGP54" s="489"/>
      <c r="MGQ54" s="489"/>
      <c r="MGR54" s="489"/>
      <c r="MGS54" s="489"/>
      <c r="MGT54" s="489"/>
      <c r="MGU54" s="489"/>
      <c r="MGV54" s="489"/>
      <c r="MGW54" s="446"/>
      <c r="MGX54" s="489"/>
      <c r="MGY54" s="489"/>
      <c r="MGZ54" s="489"/>
      <c r="MHA54" s="489"/>
      <c r="MHB54" s="489"/>
      <c r="MHC54" s="489"/>
      <c r="MHD54" s="489"/>
      <c r="MHE54" s="489"/>
      <c r="MHF54" s="489"/>
      <c r="MHG54" s="489"/>
      <c r="MHH54" s="489"/>
      <c r="MHI54" s="489"/>
      <c r="MHJ54" s="489"/>
      <c r="MHK54" s="489"/>
      <c r="MHL54" s="489"/>
      <c r="MHM54" s="446"/>
      <c r="MHN54" s="489"/>
      <c r="MHO54" s="489"/>
      <c r="MHP54" s="489"/>
      <c r="MHQ54" s="489"/>
      <c r="MHR54" s="489"/>
      <c r="MHS54" s="489"/>
      <c r="MHT54" s="489"/>
      <c r="MHU54" s="489"/>
      <c r="MHV54" s="489"/>
      <c r="MHW54" s="489"/>
      <c r="MHX54" s="489"/>
      <c r="MHY54" s="489"/>
      <c r="MHZ54" s="489"/>
      <c r="MIA54" s="489"/>
      <c r="MIB54" s="489"/>
      <c r="MIC54" s="446"/>
      <c r="MID54" s="489"/>
      <c r="MIE54" s="489"/>
      <c r="MIF54" s="489"/>
      <c r="MIG54" s="489"/>
      <c r="MIH54" s="489"/>
      <c r="MII54" s="489"/>
      <c r="MIJ54" s="489"/>
      <c r="MIK54" s="489"/>
      <c r="MIL54" s="489"/>
      <c r="MIM54" s="489"/>
      <c r="MIN54" s="489"/>
      <c r="MIO54" s="489"/>
      <c r="MIP54" s="489"/>
      <c r="MIQ54" s="489"/>
      <c r="MIR54" s="489"/>
      <c r="MIS54" s="446"/>
      <c r="MIT54" s="489"/>
      <c r="MIU54" s="489"/>
      <c r="MIV54" s="489"/>
      <c r="MIW54" s="489"/>
      <c r="MIX54" s="489"/>
      <c r="MIY54" s="489"/>
      <c r="MIZ54" s="489"/>
      <c r="MJA54" s="489"/>
      <c r="MJB54" s="489"/>
      <c r="MJC54" s="489"/>
      <c r="MJD54" s="489"/>
      <c r="MJE54" s="489"/>
      <c r="MJF54" s="489"/>
      <c r="MJG54" s="489"/>
      <c r="MJH54" s="489"/>
      <c r="MJI54" s="446"/>
      <c r="MJJ54" s="489"/>
      <c r="MJK54" s="489"/>
      <c r="MJL54" s="489"/>
      <c r="MJM54" s="489"/>
      <c r="MJN54" s="489"/>
      <c r="MJO54" s="489"/>
      <c r="MJP54" s="489"/>
      <c r="MJQ54" s="489"/>
      <c r="MJR54" s="489"/>
      <c r="MJS54" s="489"/>
      <c r="MJT54" s="489"/>
      <c r="MJU54" s="489"/>
      <c r="MJV54" s="489"/>
      <c r="MJW54" s="489"/>
      <c r="MJX54" s="489"/>
      <c r="MJY54" s="446"/>
      <c r="MJZ54" s="489"/>
      <c r="MKA54" s="489"/>
      <c r="MKB54" s="489"/>
      <c r="MKC54" s="489"/>
      <c r="MKD54" s="489"/>
      <c r="MKE54" s="489"/>
      <c r="MKF54" s="489"/>
      <c r="MKG54" s="489"/>
      <c r="MKH54" s="489"/>
      <c r="MKI54" s="489"/>
      <c r="MKJ54" s="489"/>
      <c r="MKK54" s="489"/>
      <c r="MKL54" s="489"/>
      <c r="MKM54" s="489"/>
      <c r="MKN54" s="489"/>
      <c r="MKO54" s="446"/>
      <c r="MKP54" s="489"/>
      <c r="MKQ54" s="489"/>
      <c r="MKR54" s="489"/>
      <c r="MKS54" s="489"/>
      <c r="MKT54" s="489"/>
      <c r="MKU54" s="489"/>
      <c r="MKV54" s="489"/>
      <c r="MKW54" s="489"/>
      <c r="MKX54" s="489"/>
      <c r="MKY54" s="489"/>
      <c r="MKZ54" s="489"/>
      <c r="MLA54" s="489"/>
      <c r="MLB54" s="489"/>
      <c r="MLC54" s="489"/>
      <c r="MLD54" s="489"/>
      <c r="MLE54" s="446"/>
      <c r="MLF54" s="489"/>
      <c r="MLG54" s="489"/>
      <c r="MLH54" s="489"/>
      <c r="MLI54" s="489"/>
      <c r="MLJ54" s="489"/>
      <c r="MLK54" s="489"/>
      <c r="MLL54" s="489"/>
      <c r="MLM54" s="489"/>
      <c r="MLN54" s="489"/>
      <c r="MLO54" s="489"/>
      <c r="MLP54" s="489"/>
      <c r="MLQ54" s="489"/>
      <c r="MLR54" s="489"/>
      <c r="MLS54" s="489"/>
      <c r="MLT54" s="489"/>
      <c r="MLU54" s="446"/>
      <c r="MLV54" s="489"/>
      <c r="MLW54" s="489"/>
      <c r="MLX54" s="489"/>
      <c r="MLY54" s="489"/>
      <c r="MLZ54" s="489"/>
      <c r="MMA54" s="489"/>
      <c r="MMB54" s="489"/>
      <c r="MMC54" s="489"/>
      <c r="MMD54" s="489"/>
      <c r="MME54" s="489"/>
      <c r="MMF54" s="489"/>
      <c r="MMG54" s="489"/>
      <c r="MMH54" s="489"/>
      <c r="MMI54" s="489"/>
      <c r="MMJ54" s="489"/>
      <c r="MMK54" s="446"/>
      <c r="MML54" s="489"/>
      <c r="MMM54" s="489"/>
      <c r="MMN54" s="489"/>
      <c r="MMO54" s="489"/>
      <c r="MMP54" s="489"/>
      <c r="MMQ54" s="489"/>
      <c r="MMR54" s="489"/>
      <c r="MMS54" s="489"/>
      <c r="MMT54" s="489"/>
      <c r="MMU54" s="489"/>
      <c r="MMV54" s="489"/>
      <c r="MMW54" s="489"/>
      <c r="MMX54" s="489"/>
      <c r="MMY54" s="489"/>
      <c r="MMZ54" s="489"/>
      <c r="MNA54" s="446"/>
      <c r="MNB54" s="489"/>
      <c r="MNC54" s="489"/>
      <c r="MND54" s="489"/>
      <c r="MNE54" s="489"/>
      <c r="MNF54" s="489"/>
      <c r="MNG54" s="489"/>
      <c r="MNH54" s="489"/>
      <c r="MNI54" s="489"/>
      <c r="MNJ54" s="489"/>
      <c r="MNK54" s="489"/>
      <c r="MNL54" s="489"/>
      <c r="MNM54" s="489"/>
      <c r="MNN54" s="489"/>
      <c r="MNO54" s="489"/>
      <c r="MNP54" s="489"/>
      <c r="MNQ54" s="446"/>
      <c r="MNR54" s="489"/>
      <c r="MNS54" s="489"/>
      <c r="MNT54" s="489"/>
      <c r="MNU54" s="489"/>
      <c r="MNV54" s="489"/>
      <c r="MNW54" s="489"/>
      <c r="MNX54" s="489"/>
      <c r="MNY54" s="489"/>
      <c r="MNZ54" s="489"/>
      <c r="MOA54" s="489"/>
      <c r="MOB54" s="489"/>
      <c r="MOC54" s="489"/>
      <c r="MOD54" s="489"/>
      <c r="MOE54" s="489"/>
      <c r="MOF54" s="489"/>
      <c r="MOG54" s="446"/>
      <c r="MOH54" s="489"/>
      <c r="MOI54" s="489"/>
      <c r="MOJ54" s="489"/>
      <c r="MOK54" s="489"/>
      <c r="MOL54" s="489"/>
      <c r="MOM54" s="489"/>
      <c r="MON54" s="489"/>
      <c r="MOO54" s="489"/>
      <c r="MOP54" s="489"/>
      <c r="MOQ54" s="489"/>
      <c r="MOR54" s="489"/>
      <c r="MOS54" s="489"/>
      <c r="MOT54" s="489"/>
      <c r="MOU54" s="489"/>
      <c r="MOV54" s="489"/>
      <c r="MOW54" s="446"/>
      <c r="MOX54" s="489"/>
      <c r="MOY54" s="489"/>
      <c r="MOZ54" s="489"/>
      <c r="MPA54" s="489"/>
      <c r="MPB54" s="489"/>
      <c r="MPC54" s="489"/>
      <c r="MPD54" s="489"/>
      <c r="MPE54" s="489"/>
      <c r="MPF54" s="489"/>
      <c r="MPG54" s="489"/>
      <c r="MPH54" s="489"/>
      <c r="MPI54" s="489"/>
      <c r="MPJ54" s="489"/>
      <c r="MPK54" s="489"/>
      <c r="MPL54" s="489"/>
      <c r="MPM54" s="446"/>
      <c r="MPN54" s="489"/>
      <c r="MPO54" s="489"/>
      <c r="MPP54" s="489"/>
      <c r="MPQ54" s="489"/>
      <c r="MPR54" s="489"/>
      <c r="MPS54" s="489"/>
      <c r="MPT54" s="489"/>
      <c r="MPU54" s="489"/>
      <c r="MPV54" s="489"/>
      <c r="MPW54" s="489"/>
      <c r="MPX54" s="489"/>
      <c r="MPY54" s="489"/>
      <c r="MPZ54" s="489"/>
      <c r="MQA54" s="489"/>
      <c r="MQB54" s="489"/>
      <c r="MQC54" s="446"/>
      <c r="MQD54" s="489"/>
      <c r="MQE54" s="489"/>
      <c r="MQF54" s="489"/>
      <c r="MQG54" s="489"/>
      <c r="MQH54" s="489"/>
      <c r="MQI54" s="489"/>
      <c r="MQJ54" s="489"/>
      <c r="MQK54" s="489"/>
      <c r="MQL54" s="489"/>
      <c r="MQM54" s="489"/>
      <c r="MQN54" s="489"/>
      <c r="MQO54" s="489"/>
      <c r="MQP54" s="489"/>
      <c r="MQQ54" s="489"/>
      <c r="MQR54" s="489"/>
      <c r="MQS54" s="446"/>
      <c r="MQT54" s="489"/>
      <c r="MQU54" s="489"/>
      <c r="MQV54" s="489"/>
      <c r="MQW54" s="489"/>
      <c r="MQX54" s="489"/>
      <c r="MQY54" s="489"/>
      <c r="MQZ54" s="489"/>
      <c r="MRA54" s="489"/>
      <c r="MRB54" s="489"/>
      <c r="MRC54" s="489"/>
      <c r="MRD54" s="489"/>
      <c r="MRE54" s="489"/>
      <c r="MRF54" s="489"/>
      <c r="MRG54" s="489"/>
      <c r="MRH54" s="489"/>
      <c r="MRI54" s="446"/>
      <c r="MRJ54" s="489"/>
      <c r="MRK54" s="489"/>
      <c r="MRL54" s="489"/>
      <c r="MRM54" s="489"/>
      <c r="MRN54" s="489"/>
      <c r="MRO54" s="489"/>
      <c r="MRP54" s="489"/>
      <c r="MRQ54" s="489"/>
      <c r="MRR54" s="489"/>
      <c r="MRS54" s="489"/>
      <c r="MRT54" s="489"/>
      <c r="MRU54" s="489"/>
      <c r="MRV54" s="489"/>
      <c r="MRW54" s="489"/>
      <c r="MRX54" s="489"/>
      <c r="MRY54" s="446"/>
      <c r="MRZ54" s="489"/>
      <c r="MSA54" s="489"/>
      <c r="MSB54" s="489"/>
      <c r="MSC54" s="489"/>
      <c r="MSD54" s="489"/>
      <c r="MSE54" s="489"/>
      <c r="MSF54" s="489"/>
      <c r="MSG54" s="489"/>
      <c r="MSH54" s="489"/>
      <c r="MSI54" s="489"/>
      <c r="MSJ54" s="489"/>
      <c r="MSK54" s="489"/>
      <c r="MSL54" s="489"/>
      <c r="MSM54" s="489"/>
      <c r="MSN54" s="489"/>
      <c r="MSO54" s="446"/>
      <c r="MSP54" s="489"/>
      <c r="MSQ54" s="489"/>
      <c r="MSR54" s="489"/>
      <c r="MSS54" s="489"/>
      <c r="MST54" s="489"/>
      <c r="MSU54" s="489"/>
      <c r="MSV54" s="489"/>
      <c r="MSW54" s="489"/>
      <c r="MSX54" s="489"/>
      <c r="MSY54" s="489"/>
      <c r="MSZ54" s="489"/>
      <c r="MTA54" s="489"/>
      <c r="MTB54" s="489"/>
      <c r="MTC54" s="489"/>
      <c r="MTD54" s="489"/>
      <c r="MTE54" s="446"/>
      <c r="MTF54" s="489"/>
      <c r="MTG54" s="489"/>
      <c r="MTH54" s="489"/>
      <c r="MTI54" s="489"/>
      <c r="MTJ54" s="489"/>
      <c r="MTK54" s="489"/>
      <c r="MTL54" s="489"/>
      <c r="MTM54" s="489"/>
      <c r="MTN54" s="489"/>
      <c r="MTO54" s="489"/>
      <c r="MTP54" s="489"/>
      <c r="MTQ54" s="489"/>
      <c r="MTR54" s="489"/>
      <c r="MTS54" s="489"/>
      <c r="MTT54" s="489"/>
      <c r="MTU54" s="446"/>
      <c r="MTV54" s="489"/>
      <c r="MTW54" s="489"/>
      <c r="MTX54" s="489"/>
      <c r="MTY54" s="489"/>
      <c r="MTZ54" s="489"/>
      <c r="MUA54" s="489"/>
      <c r="MUB54" s="489"/>
      <c r="MUC54" s="489"/>
      <c r="MUD54" s="489"/>
      <c r="MUE54" s="489"/>
      <c r="MUF54" s="489"/>
      <c r="MUG54" s="489"/>
      <c r="MUH54" s="489"/>
      <c r="MUI54" s="489"/>
      <c r="MUJ54" s="489"/>
      <c r="MUK54" s="446"/>
      <c r="MUL54" s="489"/>
      <c r="MUM54" s="489"/>
      <c r="MUN54" s="489"/>
      <c r="MUO54" s="489"/>
      <c r="MUP54" s="489"/>
      <c r="MUQ54" s="489"/>
      <c r="MUR54" s="489"/>
      <c r="MUS54" s="489"/>
      <c r="MUT54" s="489"/>
      <c r="MUU54" s="489"/>
      <c r="MUV54" s="489"/>
      <c r="MUW54" s="489"/>
      <c r="MUX54" s="489"/>
      <c r="MUY54" s="489"/>
      <c r="MUZ54" s="489"/>
      <c r="MVA54" s="446"/>
      <c r="MVB54" s="489"/>
      <c r="MVC54" s="489"/>
      <c r="MVD54" s="489"/>
      <c r="MVE54" s="489"/>
      <c r="MVF54" s="489"/>
      <c r="MVG54" s="489"/>
      <c r="MVH54" s="489"/>
      <c r="MVI54" s="489"/>
      <c r="MVJ54" s="489"/>
      <c r="MVK54" s="489"/>
      <c r="MVL54" s="489"/>
      <c r="MVM54" s="489"/>
      <c r="MVN54" s="489"/>
      <c r="MVO54" s="489"/>
      <c r="MVP54" s="489"/>
      <c r="MVQ54" s="446"/>
      <c r="MVR54" s="489"/>
      <c r="MVS54" s="489"/>
      <c r="MVT54" s="489"/>
      <c r="MVU54" s="489"/>
      <c r="MVV54" s="489"/>
      <c r="MVW54" s="489"/>
      <c r="MVX54" s="489"/>
      <c r="MVY54" s="489"/>
      <c r="MVZ54" s="489"/>
      <c r="MWA54" s="489"/>
      <c r="MWB54" s="489"/>
      <c r="MWC54" s="489"/>
      <c r="MWD54" s="489"/>
      <c r="MWE54" s="489"/>
      <c r="MWF54" s="489"/>
      <c r="MWG54" s="446"/>
      <c r="MWH54" s="489"/>
      <c r="MWI54" s="489"/>
      <c r="MWJ54" s="489"/>
      <c r="MWK54" s="489"/>
      <c r="MWL54" s="489"/>
      <c r="MWM54" s="489"/>
      <c r="MWN54" s="489"/>
      <c r="MWO54" s="489"/>
      <c r="MWP54" s="489"/>
      <c r="MWQ54" s="489"/>
      <c r="MWR54" s="489"/>
      <c r="MWS54" s="489"/>
      <c r="MWT54" s="489"/>
      <c r="MWU54" s="489"/>
      <c r="MWV54" s="489"/>
      <c r="MWW54" s="446"/>
      <c r="MWX54" s="489"/>
      <c r="MWY54" s="489"/>
      <c r="MWZ54" s="489"/>
      <c r="MXA54" s="489"/>
      <c r="MXB54" s="489"/>
      <c r="MXC54" s="489"/>
      <c r="MXD54" s="489"/>
      <c r="MXE54" s="489"/>
      <c r="MXF54" s="489"/>
      <c r="MXG54" s="489"/>
      <c r="MXH54" s="489"/>
      <c r="MXI54" s="489"/>
      <c r="MXJ54" s="489"/>
      <c r="MXK54" s="489"/>
      <c r="MXL54" s="489"/>
      <c r="MXM54" s="446"/>
      <c r="MXN54" s="489"/>
      <c r="MXO54" s="489"/>
      <c r="MXP54" s="489"/>
      <c r="MXQ54" s="489"/>
      <c r="MXR54" s="489"/>
      <c r="MXS54" s="489"/>
      <c r="MXT54" s="489"/>
      <c r="MXU54" s="489"/>
      <c r="MXV54" s="489"/>
      <c r="MXW54" s="489"/>
      <c r="MXX54" s="489"/>
      <c r="MXY54" s="489"/>
      <c r="MXZ54" s="489"/>
      <c r="MYA54" s="489"/>
      <c r="MYB54" s="489"/>
      <c r="MYC54" s="446"/>
      <c r="MYD54" s="489"/>
      <c r="MYE54" s="489"/>
      <c r="MYF54" s="489"/>
      <c r="MYG54" s="489"/>
      <c r="MYH54" s="489"/>
      <c r="MYI54" s="489"/>
      <c r="MYJ54" s="489"/>
      <c r="MYK54" s="489"/>
      <c r="MYL54" s="489"/>
      <c r="MYM54" s="489"/>
      <c r="MYN54" s="489"/>
      <c r="MYO54" s="489"/>
      <c r="MYP54" s="489"/>
      <c r="MYQ54" s="489"/>
      <c r="MYR54" s="489"/>
      <c r="MYS54" s="446"/>
      <c r="MYT54" s="489"/>
      <c r="MYU54" s="489"/>
      <c r="MYV54" s="489"/>
      <c r="MYW54" s="489"/>
      <c r="MYX54" s="489"/>
      <c r="MYY54" s="489"/>
      <c r="MYZ54" s="489"/>
      <c r="MZA54" s="489"/>
      <c r="MZB54" s="489"/>
      <c r="MZC54" s="489"/>
      <c r="MZD54" s="489"/>
      <c r="MZE54" s="489"/>
      <c r="MZF54" s="489"/>
      <c r="MZG54" s="489"/>
      <c r="MZH54" s="489"/>
      <c r="MZI54" s="446"/>
      <c r="MZJ54" s="489"/>
      <c r="MZK54" s="489"/>
      <c r="MZL54" s="489"/>
      <c r="MZM54" s="489"/>
      <c r="MZN54" s="489"/>
      <c r="MZO54" s="489"/>
      <c r="MZP54" s="489"/>
      <c r="MZQ54" s="489"/>
      <c r="MZR54" s="489"/>
      <c r="MZS54" s="489"/>
      <c r="MZT54" s="489"/>
      <c r="MZU54" s="489"/>
      <c r="MZV54" s="489"/>
      <c r="MZW54" s="489"/>
      <c r="MZX54" s="489"/>
      <c r="MZY54" s="446"/>
      <c r="MZZ54" s="489"/>
      <c r="NAA54" s="489"/>
      <c r="NAB54" s="489"/>
      <c r="NAC54" s="489"/>
      <c r="NAD54" s="489"/>
      <c r="NAE54" s="489"/>
      <c r="NAF54" s="489"/>
      <c r="NAG54" s="489"/>
      <c r="NAH54" s="489"/>
      <c r="NAI54" s="489"/>
      <c r="NAJ54" s="489"/>
      <c r="NAK54" s="489"/>
      <c r="NAL54" s="489"/>
      <c r="NAM54" s="489"/>
      <c r="NAN54" s="489"/>
      <c r="NAO54" s="446"/>
      <c r="NAP54" s="489"/>
      <c r="NAQ54" s="489"/>
      <c r="NAR54" s="489"/>
      <c r="NAS54" s="489"/>
      <c r="NAT54" s="489"/>
      <c r="NAU54" s="489"/>
      <c r="NAV54" s="489"/>
      <c r="NAW54" s="489"/>
      <c r="NAX54" s="489"/>
      <c r="NAY54" s="489"/>
      <c r="NAZ54" s="489"/>
      <c r="NBA54" s="489"/>
      <c r="NBB54" s="489"/>
      <c r="NBC54" s="489"/>
      <c r="NBD54" s="489"/>
      <c r="NBE54" s="446"/>
      <c r="NBF54" s="489"/>
      <c r="NBG54" s="489"/>
      <c r="NBH54" s="489"/>
      <c r="NBI54" s="489"/>
      <c r="NBJ54" s="489"/>
      <c r="NBK54" s="489"/>
      <c r="NBL54" s="489"/>
      <c r="NBM54" s="489"/>
      <c r="NBN54" s="489"/>
      <c r="NBO54" s="489"/>
      <c r="NBP54" s="489"/>
      <c r="NBQ54" s="489"/>
      <c r="NBR54" s="489"/>
      <c r="NBS54" s="489"/>
      <c r="NBT54" s="489"/>
      <c r="NBU54" s="446"/>
      <c r="NBV54" s="489"/>
      <c r="NBW54" s="489"/>
      <c r="NBX54" s="489"/>
      <c r="NBY54" s="489"/>
      <c r="NBZ54" s="489"/>
      <c r="NCA54" s="489"/>
      <c r="NCB54" s="489"/>
      <c r="NCC54" s="489"/>
      <c r="NCD54" s="489"/>
      <c r="NCE54" s="489"/>
      <c r="NCF54" s="489"/>
      <c r="NCG54" s="489"/>
      <c r="NCH54" s="489"/>
      <c r="NCI54" s="489"/>
      <c r="NCJ54" s="489"/>
      <c r="NCK54" s="446"/>
      <c r="NCL54" s="489"/>
      <c r="NCM54" s="489"/>
      <c r="NCN54" s="489"/>
      <c r="NCO54" s="489"/>
      <c r="NCP54" s="489"/>
      <c r="NCQ54" s="489"/>
      <c r="NCR54" s="489"/>
      <c r="NCS54" s="489"/>
      <c r="NCT54" s="489"/>
      <c r="NCU54" s="489"/>
      <c r="NCV54" s="489"/>
      <c r="NCW54" s="489"/>
      <c r="NCX54" s="489"/>
      <c r="NCY54" s="489"/>
      <c r="NCZ54" s="489"/>
      <c r="NDA54" s="446"/>
      <c r="NDB54" s="489"/>
      <c r="NDC54" s="489"/>
      <c r="NDD54" s="489"/>
      <c r="NDE54" s="489"/>
      <c r="NDF54" s="489"/>
      <c r="NDG54" s="489"/>
      <c r="NDH54" s="489"/>
      <c r="NDI54" s="489"/>
      <c r="NDJ54" s="489"/>
      <c r="NDK54" s="489"/>
      <c r="NDL54" s="489"/>
      <c r="NDM54" s="489"/>
      <c r="NDN54" s="489"/>
      <c r="NDO54" s="489"/>
      <c r="NDP54" s="489"/>
      <c r="NDQ54" s="446"/>
      <c r="NDR54" s="489"/>
      <c r="NDS54" s="489"/>
      <c r="NDT54" s="489"/>
      <c r="NDU54" s="489"/>
      <c r="NDV54" s="489"/>
      <c r="NDW54" s="489"/>
      <c r="NDX54" s="489"/>
      <c r="NDY54" s="489"/>
      <c r="NDZ54" s="489"/>
      <c r="NEA54" s="489"/>
      <c r="NEB54" s="489"/>
      <c r="NEC54" s="489"/>
      <c r="NED54" s="489"/>
      <c r="NEE54" s="489"/>
      <c r="NEF54" s="489"/>
      <c r="NEG54" s="446"/>
      <c r="NEH54" s="489"/>
      <c r="NEI54" s="489"/>
      <c r="NEJ54" s="489"/>
      <c r="NEK54" s="489"/>
      <c r="NEL54" s="489"/>
      <c r="NEM54" s="489"/>
      <c r="NEN54" s="489"/>
      <c r="NEO54" s="489"/>
      <c r="NEP54" s="489"/>
      <c r="NEQ54" s="489"/>
      <c r="NER54" s="489"/>
      <c r="NES54" s="489"/>
      <c r="NET54" s="489"/>
      <c r="NEU54" s="489"/>
      <c r="NEV54" s="489"/>
      <c r="NEW54" s="446"/>
      <c r="NEX54" s="489"/>
      <c r="NEY54" s="489"/>
      <c r="NEZ54" s="489"/>
      <c r="NFA54" s="489"/>
      <c r="NFB54" s="489"/>
      <c r="NFC54" s="489"/>
      <c r="NFD54" s="489"/>
      <c r="NFE54" s="489"/>
      <c r="NFF54" s="489"/>
      <c r="NFG54" s="489"/>
      <c r="NFH54" s="489"/>
      <c r="NFI54" s="489"/>
      <c r="NFJ54" s="489"/>
      <c r="NFK54" s="489"/>
      <c r="NFL54" s="489"/>
      <c r="NFM54" s="446"/>
      <c r="NFN54" s="489"/>
      <c r="NFO54" s="489"/>
      <c r="NFP54" s="489"/>
      <c r="NFQ54" s="489"/>
      <c r="NFR54" s="489"/>
      <c r="NFS54" s="489"/>
      <c r="NFT54" s="489"/>
      <c r="NFU54" s="489"/>
      <c r="NFV54" s="489"/>
      <c r="NFW54" s="489"/>
      <c r="NFX54" s="489"/>
      <c r="NFY54" s="489"/>
      <c r="NFZ54" s="489"/>
      <c r="NGA54" s="489"/>
      <c r="NGB54" s="489"/>
      <c r="NGC54" s="446"/>
      <c r="NGD54" s="489"/>
      <c r="NGE54" s="489"/>
      <c r="NGF54" s="489"/>
      <c r="NGG54" s="489"/>
      <c r="NGH54" s="489"/>
      <c r="NGI54" s="489"/>
      <c r="NGJ54" s="489"/>
      <c r="NGK54" s="489"/>
      <c r="NGL54" s="489"/>
      <c r="NGM54" s="489"/>
      <c r="NGN54" s="489"/>
      <c r="NGO54" s="489"/>
      <c r="NGP54" s="489"/>
      <c r="NGQ54" s="489"/>
      <c r="NGR54" s="489"/>
      <c r="NGS54" s="446"/>
      <c r="NGT54" s="489"/>
      <c r="NGU54" s="489"/>
      <c r="NGV54" s="489"/>
      <c r="NGW54" s="489"/>
      <c r="NGX54" s="489"/>
      <c r="NGY54" s="489"/>
      <c r="NGZ54" s="489"/>
      <c r="NHA54" s="489"/>
      <c r="NHB54" s="489"/>
      <c r="NHC54" s="489"/>
      <c r="NHD54" s="489"/>
      <c r="NHE54" s="489"/>
      <c r="NHF54" s="489"/>
      <c r="NHG54" s="489"/>
      <c r="NHH54" s="489"/>
      <c r="NHI54" s="446"/>
      <c r="NHJ54" s="489"/>
      <c r="NHK54" s="489"/>
      <c r="NHL54" s="489"/>
      <c r="NHM54" s="489"/>
      <c r="NHN54" s="489"/>
      <c r="NHO54" s="489"/>
      <c r="NHP54" s="489"/>
      <c r="NHQ54" s="489"/>
      <c r="NHR54" s="489"/>
      <c r="NHS54" s="489"/>
      <c r="NHT54" s="489"/>
      <c r="NHU54" s="489"/>
      <c r="NHV54" s="489"/>
      <c r="NHW54" s="489"/>
      <c r="NHX54" s="489"/>
      <c r="NHY54" s="446"/>
      <c r="NHZ54" s="489"/>
      <c r="NIA54" s="489"/>
      <c r="NIB54" s="489"/>
      <c r="NIC54" s="489"/>
      <c r="NID54" s="489"/>
      <c r="NIE54" s="489"/>
      <c r="NIF54" s="489"/>
      <c r="NIG54" s="489"/>
      <c r="NIH54" s="489"/>
      <c r="NII54" s="489"/>
      <c r="NIJ54" s="489"/>
      <c r="NIK54" s="489"/>
      <c r="NIL54" s="489"/>
      <c r="NIM54" s="489"/>
      <c r="NIN54" s="489"/>
      <c r="NIO54" s="446"/>
      <c r="NIP54" s="489"/>
      <c r="NIQ54" s="489"/>
      <c r="NIR54" s="489"/>
      <c r="NIS54" s="489"/>
      <c r="NIT54" s="489"/>
      <c r="NIU54" s="489"/>
      <c r="NIV54" s="489"/>
      <c r="NIW54" s="489"/>
      <c r="NIX54" s="489"/>
      <c r="NIY54" s="489"/>
      <c r="NIZ54" s="489"/>
      <c r="NJA54" s="489"/>
      <c r="NJB54" s="489"/>
      <c r="NJC54" s="489"/>
      <c r="NJD54" s="489"/>
      <c r="NJE54" s="446"/>
      <c r="NJF54" s="489"/>
      <c r="NJG54" s="489"/>
      <c r="NJH54" s="489"/>
      <c r="NJI54" s="489"/>
      <c r="NJJ54" s="489"/>
      <c r="NJK54" s="489"/>
      <c r="NJL54" s="489"/>
      <c r="NJM54" s="489"/>
      <c r="NJN54" s="489"/>
      <c r="NJO54" s="489"/>
      <c r="NJP54" s="489"/>
      <c r="NJQ54" s="489"/>
      <c r="NJR54" s="489"/>
      <c r="NJS54" s="489"/>
      <c r="NJT54" s="489"/>
      <c r="NJU54" s="446"/>
      <c r="NJV54" s="489"/>
      <c r="NJW54" s="489"/>
      <c r="NJX54" s="489"/>
      <c r="NJY54" s="489"/>
      <c r="NJZ54" s="489"/>
      <c r="NKA54" s="489"/>
      <c r="NKB54" s="489"/>
      <c r="NKC54" s="489"/>
      <c r="NKD54" s="489"/>
      <c r="NKE54" s="489"/>
      <c r="NKF54" s="489"/>
      <c r="NKG54" s="489"/>
      <c r="NKH54" s="489"/>
      <c r="NKI54" s="489"/>
      <c r="NKJ54" s="489"/>
      <c r="NKK54" s="446"/>
      <c r="NKL54" s="489"/>
      <c r="NKM54" s="489"/>
      <c r="NKN54" s="489"/>
      <c r="NKO54" s="489"/>
      <c r="NKP54" s="489"/>
      <c r="NKQ54" s="489"/>
      <c r="NKR54" s="489"/>
      <c r="NKS54" s="489"/>
      <c r="NKT54" s="489"/>
      <c r="NKU54" s="489"/>
      <c r="NKV54" s="489"/>
      <c r="NKW54" s="489"/>
      <c r="NKX54" s="489"/>
      <c r="NKY54" s="489"/>
      <c r="NKZ54" s="489"/>
      <c r="NLA54" s="446"/>
      <c r="NLB54" s="489"/>
      <c r="NLC54" s="489"/>
      <c r="NLD54" s="489"/>
      <c r="NLE54" s="489"/>
      <c r="NLF54" s="489"/>
      <c r="NLG54" s="489"/>
      <c r="NLH54" s="489"/>
      <c r="NLI54" s="489"/>
      <c r="NLJ54" s="489"/>
      <c r="NLK54" s="489"/>
      <c r="NLL54" s="489"/>
      <c r="NLM54" s="489"/>
      <c r="NLN54" s="489"/>
      <c r="NLO54" s="489"/>
      <c r="NLP54" s="489"/>
      <c r="NLQ54" s="446"/>
      <c r="NLR54" s="489"/>
      <c r="NLS54" s="489"/>
      <c r="NLT54" s="489"/>
      <c r="NLU54" s="489"/>
      <c r="NLV54" s="489"/>
      <c r="NLW54" s="489"/>
      <c r="NLX54" s="489"/>
      <c r="NLY54" s="489"/>
      <c r="NLZ54" s="489"/>
      <c r="NMA54" s="489"/>
      <c r="NMB54" s="489"/>
      <c r="NMC54" s="489"/>
      <c r="NMD54" s="489"/>
      <c r="NME54" s="489"/>
      <c r="NMF54" s="489"/>
      <c r="NMG54" s="446"/>
      <c r="NMH54" s="489"/>
      <c r="NMI54" s="489"/>
      <c r="NMJ54" s="489"/>
      <c r="NMK54" s="489"/>
      <c r="NML54" s="489"/>
      <c r="NMM54" s="489"/>
      <c r="NMN54" s="489"/>
      <c r="NMO54" s="489"/>
      <c r="NMP54" s="489"/>
      <c r="NMQ54" s="489"/>
      <c r="NMR54" s="489"/>
      <c r="NMS54" s="489"/>
      <c r="NMT54" s="489"/>
      <c r="NMU54" s="489"/>
      <c r="NMV54" s="489"/>
      <c r="NMW54" s="446"/>
      <c r="NMX54" s="489"/>
      <c r="NMY54" s="489"/>
      <c r="NMZ54" s="489"/>
      <c r="NNA54" s="489"/>
      <c r="NNB54" s="489"/>
      <c r="NNC54" s="489"/>
      <c r="NND54" s="489"/>
      <c r="NNE54" s="489"/>
      <c r="NNF54" s="489"/>
      <c r="NNG54" s="489"/>
      <c r="NNH54" s="489"/>
      <c r="NNI54" s="489"/>
      <c r="NNJ54" s="489"/>
      <c r="NNK54" s="489"/>
      <c r="NNL54" s="489"/>
      <c r="NNM54" s="446"/>
      <c r="NNN54" s="489"/>
      <c r="NNO54" s="489"/>
      <c r="NNP54" s="489"/>
      <c r="NNQ54" s="489"/>
      <c r="NNR54" s="489"/>
      <c r="NNS54" s="489"/>
      <c r="NNT54" s="489"/>
      <c r="NNU54" s="489"/>
      <c r="NNV54" s="489"/>
      <c r="NNW54" s="489"/>
      <c r="NNX54" s="489"/>
      <c r="NNY54" s="489"/>
      <c r="NNZ54" s="489"/>
      <c r="NOA54" s="489"/>
      <c r="NOB54" s="489"/>
      <c r="NOC54" s="446"/>
      <c r="NOD54" s="489"/>
      <c r="NOE54" s="489"/>
      <c r="NOF54" s="489"/>
      <c r="NOG54" s="489"/>
      <c r="NOH54" s="489"/>
      <c r="NOI54" s="489"/>
      <c r="NOJ54" s="489"/>
      <c r="NOK54" s="489"/>
      <c r="NOL54" s="489"/>
      <c r="NOM54" s="489"/>
      <c r="NON54" s="489"/>
      <c r="NOO54" s="489"/>
      <c r="NOP54" s="489"/>
      <c r="NOQ54" s="489"/>
      <c r="NOR54" s="489"/>
      <c r="NOS54" s="446"/>
      <c r="NOT54" s="489"/>
      <c r="NOU54" s="489"/>
      <c r="NOV54" s="489"/>
      <c r="NOW54" s="489"/>
      <c r="NOX54" s="489"/>
      <c r="NOY54" s="489"/>
      <c r="NOZ54" s="489"/>
      <c r="NPA54" s="489"/>
      <c r="NPB54" s="489"/>
      <c r="NPC54" s="489"/>
      <c r="NPD54" s="489"/>
      <c r="NPE54" s="489"/>
      <c r="NPF54" s="489"/>
      <c r="NPG54" s="489"/>
      <c r="NPH54" s="489"/>
      <c r="NPI54" s="446"/>
      <c r="NPJ54" s="489"/>
      <c r="NPK54" s="489"/>
      <c r="NPL54" s="489"/>
      <c r="NPM54" s="489"/>
      <c r="NPN54" s="489"/>
      <c r="NPO54" s="489"/>
      <c r="NPP54" s="489"/>
      <c r="NPQ54" s="489"/>
      <c r="NPR54" s="489"/>
      <c r="NPS54" s="489"/>
      <c r="NPT54" s="489"/>
      <c r="NPU54" s="489"/>
      <c r="NPV54" s="489"/>
      <c r="NPW54" s="489"/>
      <c r="NPX54" s="489"/>
      <c r="NPY54" s="446"/>
      <c r="NPZ54" s="489"/>
      <c r="NQA54" s="489"/>
      <c r="NQB54" s="489"/>
      <c r="NQC54" s="489"/>
      <c r="NQD54" s="489"/>
      <c r="NQE54" s="489"/>
      <c r="NQF54" s="489"/>
      <c r="NQG54" s="489"/>
      <c r="NQH54" s="489"/>
      <c r="NQI54" s="489"/>
      <c r="NQJ54" s="489"/>
      <c r="NQK54" s="489"/>
      <c r="NQL54" s="489"/>
      <c r="NQM54" s="489"/>
      <c r="NQN54" s="489"/>
      <c r="NQO54" s="446"/>
      <c r="NQP54" s="489"/>
      <c r="NQQ54" s="489"/>
      <c r="NQR54" s="489"/>
      <c r="NQS54" s="489"/>
      <c r="NQT54" s="489"/>
      <c r="NQU54" s="489"/>
      <c r="NQV54" s="489"/>
      <c r="NQW54" s="489"/>
      <c r="NQX54" s="489"/>
      <c r="NQY54" s="489"/>
      <c r="NQZ54" s="489"/>
      <c r="NRA54" s="489"/>
      <c r="NRB54" s="489"/>
      <c r="NRC54" s="489"/>
      <c r="NRD54" s="489"/>
      <c r="NRE54" s="446"/>
      <c r="NRF54" s="489"/>
      <c r="NRG54" s="489"/>
      <c r="NRH54" s="489"/>
      <c r="NRI54" s="489"/>
      <c r="NRJ54" s="489"/>
      <c r="NRK54" s="489"/>
      <c r="NRL54" s="489"/>
      <c r="NRM54" s="489"/>
      <c r="NRN54" s="489"/>
      <c r="NRO54" s="489"/>
      <c r="NRP54" s="489"/>
      <c r="NRQ54" s="489"/>
      <c r="NRR54" s="489"/>
      <c r="NRS54" s="489"/>
      <c r="NRT54" s="489"/>
      <c r="NRU54" s="446"/>
      <c r="NRV54" s="489"/>
      <c r="NRW54" s="489"/>
      <c r="NRX54" s="489"/>
      <c r="NRY54" s="489"/>
      <c r="NRZ54" s="489"/>
      <c r="NSA54" s="489"/>
      <c r="NSB54" s="489"/>
      <c r="NSC54" s="489"/>
      <c r="NSD54" s="489"/>
      <c r="NSE54" s="489"/>
      <c r="NSF54" s="489"/>
      <c r="NSG54" s="489"/>
      <c r="NSH54" s="489"/>
      <c r="NSI54" s="489"/>
      <c r="NSJ54" s="489"/>
      <c r="NSK54" s="446"/>
      <c r="NSL54" s="489"/>
      <c r="NSM54" s="489"/>
      <c r="NSN54" s="489"/>
      <c r="NSO54" s="489"/>
      <c r="NSP54" s="489"/>
      <c r="NSQ54" s="489"/>
      <c r="NSR54" s="489"/>
      <c r="NSS54" s="489"/>
      <c r="NST54" s="489"/>
      <c r="NSU54" s="489"/>
      <c r="NSV54" s="489"/>
      <c r="NSW54" s="489"/>
      <c r="NSX54" s="489"/>
      <c r="NSY54" s="489"/>
      <c r="NSZ54" s="489"/>
      <c r="NTA54" s="446"/>
      <c r="NTB54" s="489"/>
      <c r="NTC54" s="489"/>
      <c r="NTD54" s="489"/>
      <c r="NTE54" s="489"/>
      <c r="NTF54" s="489"/>
      <c r="NTG54" s="489"/>
      <c r="NTH54" s="489"/>
      <c r="NTI54" s="489"/>
      <c r="NTJ54" s="489"/>
      <c r="NTK54" s="489"/>
      <c r="NTL54" s="489"/>
      <c r="NTM54" s="489"/>
      <c r="NTN54" s="489"/>
      <c r="NTO54" s="489"/>
      <c r="NTP54" s="489"/>
      <c r="NTQ54" s="446"/>
      <c r="NTR54" s="489"/>
      <c r="NTS54" s="489"/>
      <c r="NTT54" s="489"/>
      <c r="NTU54" s="489"/>
      <c r="NTV54" s="489"/>
      <c r="NTW54" s="489"/>
      <c r="NTX54" s="489"/>
      <c r="NTY54" s="489"/>
      <c r="NTZ54" s="489"/>
      <c r="NUA54" s="489"/>
      <c r="NUB54" s="489"/>
      <c r="NUC54" s="489"/>
      <c r="NUD54" s="489"/>
      <c r="NUE54" s="489"/>
      <c r="NUF54" s="489"/>
      <c r="NUG54" s="446"/>
      <c r="NUH54" s="489"/>
      <c r="NUI54" s="489"/>
      <c r="NUJ54" s="489"/>
      <c r="NUK54" s="489"/>
      <c r="NUL54" s="489"/>
      <c r="NUM54" s="489"/>
      <c r="NUN54" s="489"/>
      <c r="NUO54" s="489"/>
      <c r="NUP54" s="489"/>
      <c r="NUQ54" s="489"/>
      <c r="NUR54" s="489"/>
      <c r="NUS54" s="489"/>
      <c r="NUT54" s="489"/>
      <c r="NUU54" s="489"/>
      <c r="NUV54" s="489"/>
      <c r="NUW54" s="446"/>
      <c r="NUX54" s="489"/>
      <c r="NUY54" s="489"/>
      <c r="NUZ54" s="489"/>
      <c r="NVA54" s="489"/>
      <c r="NVB54" s="489"/>
      <c r="NVC54" s="489"/>
      <c r="NVD54" s="489"/>
      <c r="NVE54" s="489"/>
      <c r="NVF54" s="489"/>
      <c r="NVG54" s="489"/>
      <c r="NVH54" s="489"/>
      <c r="NVI54" s="489"/>
      <c r="NVJ54" s="489"/>
      <c r="NVK54" s="489"/>
      <c r="NVL54" s="489"/>
      <c r="NVM54" s="446"/>
      <c r="NVN54" s="489"/>
      <c r="NVO54" s="489"/>
      <c r="NVP54" s="489"/>
      <c r="NVQ54" s="489"/>
      <c r="NVR54" s="489"/>
      <c r="NVS54" s="489"/>
      <c r="NVT54" s="489"/>
      <c r="NVU54" s="489"/>
      <c r="NVV54" s="489"/>
      <c r="NVW54" s="489"/>
      <c r="NVX54" s="489"/>
      <c r="NVY54" s="489"/>
      <c r="NVZ54" s="489"/>
      <c r="NWA54" s="489"/>
      <c r="NWB54" s="489"/>
      <c r="NWC54" s="446"/>
      <c r="NWD54" s="489"/>
      <c r="NWE54" s="489"/>
      <c r="NWF54" s="489"/>
      <c r="NWG54" s="489"/>
      <c r="NWH54" s="489"/>
      <c r="NWI54" s="489"/>
      <c r="NWJ54" s="489"/>
      <c r="NWK54" s="489"/>
      <c r="NWL54" s="489"/>
      <c r="NWM54" s="489"/>
      <c r="NWN54" s="489"/>
      <c r="NWO54" s="489"/>
      <c r="NWP54" s="489"/>
      <c r="NWQ54" s="489"/>
      <c r="NWR54" s="489"/>
      <c r="NWS54" s="446"/>
      <c r="NWT54" s="489"/>
      <c r="NWU54" s="489"/>
      <c r="NWV54" s="489"/>
      <c r="NWW54" s="489"/>
      <c r="NWX54" s="489"/>
      <c r="NWY54" s="489"/>
      <c r="NWZ54" s="489"/>
      <c r="NXA54" s="489"/>
      <c r="NXB54" s="489"/>
      <c r="NXC54" s="489"/>
      <c r="NXD54" s="489"/>
      <c r="NXE54" s="489"/>
      <c r="NXF54" s="489"/>
      <c r="NXG54" s="489"/>
      <c r="NXH54" s="489"/>
      <c r="NXI54" s="446"/>
      <c r="NXJ54" s="489"/>
      <c r="NXK54" s="489"/>
      <c r="NXL54" s="489"/>
      <c r="NXM54" s="489"/>
      <c r="NXN54" s="489"/>
      <c r="NXO54" s="489"/>
      <c r="NXP54" s="489"/>
      <c r="NXQ54" s="489"/>
      <c r="NXR54" s="489"/>
      <c r="NXS54" s="489"/>
      <c r="NXT54" s="489"/>
      <c r="NXU54" s="489"/>
      <c r="NXV54" s="489"/>
      <c r="NXW54" s="489"/>
      <c r="NXX54" s="489"/>
      <c r="NXY54" s="446"/>
      <c r="NXZ54" s="489"/>
      <c r="NYA54" s="489"/>
      <c r="NYB54" s="489"/>
      <c r="NYC54" s="489"/>
      <c r="NYD54" s="489"/>
      <c r="NYE54" s="489"/>
      <c r="NYF54" s="489"/>
      <c r="NYG54" s="489"/>
      <c r="NYH54" s="489"/>
      <c r="NYI54" s="489"/>
      <c r="NYJ54" s="489"/>
      <c r="NYK54" s="489"/>
      <c r="NYL54" s="489"/>
      <c r="NYM54" s="489"/>
      <c r="NYN54" s="489"/>
      <c r="NYO54" s="446"/>
      <c r="NYP54" s="489"/>
      <c r="NYQ54" s="489"/>
      <c r="NYR54" s="489"/>
      <c r="NYS54" s="489"/>
      <c r="NYT54" s="489"/>
      <c r="NYU54" s="489"/>
      <c r="NYV54" s="489"/>
      <c r="NYW54" s="489"/>
      <c r="NYX54" s="489"/>
      <c r="NYY54" s="489"/>
      <c r="NYZ54" s="489"/>
      <c r="NZA54" s="489"/>
      <c r="NZB54" s="489"/>
      <c r="NZC54" s="489"/>
      <c r="NZD54" s="489"/>
      <c r="NZE54" s="446"/>
      <c r="NZF54" s="489"/>
      <c r="NZG54" s="489"/>
      <c r="NZH54" s="489"/>
      <c r="NZI54" s="489"/>
      <c r="NZJ54" s="489"/>
      <c r="NZK54" s="489"/>
      <c r="NZL54" s="489"/>
      <c r="NZM54" s="489"/>
      <c r="NZN54" s="489"/>
      <c r="NZO54" s="489"/>
      <c r="NZP54" s="489"/>
      <c r="NZQ54" s="489"/>
      <c r="NZR54" s="489"/>
      <c r="NZS54" s="489"/>
      <c r="NZT54" s="489"/>
      <c r="NZU54" s="446"/>
      <c r="NZV54" s="489"/>
      <c r="NZW54" s="489"/>
      <c r="NZX54" s="489"/>
      <c r="NZY54" s="489"/>
      <c r="NZZ54" s="489"/>
      <c r="OAA54" s="489"/>
      <c r="OAB54" s="489"/>
      <c r="OAC54" s="489"/>
      <c r="OAD54" s="489"/>
      <c r="OAE54" s="489"/>
      <c r="OAF54" s="489"/>
      <c r="OAG54" s="489"/>
      <c r="OAH54" s="489"/>
      <c r="OAI54" s="489"/>
      <c r="OAJ54" s="489"/>
      <c r="OAK54" s="446"/>
      <c r="OAL54" s="489"/>
      <c r="OAM54" s="489"/>
      <c r="OAN54" s="489"/>
      <c r="OAO54" s="489"/>
      <c r="OAP54" s="489"/>
      <c r="OAQ54" s="489"/>
      <c r="OAR54" s="489"/>
      <c r="OAS54" s="489"/>
      <c r="OAT54" s="489"/>
      <c r="OAU54" s="489"/>
      <c r="OAV54" s="489"/>
      <c r="OAW54" s="489"/>
      <c r="OAX54" s="489"/>
      <c r="OAY54" s="489"/>
      <c r="OAZ54" s="489"/>
      <c r="OBA54" s="446"/>
      <c r="OBB54" s="489"/>
      <c r="OBC54" s="489"/>
      <c r="OBD54" s="489"/>
      <c r="OBE54" s="489"/>
      <c r="OBF54" s="489"/>
      <c r="OBG54" s="489"/>
      <c r="OBH54" s="489"/>
      <c r="OBI54" s="489"/>
      <c r="OBJ54" s="489"/>
      <c r="OBK54" s="489"/>
      <c r="OBL54" s="489"/>
      <c r="OBM54" s="489"/>
      <c r="OBN54" s="489"/>
      <c r="OBO54" s="489"/>
      <c r="OBP54" s="489"/>
      <c r="OBQ54" s="446"/>
      <c r="OBR54" s="489"/>
      <c r="OBS54" s="489"/>
      <c r="OBT54" s="489"/>
      <c r="OBU54" s="489"/>
      <c r="OBV54" s="489"/>
      <c r="OBW54" s="489"/>
      <c r="OBX54" s="489"/>
      <c r="OBY54" s="489"/>
      <c r="OBZ54" s="489"/>
      <c r="OCA54" s="489"/>
      <c r="OCB54" s="489"/>
      <c r="OCC54" s="489"/>
      <c r="OCD54" s="489"/>
      <c r="OCE54" s="489"/>
      <c r="OCF54" s="489"/>
      <c r="OCG54" s="446"/>
      <c r="OCH54" s="489"/>
      <c r="OCI54" s="489"/>
      <c r="OCJ54" s="489"/>
      <c r="OCK54" s="489"/>
      <c r="OCL54" s="489"/>
      <c r="OCM54" s="489"/>
      <c r="OCN54" s="489"/>
      <c r="OCO54" s="489"/>
      <c r="OCP54" s="489"/>
      <c r="OCQ54" s="489"/>
      <c r="OCR54" s="489"/>
      <c r="OCS54" s="489"/>
      <c r="OCT54" s="489"/>
      <c r="OCU54" s="489"/>
      <c r="OCV54" s="489"/>
      <c r="OCW54" s="446"/>
      <c r="OCX54" s="489"/>
      <c r="OCY54" s="489"/>
      <c r="OCZ54" s="489"/>
      <c r="ODA54" s="489"/>
      <c r="ODB54" s="489"/>
      <c r="ODC54" s="489"/>
      <c r="ODD54" s="489"/>
      <c r="ODE54" s="489"/>
      <c r="ODF54" s="489"/>
      <c r="ODG54" s="489"/>
      <c r="ODH54" s="489"/>
      <c r="ODI54" s="489"/>
      <c r="ODJ54" s="489"/>
      <c r="ODK54" s="489"/>
      <c r="ODL54" s="489"/>
      <c r="ODM54" s="446"/>
      <c r="ODN54" s="489"/>
      <c r="ODO54" s="489"/>
      <c r="ODP54" s="489"/>
      <c r="ODQ54" s="489"/>
      <c r="ODR54" s="489"/>
      <c r="ODS54" s="489"/>
      <c r="ODT54" s="489"/>
      <c r="ODU54" s="489"/>
      <c r="ODV54" s="489"/>
      <c r="ODW54" s="489"/>
      <c r="ODX54" s="489"/>
      <c r="ODY54" s="489"/>
      <c r="ODZ54" s="489"/>
      <c r="OEA54" s="489"/>
      <c r="OEB54" s="489"/>
      <c r="OEC54" s="446"/>
      <c r="OED54" s="489"/>
      <c r="OEE54" s="489"/>
      <c r="OEF54" s="489"/>
      <c r="OEG54" s="489"/>
      <c r="OEH54" s="489"/>
      <c r="OEI54" s="489"/>
      <c r="OEJ54" s="489"/>
      <c r="OEK54" s="489"/>
      <c r="OEL54" s="489"/>
      <c r="OEM54" s="489"/>
      <c r="OEN54" s="489"/>
      <c r="OEO54" s="489"/>
      <c r="OEP54" s="489"/>
      <c r="OEQ54" s="489"/>
      <c r="OER54" s="489"/>
      <c r="OES54" s="446"/>
      <c r="OET54" s="489"/>
      <c r="OEU54" s="489"/>
      <c r="OEV54" s="489"/>
      <c r="OEW54" s="489"/>
      <c r="OEX54" s="489"/>
      <c r="OEY54" s="489"/>
      <c r="OEZ54" s="489"/>
      <c r="OFA54" s="489"/>
      <c r="OFB54" s="489"/>
      <c r="OFC54" s="489"/>
      <c r="OFD54" s="489"/>
      <c r="OFE54" s="489"/>
      <c r="OFF54" s="489"/>
      <c r="OFG54" s="489"/>
      <c r="OFH54" s="489"/>
      <c r="OFI54" s="446"/>
      <c r="OFJ54" s="489"/>
      <c r="OFK54" s="489"/>
      <c r="OFL54" s="489"/>
      <c r="OFM54" s="489"/>
      <c r="OFN54" s="489"/>
      <c r="OFO54" s="489"/>
      <c r="OFP54" s="489"/>
      <c r="OFQ54" s="489"/>
      <c r="OFR54" s="489"/>
      <c r="OFS54" s="489"/>
      <c r="OFT54" s="489"/>
      <c r="OFU54" s="489"/>
      <c r="OFV54" s="489"/>
      <c r="OFW54" s="489"/>
      <c r="OFX54" s="489"/>
      <c r="OFY54" s="446"/>
      <c r="OFZ54" s="489"/>
      <c r="OGA54" s="489"/>
      <c r="OGB54" s="489"/>
      <c r="OGC54" s="489"/>
      <c r="OGD54" s="489"/>
      <c r="OGE54" s="489"/>
      <c r="OGF54" s="489"/>
      <c r="OGG54" s="489"/>
      <c r="OGH54" s="489"/>
      <c r="OGI54" s="489"/>
      <c r="OGJ54" s="489"/>
      <c r="OGK54" s="489"/>
      <c r="OGL54" s="489"/>
      <c r="OGM54" s="489"/>
      <c r="OGN54" s="489"/>
      <c r="OGO54" s="446"/>
      <c r="OGP54" s="489"/>
      <c r="OGQ54" s="489"/>
      <c r="OGR54" s="489"/>
      <c r="OGS54" s="489"/>
      <c r="OGT54" s="489"/>
      <c r="OGU54" s="489"/>
      <c r="OGV54" s="489"/>
      <c r="OGW54" s="489"/>
      <c r="OGX54" s="489"/>
      <c r="OGY54" s="489"/>
      <c r="OGZ54" s="489"/>
      <c r="OHA54" s="489"/>
      <c r="OHB54" s="489"/>
      <c r="OHC54" s="489"/>
      <c r="OHD54" s="489"/>
      <c r="OHE54" s="446"/>
      <c r="OHF54" s="489"/>
      <c r="OHG54" s="489"/>
      <c r="OHH54" s="489"/>
      <c r="OHI54" s="489"/>
      <c r="OHJ54" s="489"/>
      <c r="OHK54" s="489"/>
      <c r="OHL54" s="489"/>
      <c r="OHM54" s="489"/>
      <c r="OHN54" s="489"/>
      <c r="OHO54" s="489"/>
      <c r="OHP54" s="489"/>
      <c r="OHQ54" s="489"/>
      <c r="OHR54" s="489"/>
      <c r="OHS54" s="489"/>
      <c r="OHT54" s="489"/>
      <c r="OHU54" s="446"/>
      <c r="OHV54" s="489"/>
      <c r="OHW54" s="489"/>
      <c r="OHX54" s="489"/>
      <c r="OHY54" s="489"/>
      <c r="OHZ54" s="489"/>
      <c r="OIA54" s="489"/>
      <c r="OIB54" s="489"/>
      <c r="OIC54" s="489"/>
      <c r="OID54" s="489"/>
      <c r="OIE54" s="489"/>
      <c r="OIF54" s="489"/>
      <c r="OIG54" s="489"/>
      <c r="OIH54" s="489"/>
      <c r="OII54" s="489"/>
      <c r="OIJ54" s="489"/>
      <c r="OIK54" s="446"/>
      <c r="OIL54" s="489"/>
      <c r="OIM54" s="489"/>
      <c r="OIN54" s="489"/>
      <c r="OIO54" s="489"/>
      <c r="OIP54" s="489"/>
      <c r="OIQ54" s="489"/>
      <c r="OIR54" s="489"/>
      <c r="OIS54" s="489"/>
      <c r="OIT54" s="489"/>
      <c r="OIU54" s="489"/>
      <c r="OIV54" s="489"/>
      <c r="OIW54" s="489"/>
      <c r="OIX54" s="489"/>
      <c r="OIY54" s="489"/>
      <c r="OIZ54" s="489"/>
      <c r="OJA54" s="446"/>
      <c r="OJB54" s="489"/>
      <c r="OJC54" s="489"/>
      <c r="OJD54" s="489"/>
      <c r="OJE54" s="489"/>
      <c r="OJF54" s="489"/>
      <c r="OJG54" s="489"/>
      <c r="OJH54" s="489"/>
      <c r="OJI54" s="489"/>
      <c r="OJJ54" s="489"/>
      <c r="OJK54" s="489"/>
      <c r="OJL54" s="489"/>
      <c r="OJM54" s="489"/>
      <c r="OJN54" s="489"/>
      <c r="OJO54" s="489"/>
      <c r="OJP54" s="489"/>
      <c r="OJQ54" s="446"/>
      <c r="OJR54" s="489"/>
      <c r="OJS54" s="489"/>
      <c r="OJT54" s="489"/>
      <c r="OJU54" s="489"/>
      <c r="OJV54" s="489"/>
      <c r="OJW54" s="489"/>
      <c r="OJX54" s="489"/>
      <c r="OJY54" s="489"/>
      <c r="OJZ54" s="489"/>
      <c r="OKA54" s="489"/>
      <c r="OKB54" s="489"/>
      <c r="OKC54" s="489"/>
      <c r="OKD54" s="489"/>
      <c r="OKE54" s="489"/>
      <c r="OKF54" s="489"/>
      <c r="OKG54" s="446"/>
      <c r="OKH54" s="489"/>
      <c r="OKI54" s="489"/>
      <c r="OKJ54" s="489"/>
      <c r="OKK54" s="489"/>
      <c r="OKL54" s="489"/>
      <c r="OKM54" s="489"/>
      <c r="OKN54" s="489"/>
      <c r="OKO54" s="489"/>
      <c r="OKP54" s="489"/>
      <c r="OKQ54" s="489"/>
      <c r="OKR54" s="489"/>
      <c r="OKS54" s="489"/>
      <c r="OKT54" s="489"/>
      <c r="OKU54" s="489"/>
      <c r="OKV54" s="489"/>
      <c r="OKW54" s="446"/>
      <c r="OKX54" s="489"/>
      <c r="OKY54" s="489"/>
      <c r="OKZ54" s="489"/>
      <c r="OLA54" s="489"/>
      <c r="OLB54" s="489"/>
      <c r="OLC54" s="489"/>
      <c r="OLD54" s="489"/>
      <c r="OLE54" s="489"/>
      <c r="OLF54" s="489"/>
      <c r="OLG54" s="489"/>
      <c r="OLH54" s="489"/>
      <c r="OLI54" s="489"/>
      <c r="OLJ54" s="489"/>
      <c r="OLK54" s="489"/>
      <c r="OLL54" s="489"/>
      <c r="OLM54" s="446"/>
      <c r="OLN54" s="489"/>
      <c r="OLO54" s="489"/>
      <c r="OLP54" s="489"/>
      <c r="OLQ54" s="489"/>
      <c r="OLR54" s="489"/>
      <c r="OLS54" s="489"/>
      <c r="OLT54" s="489"/>
      <c r="OLU54" s="489"/>
      <c r="OLV54" s="489"/>
      <c r="OLW54" s="489"/>
      <c r="OLX54" s="489"/>
      <c r="OLY54" s="489"/>
      <c r="OLZ54" s="489"/>
      <c r="OMA54" s="489"/>
      <c r="OMB54" s="489"/>
      <c r="OMC54" s="446"/>
      <c r="OMD54" s="489"/>
      <c r="OME54" s="489"/>
      <c r="OMF54" s="489"/>
      <c r="OMG54" s="489"/>
      <c r="OMH54" s="489"/>
      <c r="OMI54" s="489"/>
      <c r="OMJ54" s="489"/>
      <c r="OMK54" s="489"/>
      <c r="OML54" s="489"/>
      <c r="OMM54" s="489"/>
      <c r="OMN54" s="489"/>
      <c r="OMO54" s="489"/>
      <c r="OMP54" s="489"/>
      <c r="OMQ54" s="489"/>
      <c r="OMR54" s="489"/>
      <c r="OMS54" s="446"/>
      <c r="OMT54" s="489"/>
      <c r="OMU54" s="489"/>
      <c r="OMV54" s="489"/>
      <c r="OMW54" s="489"/>
      <c r="OMX54" s="489"/>
      <c r="OMY54" s="489"/>
      <c r="OMZ54" s="489"/>
      <c r="ONA54" s="489"/>
      <c r="ONB54" s="489"/>
      <c r="ONC54" s="489"/>
      <c r="OND54" s="489"/>
      <c r="ONE54" s="489"/>
      <c r="ONF54" s="489"/>
      <c r="ONG54" s="489"/>
      <c r="ONH54" s="489"/>
      <c r="ONI54" s="446"/>
      <c r="ONJ54" s="489"/>
      <c r="ONK54" s="489"/>
      <c r="ONL54" s="489"/>
      <c r="ONM54" s="489"/>
      <c r="ONN54" s="489"/>
      <c r="ONO54" s="489"/>
      <c r="ONP54" s="489"/>
      <c r="ONQ54" s="489"/>
      <c r="ONR54" s="489"/>
      <c r="ONS54" s="489"/>
      <c r="ONT54" s="489"/>
      <c r="ONU54" s="489"/>
      <c r="ONV54" s="489"/>
      <c r="ONW54" s="489"/>
      <c r="ONX54" s="489"/>
      <c r="ONY54" s="446"/>
      <c r="ONZ54" s="489"/>
      <c r="OOA54" s="489"/>
      <c r="OOB54" s="489"/>
      <c r="OOC54" s="489"/>
      <c r="OOD54" s="489"/>
      <c r="OOE54" s="489"/>
      <c r="OOF54" s="489"/>
      <c r="OOG54" s="489"/>
      <c r="OOH54" s="489"/>
      <c r="OOI54" s="489"/>
      <c r="OOJ54" s="489"/>
      <c r="OOK54" s="489"/>
      <c r="OOL54" s="489"/>
      <c r="OOM54" s="489"/>
      <c r="OON54" s="489"/>
      <c r="OOO54" s="446"/>
      <c r="OOP54" s="489"/>
      <c r="OOQ54" s="489"/>
      <c r="OOR54" s="489"/>
      <c r="OOS54" s="489"/>
      <c r="OOT54" s="489"/>
      <c r="OOU54" s="489"/>
      <c r="OOV54" s="489"/>
      <c r="OOW54" s="489"/>
      <c r="OOX54" s="489"/>
      <c r="OOY54" s="489"/>
      <c r="OOZ54" s="489"/>
      <c r="OPA54" s="489"/>
      <c r="OPB54" s="489"/>
      <c r="OPC54" s="489"/>
      <c r="OPD54" s="489"/>
      <c r="OPE54" s="446"/>
      <c r="OPF54" s="489"/>
      <c r="OPG54" s="489"/>
      <c r="OPH54" s="489"/>
      <c r="OPI54" s="489"/>
      <c r="OPJ54" s="489"/>
      <c r="OPK54" s="489"/>
      <c r="OPL54" s="489"/>
      <c r="OPM54" s="489"/>
      <c r="OPN54" s="489"/>
      <c r="OPO54" s="489"/>
      <c r="OPP54" s="489"/>
      <c r="OPQ54" s="489"/>
      <c r="OPR54" s="489"/>
      <c r="OPS54" s="489"/>
      <c r="OPT54" s="489"/>
      <c r="OPU54" s="446"/>
      <c r="OPV54" s="489"/>
      <c r="OPW54" s="489"/>
      <c r="OPX54" s="489"/>
      <c r="OPY54" s="489"/>
      <c r="OPZ54" s="489"/>
      <c r="OQA54" s="489"/>
      <c r="OQB54" s="489"/>
      <c r="OQC54" s="489"/>
      <c r="OQD54" s="489"/>
      <c r="OQE54" s="489"/>
      <c r="OQF54" s="489"/>
      <c r="OQG54" s="489"/>
      <c r="OQH54" s="489"/>
      <c r="OQI54" s="489"/>
      <c r="OQJ54" s="489"/>
      <c r="OQK54" s="446"/>
      <c r="OQL54" s="489"/>
      <c r="OQM54" s="489"/>
      <c r="OQN54" s="489"/>
      <c r="OQO54" s="489"/>
      <c r="OQP54" s="489"/>
      <c r="OQQ54" s="489"/>
      <c r="OQR54" s="489"/>
      <c r="OQS54" s="489"/>
      <c r="OQT54" s="489"/>
      <c r="OQU54" s="489"/>
      <c r="OQV54" s="489"/>
      <c r="OQW54" s="489"/>
      <c r="OQX54" s="489"/>
      <c r="OQY54" s="489"/>
      <c r="OQZ54" s="489"/>
      <c r="ORA54" s="446"/>
      <c r="ORB54" s="489"/>
      <c r="ORC54" s="489"/>
      <c r="ORD54" s="489"/>
      <c r="ORE54" s="489"/>
      <c r="ORF54" s="489"/>
      <c r="ORG54" s="489"/>
      <c r="ORH54" s="489"/>
      <c r="ORI54" s="489"/>
      <c r="ORJ54" s="489"/>
      <c r="ORK54" s="489"/>
      <c r="ORL54" s="489"/>
      <c r="ORM54" s="489"/>
      <c r="ORN54" s="489"/>
      <c r="ORO54" s="489"/>
      <c r="ORP54" s="489"/>
      <c r="ORQ54" s="446"/>
      <c r="ORR54" s="489"/>
      <c r="ORS54" s="489"/>
      <c r="ORT54" s="489"/>
      <c r="ORU54" s="489"/>
      <c r="ORV54" s="489"/>
      <c r="ORW54" s="489"/>
      <c r="ORX54" s="489"/>
      <c r="ORY54" s="489"/>
      <c r="ORZ54" s="489"/>
      <c r="OSA54" s="489"/>
      <c r="OSB54" s="489"/>
      <c r="OSC54" s="489"/>
      <c r="OSD54" s="489"/>
      <c r="OSE54" s="489"/>
      <c r="OSF54" s="489"/>
      <c r="OSG54" s="446"/>
      <c r="OSH54" s="489"/>
      <c r="OSI54" s="489"/>
      <c r="OSJ54" s="489"/>
      <c r="OSK54" s="489"/>
      <c r="OSL54" s="489"/>
      <c r="OSM54" s="489"/>
      <c r="OSN54" s="489"/>
      <c r="OSO54" s="489"/>
      <c r="OSP54" s="489"/>
      <c r="OSQ54" s="489"/>
      <c r="OSR54" s="489"/>
      <c r="OSS54" s="489"/>
      <c r="OST54" s="489"/>
      <c r="OSU54" s="489"/>
      <c r="OSV54" s="489"/>
      <c r="OSW54" s="446"/>
      <c r="OSX54" s="489"/>
      <c r="OSY54" s="489"/>
      <c r="OSZ54" s="489"/>
      <c r="OTA54" s="489"/>
      <c r="OTB54" s="489"/>
      <c r="OTC54" s="489"/>
      <c r="OTD54" s="489"/>
      <c r="OTE54" s="489"/>
      <c r="OTF54" s="489"/>
      <c r="OTG54" s="489"/>
      <c r="OTH54" s="489"/>
      <c r="OTI54" s="489"/>
      <c r="OTJ54" s="489"/>
      <c r="OTK54" s="489"/>
      <c r="OTL54" s="489"/>
      <c r="OTM54" s="446"/>
      <c r="OTN54" s="489"/>
      <c r="OTO54" s="489"/>
      <c r="OTP54" s="489"/>
      <c r="OTQ54" s="489"/>
      <c r="OTR54" s="489"/>
      <c r="OTS54" s="489"/>
      <c r="OTT54" s="489"/>
      <c r="OTU54" s="489"/>
      <c r="OTV54" s="489"/>
      <c r="OTW54" s="489"/>
      <c r="OTX54" s="489"/>
      <c r="OTY54" s="489"/>
      <c r="OTZ54" s="489"/>
      <c r="OUA54" s="489"/>
      <c r="OUB54" s="489"/>
      <c r="OUC54" s="446"/>
      <c r="OUD54" s="489"/>
      <c r="OUE54" s="489"/>
      <c r="OUF54" s="489"/>
      <c r="OUG54" s="489"/>
      <c r="OUH54" s="489"/>
      <c r="OUI54" s="489"/>
      <c r="OUJ54" s="489"/>
      <c r="OUK54" s="489"/>
      <c r="OUL54" s="489"/>
      <c r="OUM54" s="489"/>
      <c r="OUN54" s="489"/>
      <c r="OUO54" s="489"/>
      <c r="OUP54" s="489"/>
      <c r="OUQ54" s="489"/>
      <c r="OUR54" s="489"/>
      <c r="OUS54" s="446"/>
      <c r="OUT54" s="489"/>
      <c r="OUU54" s="489"/>
      <c r="OUV54" s="489"/>
      <c r="OUW54" s="489"/>
      <c r="OUX54" s="489"/>
      <c r="OUY54" s="489"/>
      <c r="OUZ54" s="489"/>
      <c r="OVA54" s="489"/>
      <c r="OVB54" s="489"/>
      <c r="OVC54" s="489"/>
      <c r="OVD54" s="489"/>
      <c r="OVE54" s="489"/>
      <c r="OVF54" s="489"/>
      <c r="OVG54" s="489"/>
      <c r="OVH54" s="489"/>
      <c r="OVI54" s="446"/>
      <c r="OVJ54" s="489"/>
      <c r="OVK54" s="489"/>
      <c r="OVL54" s="489"/>
      <c r="OVM54" s="489"/>
      <c r="OVN54" s="489"/>
      <c r="OVO54" s="489"/>
      <c r="OVP54" s="489"/>
      <c r="OVQ54" s="489"/>
      <c r="OVR54" s="489"/>
      <c r="OVS54" s="489"/>
      <c r="OVT54" s="489"/>
      <c r="OVU54" s="489"/>
      <c r="OVV54" s="489"/>
      <c r="OVW54" s="489"/>
      <c r="OVX54" s="489"/>
      <c r="OVY54" s="446"/>
      <c r="OVZ54" s="489"/>
      <c r="OWA54" s="489"/>
      <c r="OWB54" s="489"/>
      <c r="OWC54" s="489"/>
      <c r="OWD54" s="489"/>
      <c r="OWE54" s="489"/>
      <c r="OWF54" s="489"/>
      <c r="OWG54" s="489"/>
      <c r="OWH54" s="489"/>
      <c r="OWI54" s="489"/>
      <c r="OWJ54" s="489"/>
      <c r="OWK54" s="489"/>
      <c r="OWL54" s="489"/>
      <c r="OWM54" s="489"/>
      <c r="OWN54" s="489"/>
      <c r="OWO54" s="446"/>
      <c r="OWP54" s="489"/>
      <c r="OWQ54" s="489"/>
      <c r="OWR54" s="489"/>
      <c r="OWS54" s="489"/>
      <c r="OWT54" s="489"/>
      <c r="OWU54" s="489"/>
      <c r="OWV54" s="489"/>
      <c r="OWW54" s="489"/>
      <c r="OWX54" s="489"/>
      <c r="OWY54" s="489"/>
      <c r="OWZ54" s="489"/>
      <c r="OXA54" s="489"/>
      <c r="OXB54" s="489"/>
      <c r="OXC54" s="489"/>
      <c r="OXD54" s="489"/>
      <c r="OXE54" s="446"/>
      <c r="OXF54" s="489"/>
      <c r="OXG54" s="489"/>
      <c r="OXH54" s="489"/>
      <c r="OXI54" s="489"/>
      <c r="OXJ54" s="489"/>
      <c r="OXK54" s="489"/>
      <c r="OXL54" s="489"/>
      <c r="OXM54" s="489"/>
      <c r="OXN54" s="489"/>
      <c r="OXO54" s="489"/>
      <c r="OXP54" s="489"/>
      <c r="OXQ54" s="489"/>
      <c r="OXR54" s="489"/>
      <c r="OXS54" s="489"/>
      <c r="OXT54" s="489"/>
      <c r="OXU54" s="446"/>
      <c r="OXV54" s="489"/>
      <c r="OXW54" s="489"/>
      <c r="OXX54" s="489"/>
      <c r="OXY54" s="489"/>
      <c r="OXZ54" s="489"/>
      <c r="OYA54" s="489"/>
      <c r="OYB54" s="489"/>
      <c r="OYC54" s="489"/>
      <c r="OYD54" s="489"/>
      <c r="OYE54" s="489"/>
      <c r="OYF54" s="489"/>
      <c r="OYG54" s="489"/>
      <c r="OYH54" s="489"/>
      <c r="OYI54" s="489"/>
      <c r="OYJ54" s="489"/>
      <c r="OYK54" s="446"/>
      <c r="OYL54" s="489"/>
      <c r="OYM54" s="489"/>
      <c r="OYN54" s="489"/>
      <c r="OYO54" s="489"/>
      <c r="OYP54" s="489"/>
      <c r="OYQ54" s="489"/>
      <c r="OYR54" s="489"/>
      <c r="OYS54" s="489"/>
      <c r="OYT54" s="489"/>
      <c r="OYU54" s="489"/>
      <c r="OYV54" s="489"/>
      <c r="OYW54" s="489"/>
      <c r="OYX54" s="489"/>
      <c r="OYY54" s="489"/>
      <c r="OYZ54" s="489"/>
      <c r="OZA54" s="446"/>
      <c r="OZB54" s="489"/>
      <c r="OZC54" s="489"/>
      <c r="OZD54" s="489"/>
      <c r="OZE54" s="489"/>
      <c r="OZF54" s="489"/>
      <c r="OZG54" s="489"/>
      <c r="OZH54" s="489"/>
      <c r="OZI54" s="489"/>
      <c r="OZJ54" s="489"/>
      <c r="OZK54" s="489"/>
      <c r="OZL54" s="489"/>
      <c r="OZM54" s="489"/>
      <c r="OZN54" s="489"/>
      <c r="OZO54" s="489"/>
      <c r="OZP54" s="489"/>
      <c r="OZQ54" s="446"/>
      <c r="OZR54" s="489"/>
      <c r="OZS54" s="489"/>
      <c r="OZT54" s="489"/>
      <c r="OZU54" s="489"/>
      <c r="OZV54" s="489"/>
      <c r="OZW54" s="489"/>
      <c r="OZX54" s="489"/>
      <c r="OZY54" s="489"/>
      <c r="OZZ54" s="489"/>
      <c r="PAA54" s="489"/>
      <c r="PAB54" s="489"/>
      <c r="PAC54" s="489"/>
      <c r="PAD54" s="489"/>
      <c r="PAE54" s="489"/>
      <c r="PAF54" s="489"/>
      <c r="PAG54" s="446"/>
      <c r="PAH54" s="489"/>
      <c r="PAI54" s="489"/>
      <c r="PAJ54" s="489"/>
      <c r="PAK54" s="489"/>
      <c r="PAL54" s="489"/>
      <c r="PAM54" s="489"/>
      <c r="PAN54" s="489"/>
      <c r="PAO54" s="489"/>
      <c r="PAP54" s="489"/>
      <c r="PAQ54" s="489"/>
      <c r="PAR54" s="489"/>
      <c r="PAS54" s="489"/>
      <c r="PAT54" s="489"/>
      <c r="PAU54" s="489"/>
      <c r="PAV54" s="489"/>
      <c r="PAW54" s="446"/>
      <c r="PAX54" s="489"/>
      <c r="PAY54" s="489"/>
      <c r="PAZ54" s="489"/>
      <c r="PBA54" s="489"/>
      <c r="PBB54" s="489"/>
      <c r="PBC54" s="489"/>
      <c r="PBD54" s="489"/>
      <c r="PBE54" s="489"/>
      <c r="PBF54" s="489"/>
      <c r="PBG54" s="489"/>
      <c r="PBH54" s="489"/>
      <c r="PBI54" s="489"/>
      <c r="PBJ54" s="489"/>
      <c r="PBK54" s="489"/>
      <c r="PBL54" s="489"/>
      <c r="PBM54" s="446"/>
      <c r="PBN54" s="489"/>
      <c r="PBO54" s="489"/>
      <c r="PBP54" s="489"/>
      <c r="PBQ54" s="489"/>
      <c r="PBR54" s="489"/>
      <c r="PBS54" s="489"/>
      <c r="PBT54" s="489"/>
      <c r="PBU54" s="489"/>
      <c r="PBV54" s="489"/>
      <c r="PBW54" s="489"/>
      <c r="PBX54" s="489"/>
      <c r="PBY54" s="489"/>
      <c r="PBZ54" s="489"/>
      <c r="PCA54" s="489"/>
      <c r="PCB54" s="489"/>
      <c r="PCC54" s="446"/>
      <c r="PCD54" s="489"/>
      <c r="PCE54" s="489"/>
      <c r="PCF54" s="489"/>
      <c r="PCG54" s="489"/>
      <c r="PCH54" s="489"/>
      <c r="PCI54" s="489"/>
      <c r="PCJ54" s="489"/>
      <c r="PCK54" s="489"/>
      <c r="PCL54" s="489"/>
      <c r="PCM54" s="489"/>
      <c r="PCN54" s="489"/>
      <c r="PCO54" s="489"/>
      <c r="PCP54" s="489"/>
      <c r="PCQ54" s="489"/>
      <c r="PCR54" s="489"/>
      <c r="PCS54" s="446"/>
      <c r="PCT54" s="489"/>
      <c r="PCU54" s="489"/>
      <c r="PCV54" s="489"/>
      <c r="PCW54" s="489"/>
      <c r="PCX54" s="489"/>
      <c r="PCY54" s="489"/>
      <c r="PCZ54" s="489"/>
      <c r="PDA54" s="489"/>
      <c r="PDB54" s="489"/>
      <c r="PDC54" s="489"/>
      <c r="PDD54" s="489"/>
      <c r="PDE54" s="489"/>
      <c r="PDF54" s="489"/>
      <c r="PDG54" s="489"/>
      <c r="PDH54" s="489"/>
      <c r="PDI54" s="446"/>
      <c r="PDJ54" s="489"/>
      <c r="PDK54" s="489"/>
      <c r="PDL54" s="489"/>
      <c r="PDM54" s="489"/>
      <c r="PDN54" s="489"/>
      <c r="PDO54" s="489"/>
      <c r="PDP54" s="489"/>
      <c r="PDQ54" s="489"/>
      <c r="PDR54" s="489"/>
      <c r="PDS54" s="489"/>
      <c r="PDT54" s="489"/>
      <c r="PDU54" s="489"/>
      <c r="PDV54" s="489"/>
      <c r="PDW54" s="489"/>
      <c r="PDX54" s="489"/>
      <c r="PDY54" s="446"/>
      <c r="PDZ54" s="489"/>
      <c r="PEA54" s="489"/>
      <c r="PEB54" s="489"/>
      <c r="PEC54" s="489"/>
      <c r="PED54" s="489"/>
      <c r="PEE54" s="489"/>
      <c r="PEF54" s="489"/>
      <c r="PEG54" s="489"/>
      <c r="PEH54" s="489"/>
      <c r="PEI54" s="489"/>
      <c r="PEJ54" s="489"/>
      <c r="PEK54" s="489"/>
      <c r="PEL54" s="489"/>
      <c r="PEM54" s="489"/>
      <c r="PEN54" s="489"/>
      <c r="PEO54" s="446"/>
      <c r="PEP54" s="489"/>
      <c r="PEQ54" s="489"/>
      <c r="PER54" s="489"/>
      <c r="PES54" s="489"/>
      <c r="PET54" s="489"/>
      <c r="PEU54" s="489"/>
      <c r="PEV54" s="489"/>
      <c r="PEW54" s="489"/>
      <c r="PEX54" s="489"/>
      <c r="PEY54" s="489"/>
      <c r="PEZ54" s="489"/>
      <c r="PFA54" s="489"/>
      <c r="PFB54" s="489"/>
      <c r="PFC54" s="489"/>
      <c r="PFD54" s="489"/>
      <c r="PFE54" s="446"/>
      <c r="PFF54" s="489"/>
      <c r="PFG54" s="489"/>
      <c r="PFH54" s="489"/>
      <c r="PFI54" s="489"/>
      <c r="PFJ54" s="489"/>
      <c r="PFK54" s="489"/>
      <c r="PFL54" s="489"/>
      <c r="PFM54" s="489"/>
      <c r="PFN54" s="489"/>
      <c r="PFO54" s="489"/>
      <c r="PFP54" s="489"/>
      <c r="PFQ54" s="489"/>
      <c r="PFR54" s="489"/>
      <c r="PFS54" s="489"/>
      <c r="PFT54" s="489"/>
      <c r="PFU54" s="446"/>
      <c r="PFV54" s="489"/>
      <c r="PFW54" s="489"/>
      <c r="PFX54" s="489"/>
      <c r="PFY54" s="489"/>
      <c r="PFZ54" s="489"/>
      <c r="PGA54" s="489"/>
      <c r="PGB54" s="489"/>
      <c r="PGC54" s="489"/>
      <c r="PGD54" s="489"/>
      <c r="PGE54" s="489"/>
      <c r="PGF54" s="489"/>
      <c r="PGG54" s="489"/>
      <c r="PGH54" s="489"/>
      <c r="PGI54" s="489"/>
      <c r="PGJ54" s="489"/>
      <c r="PGK54" s="446"/>
      <c r="PGL54" s="489"/>
      <c r="PGM54" s="489"/>
      <c r="PGN54" s="489"/>
      <c r="PGO54" s="489"/>
      <c r="PGP54" s="489"/>
      <c r="PGQ54" s="489"/>
      <c r="PGR54" s="489"/>
      <c r="PGS54" s="489"/>
      <c r="PGT54" s="489"/>
      <c r="PGU54" s="489"/>
      <c r="PGV54" s="489"/>
      <c r="PGW54" s="489"/>
      <c r="PGX54" s="489"/>
      <c r="PGY54" s="489"/>
      <c r="PGZ54" s="489"/>
      <c r="PHA54" s="446"/>
      <c r="PHB54" s="489"/>
      <c r="PHC54" s="489"/>
      <c r="PHD54" s="489"/>
      <c r="PHE54" s="489"/>
      <c r="PHF54" s="489"/>
      <c r="PHG54" s="489"/>
      <c r="PHH54" s="489"/>
      <c r="PHI54" s="489"/>
      <c r="PHJ54" s="489"/>
      <c r="PHK54" s="489"/>
      <c r="PHL54" s="489"/>
      <c r="PHM54" s="489"/>
      <c r="PHN54" s="489"/>
      <c r="PHO54" s="489"/>
      <c r="PHP54" s="489"/>
      <c r="PHQ54" s="446"/>
      <c r="PHR54" s="489"/>
      <c r="PHS54" s="489"/>
      <c r="PHT54" s="489"/>
      <c r="PHU54" s="489"/>
      <c r="PHV54" s="489"/>
      <c r="PHW54" s="489"/>
      <c r="PHX54" s="489"/>
      <c r="PHY54" s="489"/>
      <c r="PHZ54" s="489"/>
      <c r="PIA54" s="489"/>
      <c r="PIB54" s="489"/>
      <c r="PIC54" s="489"/>
      <c r="PID54" s="489"/>
      <c r="PIE54" s="489"/>
      <c r="PIF54" s="489"/>
      <c r="PIG54" s="446"/>
      <c r="PIH54" s="489"/>
      <c r="PII54" s="489"/>
      <c r="PIJ54" s="489"/>
      <c r="PIK54" s="489"/>
      <c r="PIL54" s="489"/>
      <c r="PIM54" s="489"/>
      <c r="PIN54" s="489"/>
      <c r="PIO54" s="489"/>
      <c r="PIP54" s="489"/>
      <c r="PIQ54" s="489"/>
      <c r="PIR54" s="489"/>
      <c r="PIS54" s="489"/>
      <c r="PIT54" s="489"/>
      <c r="PIU54" s="489"/>
      <c r="PIV54" s="489"/>
      <c r="PIW54" s="446"/>
      <c r="PIX54" s="489"/>
      <c r="PIY54" s="489"/>
      <c r="PIZ54" s="489"/>
      <c r="PJA54" s="489"/>
      <c r="PJB54" s="489"/>
      <c r="PJC54" s="489"/>
      <c r="PJD54" s="489"/>
      <c r="PJE54" s="489"/>
      <c r="PJF54" s="489"/>
      <c r="PJG54" s="489"/>
      <c r="PJH54" s="489"/>
      <c r="PJI54" s="489"/>
      <c r="PJJ54" s="489"/>
      <c r="PJK54" s="489"/>
      <c r="PJL54" s="489"/>
      <c r="PJM54" s="446"/>
      <c r="PJN54" s="489"/>
      <c r="PJO54" s="489"/>
      <c r="PJP54" s="489"/>
      <c r="PJQ54" s="489"/>
      <c r="PJR54" s="489"/>
      <c r="PJS54" s="489"/>
      <c r="PJT54" s="489"/>
      <c r="PJU54" s="489"/>
      <c r="PJV54" s="489"/>
      <c r="PJW54" s="489"/>
      <c r="PJX54" s="489"/>
      <c r="PJY54" s="489"/>
      <c r="PJZ54" s="489"/>
      <c r="PKA54" s="489"/>
      <c r="PKB54" s="489"/>
      <c r="PKC54" s="446"/>
      <c r="PKD54" s="489"/>
      <c r="PKE54" s="489"/>
      <c r="PKF54" s="489"/>
      <c r="PKG54" s="489"/>
      <c r="PKH54" s="489"/>
      <c r="PKI54" s="489"/>
      <c r="PKJ54" s="489"/>
      <c r="PKK54" s="489"/>
      <c r="PKL54" s="489"/>
      <c r="PKM54" s="489"/>
      <c r="PKN54" s="489"/>
      <c r="PKO54" s="489"/>
      <c r="PKP54" s="489"/>
      <c r="PKQ54" s="489"/>
      <c r="PKR54" s="489"/>
      <c r="PKS54" s="446"/>
      <c r="PKT54" s="489"/>
      <c r="PKU54" s="489"/>
      <c r="PKV54" s="489"/>
      <c r="PKW54" s="489"/>
      <c r="PKX54" s="489"/>
      <c r="PKY54" s="489"/>
      <c r="PKZ54" s="489"/>
      <c r="PLA54" s="489"/>
      <c r="PLB54" s="489"/>
      <c r="PLC54" s="489"/>
      <c r="PLD54" s="489"/>
      <c r="PLE54" s="489"/>
      <c r="PLF54" s="489"/>
      <c r="PLG54" s="489"/>
      <c r="PLH54" s="489"/>
      <c r="PLI54" s="446"/>
      <c r="PLJ54" s="489"/>
      <c r="PLK54" s="489"/>
      <c r="PLL54" s="489"/>
      <c r="PLM54" s="489"/>
      <c r="PLN54" s="489"/>
      <c r="PLO54" s="489"/>
      <c r="PLP54" s="489"/>
      <c r="PLQ54" s="489"/>
      <c r="PLR54" s="489"/>
      <c r="PLS54" s="489"/>
      <c r="PLT54" s="489"/>
      <c r="PLU54" s="489"/>
      <c r="PLV54" s="489"/>
      <c r="PLW54" s="489"/>
      <c r="PLX54" s="489"/>
      <c r="PLY54" s="446"/>
      <c r="PLZ54" s="489"/>
      <c r="PMA54" s="489"/>
      <c r="PMB54" s="489"/>
      <c r="PMC54" s="489"/>
      <c r="PMD54" s="489"/>
      <c r="PME54" s="489"/>
      <c r="PMF54" s="489"/>
      <c r="PMG54" s="489"/>
      <c r="PMH54" s="489"/>
      <c r="PMI54" s="489"/>
      <c r="PMJ54" s="489"/>
      <c r="PMK54" s="489"/>
      <c r="PML54" s="489"/>
      <c r="PMM54" s="489"/>
      <c r="PMN54" s="489"/>
      <c r="PMO54" s="446"/>
      <c r="PMP54" s="489"/>
      <c r="PMQ54" s="489"/>
      <c r="PMR54" s="489"/>
      <c r="PMS54" s="489"/>
      <c r="PMT54" s="489"/>
      <c r="PMU54" s="489"/>
      <c r="PMV54" s="489"/>
      <c r="PMW54" s="489"/>
      <c r="PMX54" s="489"/>
      <c r="PMY54" s="489"/>
      <c r="PMZ54" s="489"/>
      <c r="PNA54" s="489"/>
      <c r="PNB54" s="489"/>
      <c r="PNC54" s="489"/>
      <c r="PND54" s="489"/>
      <c r="PNE54" s="446"/>
      <c r="PNF54" s="489"/>
      <c r="PNG54" s="489"/>
      <c r="PNH54" s="489"/>
      <c r="PNI54" s="489"/>
      <c r="PNJ54" s="489"/>
      <c r="PNK54" s="489"/>
      <c r="PNL54" s="489"/>
      <c r="PNM54" s="489"/>
      <c r="PNN54" s="489"/>
      <c r="PNO54" s="489"/>
      <c r="PNP54" s="489"/>
      <c r="PNQ54" s="489"/>
      <c r="PNR54" s="489"/>
      <c r="PNS54" s="489"/>
      <c r="PNT54" s="489"/>
      <c r="PNU54" s="446"/>
      <c r="PNV54" s="489"/>
      <c r="PNW54" s="489"/>
      <c r="PNX54" s="489"/>
      <c r="PNY54" s="489"/>
      <c r="PNZ54" s="489"/>
      <c r="POA54" s="489"/>
      <c r="POB54" s="489"/>
      <c r="POC54" s="489"/>
      <c r="POD54" s="489"/>
      <c r="POE54" s="489"/>
      <c r="POF54" s="489"/>
      <c r="POG54" s="489"/>
      <c r="POH54" s="489"/>
      <c r="POI54" s="489"/>
      <c r="POJ54" s="489"/>
      <c r="POK54" s="446"/>
      <c r="POL54" s="489"/>
      <c r="POM54" s="489"/>
      <c r="PON54" s="489"/>
      <c r="POO54" s="489"/>
      <c r="POP54" s="489"/>
      <c r="POQ54" s="489"/>
      <c r="POR54" s="489"/>
      <c r="POS54" s="489"/>
      <c r="POT54" s="489"/>
      <c r="POU54" s="489"/>
      <c r="POV54" s="489"/>
      <c r="POW54" s="489"/>
      <c r="POX54" s="489"/>
      <c r="POY54" s="489"/>
      <c r="POZ54" s="489"/>
      <c r="PPA54" s="446"/>
      <c r="PPB54" s="489"/>
      <c r="PPC54" s="489"/>
      <c r="PPD54" s="489"/>
      <c r="PPE54" s="489"/>
      <c r="PPF54" s="489"/>
      <c r="PPG54" s="489"/>
      <c r="PPH54" s="489"/>
      <c r="PPI54" s="489"/>
      <c r="PPJ54" s="489"/>
      <c r="PPK54" s="489"/>
      <c r="PPL54" s="489"/>
      <c r="PPM54" s="489"/>
      <c r="PPN54" s="489"/>
      <c r="PPO54" s="489"/>
      <c r="PPP54" s="489"/>
      <c r="PPQ54" s="446"/>
      <c r="PPR54" s="489"/>
      <c r="PPS54" s="489"/>
      <c r="PPT54" s="489"/>
      <c r="PPU54" s="489"/>
      <c r="PPV54" s="489"/>
      <c r="PPW54" s="489"/>
      <c r="PPX54" s="489"/>
      <c r="PPY54" s="489"/>
      <c r="PPZ54" s="489"/>
      <c r="PQA54" s="489"/>
      <c r="PQB54" s="489"/>
      <c r="PQC54" s="489"/>
      <c r="PQD54" s="489"/>
      <c r="PQE54" s="489"/>
      <c r="PQF54" s="489"/>
      <c r="PQG54" s="446"/>
      <c r="PQH54" s="489"/>
      <c r="PQI54" s="489"/>
      <c r="PQJ54" s="489"/>
      <c r="PQK54" s="489"/>
      <c r="PQL54" s="489"/>
      <c r="PQM54" s="489"/>
      <c r="PQN54" s="489"/>
      <c r="PQO54" s="489"/>
      <c r="PQP54" s="489"/>
      <c r="PQQ54" s="489"/>
      <c r="PQR54" s="489"/>
      <c r="PQS54" s="489"/>
      <c r="PQT54" s="489"/>
      <c r="PQU54" s="489"/>
      <c r="PQV54" s="489"/>
      <c r="PQW54" s="446"/>
      <c r="PQX54" s="489"/>
      <c r="PQY54" s="489"/>
      <c r="PQZ54" s="489"/>
      <c r="PRA54" s="489"/>
      <c r="PRB54" s="489"/>
      <c r="PRC54" s="489"/>
      <c r="PRD54" s="489"/>
      <c r="PRE54" s="489"/>
      <c r="PRF54" s="489"/>
      <c r="PRG54" s="489"/>
      <c r="PRH54" s="489"/>
      <c r="PRI54" s="489"/>
      <c r="PRJ54" s="489"/>
      <c r="PRK54" s="489"/>
      <c r="PRL54" s="489"/>
      <c r="PRM54" s="446"/>
      <c r="PRN54" s="489"/>
      <c r="PRO54" s="489"/>
      <c r="PRP54" s="489"/>
      <c r="PRQ54" s="489"/>
      <c r="PRR54" s="489"/>
      <c r="PRS54" s="489"/>
      <c r="PRT54" s="489"/>
      <c r="PRU54" s="489"/>
      <c r="PRV54" s="489"/>
      <c r="PRW54" s="489"/>
      <c r="PRX54" s="489"/>
      <c r="PRY54" s="489"/>
      <c r="PRZ54" s="489"/>
      <c r="PSA54" s="489"/>
      <c r="PSB54" s="489"/>
      <c r="PSC54" s="446"/>
      <c r="PSD54" s="489"/>
      <c r="PSE54" s="489"/>
      <c r="PSF54" s="489"/>
      <c r="PSG54" s="489"/>
      <c r="PSH54" s="489"/>
      <c r="PSI54" s="489"/>
      <c r="PSJ54" s="489"/>
      <c r="PSK54" s="489"/>
      <c r="PSL54" s="489"/>
      <c r="PSM54" s="489"/>
      <c r="PSN54" s="489"/>
      <c r="PSO54" s="489"/>
      <c r="PSP54" s="489"/>
      <c r="PSQ54" s="489"/>
      <c r="PSR54" s="489"/>
      <c r="PSS54" s="446"/>
      <c r="PST54" s="489"/>
      <c r="PSU54" s="489"/>
      <c r="PSV54" s="489"/>
      <c r="PSW54" s="489"/>
      <c r="PSX54" s="489"/>
      <c r="PSY54" s="489"/>
      <c r="PSZ54" s="489"/>
      <c r="PTA54" s="489"/>
      <c r="PTB54" s="489"/>
      <c r="PTC54" s="489"/>
      <c r="PTD54" s="489"/>
      <c r="PTE54" s="489"/>
      <c r="PTF54" s="489"/>
      <c r="PTG54" s="489"/>
      <c r="PTH54" s="489"/>
      <c r="PTI54" s="446"/>
      <c r="PTJ54" s="489"/>
      <c r="PTK54" s="489"/>
      <c r="PTL54" s="489"/>
      <c r="PTM54" s="489"/>
      <c r="PTN54" s="489"/>
      <c r="PTO54" s="489"/>
      <c r="PTP54" s="489"/>
      <c r="PTQ54" s="489"/>
      <c r="PTR54" s="489"/>
      <c r="PTS54" s="489"/>
      <c r="PTT54" s="489"/>
      <c r="PTU54" s="489"/>
      <c r="PTV54" s="489"/>
      <c r="PTW54" s="489"/>
      <c r="PTX54" s="489"/>
      <c r="PTY54" s="446"/>
      <c r="PTZ54" s="489"/>
      <c r="PUA54" s="489"/>
      <c r="PUB54" s="489"/>
      <c r="PUC54" s="489"/>
      <c r="PUD54" s="489"/>
      <c r="PUE54" s="489"/>
      <c r="PUF54" s="489"/>
      <c r="PUG54" s="489"/>
      <c r="PUH54" s="489"/>
      <c r="PUI54" s="489"/>
      <c r="PUJ54" s="489"/>
      <c r="PUK54" s="489"/>
      <c r="PUL54" s="489"/>
      <c r="PUM54" s="489"/>
      <c r="PUN54" s="489"/>
      <c r="PUO54" s="446"/>
      <c r="PUP54" s="489"/>
      <c r="PUQ54" s="489"/>
      <c r="PUR54" s="489"/>
      <c r="PUS54" s="489"/>
      <c r="PUT54" s="489"/>
      <c r="PUU54" s="489"/>
      <c r="PUV54" s="489"/>
      <c r="PUW54" s="489"/>
      <c r="PUX54" s="489"/>
      <c r="PUY54" s="489"/>
      <c r="PUZ54" s="489"/>
      <c r="PVA54" s="489"/>
      <c r="PVB54" s="489"/>
      <c r="PVC54" s="489"/>
      <c r="PVD54" s="489"/>
      <c r="PVE54" s="446"/>
      <c r="PVF54" s="489"/>
      <c r="PVG54" s="489"/>
      <c r="PVH54" s="489"/>
      <c r="PVI54" s="489"/>
      <c r="PVJ54" s="489"/>
      <c r="PVK54" s="489"/>
      <c r="PVL54" s="489"/>
      <c r="PVM54" s="489"/>
      <c r="PVN54" s="489"/>
      <c r="PVO54" s="489"/>
      <c r="PVP54" s="489"/>
      <c r="PVQ54" s="489"/>
      <c r="PVR54" s="489"/>
      <c r="PVS54" s="489"/>
      <c r="PVT54" s="489"/>
      <c r="PVU54" s="446"/>
      <c r="PVV54" s="489"/>
      <c r="PVW54" s="489"/>
      <c r="PVX54" s="489"/>
      <c r="PVY54" s="489"/>
      <c r="PVZ54" s="489"/>
      <c r="PWA54" s="489"/>
      <c r="PWB54" s="489"/>
      <c r="PWC54" s="489"/>
      <c r="PWD54" s="489"/>
      <c r="PWE54" s="489"/>
      <c r="PWF54" s="489"/>
      <c r="PWG54" s="489"/>
      <c r="PWH54" s="489"/>
      <c r="PWI54" s="489"/>
      <c r="PWJ54" s="489"/>
      <c r="PWK54" s="446"/>
      <c r="PWL54" s="489"/>
      <c r="PWM54" s="489"/>
      <c r="PWN54" s="489"/>
      <c r="PWO54" s="489"/>
      <c r="PWP54" s="489"/>
      <c r="PWQ54" s="489"/>
      <c r="PWR54" s="489"/>
      <c r="PWS54" s="489"/>
      <c r="PWT54" s="489"/>
      <c r="PWU54" s="489"/>
      <c r="PWV54" s="489"/>
      <c r="PWW54" s="489"/>
      <c r="PWX54" s="489"/>
      <c r="PWY54" s="489"/>
      <c r="PWZ54" s="489"/>
      <c r="PXA54" s="446"/>
      <c r="PXB54" s="489"/>
      <c r="PXC54" s="489"/>
      <c r="PXD54" s="489"/>
      <c r="PXE54" s="489"/>
      <c r="PXF54" s="489"/>
      <c r="PXG54" s="489"/>
      <c r="PXH54" s="489"/>
      <c r="PXI54" s="489"/>
      <c r="PXJ54" s="489"/>
      <c r="PXK54" s="489"/>
      <c r="PXL54" s="489"/>
      <c r="PXM54" s="489"/>
      <c r="PXN54" s="489"/>
      <c r="PXO54" s="489"/>
      <c r="PXP54" s="489"/>
      <c r="PXQ54" s="446"/>
      <c r="PXR54" s="489"/>
      <c r="PXS54" s="489"/>
      <c r="PXT54" s="489"/>
      <c r="PXU54" s="489"/>
      <c r="PXV54" s="489"/>
      <c r="PXW54" s="489"/>
      <c r="PXX54" s="489"/>
      <c r="PXY54" s="489"/>
      <c r="PXZ54" s="489"/>
      <c r="PYA54" s="489"/>
      <c r="PYB54" s="489"/>
      <c r="PYC54" s="489"/>
      <c r="PYD54" s="489"/>
      <c r="PYE54" s="489"/>
      <c r="PYF54" s="489"/>
      <c r="PYG54" s="446"/>
      <c r="PYH54" s="489"/>
      <c r="PYI54" s="489"/>
      <c r="PYJ54" s="489"/>
      <c r="PYK54" s="489"/>
      <c r="PYL54" s="489"/>
      <c r="PYM54" s="489"/>
      <c r="PYN54" s="489"/>
      <c r="PYO54" s="489"/>
      <c r="PYP54" s="489"/>
      <c r="PYQ54" s="489"/>
      <c r="PYR54" s="489"/>
      <c r="PYS54" s="489"/>
      <c r="PYT54" s="489"/>
      <c r="PYU54" s="489"/>
      <c r="PYV54" s="489"/>
      <c r="PYW54" s="446"/>
      <c r="PYX54" s="489"/>
      <c r="PYY54" s="489"/>
      <c r="PYZ54" s="489"/>
      <c r="PZA54" s="489"/>
      <c r="PZB54" s="489"/>
      <c r="PZC54" s="489"/>
      <c r="PZD54" s="489"/>
      <c r="PZE54" s="489"/>
      <c r="PZF54" s="489"/>
      <c r="PZG54" s="489"/>
      <c r="PZH54" s="489"/>
      <c r="PZI54" s="489"/>
      <c r="PZJ54" s="489"/>
      <c r="PZK54" s="489"/>
      <c r="PZL54" s="489"/>
      <c r="PZM54" s="446"/>
      <c r="PZN54" s="489"/>
      <c r="PZO54" s="489"/>
      <c r="PZP54" s="489"/>
      <c r="PZQ54" s="489"/>
      <c r="PZR54" s="489"/>
      <c r="PZS54" s="489"/>
      <c r="PZT54" s="489"/>
      <c r="PZU54" s="489"/>
      <c r="PZV54" s="489"/>
      <c r="PZW54" s="489"/>
      <c r="PZX54" s="489"/>
      <c r="PZY54" s="489"/>
      <c r="PZZ54" s="489"/>
      <c r="QAA54" s="489"/>
      <c r="QAB54" s="489"/>
      <c r="QAC54" s="446"/>
      <c r="QAD54" s="489"/>
      <c r="QAE54" s="489"/>
      <c r="QAF54" s="489"/>
      <c r="QAG54" s="489"/>
      <c r="QAH54" s="489"/>
      <c r="QAI54" s="489"/>
      <c r="QAJ54" s="489"/>
      <c r="QAK54" s="489"/>
      <c r="QAL54" s="489"/>
      <c r="QAM54" s="489"/>
      <c r="QAN54" s="489"/>
      <c r="QAO54" s="489"/>
      <c r="QAP54" s="489"/>
      <c r="QAQ54" s="489"/>
      <c r="QAR54" s="489"/>
      <c r="QAS54" s="446"/>
      <c r="QAT54" s="489"/>
      <c r="QAU54" s="489"/>
      <c r="QAV54" s="489"/>
      <c r="QAW54" s="489"/>
      <c r="QAX54" s="489"/>
      <c r="QAY54" s="489"/>
      <c r="QAZ54" s="489"/>
      <c r="QBA54" s="489"/>
      <c r="QBB54" s="489"/>
      <c r="QBC54" s="489"/>
      <c r="QBD54" s="489"/>
      <c r="QBE54" s="489"/>
      <c r="QBF54" s="489"/>
      <c r="QBG54" s="489"/>
      <c r="QBH54" s="489"/>
      <c r="QBI54" s="446"/>
      <c r="QBJ54" s="489"/>
      <c r="QBK54" s="489"/>
      <c r="QBL54" s="489"/>
      <c r="QBM54" s="489"/>
      <c r="QBN54" s="489"/>
      <c r="QBO54" s="489"/>
      <c r="QBP54" s="489"/>
      <c r="QBQ54" s="489"/>
      <c r="QBR54" s="489"/>
      <c r="QBS54" s="489"/>
      <c r="QBT54" s="489"/>
      <c r="QBU54" s="489"/>
      <c r="QBV54" s="489"/>
      <c r="QBW54" s="489"/>
      <c r="QBX54" s="489"/>
      <c r="QBY54" s="446"/>
      <c r="QBZ54" s="489"/>
      <c r="QCA54" s="489"/>
      <c r="QCB54" s="489"/>
      <c r="QCC54" s="489"/>
      <c r="QCD54" s="489"/>
      <c r="QCE54" s="489"/>
      <c r="QCF54" s="489"/>
      <c r="QCG54" s="489"/>
      <c r="QCH54" s="489"/>
      <c r="QCI54" s="489"/>
      <c r="QCJ54" s="489"/>
      <c r="QCK54" s="489"/>
      <c r="QCL54" s="489"/>
      <c r="QCM54" s="489"/>
      <c r="QCN54" s="489"/>
      <c r="QCO54" s="446"/>
      <c r="QCP54" s="489"/>
      <c r="QCQ54" s="489"/>
      <c r="QCR54" s="489"/>
      <c r="QCS54" s="489"/>
      <c r="QCT54" s="489"/>
      <c r="QCU54" s="489"/>
      <c r="QCV54" s="489"/>
      <c r="QCW54" s="489"/>
      <c r="QCX54" s="489"/>
      <c r="QCY54" s="489"/>
      <c r="QCZ54" s="489"/>
      <c r="QDA54" s="489"/>
      <c r="QDB54" s="489"/>
      <c r="QDC54" s="489"/>
      <c r="QDD54" s="489"/>
      <c r="QDE54" s="446"/>
      <c r="QDF54" s="489"/>
      <c r="QDG54" s="489"/>
      <c r="QDH54" s="489"/>
      <c r="QDI54" s="489"/>
      <c r="QDJ54" s="489"/>
      <c r="QDK54" s="489"/>
      <c r="QDL54" s="489"/>
      <c r="QDM54" s="489"/>
      <c r="QDN54" s="489"/>
      <c r="QDO54" s="489"/>
      <c r="QDP54" s="489"/>
      <c r="QDQ54" s="489"/>
      <c r="QDR54" s="489"/>
      <c r="QDS54" s="489"/>
      <c r="QDT54" s="489"/>
      <c r="QDU54" s="446"/>
      <c r="QDV54" s="489"/>
      <c r="QDW54" s="489"/>
      <c r="QDX54" s="489"/>
      <c r="QDY54" s="489"/>
      <c r="QDZ54" s="489"/>
      <c r="QEA54" s="489"/>
      <c r="QEB54" s="489"/>
      <c r="QEC54" s="489"/>
      <c r="QED54" s="489"/>
      <c r="QEE54" s="489"/>
      <c r="QEF54" s="489"/>
      <c r="QEG54" s="489"/>
      <c r="QEH54" s="489"/>
      <c r="QEI54" s="489"/>
      <c r="QEJ54" s="489"/>
      <c r="QEK54" s="446"/>
      <c r="QEL54" s="489"/>
      <c r="QEM54" s="489"/>
      <c r="QEN54" s="489"/>
      <c r="QEO54" s="489"/>
      <c r="QEP54" s="489"/>
      <c r="QEQ54" s="489"/>
      <c r="QER54" s="489"/>
      <c r="QES54" s="489"/>
      <c r="QET54" s="489"/>
      <c r="QEU54" s="489"/>
      <c r="QEV54" s="489"/>
      <c r="QEW54" s="489"/>
      <c r="QEX54" s="489"/>
      <c r="QEY54" s="489"/>
      <c r="QEZ54" s="489"/>
      <c r="QFA54" s="446"/>
      <c r="QFB54" s="489"/>
      <c r="QFC54" s="489"/>
      <c r="QFD54" s="489"/>
      <c r="QFE54" s="489"/>
      <c r="QFF54" s="489"/>
      <c r="QFG54" s="489"/>
      <c r="QFH54" s="489"/>
      <c r="QFI54" s="489"/>
      <c r="QFJ54" s="489"/>
      <c r="QFK54" s="489"/>
      <c r="QFL54" s="489"/>
      <c r="QFM54" s="489"/>
      <c r="QFN54" s="489"/>
      <c r="QFO54" s="489"/>
      <c r="QFP54" s="489"/>
      <c r="QFQ54" s="446"/>
      <c r="QFR54" s="489"/>
      <c r="QFS54" s="489"/>
      <c r="QFT54" s="489"/>
      <c r="QFU54" s="489"/>
      <c r="QFV54" s="489"/>
      <c r="QFW54" s="489"/>
      <c r="QFX54" s="489"/>
      <c r="QFY54" s="489"/>
      <c r="QFZ54" s="489"/>
      <c r="QGA54" s="489"/>
      <c r="QGB54" s="489"/>
      <c r="QGC54" s="489"/>
      <c r="QGD54" s="489"/>
      <c r="QGE54" s="489"/>
      <c r="QGF54" s="489"/>
      <c r="QGG54" s="446"/>
      <c r="QGH54" s="489"/>
      <c r="QGI54" s="489"/>
      <c r="QGJ54" s="489"/>
      <c r="QGK54" s="489"/>
      <c r="QGL54" s="489"/>
      <c r="QGM54" s="489"/>
      <c r="QGN54" s="489"/>
      <c r="QGO54" s="489"/>
      <c r="QGP54" s="489"/>
      <c r="QGQ54" s="489"/>
      <c r="QGR54" s="489"/>
      <c r="QGS54" s="489"/>
      <c r="QGT54" s="489"/>
      <c r="QGU54" s="489"/>
      <c r="QGV54" s="489"/>
      <c r="QGW54" s="446"/>
      <c r="QGX54" s="489"/>
      <c r="QGY54" s="489"/>
      <c r="QGZ54" s="489"/>
      <c r="QHA54" s="489"/>
      <c r="QHB54" s="489"/>
      <c r="QHC54" s="489"/>
      <c r="QHD54" s="489"/>
      <c r="QHE54" s="489"/>
      <c r="QHF54" s="489"/>
      <c r="QHG54" s="489"/>
      <c r="QHH54" s="489"/>
      <c r="QHI54" s="489"/>
      <c r="QHJ54" s="489"/>
      <c r="QHK54" s="489"/>
      <c r="QHL54" s="489"/>
      <c r="QHM54" s="446"/>
      <c r="QHN54" s="489"/>
      <c r="QHO54" s="489"/>
      <c r="QHP54" s="489"/>
      <c r="QHQ54" s="489"/>
      <c r="QHR54" s="489"/>
      <c r="QHS54" s="489"/>
      <c r="QHT54" s="489"/>
      <c r="QHU54" s="489"/>
      <c r="QHV54" s="489"/>
      <c r="QHW54" s="489"/>
      <c r="QHX54" s="489"/>
      <c r="QHY54" s="489"/>
      <c r="QHZ54" s="489"/>
      <c r="QIA54" s="489"/>
      <c r="QIB54" s="489"/>
      <c r="QIC54" s="446"/>
      <c r="QID54" s="489"/>
      <c r="QIE54" s="489"/>
      <c r="QIF54" s="489"/>
      <c r="QIG54" s="489"/>
      <c r="QIH54" s="489"/>
      <c r="QII54" s="489"/>
      <c r="QIJ54" s="489"/>
      <c r="QIK54" s="489"/>
      <c r="QIL54" s="489"/>
      <c r="QIM54" s="489"/>
      <c r="QIN54" s="489"/>
      <c r="QIO54" s="489"/>
      <c r="QIP54" s="489"/>
      <c r="QIQ54" s="489"/>
      <c r="QIR54" s="489"/>
      <c r="QIS54" s="446"/>
      <c r="QIT54" s="489"/>
      <c r="QIU54" s="489"/>
      <c r="QIV54" s="489"/>
      <c r="QIW54" s="489"/>
      <c r="QIX54" s="489"/>
      <c r="QIY54" s="489"/>
      <c r="QIZ54" s="489"/>
      <c r="QJA54" s="489"/>
      <c r="QJB54" s="489"/>
      <c r="QJC54" s="489"/>
      <c r="QJD54" s="489"/>
      <c r="QJE54" s="489"/>
      <c r="QJF54" s="489"/>
      <c r="QJG54" s="489"/>
      <c r="QJH54" s="489"/>
      <c r="QJI54" s="446"/>
      <c r="QJJ54" s="489"/>
      <c r="QJK54" s="489"/>
      <c r="QJL54" s="489"/>
      <c r="QJM54" s="489"/>
      <c r="QJN54" s="489"/>
      <c r="QJO54" s="489"/>
      <c r="QJP54" s="489"/>
      <c r="QJQ54" s="489"/>
      <c r="QJR54" s="489"/>
      <c r="QJS54" s="489"/>
      <c r="QJT54" s="489"/>
      <c r="QJU54" s="489"/>
      <c r="QJV54" s="489"/>
      <c r="QJW54" s="489"/>
      <c r="QJX54" s="489"/>
      <c r="QJY54" s="446"/>
      <c r="QJZ54" s="489"/>
      <c r="QKA54" s="489"/>
      <c r="QKB54" s="489"/>
      <c r="QKC54" s="489"/>
      <c r="QKD54" s="489"/>
      <c r="QKE54" s="489"/>
      <c r="QKF54" s="489"/>
      <c r="QKG54" s="489"/>
      <c r="QKH54" s="489"/>
      <c r="QKI54" s="489"/>
      <c r="QKJ54" s="489"/>
      <c r="QKK54" s="489"/>
      <c r="QKL54" s="489"/>
      <c r="QKM54" s="489"/>
      <c r="QKN54" s="489"/>
      <c r="QKO54" s="446"/>
      <c r="QKP54" s="489"/>
      <c r="QKQ54" s="489"/>
      <c r="QKR54" s="489"/>
      <c r="QKS54" s="489"/>
      <c r="QKT54" s="489"/>
      <c r="QKU54" s="489"/>
      <c r="QKV54" s="489"/>
      <c r="QKW54" s="489"/>
      <c r="QKX54" s="489"/>
      <c r="QKY54" s="489"/>
      <c r="QKZ54" s="489"/>
      <c r="QLA54" s="489"/>
      <c r="QLB54" s="489"/>
      <c r="QLC54" s="489"/>
      <c r="QLD54" s="489"/>
      <c r="QLE54" s="446"/>
      <c r="QLF54" s="489"/>
      <c r="QLG54" s="489"/>
      <c r="QLH54" s="489"/>
      <c r="QLI54" s="489"/>
      <c r="QLJ54" s="489"/>
      <c r="QLK54" s="489"/>
      <c r="QLL54" s="489"/>
      <c r="QLM54" s="489"/>
      <c r="QLN54" s="489"/>
      <c r="QLO54" s="489"/>
      <c r="QLP54" s="489"/>
      <c r="QLQ54" s="489"/>
      <c r="QLR54" s="489"/>
      <c r="QLS54" s="489"/>
      <c r="QLT54" s="489"/>
      <c r="QLU54" s="446"/>
      <c r="QLV54" s="489"/>
      <c r="QLW54" s="489"/>
      <c r="QLX54" s="489"/>
      <c r="QLY54" s="489"/>
      <c r="QLZ54" s="489"/>
      <c r="QMA54" s="489"/>
      <c r="QMB54" s="489"/>
      <c r="QMC54" s="489"/>
      <c r="QMD54" s="489"/>
      <c r="QME54" s="489"/>
      <c r="QMF54" s="489"/>
      <c r="QMG54" s="489"/>
      <c r="QMH54" s="489"/>
      <c r="QMI54" s="489"/>
      <c r="QMJ54" s="489"/>
      <c r="QMK54" s="446"/>
      <c r="QML54" s="489"/>
      <c r="QMM54" s="489"/>
      <c r="QMN54" s="489"/>
      <c r="QMO54" s="489"/>
      <c r="QMP54" s="489"/>
      <c r="QMQ54" s="489"/>
      <c r="QMR54" s="489"/>
      <c r="QMS54" s="489"/>
      <c r="QMT54" s="489"/>
      <c r="QMU54" s="489"/>
      <c r="QMV54" s="489"/>
      <c r="QMW54" s="489"/>
      <c r="QMX54" s="489"/>
      <c r="QMY54" s="489"/>
      <c r="QMZ54" s="489"/>
      <c r="QNA54" s="446"/>
      <c r="QNB54" s="489"/>
      <c r="QNC54" s="489"/>
      <c r="QND54" s="489"/>
      <c r="QNE54" s="489"/>
      <c r="QNF54" s="489"/>
      <c r="QNG54" s="489"/>
      <c r="QNH54" s="489"/>
      <c r="QNI54" s="489"/>
      <c r="QNJ54" s="489"/>
      <c r="QNK54" s="489"/>
      <c r="QNL54" s="489"/>
      <c r="QNM54" s="489"/>
      <c r="QNN54" s="489"/>
      <c r="QNO54" s="489"/>
      <c r="QNP54" s="489"/>
      <c r="QNQ54" s="446"/>
      <c r="QNR54" s="489"/>
      <c r="QNS54" s="489"/>
      <c r="QNT54" s="489"/>
      <c r="QNU54" s="489"/>
      <c r="QNV54" s="489"/>
      <c r="QNW54" s="489"/>
      <c r="QNX54" s="489"/>
      <c r="QNY54" s="489"/>
      <c r="QNZ54" s="489"/>
      <c r="QOA54" s="489"/>
      <c r="QOB54" s="489"/>
      <c r="QOC54" s="489"/>
      <c r="QOD54" s="489"/>
      <c r="QOE54" s="489"/>
      <c r="QOF54" s="489"/>
      <c r="QOG54" s="446"/>
      <c r="QOH54" s="489"/>
      <c r="QOI54" s="489"/>
      <c r="QOJ54" s="489"/>
      <c r="QOK54" s="489"/>
      <c r="QOL54" s="489"/>
      <c r="QOM54" s="489"/>
      <c r="QON54" s="489"/>
      <c r="QOO54" s="489"/>
      <c r="QOP54" s="489"/>
      <c r="QOQ54" s="489"/>
      <c r="QOR54" s="489"/>
      <c r="QOS54" s="489"/>
      <c r="QOT54" s="489"/>
      <c r="QOU54" s="489"/>
      <c r="QOV54" s="489"/>
      <c r="QOW54" s="446"/>
      <c r="QOX54" s="489"/>
      <c r="QOY54" s="489"/>
      <c r="QOZ54" s="489"/>
      <c r="QPA54" s="489"/>
      <c r="QPB54" s="489"/>
      <c r="QPC54" s="489"/>
      <c r="QPD54" s="489"/>
      <c r="QPE54" s="489"/>
      <c r="QPF54" s="489"/>
      <c r="QPG54" s="489"/>
      <c r="QPH54" s="489"/>
      <c r="QPI54" s="489"/>
      <c r="QPJ54" s="489"/>
      <c r="QPK54" s="489"/>
      <c r="QPL54" s="489"/>
      <c r="QPM54" s="446"/>
      <c r="QPN54" s="489"/>
      <c r="QPO54" s="489"/>
      <c r="QPP54" s="489"/>
      <c r="QPQ54" s="489"/>
      <c r="QPR54" s="489"/>
      <c r="QPS54" s="489"/>
      <c r="QPT54" s="489"/>
      <c r="QPU54" s="489"/>
      <c r="QPV54" s="489"/>
      <c r="QPW54" s="489"/>
      <c r="QPX54" s="489"/>
      <c r="QPY54" s="489"/>
      <c r="QPZ54" s="489"/>
      <c r="QQA54" s="489"/>
      <c r="QQB54" s="489"/>
      <c r="QQC54" s="446"/>
      <c r="QQD54" s="489"/>
      <c r="QQE54" s="489"/>
      <c r="QQF54" s="489"/>
      <c r="QQG54" s="489"/>
      <c r="QQH54" s="489"/>
      <c r="QQI54" s="489"/>
      <c r="QQJ54" s="489"/>
      <c r="QQK54" s="489"/>
      <c r="QQL54" s="489"/>
      <c r="QQM54" s="489"/>
      <c r="QQN54" s="489"/>
      <c r="QQO54" s="489"/>
      <c r="QQP54" s="489"/>
      <c r="QQQ54" s="489"/>
      <c r="QQR54" s="489"/>
      <c r="QQS54" s="446"/>
      <c r="QQT54" s="489"/>
      <c r="QQU54" s="489"/>
      <c r="QQV54" s="489"/>
      <c r="QQW54" s="489"/>
      <c r="QQX54" s="489"/>
      <c r="QQY54" s="489"/>
      <c r="QQZ54" s="489"/>
      <c r="QRA54" s="489"/>
      <c r="QRB54" s="489"/>
      <c r="QRC54" s="489"/>
      <c r="QRD54" s="489"/>
      <c r="QRE54" s="489"/>
      <c r="QRF54" s="489"/>
      <c r="QRG54" s="489"/>
      <c r="QRH54" s="489"/>
      <c r="QRI54" s="446"/>
      <c r="QRJ54" s="489"/>
      <c r="QRK54" s="489"/>
      <c r="QRL54" s="489"/>
      <c r="QRM54" s="489"/>
      <c r="QRN54" s="489"/>
      <c r="QRO54" s="489"/>
      <c r="QRP54" s="489"/>
      <c r="QRQ54" s="489"/>
      <c r="QRR54" s="489"/>
      <c r="QRS54" s="489"/>
      <c r="QRT54" s="489"/>
      <c r="QRU54" s="489"/>
      <c r="QRV54" s="489"/>
      <c r="QRW54" s="489"/>
      <c r="QRX54" s="489"/>
      <c r="QRY54" s="446"/>
      <c r="QRZ54" s="489"/>
      <c r="QSA54" s="489"/>
      <c r="QSB54" s="489"/>
      <c r="QSC54" s="489"/>
      <c r="QSD54" s="489"/>
      <c r="QSE54" s="489"/>
      <c r="QSF54" s="489"/>
      <c r="QSG54" s="489"/>
      <c r="QSH54" s="489"/>
      <c r="QSI54" s="489"/>
      <c r="QSJ54" s="489"/>
      <c r="QSK54" s="489"/>
      <c r="QSL54" s="489"/>
      <c r="QSM54" s="489"/>
      <c r="QSN54" s="489"/>
      <c r="QSO54" s="446"/>
      <c r="QSP54" s="489"/>
      <c r="QSQ54" s="489"/>
      <c r="QSR54" s="489"/>
      <c r="QSS54" s="489"/>
      <c r="QST54" s="489"/>
      <c r="QSU54" s="489"/>
      <c r="QSV54" s="489"/>
      <c r="QSW54" s="489"/>
      <c r="QSX54" s="489"/>
      <c r="QSY54" s="489"/>
      <c r="QSZ54" s="489"/>
      <c r="QTA54" s="489"/>
      <c r="QTB54" s="489"/>
      <c r="QTC54" s="489"/>
      <c r="QTD54" s="489"/>
      <c r="QTE54" s="446"/>
      <c r="QTF54" s="489"/>
      <c r="QTG54" s="489"/>
      <c r="QTH54" s="489"/>
      <c r="QTI54" s="489"/>
      <c r="QTJ54" s="489"/>
      <c r="QTK54" s="489"/>
      <c r="QTL54" s="489"/>
      <c r="QTM54" s="489"/>
      <c r="QTN54" s="489"/>
      <c r="QTO54" s="489"/>
      <c r="QTP54" s="489"/>
      <c r="QTQ54" s="489"/>
      <c r="QTR54" s="489"/>
      <c r="QTS54" s="489"/>
      <c r="QTT54" s="489"/>
      <c r="QTU54" s="446"/>
      <c r="QTV54" s="489"/>
      <c r="QTW54" s="489"/>
      <c r="QTX54" s="489"/>
      <c r="QTY54" s="489"/>
      <c r="QTZ54" s="489"/>
      <c r="QUA54" s="489"/>
      <c r="QUB54" s="489"/>
      <c r="QUC54" s="489"/>
      <c r="QUD54" s="489"/>
      <c r="QUE54" s="489"/>
      <c r="QUF54" s="489"/>
      <c r="QUG54" s="489"/>
      <c r="QUH54" s="489"/>
      <c r="QUI54" s="489"/>
      <c r="QUJ54" s="489"/>
      <c r="QUK54" s="446"/>
      <c r="QUL54" s="489"/>
      <c r="QUM54" s="489"/>
      <c r="QUN54" s="489"/>
      <c r="QUO54" s="489"/>
      <c r="QUP54" s="489"/>
      <c r="QUQ54" s="489"/>
      <c r="QUR54" s="489"/>
      <c r="QUS54" s="489"/>
      <c r="QUT54" s="489"/>
      <c r="QUU54" s="489"/>
      <c r="QUV54" s="489"/>
      <c r="QUW54" s="489"/>
      <c r="QUX54" s="489"/>
      <c r="QUY54" s="489"/>
      <c r="QUZ54" s="489"/>
      <c r="QVA54" s="446"/>
      <c r="QVB54" s="489"/>
      <c r="QVC54" s="489"/>
      <c r="QVD54" s="489"/>
      <c r="QVE54" s="489"/>
      <c r="QVF54" s="489"/>
      <c r="QVG54" s="489"/>
      <c r="QVH54" s="489"/>
      <c r="QVI54" s="489"/>
      <c r="QVJ54" s="489"/>
      <c r="QVK54" s="489"/>
      <c r="QVL54" s="489"/>
      <c r="QVM54" s="489"/>
      <c r="QVN54" s="489"/>
      <c r="QVO54" s="489"/>
      <c r="QVP54" s="489"/>
      <c r="QVQ54" s="446"/>
      <c r="QVR54" s="489"/>
      <c r="QVS54" s="489"/>
      <c r="QVT54" s="489"/>
      <c r="QVU54" s="489"/>
      <c r="QVV54" s="489"/>
      <c r="QVW54" s="489"/>
      <c r="QVX54" s="489"/>
      <c r="QVY54" s="489"/>
      <c r="QVZ54" s="489"/>
      <c r="QWA54" s="489"/>
      <c r="QWB54" s="489"/>
      <c r="QWC54" s="489"/>
      <c r="QWD54" s="489"/>
      <c r="QWE54" s="489"/>
      <c r="QWF54" s="489"/>
      <c r="QWG54" s="446"/>
      <c r="QWH54" s="489"/>
      <c r="QWI54" s="489"/>
      <c r="QWJ54" s="489"/>
      <c r="QWK54" s="489"/>
      <c r="QWL54" s="489"/>
      <c r="QWM54" s="489"/>
      <c r="QWN54" s="489"/>
      <c r="QWO54" s="489"/>
      <c r="QWP54" s="489"/>
      <c r="QWQ54" s="489"/>
      <c r="QWR54" s="489"/>
      <c r="QWS54" s="489"/>
      <c r="QWT54" s="489"/>
      <c r="QWU54" s="489"/>
      <c r="QWV54" s="489"/>
      <c r="QWW54" s="446"/>
      <c r="QWX54" s="489"/>
      <c r="QWY54" s="489"/>
      <c r="QWZ54" s="489"/>
      <c r="QXA54" s="489"/>
      <c r="QXB54" s="489"/>
      <c r="QXC54" s="489"/>
      <c r="QXD54" s="489"/>
      <c r="QXE54" s="489"/>
      <c r="QXF54" s="489"/>
      <c r="QXG54" s="489"/>
      <c r="QXH54" s="489"/>
      <c r="QXI54" s="489"/>
      <c r="QXJ54" s="489"/>
      <c r="QXK54" s="489"/>
      <c r="QXL54" s="489"/>
      <c r="QXM54" s="446"/>
      <c r="QXN54" s="489"/>
      <c r="QXO54" s="489"/>
      <c r="QXP54" s="489"/>
      <c r="QXQ54" s="489"/>
      <c r="QXR54" s="489"/>
      <c r="QXS54" s="489"/>
      <c r="QXT54" s="489"/>
      <c r="QXU54" s="489"/>
      <c r="QXV54" s="489"/>
      <c r="QXW54" s="489"/>
      <c r="QXX54" s="489"/>
      <c r="QXY54" s="489"/>
      <c r="QXZ54" s="489"/>
      <c r="QYA54" s="489"/>
      <c r="QYB54" s="489"/>
      <c r="QYC54" s="446"/>
      <c r="QYD54" s="489"/>
      <c r="QYE54" s="489"/>
      <c r="QYF54" s="489"/>
      <c r="QYG54" s="489"/>
      <c r="QYH54" s="489"/>
      <c r="QYI54" s="489"/>
      <c r="QYJ54" s="489"/>
      <c r="QYK54" s="489"/>
      <c r="QYL54" s="489"/>
      <c r="QYM54" s="489"/>
      <c r="QYN54" s="489"/>
      <c r="QYO54" s="489"/>
      <c r="QYP54" s="489"/>
      <c r="QYQ54" s="489"/>
      <c r="QYR54" s="489"/>
      <c r="QYS54" s="446"/>
      <c r="QYT54" s="489"/>
      <c r="QYU54" s="489"/>
      <c r="QYV54" s="489"/>
      <c r="QYW54" s="489"/>
      <c r="QYX54" s="489"/>
      <c r="QYY54" s="489"/>
      <c r="QYZ54" s="489"/>
      <c r="QZA54" s="489"/>
      <c r="QZB54" s="489"/>
      <c r="QZC54" s="489"/>
      <c r="QZD54" s="489"/>
      <c r="QZE54" s="489"/>
      <c r="QZF54" s="489"/>
      <c r="QZG54" s="489"/>
      <c r="QZH54" s="489"/>
      <c r="QZI54" s="446"/>
      <c r="QZJ54" s="489"/>
      <c r="QZK54" s="489"/>
      <c r="QZL54" s="489"/>
      <c r="QZM54" s="489"/>
      <c r="QZN54" s="489"/>
      <c r="QZO54" s="489"/>
      <c r="QZP54" s="489"/>
      <c r="QZQ54" s="489"/>
      <c r="QZR54" s="489"/>
      <c r="QZS54" s="489"/>
      <c r="QZT54" s="489"/>
      <c r="QZU54" s="489"/>
      <c r="QZV54" s="489"/>
      <c r="QZW54" s="489"/>
      <c r="QZX54" s="489"/>
      <c r="QZY54" s="446"/>
      <c r="QZZ54" s="489"/>
      <c r="RAA54" s="489"/>
      <c r="RAB54" s="489"/>
      <c r="RAC54" s="489"/>
      <c r="RAD54" s="489"/>
      <c r="RAE54" s="489"/>
      <c r="RAF54" s="489"/>
      <c r="RAG54" s="489"/>
      <c r="RAH54" s="489"/>
      <c r="RAI54" s="489"/>
      <c r="RAJ54" s="489"/>
      <c r="RAK54" s="489"/>
      <c r="RAL54" s="489"/>
      <c r="RAM54" s="489"/>
      <c r="RAN54" s="489"/>
      <c r="RAO54" s="446"/>
      <c r="RAP54" s="489"/>
      <c r="RAQ54" s="489"/>
      <c r="RAR54" s="489"/>
      <c r="RAS54" s="489"/>
      <c r="RAT54" s="489"/>
      <c r="RAU54" s="489"/>
      <c r="RAV54" s="489"/>
      <c r="RAW54" s="489"/>
      <c r="RAX54" s="489"/>
      <c r="RAY54" s="489"/>
      <c r="RAZ54" s="489"/>
      <c r="RBA54" s="489"/>
      <c r="RBB54" s="489"/>
      <c r="RBC54" s="489"/>
      <c r="RBD54" s="489"/>
      <c r="RBE54" s="446"/>
      <c r="RBF54" s="489"/>
      <c r="RBG54" s="489"/>
      <c r="RBH54" s="489"/>
      <c r="RBI54" s="489"/>
      <c r="RBJ54" s="489"/>
      <c r="RBK54" s="489"/>
      <c r="RBL54" s="489"/>
      <c r="RBM54" s="489"/>
      <c r="RBN54" s="489"/>
      <c r="RBO54" s="489"/>
      <c r="RBP54" s="489"/>
      <c r="RBQ54" s="489"/>
      <c r="RBR54" s="489"/>
      <c r="RBS54" s="489"/>
      <c r="RBT54" s="489"/>
      <c r="RBU54" s="446"/>
      <c r="RBV54" s="489"/>
      <c r="RBW54" s="489"/>
      <c r="RBX54" s="489"/>
      <c r="RBY54" s="489"/>
      <c r="RBZ54" s="489"/>
      <c r="RCA54" s="489"/>
      <c r="RCB54" s="489"/>
      <c r="RCC54" s="489"/>
      <c r="RCD54" s="489"/>
      <c r="RCE54" s="489"/>
      <c r="RCF54" s="489"/>
      <c r="RCG54" s="489"/>
      <c r="RCH54" s="489"/>
      <c r="RCI54" s="489"/>
      <c r="RCJ54" s="489"/>
      <c r="RCK54" s="446"/>
      <c r="RCL54" s="489"/>
      <c r="RCM54" s="489"/>
      <c r="RCN54" s="489"/>
      <c r="RCO54" s="489"/>
      <c r="RCP54" s="489"/>
      <c r="RCQ54" s="489"/>
      <c r="RCR54" s="489"/>
      <c r="RCS54" s="489"/>
      <c r="RCT54" s="489"/>
      <c r="RCU54" s="489"/>
      <c r="RCV54" s="489"/>
      <c r="RCW54" s="489"/>
      <c r="RCX54" s="489"/>
      <c r="RCY54" s="489"/>
      <c r="RCZ54" s="489"/>
      <c r="RDA54" s="446"/>
      <c r="RDB54" s="489"/>
      <c r="RDC54" s="489"/>
      <c r="RDD54" s="489"/>
      <c r="RDE54" s="489"/>
      <c r="RDF54" s="489"/>
      <c r="RDG54" s="489"/>
      <c r="RDH54" s="489"/>
      <c r="RDI54" s="489"/>
      <c r="RDJ54" s="489"/>
      <c r="RDK54" s="489"/>
      <c r="RDL54" s="489"/>
      <c r="RDM54" s="489"/>
      <c r="RDN54" s="489"/>
      <c r="RDO54" s="489"/>
      <c r="RDP54" s="489"/>
      <c r="RDQ54" s="446"/>
      <c r="RDR54" s="489"/>
      <c r="RDS54" s="489"/>
      <c r="RDT54" s="489"/>
      <c r="RDU54" s="489"/>
      <c r="RDV54" s="489"/>
      <c r="RDW54" s="489"/>
      <c r="RDX54" s="489"/>
      <c r="RDY54" s="489"/>
      <c r="RDZ54" s="489"/>
      <c r="REA54" s="489"/>
      <c r="REB54" s="489"/>
      <c r="REC54" s="489"/>
      <c r="RED54" s="489"/>
      <c r="REE54" s="489"/>
      <c r="REF54" s="489"/>
      <c r="REG54" s="446"/>
      <c r="REH54" s="489"/>
      <c r="REI54" s="489"/>
      <c r="REJ54" s="489"/>
      <c r="REK54" s="489"/>
      <c r="REL54" s="489"/>
      <c r="REM54" s="489"/>
      <c r="REN54" s="489"/>
      <c r="REO54" s="489"/>
      <c r="REP54" s="489"/>
      <c r="REQ54" s="489"/>
      <c r="RER54" s="489"/>
      <c r="RES54" s="489"/>
      <c r="RET54" s="489"/>
      <c r="REU54" s="489"/>
      <c r="REV54" s="489"/>
      <c r="REW54" s="446"/>
      <c r="REX54" s="489"/>
      <c r="REY54" s="489"/>
      <c r="REZ54" s="489"/>
      <c r="RFA54" s="489"/>
      <c r="RFB54" s="489"/>
      <c r="RFC54" s="489"/>
      <c r="RFD54" s="489"/>
      <c r="RFE54" s="489"/>
      <c r="RFF54" s="489"/>
      <c r="RFG54" s="489"/>
      <c r="RFH54" s="489"/>
      <c r="RFI54" s="489"/>
      <c r="RFJ54" s="489"/>
      <c r="RFK54" s="489"/>
      <c r="RFL54" s="489"/>
      <c r="RFM54" s="446"/>
      <c r="RFN54" s="489"/>
      <c r="RFO54" s="489"/>
      <c r="RFP54" s="489"/>
      <c r="RFQ54" s="489"/>
      <c r="RFR54" s="489"/>
      <c r="RFS54" s="489"/>
      <c r="RFT54" s="489"/>
      <c r="RFU54" s="489"/>
      <c r="RFV54" s="489"/>
      <c r="RFW54" s="489"/>
      <c r="RFX54" s="489"/>
      <c r="RFY54" s="489"/>
      <c r="RFZ54" s="489"/>
      <c r="RGA54" s="489"/>
      <c r="RGB54" s="489"/>
      <c r="RGC54" s="446"/>
      <c r="RGD54" s="489"/>
      <c r="RGE54" s="489"/>
      <c r="RGF54" s="489"/>
      <c r="RGG54" s="489"/>
      <c r="RGH54" s="489"/>
      <c r="RGI54" s="489"/>
      <c r="RGJ54" s="489"/>
      <c r="RGK54" s="489"/>
      <c r="RGL54" s="489"/>
      <c r="RGM54" s="489"/>
      <c r="RGN54" s="489"/>
      <c r="RGO54" s="489"/>
      <c r="RGP54" s="489"/>
      <c r="RGQ54" s="489"/>
      <c r="RGR54" s="489"/>
      <c r="RGS54" s="446"/>
      <c r="RGT54" s="489"/>
      <c r="RGU54" s="489"/>
      <c r="RGV54" s="489"/>
      <c r="RGW54" s="489"/>
      <c r="RGX54" s="489"/>
      <c r="RGY54" s="489"/>
      <c r="RGZ54" s="489"/>
      <c r="RHA54" s="489"/>
      <c r="RHB54" s="489"/>
      <c r="RHC54" s="489"/>
      <c r="RHD54" s="489"/>
      <c r="RHE54" s="489"/>
      <c r="RHF54" s="489"/>
      <c r="RHG54" s="489"/>
      <c r="RHH54" s="489"/>
      <c r="RHI54" s="446"/>
      <c r="RHJ54" s="489"/>
      <c r="RHK54" s="489"/>
      <c r="RHL54" s="489"/>
      <c r="RHM54" s="489"/>
      <c r="RHN54" s="489"/>
      <c r="RHO54" s="489"/>
      <c r="RHP54" s="489"/>
      <c r="RHQ54" s="489"/>
      <c r="RHR54" s="489"/>
      <c r="RHS54" s="489"/>
      <c r="RHT54" s="489"/>
      <c r="RHU54" s="489"/>
      <c r="RHV54" s="489"/>
      <c r="RHW54" s="489"/>
      <c r="RHX54" s="489"/>
      <c r="RHY54" s="446"/>
      <c r="RHZ54" s="489"/>
      <c r="RIA54" s="489"/>
      <c r="RIB54" s="489"/>
      <c r="RIC54" s="489"/>
      <c r="RID54" s="489"/>
      <c r="RIE54" s="489"/>
      <c r="RIF54" s="489"/>
      <c r="RIG54" s="489"/>
      <c r="RIH54" s="489"/>
      <c r="RII54" s="489"/>
      <c r="RIJ54" s="489"/>
      <c r="RIK54" s="489"/>
      <c r="RIL54" s="489"/>
      <c r="RIM54" s="489"/>
      <c r="RIN54" s="489"/>
      <c r="RIO54" s="446"/>
      <c r="RIP54" s="489"/>
      <c r="RIQ54" s="489"/>
      <c r="RIR54" s="489"/>
      <c r="RIS54" s="489"/>
      <c r="RIT54" s="489"/>
      <c r="RIU54" s="489"/>
      <c r="RIV54" s="489"/>
      <c r="RIW54" s="489"/>
      <c r="RIX54" s="489"/>
      <c r="RIY54" s="489"/>
      <c r="RIZ54" s="489"/>
      <c r="RJA54" s="489"/>
      <c r="RJB54" s="489"/>
      <c r="RJC54" s="489"/>
      <c r="RJD54" s="489"/>
      <c r="RJE54" s="446"/>
      <c r="RJF54" s="489"/>
      <c r="RJG54" s="489"/>
      <c r="RJH54" s="489"/>
      <c r="RJI54" s="489"/>
      <c r="RJJ54" s="489"/>
      <c r="RJK54" s="489"/>
      <c r="RJL54" s="489"/>
      <c r="RJM54" s="489"/>
      <c r="RJN54" s="489"/>
      <c r="RJO54" s="489"/>
      <c r="RJP54" s="489"/>
      <c r="RJQ54" s="489"/>
      <c r="RJR54" s="489"/>
      <c r="RJS54" s="489"/>
      <c r="RJT54" s="489"/>
      <c r="RJU54" s="446"/>
      <c r="RJV54" s="489"/>
      <c r="RJW54" s="489"/>
      <c r="RJX54" s="489"/>
      <c r="RJY54" s="489"/>
      <c r="RJZ54" s="489"/>
      <c r="RKA54" s="489"/>
      <c r="RKB54" s="489"/>
      <c r="RKC54" s="489"/>
      <c r="RKD54" s="489"/>
      <c r="RKE54" s="489"/>
      <c r="RKF54" s="489"/>
      <c r="RKG54" s="489"/>
      <c r="RKH54" s="489"/>
      <c r="RKI54" s="489"/>
      <c r="RKJ54" s="489"/>
      <c r="RKK54" s="446"/>
      <c r="RKL54" s="489"/>
      <c r="RKM54" s="489"/>
      <c r="RKN54" s="489"/>
      <c r="RKO54" s="489"/>
      <c r="RKP54" s="489"/>
      <c r="RKQ54" s="489"/>
      <c r="RKR54" s="489"/>
      <c r="RKS54" s="489"/>
      <c r="RKT54" s="489"/>
      <c r="RKU54" s="489"/>
      <c r="RKV54" s="489"/>
      <c r="RKW54" s="489"/>
      <c r="RKX54" s="489"/>
      <c r="RKY54" s="489"/>
      <c r="RKZ54" s="489"/>
      <c r="RLA54" s="446"/>
      <c r="RLB54" s="489"/>
      <c r="RLC54" s="489"/>
      <c r="RLD54" s="489"/>
      <c r="RLE54" s="489"/>
      <c r="RLF54" s="489"/>
      <c r="RLG54" s="489"/>
      <c r="RLH54" s="489"/>
      <c r="RLI54" s="489"/>
      <c r="RLJ54" s="489"/>
      <c r="RLK54" s="489"/>
      <c r="RLL54" s="489"/>
      <c r="RLM54" s="489"/>
      <c r="RLN54" s="489"/>
      <c r="RLO54" s="489"/>
      <c r="RLP54" s="489"/>
      <c r="RLQ54" s="446"/>
      <c r="RLR54" s="489"/>
      <c r="RLS54" s="489"/>
      <c r="RLT54" s="489"/>
      <c r="RLU54" s="489"/>
      <c r="RLV54" s="489"/>
      <c r="RLW54" s="489"/>
      <c r="RLX54" s="489"/>
      <c r="RLY54" s="489"/>
      <c r="RLZ54" s="489"/>
      <c r="RMA54" s="489"/>
      <c r="RMB54" s="489"/>
      <c r="RMC54" s="489"/>
      <c r="RMD54" s="489"/>
      <c r="RME54" s="489"/>
      <c r="RMF54" s="489"/>
      <c r="RMG54" s="446"/>
      <c r="RMH54" s="489"/>
      <c r="RMI54" s="489"/>
      <c r="RMJ54" s="489"/>
      <c r="RMK54" s="489"/>
      <c r="RML54" s="489"/>
      <c r="RMM54" s="489"/>
      <c r="RMN54" s="489"/>
      <c r="RMO54" s="489"/>
      <c r="RMP54" s="489"/>
      <c r="RMQ54" s="489"/>
      <c r="RMR54" s="489"/>
      <c r="RMS54" s="489"/>
      <c r="RMT54" s="489"/>
      <c r="RMU54" s="489"/>
      <c r="RMV54" s="489"/>
      <c r="RMW54" s="446"/>
      <c r="RMX54" s="489"/>
      <c r="RMY54" s="489"/>
      <c r="RMZ54" s="489"/>
      <c r="RNA54" s="489"/>
      <c r="RNB54" s="489"/>
      <c r="RNC54" s="489"/>
      <c r="RND54" s="489"/>
      <c r="RNE54" s="489"/>
      <c r="RNF54" s="489"/>
      <c r="RNG54" s="489"/>
      <c r="RNH54" s="489"/>
      <c r="RNI54" s="489"/>
      <c r="RNJ54" s="489"/>
      <c r="RNK54" s="489"/>
      <c r="RNL54" s="489"/>
      <c r="RNM54" s="446"/>
      <c r="RNN54" s="489"/>
      <c r="RNO54" s="489"/>
      <c r="RNP54" s="489"/>
      <c r="RNQ54" s="489"/>
      <c r="RNR54" s="489"/>
      <c r="RNS54" s="489"/>
      <c r="RNT54" s="489"/>
      <c r="RNU54" s="489"/>
      <c r="RNV54" s="489"/>
      <c r="RNW54" s="489"/>
      <c r="RNX54" s="489"/>
      <c r="RNY54" s="489"/>
      <c r="RNZ54" s="489"/>
      <c r="ROA54" s="489"/>
      <c r="ROB54" s="489"/>
      <c r="ROC54" s="446"/>
      <c r="ROD54" s="489"/>
      <c r="ROE54" s="489"/>
      <c r="ROF54" s="489"/>
      <c r="ROG54" s="489"/>
      <c r="ROH54" s="489"/>
      <c r="ROI54" s="489"/>
      <c r="ROJ54" s="489"/>
      <c r="ROK54" s="489"/>
      <c r="ROL54" s="489"/>
      <c r="ROM54" s="489"/>
      <c r="RON54" s="489"/>
      <c r="ROO54" s="489"/>
      <c r="ROP54" s="489"/>
      <c r="ROQ54" s="489"/>
      <c r="ROR54" s="489"/>
      <c r="ROS54" s="446"/>
      <c r="ROT54" s="489"/>
      <c r="ROU54" s="489"/>
      <c r="ROV54" s="489"/>
      <c r="ROW54" s="489"/>
      <c r="ROX54" s="489"/>
      <c r="ROY54" s="489"/>
      <c r="ROZ54" s="489"/>
      <c r="RPA54" s="489"/>
      <c r="RPB54" s="489"/>
      <c r="RPC54" s="489"/>
      <c r="RPD54" s="489"/>
      <c r="RPE54" s="489"/>
      <c r="RPF54" s="489"/>
      <c r="RPG54" s="489"/>
      <c r="RPH54" s="489"/>
      <c r="RPI54" s="446"/>
      <c r="RPJ54" s="489"/>
      <c r="RPK54" s="489"/>
      <c r="RPL54" s="489"/>
      <c r="RPM54" s="489"/>
      <c r="RPN54" s="489"/>
      <c r="RPO54" s="489"/>
      <c r="RPP54" s="489"/>
      <c r="RPQ54" s="489"/>
      <c r="RPR54" s="489"/>
      <c r="RPS54" s="489"/>
      <c r="RPT54" s="489"/>
      <c r="RPU54" s="489"/>
      <c r="RPV54" s="489"/>
      <c r="RPW54" s="489"/>
      <c r="RPX54" s="489"/>
      <c r="RPY54" s="446"/>
      <c r="RPZ54" s="489"/>
      <c r="RQA54" s="489"/>
      <c r="RQB54" s="489"/>
      <c r="RQC54" s="489"/>
      <c r="RQD54" s="489"/>
      <c r="RQE54" s="489"/>
      <c r="RQF54" s="489"/>
      <c r="RQG54" s="489"/>
      <c r="RQH54" s="489"/>
      <c r="RQI54" s="489"/>
      <c r="RQJ54" s="489"/>
      <c r="RQK54" s="489"/>
      <c r="RQL54" s="489"/>
      <c r="RQM54" s="489"/>
      <c r="RQN54" s="489"/>
      <c r="RQO54" s="446"/>
      <c r="RQP54" s="489"/>
      <c r="RQQ54" s="489"/>
      <c r="RQR54" s="489"/>
      <c r="RQS54" s="489"/>
      <c r="RQT54" s="489"/>
      <c r="RQU54" s="489"/>
      <c r="RQV54" s="489"/>
      <c r="RQW54" s="489"/>
      <c r="RQX54" s="489"/>
      <c r="RQY54" s="489"/>
      <c r="RQZ54" s="489"/>
      <c r="RRA54" s="489"/>
      <c r="RRB54" s="489"/>
      <c r="RRC54" s="489"/>
      <c r="RRD54" s="489"/>
      <c r="RRE54" s="446"/>
      <c r="RRF54" s="489"/>
      <c r="RRG54" s="489"/>
      <c r="RRH54" s="489"/>
      <c r="RRI54" s="489"/>
      <c r="RRJ54" s="489"/>
      <c r="RRK54" s="489"/>
      <c r="RRL54" s="489"/>
      <c r="RRM54" s="489"/>
      <c r="RRN54" s="489"/>
      <c r="RRO54" s="489"/>
      <c r="RRP54" s="489"/>
      <c r="RRQ54" s="489"/>
      <c r="RRR54" s="489"/>
      <c r="RRS54" s="489"/>
      <c r="RRT54" s="489"/>
      <c r="RRU54" s="446"/>
      <c r="RRV54" s="489"/>
      <c r="RRW54" s="489"/>
      <c r="RRX54" s="489"/>
      <c r="RRY54" s="489"/>
      <c r="RRZ54" s="489"/>
      <c r="RSA54" s="489"/>
      <c r="RSB54" s="489"/>
      <c r="RSC54" s="489"/>
      <c r="RSD54" s="489"/>
      <c r="RSE54" s="489"/>
      <c r="RSF54" s="489"/>
      <c r="RSG54" s="489"/>
      <c r="RSH54" s="489"/>
      <c r="RSI54" s="489"/>
      <c r="RSJ54" s="489"/>
      <c r="RSK54" s="446"/>
      <c r="RSL54" s="489"/>
      <c r="RSM54" s="489"/>
      <c r="RSN54" s="489"/>
      <c r="RSO54" s="489"/>
      <c r="RSP54" s="489"/>
      <c r="RSQ54" s="489"/>
      <c r="RSR54" s="489"/>
      <c r="RSS54" s="489"/>
      <c r="RST54" s="489"/>
      <c r="RSU54" s="489"/>
      <c r="RSV54" s="489"/>
      <c r="RSW54" s="489"/>
      <c r="RSX54" s="489"/>
      <c r="RSY54" s="489"/>
      <c r="RSZ54" s="489"/>
      <c r="RTA54" s="446"/>
      <c r="RTB54" s="489"/>
      <c r="RTC54" s="489"/>
      <c r="RTD54" s="489"/>
      <c r="RTE54" s="489"/>
      <c r="RTF54" s="489"/>
      <c r="RTG54" s="489"/>
      <c r="RTH54" s="489"/>
      <c r="RTI54" s="489"/>
      <c r="RTJ54" s="489"/>
      <c r="RTK54" s="489"/>
      <c r="RTL54" s="489"/>
      <c r="RTM54" s="489"/>
      <c r="RTN54" s="489"/>
      <c r="RTO54" s="489"/>
      <c r="RTP54" s="489"/>
      <c r="RTQ54" s="446"/>
      <c r="RTR54" s="489"/>
      <c r="RTS54" s="489"/>
      <c r="RTT54" s="489"/>
      <c r="RTU54" s="489"/>
      <c r="RTV54" s="489"/>
      <c r="RTW54" s="489"/>
      <c r="RTX54" s="489"/>
      <c r="RTY54" s="489"/>
      <c r="RTZ54" s="489"/>
      <c r="RUA54" s="489"/>
      <c r="RUB54" s="489"/>
      <c r="RUC54" s="489"/>
      <c r="RUD54" s="489"/>
      <c r="RUE54" s="489"/>
      <c r="RUF54" s="489"/>
      <c r="RUG54" s="446"/>
      <c r="RUH54" s="489"/>
      <c r="RUI54" s="489"/>
      <c r="RUJ54" s="489"/>
      <c r="RUK54" s="489"/>
      <c r="RUL54" s="489"/>
      <c r="RUM54" s="489"/>
      <c r="RUN54" s="489"/>
      <c r="RUO54" s="489"/>
      <c r="RUP54" s="489"/>
      <c r="RUQ54" s="489"/>
      <c r="RUR54" s="489"/>
      <c r="RUS54" s="489"/>
      <c r="RUT54" s="489"/>
      <c r="RUU54" s="489"/>
      <c r="RUV54" s="489"/>
      <c r="RUW54" s="446"/>
      <c r="RUX54" s="489"/>
      <c r="RUY54" s="489"/>
      <c r="RUZ54" s="489"/>
      <c r="RVA54" s="489"/>
      <c r="RVB54" s="489"/>
      <c r="RVC54" s="489"/>
      <c r="RVD54" s="489"/>
      <c r="RVE54" s="489"/>
      <c r="RVF54" s="489"/>
      <c r="RVG54" s="489"/>
      <c r="RVH54" s="489"/>
      <c r="RVI54" s="489"/>
      <c r="RVJ54" s="489"/>
      <c r="RVK54" s="489"/>
      <c r="RVL54" s="489"/>
      <c r="RVM54" s="446"/>
      <c r="RVN54" s="489"/>
      <c r="RVO54" s="489"/>
      <c r="RVP54" s="489"/>
      <c r="RVQ54" s="489"/>
      <c r="RVR54" s="489"/>
      <c r="RVS54" s="489"/>
      <c r="RVT54" s="489"/>
      <c r="RVU54" s="489"/>
      <c r="RVV54" s="489"/>
      <c r="RVW54" s="489"/>
      <c r="RVX54" s="489"/>
      <c r="RVY54" s="489"/>
      <c r="RVZ54" s="489"/>
      <c r="RWA54" s="489"/>
      <c r="RWB54" s="489"/>
      <c r="RWC54" s="446"/>
      <c r="RWD54" s="489"/>
      <c r="RWE54" s="489"/>
      <c r="RWF54" s="489"/>
      <c r="RWG54" s="489"/>
      <c r="RWH54" s="489"/>
      <c r="RWI54" s="489"/>
      <c r="RWJ54" s="489"/>
      <c r="RWK54" s="489"/>
      <c r="RWL54" s="489"/>
      <c r="RWM54" s="489"/>
      <c r="RWN54" s="489"/>
      <c r="RWO54" s="489"/>
      <c r="RWP54" s="489"/>
      <c r="RWQ54" s="489"/>
      <c r="RWR54" s="489"/>
      <c r="RWS54" s="446"/>
      <c r="RWT54" s="489"/>
      <c r="RWU54" s="489"/>
      <c r="RWV54" s="489"/>
      <c r="RWW54" s="489"/>
      <c r="RWX54" s="489"/>
      <c r="RWY54" s="489"/>
      <c r="RWZ54" s="489"/>
      <c r="RXA54" s="489"/>
      <c r="RXB54" s="489"/>
      <c r="RXC54" s="489"/>
      <c r="RXD54" s="489"/>
      <c r="RXE54" s="489"/>
      <c r="RXF54" s="489"/>
      <c r="RXG54" s="489"/>
      <c r="RXH54" s="489"/>
      <c r="RXI54" s="446"/>
      <c r="RXJ54" s="489"/>
      <c r="RXK54" s="489"/>
      <c r="RXL54" s="489"/>
      <c r="RXM54" s="489"/>
      <c r="RXN54" s="489"/>
      <c r="RXO54" s="489"/>
      <c r="RXP54" s="489"/>
      <c r="RXQ54" s="489"/>
      <c r="RXR54" s="489"/>
      <c r="RXS54" s="489"/>
      <c r="RXT54" s="489"/>
      <c r="RXU54" s="489"/>
      <c r="RXV54" s="489"/>
      <c r="RXW54" s="489"/>
      <c r="RXX54" s="489"/>
      <c r="RXY54" s="446"/>
      <c r="RXZ54" s="489"/>
      <c r="RYA54" s="489"/>
      <c r="RYB54" s="489"/>
      <c r="RYC54" s="489"/>
      <c r="RYD54" s="489"/>
      <c r="RYE54" s="489"/>
      <c r="RYF54" s="489"/>
      <c r="RYG54" s="489"/>
      <c r="RYH54" s="489"/>
      <c r="RYI54" s="489"/>
      <c r="RYJ54" s="489"/>
      <c r="RYK54" s="489"/>
      <c r="RYL54" s="489"/>
      <c r="RYM54" s="489"/>
      <c r="RYN54" s="489"/>
      <c r="RYO54" s="446"/>
      <c r="RYP54" s="489"/>
      <c r="RYQ54" s="489"/>
      <c r="RYR54" s="489"/>
      <c r="RYS54" s="489"/>
      <c r="RYT54" s="489"/>
      <c r="RYU54" s="489"/>
      <c r="RYV54" s="489"/>
      <c r="RYW54" s="489"/>
      <c r="RYX54" s="489"/>
      <c r="RYY54" s="489"/>
      <c r="RYZ54" s="489"/>
      <c r="RZA54" s="489"/>
      <c r="RZB54" s="489"/>
      <c r="RZC54" s="489"/>
      <c r="RZD54" s="489"/>
      <c r="RZE54" s="446"/>
      <c r="RZF54" s="489"/>
      <c r="RZG54" s="489"/>
      <c r="RZH54" s="489"/>
      <c r="RZI54" s="489"/>
      <c r="RZJ54" s="489"/>
      <c r="RZK54" s="489"/>
      <c r="RZL54" s="489"/>
      <c r="RZM54" s="489"/>
      <c r="RZN54" s="489"/>
      <c r="RZO54" s="489"/>
      <c r="RZP54" s="489"/>
      <c r="RZQ54" s="489"/>
      <c r="RZR54" s="489"/>
      <c r="RZS54" s="489"/>
      <c r="RZT54" s="489"/>
      <c r="RZU54" s="446"/>
      <c r="RZV54" s="489"/>
      <c r="RZW54" s="489"/>
      <c r="RZX54" s="489"/>
      <c r="RZY54" s="489"/>
      <c r="RZZ54" s="489"/>
      <c r="SAA54" s="489"/>
      <c r="SAB54" s="489"/>
      <c r="SAC54" s="489"/>
      <c r="SAD54" s="489"/>
      <c r="SAE54" s="489"/>
      <c r="SAF54" s="489"/>
      <c r="SAG54" s="489"/>
      <c r="SAH54" s="489"/>
      <c r="SAI54" s="489"/>
      <c r="SAJ54" s="489"/>
      <c r="SAK54" s="446"/>
      <c r="SAL54" s="489"/>
      <c r="SAM54" s="489"/>
      <c r="SAN54" s="489"/>
      <c r="SAO54" s="489"/>
      <c r="SAP54" s="489"/>
      <c r="SAQ54" s="489"/>
      <c r="SAR54" s="489"/>
      <c r="SAS54" s="489"/>
      <c r="SAT54" s="489"/>
      <c r="SAU54" s="489"/>
      <c r="SAV54" s="489"/>
      <c r="SAW54" s="489"/>
      <c r="SAX54" s="489"/>
      <c r="SAY54" s="489"/>
      <c r="SAZ54" s="489"/>
      <c r="SBA54" s="446"/>
      <c r="SBB54" s="489"/>
      <c r="SBC54" s="489"/>
      <c r="SBD54" s="489"/>
      <c r="SBE54" s="489"/>
      <c r="SBF54" s="489"/>
      <c r="SBG54" s="489"/>
      <c r="SBH54" s="489"/>
      <c r="SBI54" s="489"/>
      <c r="SBJ54" s="489"/>
      <c r="SBK54" s="489"/>
      <c r="SBL54" s="489"/>
      <c r="SBM54" s="489"/>
      <c r="SBN54" s="489"/>
      <c r="SBO54" s="489"/>
      <c r="SBP54" s="489"/>
      <c r="SBQ54" s="446"/>
      <c r="SBR54" s="489"/>
      <c r="SBS54" s="489"/>
      <c r="SBT54" s="489"/>
      <c r="SBU54" s="489"/>
      <c r="SBV54" s="489"/>
      <c r="SBW54" s="489"/>
      <c r="SBX54" s="489"/>
      <c r="SBY54" s="489"/>
      <c r="SBZ54" s="489"/>
      <c r="SCA54" s="489"/>
      <c r="SCB54" s="489"/>
      <c r="SCC54" s="489"/>
      <c r="SCD54" s="489"/>
      <c r="SCE54" s="489"/>
      <c r="SCF54" s="489"/>
      <c r="SCG54" s="446"/>
      <c r="SCH54" s="489"/>
      <c r="SCI54" s="489"/>
      <c r="SCJ54" s="489"/>
      <c r="SCK54" s="489"/>
      <c r="SCL54" s="489"/>
      <c r="SCM54" s="489"/>
      <c r="SCN54" s="489"/>
      <c r="SCO54" s="489"/>
      <c r="SCP54" s="489"/>
      <c r="SCQ54" s="489"/>
      <c r="SCR54" s="489"/>
      <c r="SCS54" s="489"/>
      <c r="SCT54" s="489"/>
      <c r="SCU54" s="489"/>
      <c r="SCV54" s="489"/>
      <c r="SCW54" s="446"/>
      <c r="SCX54" s="489"/>
      <c r="SCY54" s="489"/>
      <c r="SCZ54" s="489"/>
      <c r="SDA54" s="489"/>
      <c r="SDB54" s="489"/>
      <c r="SDC54" s="489"/>
      <c r="SDD54" s="489"/>
      <c r="SDE54" s="489"/>
      <c r="SDF54" s="489"/>
      <c r="SDG54" s="489"/>
      <c r="SDH54" s="489"/>
      <c r="SDI54" s="489"/>
      <c r="SDJ54" s="489"/>
      <c r="SDK54" s="489"/>
      <c r="SDL54" s="489"/>
      <c r="SDM54" s="446"/>
      <c r="SDN54" s="489"/>
      <c r="SDO54" s="489"/>
      <c r="SDP54" s="489"/>
      <c r="SDQ54" s="489"/>
      <c r="SDR54" s="489"/>
      <c r="SDS54" s="489"/>
      <c r="SDT54" s="489"/>
      <c r="SDU54" s="489"/>
      <c r="SDV54" s="489"/>
      <c r="SDW54" s="489"/>
      <c r="SDX54" s="489"/>
      <c r="SDY54" s="489"/>
      <c r="SDZ54" s="489"/>
      <c r="SEA54" s="489"/>
      <c r="SEB54" s="489"/>
      <c r="SEC54" s="446"/>
      <c r="SED54" s="489"/>
      <c r="SEE54" s="489"/>
      <c r="SEF54" s="489"/>
      <c r="SEG54" s="489"/>
      <c r="SEH54" s="489"/>
      <c r="SEI54" s="489"/>
      <c r="SEJ54" s="489"/>
      <c r="SEK54" s="489"/>
      <c r="SEL54" s="489"/>
      <c r="SEM54" s="489"/>
      <c r="SEN54" s="489"/>
      <c r="SEO54" s="489"/>
      <c r="SEP54" s="489"/>
      <c r="SEQ54" s="489"/>
      <c r="SER54" s="489"/>
      <c r="SES54" s="446"/>
      <c r="SET54" s="489"/>
      <c r="SEU54" s="489"/>
      <c r="SEV54" s="489"/>
      <c r="SEW54" s="489"/>
      <c r="SEX54" s="489"/>
      <c r="SEY54" s="489"/>
      <c r="SEZ54" s="489"/>
      <c r="SFA54" s="489"/>
      <c r="SFB54" s="489"/>
      <c r="SFC54" s="489"/>
      <c r="SFD54" s="489"/>
      <c r="SFE54" s="489"/>
      <c r="SFF54" s="489"/>
      <c r="SFG54" s="489"/>
      <c r="SFH54" s="489"/>
      <c r="SFI54" s="446"/>
      <c r="SFJ54" s="489"/>
      <c r="SFK54" s="489"/>
      <c r="SFL54" s="489"/>
      <c r="SFM54" s="489"/>
      <c r="SFN54" s="489"/>
      <c r="SFO54" s="489"/>
      <c r="SFP54" s="489"/>
      <c r="SFQ54" s="489"/>
      <c r="SFR54" s="489"/>
      <c r="SFS54" s="489"/>
      <c r="SFT54" s="489"/>
      <c r="SFU54" s="489"/>
      <c r="SFV54" s="489"/>
      <c r="SFW54" s="489"/>
      <c r="SFX54" s="489"/>
      <c r="SFY54" s="446"/>
      <c r="SFZ54" s="489"/>
      <c r="SGA54" s="489"/>
      <c r="SGB54" s="489"/>
      <c r="SGC54" s="489"/>
      <c r="SGD54" s="489"/>
      <c r="SGE54" s="489"/>
      <c r="SGF54" s="489"/>
      <c r="SGG54" s="489"/>
      <c r="SGH54" s="489"/>
      <c r="SGI54" s="489"/>
      <c r="SGJ54" s="489"/>
      <c r="SGK54" s="489"/>
      <c r="SGL54" s="489"/>
      <c r="SGM54" s="489"/>
      <c r="SGN54" s="489"/>
      <c r="SGO54" s="446"/>
      <c r="SGP54" s="489"/>
      <c r="SGQ54" s="489"/>
      <c r="SGR54" s="489"/>
      <c r="SGS54" s="489"/>
      <c r="SGT54" s="489"/>
      <c r="SGU54" s="489"/>
      <c r="SGV54" s="489"/>
      <c r="SGW54" s="489"/>
      <c r="SGX54" s="489"/>
      <c r="SGY54" s="489"/>
      <c r="SGZ54" s="489"/>
      <c r="SHA54" s="489"/>
      <c r="SHB54" s="489"/>
      <c r="SHC54" s="489"/>
      <c r="SHD54" s="489"/>
      <c r="SHE54" s="446"/>
      <c r="SHF54" s="489"/>
      <c r="SHG54" s="489"/>
      <c r="SHH54" s="489"/>
      <c r="SHI54" s="489"/>
      <c r="SHJ54" s="489"/>
      <c r="SHK54" s="489"/>
      <c r="SHL54" s="489"/>
      <c r="SHM54" s="489"/>
      <c r="SHN54" s="489"/>
      <c r="SHO54" s="489"/>
      <c r="SHP54" s="489"/>
      <c r="SHQ54" s="489"/>
      <c r="SHR54" s="489"/>
      <c r="SHS54" s="489"/>
      <c r="SHT54" s="489"/>
      <c r="SHU54" s="446"/>
      <c r="SHV54" s="489"/>
      <c r="SHW54" s="489"/>
      <c r="SHX54" s="489"/>
      <c r="SHY54" s="489"/>
      <c r="SHZ54" s="489"/>
      <c r="SIA54" s="489"/>
      <c r="SIB54" s="489"/>
      <c r="SIC54" s="489"/>
      <c r="SID54" s="489"/>
      <c r="SIE54" s="489"/>
      <c r="SIF54" s="489"/>
      <c r="SIG54" s="489"/>
      <c r="SIH54" s="489"/>
      <c r="SII54" s="489"/>
      <c r="SIJ54" s="489"/>
      <c r="SIK54" s="446"/>
      <c r="SIL54" s="489"/>
      <c r="SIM54" s="489"/>
      <c r="SIN54" s="489"/>
      <c r="SIO54" s="489"/>
      <c r="SIP54" s="489"/>
      <c r="SIQ54" s="489"/>
      <c r="SIR54" s="489"/>
      <c r="SIS54" s="489"/>
      <c r="SIT54" s="489"/>
      <c r="SIU54" s="489"/>
      <c r="SIV54" s="489"/>
      <c r="SIW54" s="489"/>
      <c r="SIX54" s="489"/>
      <c r="SIY54" s="489"/>
      <c r="SIZ54" s="489"/>
      <c r="SJA54" s="446"/>
      <c r="SJB54" s="489"/>
      <c r="SJC54" s="489"/>
      <c r="SJD54" s="489"/>
      <c r="SJE54" s="489"/>
      <c r="SJF54" s="489"/>
      <c r="SJG54" s="489"/>
      <c r="SJH54" s="489"/>
      <c r="SJI54" s="489"/>
      <c r="SJJ54" s="489"/>
      <c r="SJK54" s="489"/>
      <c r="SJL54" s="489"/>
      <c r="SJM54" s="489"/>
      <c r="SJN54" s="489"/>
      <c r="SJO54" s="489"/>
      <c r="SJP54" s="489"/>
      <c r="SJQ54" s="446"/>
      <c r="SJR54" s="489"/>
      <c r="SJS54" s="489"/>
      <c r="SJT54" s="489"/>
      <c r="SJU54" s="489"/>
      <c r="SJV54" s="489"/>
      <c r="SJW54" s="489"/>
      <c r="SJX54" s="489"/>
      <c r="SJY54" s="489"/>
      <c r="SJZ54" s="489"/>
      <c r="SKA54" s="489"/>
      <c r="SKB54" s="489"/>
      <c r="SKC54" s="489"/>
      <c r="SKD54" s="489"/>
      <c r="SKE54" s="489"/>
      <c r="SKF54" s="489"/>
      <c r="SKG54" s="446"/>
      <c r="SKH54" s="489"/>
      <c r="SKI54" s="489"/>
      <c r="SKJ54" s="489"/>
      <c r="SKK54" s="489"/>
      <c r="SKL54" s="489"/>
      <c r="SKM54" s="489"/>
      <c r="SKN54" s="489"/>
      <c r="SKO54" s="489"/>
      <c r="SKP54" s="489"/>
      <c r="SKQ54" s="489"/>
      <c r="SKR54" s="489"/>
      <c r="SKS54" s="489"/>
      <c r="SKT54" s="489"/>
      <c r="SKU54" s="489"/>
      <c r="SKV54" s="489"/>
      <c r="SKW54" s="446"/>
      <c r="SKX54" s="489"/>
      <c r="SKY54" s="489"/>
      <c r="SKZ54" s="489"/>
      <c r="SLA54" s="489"/>
      <c r="SLB54" s="489"/>
      <c r="SLC54" s="489"/>
      <c r="SLD54" s="489"/>
      <c r="SLE54" s="489"/>
      <c r="SLF54" s="489"/>
      <c r="SLG54" s="489"/>
      <c r="SLH54" s="489"/>
      <c r="SLI54" s="489"/>
      <c r="SLJ54" s="489"/>
      <c r="SLK54" s="489"/>
      <c r="SLL54" s="489"/>
      <c r="SLM54" s="446"/>
      <c r="SLN54" s="489"/>
      <c r="SLO54" s="489"/>
      <c r="SLP54" s="489"/>
      <c r="SLQ54" s="489"/>
      <c r="SLR54" s="489"/>
      <c r="SLS54" s="489"/>
      <c r="SLT54" s="489"/>
      <c r="SLU54" s="489"/>
      <c r="SLV54" s="489"/>
      <c r="SLW54" s="489"/>
      <c r="SLX54" s="489"/>
      <c r="SLY54" s="489"/>
      <c r="SLZ54" s="489"/>
      <c r="SMA54" s="489"/>
      <c r="SMB54" s="489"/>
      <c r="SMC54" s="446"/>
      <c r="SMD54" s="489"/>
      <c r="SME54" s="489"/>
      <c r="SMF54" s="489"/>
      <c r="SMG54" s="489"/>
      <c r="SMH54" s="489"/>
      <c r="SMI54" s="489"/>
      <c r="SMJ54" s="489"/>
      <c r="SMK54" s="489"/>
      <c r="SML54" s="489"/>
      <c r="SMM54" s="489"/>
      <c r="SMN54" s="489"/>
      <c r="SMO54" s="489"/>
      <c r="SMP54" s="489"/>
      <c r="SMQ54" s="489"/>
      <c r="SMR54" s="489"/>
      <c r="SMS54" s="446"/>
      <c r="SMT54" s="489"/>
      <c r="SMU54" s="489"/>
      <c r="SMV54" s="489"/>
      <c r="SMW54" s="489"/>
      <c r="SMX54" s="489"/>
      <c r="SMY54" s="489"/>
      <c r="SMZ54" s="489"/>
      <c r="SNA54" s="489"/>
      <c r="SNB54" s="489"/>
      <c r="SNC54" s="489"/>
      <c r="SND54" s="489"/>
      <c r="SNE54" s="489"/>
      <c r="SNF54" s="489"/>
      <c r="SNG54" s="489"/>
      <c r="SNH54" s="489"/>
      <c r="SNI54" s="446"/>
      <c r="SNJ54" s="489"/>
      <c r="SNK54" s="489"/>
      <c r="SNL54" s="489"/>
      <c r="SNM54" s="489"/>
      <c r="SNN54" s="489"/>
      <c r="SNO54" s="489"/>
      <c r="SNP54" s="489"/>
      <c r="SNQ54" s="489"/>
      <c r="SNR54" s="489"/>
      <c r="SNS54" s="489"/>
      <c r="SNT54" s="489"/>
      <c r="SNU54" s="489"/>
      <c r="SNV54" s="489"/>
      <c r="SNW54" s="489"/>
      <c r="SNX54" s="489"/>
      <c r="SNY54" s="446"/>
      <c r="SNZ54" s="489"/>
      <c r="SOA54" s="489"/>
      <c r="SOB54" s="489"/>
      <c r="SOC54" s="489"/>
      <c r="SOD54" s="489"/>
      <c r="SOE54" s="489"/>
      <c r="SOF54" s="489"/>
      <c r="SOG54" s="489"/>
      <c r="SOH54" s="489"/>
      <c r="SOI54" s="489"/>
      <c r="SOJ54" s="489"/>
      <c r="SOK54" s="489"/>
      <c r="SOL54" s="489"/>
      <c r="SOM54" s="489"/>
      <c r="SON54" s="489"/>
      <c r="SOO54" s="446"/>
      <c r="SOP54" s="489"/>
      <c r="SOQ54" s="489"/>
      <c r="SOR54" s="489"/>
      <c r="SOS54" s="489"/>
      <c r="SOT54" s="489"/>
      <c r="SOU54" s="489"/>
      <c r="SOV54" s="489"/>
      <c r="SOW54" s="489"/>
      <c r="SOX54" s="489"/>
      <c r="SOY54" s="489"/>
      <c r="SOZ54" s="489"/>
      <c r="SPA54" s="489"/>
      <c r="SPB54" s="489"/>
      <c r="SPC54" s="489"/>
      <c r="SPD54" s="489"/>
      <c r="SPE54" s="446"/>
      <c r="SPF54" s="489"/>
      <c r="SPG54" s="489"/>
      <c r="SPH54" s="489"/>
      <c r="SPI54" s="489"/>
      <c r="SPJ54" s="489"/>
      <c r="SPK54" s="489"/>
      <c r="SPL54" s="489"/>
      <c r="SPM54" s="489"/>
      <c r="SPN54" s="489"/>
      <c r="SPO54" s="489"/>
      <c r="SPP54" s="489"/>
      <c r="SPQ54" s="489"/>
      <c r="SPR54" s="489"/>
      <c r="SPS54" s="489"/>
      <c r="SPT54" s="489"/>
      <c r="SPU54" s="446"/>
      <c r="SPV54" s="489"/>
      <c r="SPW54" s="489"/>
      <c r="SPX54" s="489"/>
      <c r="SPY54" s="489"/>
      <c r="SPZ54" s="489"/>
      <c r="SQA54" s="489"/>
      <c r="SQB54" s="489"/>
      <c r="SQC54" s="489"/>
      <c r="SQD54" s="489"/>
      <c r="SQE54" s="489"/>
      <c r="SQF54" s="489"/>
      <c r="SQG54" s="489"/>
      <c r="SQH54" s="489"/>
      <c r="SQI54" s="489"/>
      <c r="SQJ54" s="489"/>
      <c r="SQK54" s="446"/>
      <c r="SQL54" s="489"/>
      <c r="SQM54" s="489"/>
      <c r="SQN54" s="489"/>
      <c r="SQO54" s="489"/>
      <c r="SQP54" s="489"/>
      <c r="SQQ54" s="489"/>
      <c r="SQR54" s="489"/>
      <c r="SQS54" s="489"/>
      <c r="SQT54" s="489"/>
      <c r="SQU54" s="489"/>
      <c r="SQV54" s="489"/>
      <c r="SQW54" s="489"/>
      <c r="SQX54" s="489"/>
      <c r="SQY54" s="489"/>
      <c r="SQZ54" s="489"/>
      <c r="SRA54" s="446"/>
      <c r="SRB54" s="489"/>
      <c r="SRC54" s="489"/>
      <c r="SRD54" s="489"/>
      <c r="SRE54" s="489"/>
      <c r="SRF54" s="489"/>
      <c r="SRG54" s="489"/>
      <c r="SRH54" s="489"/>
      <c r="SRI54" s="489"/>
      <c r="SRJ54" s="489"/>
      <c r="SRK54" s="489"/>
      <c r="SRL54" s="489"/>
      <c r="SRM54" s="489"/>
      <c r="SRN54" s="489"/>
      <c r="SRO54" s="489"/>
      <c r="SRP54" s="489"/>
      <c r="SRQ54" s="446"/>
      <c r="SRR54" s="489"/>
      <c r="SRS54" s="489"/>
      <c r="SRT54" s="489"/>
      <c r="SRU54" s="489"/>
      <c r="SRV54" s="489"/>
      <c r="SRW54" s="489"/>
      <c r="SRX54" s="489"/>
      <c r="SRY54" s="489"/>
      <c r="SRZ54" s="489"/>
      <c r="SSA54" s="489"/>
      <c r="SSB54" s="489"/>
      <c r="SSC54" s="489"/>
      <c r="SSD54" s="489"/>
      <c r="SSE54" s="489"/>
      <c r="SSF54" s="489"/>
      <c r="SSG54" s="446"/>
      <c r="SSH54" s="489"/>
      <c r="SSI54" s="489"/>
      <c r="SSJ54" s="489"/>
      <c r="SSK54" s="489"/>
      <c r="SSL54" s="489"/>
      <c r="SSM54" s="489"/>
      <c r="SSN54" s="489"/>
      <c r="SSO54" s="489"/>
      <c r="SSP54" s="489"/>
      <c r="SSQ54" s="489"/>
      <c r="SSR54" s="489"/>
      <c r="SSS54" s="489"/>
      <c r="SST54" s="489"/>
      <c r="SSU54" s="489"/>
      <c r="SSV54" s="489"/>
      <c r="SSW54" s="446"/>
      <c r="SSX54" s="489"/>
      <c r="SSY54" s="489"/>
      <c r="SSZ54" s="489"/>
      <c r="STA54" s="489"/>
      <c r="STB54" s="489"/>
      <c r="STC54" s="489"/>
      <c r="STD54" s="489"/>
      <c r="STE54" s="489"/>
      <c r="STF54" s="489"/>
      <c r="STG54" s="489"/>
      <c r="STH54" s="489"/>
      <c r="STI54" s="489"/>
      <c r="STJ54" s="489"/>
      <c r="STK54" s="489"/>
      <c r="STL54" s="489"/>
      <c r="STM54" s="446"/>
      <c r="STN54" s="489"/>
      <c r="STO54" s="489"/>
      <c r="STP54" s="489"/>
      <c r="STQ54" s="489"/>
      <c r="STR54" s="489"/>
      <c r="STS54" s="489"/>
      <c r="STT54" s="489"/>
      <c r="STU54" s="489"/>
      <c r="STV54" s="489"/>
      <c r="STW54" s="489"/>
      <c r="STX54" s="489"/>
      <c r="STY54" s="489"/>
      <c r="STZ54" s="489"/>
      <c r="SUA54" s="489"/>
      <c r="SUB54" s="489"/>
      <c r="SUC54" s="446"/>
      <c r="SUD54" s="489"/>
      <c r="SUE54" s="489"/>
      <c r="SUF54" s="489"/>
      <c r="SUG54" s="489"/>
      <c r="SUH54" s="489"/>
      <c r="SUI54" s="489"/>
      <c r="SUJ54" s="489"/>
      <c r="SUK54" s="489"/>
      <c r="SUL54" s="489"/>
      <c r="SUM54" s="489"/>
      <c r="SUN54" s="489"/>
      <c r="SUO54" s="489"/>
      <c r="SUP54" s="489"/>
      <c r="SUQ54" s="489"/>
      <c r="SUR54" s="489"/>
      <c r="SUS54" s="446"/>
      <c r="SUT54" s="489"/>
      <c r="SUU54" s="489"/>
      <c r="SUV54" s="489"/>
      <c r="SUW54" s="489"/>
      <c r="SUX54" s="489"/>
      <c r="SUY54" s="489"/>
      <c r="SUZ54" s="489"/>
      <c r="SVA54" s="489"/>
      <c r="SVB54" s="489"/>
      <c r="SVC54" s="489"/>
      <c r="SVD54" s="489"/>
      <c r="SVE54" s="489"/>
      <c r="SVF54" s="489"/>
      <c r="SVG54" s="489"/>
      <c r="SVH54" s="489"/>
      <c r="SVI54" s="446"/>
      <c r="SVJ54" s="489"/>
      <c r="SVK54" s="489"/>
      <c r="SVL54" s="489"/>
      <c r="SVM54" s="489"/>
      <c r="SVN54" s="489"/>
      <c r="SVO54" s="489"/>
      <c r="SVP54" s="489"/>
      <c r="SVQ54" s="489"/>
      <c r="SVR54" s="489"/>
      <c r="SVS54" s="489"/>
      <c r="SVT54" s="489"/>
      <c r="SVU54" s="489"/>
      <c r="SVV54" s="489"/>
      <c r="SVW54" s="489"/>
      <c r="SVX54" s="489"/>
      <c r="SVY54" s="446"/>
      <c r="SVZ54" s="489"/>
      <c r="SWA54" s="489"/>
      <c r="SWB54" s="489"/>
      <c r="SWC54" s="489"/>
      <c r="SWD54" s="489"/>
      <c r="SWE54" s="489"/>
      <c r="SWF54" s="489"/>
      <c r="SWG54" s="489"/>
      <c r="SWH54" s="489"/>
      <c r="SWI54" s="489"/>
      <c r="SWJ54" s="489"/>
      <c r="SWK54" s="489"/>
      <c r="SWL54" s="489"/>
      <c r="SWM54" s="489"/>
      <c r="SWN54" s="489"/>
      <c r="SWO54" s="446"/>
      <c r="SWP54" s="489"/>
      <c r="SWQ54" s="489"/>
      <c r="SWR54" s="489"/>
      <c r="SWS54" s="489"/>
      <c r="SWT54" s="489"/>
      <c r="SWU54" s="489"/>
      <c r="SWV54" s="489"/>
      <c r="SWW54" s="489"/>
      <c r="SWX54" s="489"/>
      <c r="SWY54" s="489"/>
      <c r="SWZ54" s="489"/>
      <c r="SXA54" s="489"/>
      <c r="SXB54" s="489"/>
      <c r="SXC54" s="489"/>
      <c r="SXD54" s="489"/>
      <c r="SXE54" s="446"/>
      <c r="SXF54" s="489"/>
      <c r="SXG54" s="489"/>
      <c r="SXH54" s="489"/>
      <c r="SXI54" s="489"/>
      <c r="SXJ54" s="489"/>
      <c r="SXK54" s="489"/>
      <c r="SXL54" s="489"/>
      <c r="SXM54" s="489"/>
      <c r="SXN54" s="489"/>
      <c r="SXO54" s="489"/>
      <c r="SXP54" s="489"/>
      <c r="SXQ54" s="489"/>
      <c r="SXR54" s="489"/>
      <c r="SXS54" s="489"/>
      <c r="SXT54" s="489"/>
      <c r="SXU54" s="446"/>
      <c r="SXV54" s="489"/>
      <c r="SXW54" s="489"/>
      <c r="SXX54" s="489"/>
      <c r="SXY54" s="489"/>
      <c r="SXZ54" s="489"/>
      <c r="SYA54" s="489"/>
      <c r="SYB54" s="489"/>
      <c r="SYC54" s="489"/>
      <c r="SYD54" s="489"/>
      <c r="SYE54" s="489"/>
      <c r="SYF54" s="489"/>
      <c r="SYG54" s="489"/>
      <c r="SYH54" s="489"/>
      <c r="SYI54" s="489"/>
      <c r="SYJ54" s="489"/>
      <c r="SYK54" s="446"/>
      <c r="SYL54" s="489"/>
      <c r="SYM54" s="489"/>
      <c r="SYN54" s="489"/>
      <c r="SYO54" s="489"/>
      <c r="SYP54" s="489"/>
      <c r="SYQ54" s="489"/>
      <c r="SYR54" s="489"/>
      <c r="SYS54" s="489"/>
      <c r="SYT54" s="489"/>
      <c r="SYU54" s="489"/>
      <c r="SYV54" s="489"/>
      <c r="SYW54" s="489"/>
      <c r="SYX54" s="489"/>
      <c r="SYY54" s="489"/>
      <c r="SYZ54" s="489"/>
      <c r="SZA54" s="446"/>
      <c r="SZB54" s="489"/>
      <c r="SZC54" s="489"/>
      <c r="SZD54" s="489"/>
      <c r="SZE54" s="489"/>
      <c r="SZF54" s="489"/>
      <c r="SZG54" s="489"/>
      <c r="SZH54" s="489"/>
      <c r="SZI54" s="489"/>
      <c r="SZJ54" s="489"/>
      <c r="SZK54" s="489"/>
      <c r="SZL54" s="489"/>
      <c r="SZM54" s="489"/>
      <c r="SZN54" s="489"/>
      <c r="SZO54" s="489"/>
      <c r="SZP54" s="489"/>
      <c r="SZQ54" s="446"/>
      <c r="SZR54" s="489"/>
      <c r="SZS54" s="489"/>
      <c r="SZT54" s="489"/>
      <c r="SZU54" s="489"/>
      <c r="SZV54" s="489"/>
      <c r="SZW54" s="489"/>
      <c r="SZX54" s="489"/>
      <c r="SZY54" s="489"/>
      <c r="SZZ54" s="489"/>
      <c r="TAA54" s="489"/>
      <c r="TAB54" s="489"/>
      <c r="TAC54" s="489"/>
      <c r="TAD54" s="489"/>
      <c r="TAE54" s="489"/>
      <c r="TAF54" s="489"/>
      <c r="TAG54" s="446"/>
      <c r="TAH54" s="489"/>
      <c r="TAI54" s="489"/>
      <c r="TAJ54" s="489"/>
      <c r="TAK54" s="489"/>
      <c r="TAL54" s="489"/>
      <c r="TAM54" s="489"/>
      <c r="TAN54" s="489"/>
      <c r="TAO54" s="489"/>
      <c r="TAP54" s="489"/>
      <c r="TAQ54" s="489"/>
      <c r="TAR54" s="489"/>
      <c r="TAS54" s="489"/>
      <c r="TAT54" s="489"/>
      <c r="TAU54" s="489"/>
      <c r="TAV54" s="489"/>
      <c r="TAW54" s="446"/>
      <c r="TAX54" s="489"/>
      <c r="TAY54" s="489"/>
      <c r="TAZ54" s="489"/>
      <c r="TBA54" s="489"/>
      <c r="TBB54" s="489"/>
      <c r="TBC54" s="489"/>
      <c r="TBD54" s="489"/>
      <c r="TBE54" s="489"/>
      <c r="TBF54" s="489"/>
      <c r="TBG54" s="489"/>
      <c r="TBH54" s="489"/>
      <c r="TBI54" s="489"/>
      <c r="TBJ54" s="489"/>
      <c r="TBK54" s="489"/>
      <c r="TBL54" s="489"/>
      <c r="TBM54" s="446"/>
      <c r="TBN54" s="489"/>
      <c r="TBO54" s="489"/>
      <c r="TBP54" s="489"/>
      <c r="TBQ54" s="489"/>
      <c r="TBR54" s="489"/>
      <c r="TBS54" s="489"/>
      <c r="TBT54" s="489"/>
      <c r="TBU54" s="489"/>
      <c r="TBV54" s="489"/>
      <c r="TBW54" s="489"/>
      <c r="TBX54" s="489"/>
      <c r="TBY54" s="489"/>
      <c r="TBZ54" s="489"/>
      <c r="TCA54" s="489"/>
      <c r="TCB54" s="489"/>
      <c r="TCC54" s="446"/>
      <c r="TCD54" s="489"/>
      <c r="TCE54" s="489"/>
      <c r="TCF54" s="489"/>
      <c r="TCG54" s="489"/>
      <c r="TCH54" s="489"/>
      <c r="TCI54" s="489"/>
      <c r="TCJ54" s="489"/>
      <c r="TCK54" s="489"/>
      <c r="TCL54" s="489"/>
      <c r="TCM54" s="489"/>
      <c r="TCN54" s="489"/>
      <c r="TCO54" s="489"/>
      <c r="TCP54" s="489"/>
      <c r="TCQ54" s="489"/>
      <c r="TCR54" s="489"/>
      <c r="TCS54" s="446"/>
      <c r="TCT54" s="489"/>
      <c r="TCU54" s="489"/>
      <c r="TCV54" s="489"/>
      <c r="TCW54" s="489"/>
      <c r="TCX54" s="489"/>
      <c r="TCY54" s="489"/>
      <c r="TCZ54" s="489"/>
      <c r="TDA54" s="489"/>
      <c r="TDB54" s="489"/>
      <c r="TDC54" s="489"/>
      <c r="TDD54" s="489"/>
      <c r="TDE54" s="489"/>
      <c r="TDF54" s="489"/>
      <c r="TDG54" s="489"/>
      <c r="TDH54" s="489"/>
      <c r="TDI54" s="446"/>
      <c r="TDJ54" s="489"/>
      <c r="TDK54" s="489"/>
      <c r="TDL54" s="489"/>
      <c r="TDM54" s="489"/>
      <c r="TDN54" s="489"/>
      <c r="TDO54" s="489"/>
      <c r="TDP54" s="489"/>
      <c r="TDQ54" s="489"/>
      <c r="TDR54" s="489"/>
      <c r="TDS54" s="489"/>
      <c r="TDT54" s="489"/>
      <c r="TDU54" s="489"/>
      <c r="TDV54" s="489"/>
      <c r="TDW54" s="489"/>
      <c r="TDX54" s="489"/>
      <c r="TDY54" s="446"/>
      <c r="TDZ54" s="489"/>
      <c r="TEA54" s="489"/>
      <c r="TEB54" s="489"/>
      <c r="TEC54" s="489"/>
      <c r="TED54" s="489"/>
      <c r="TEE54" s="489"/>
      <c r="TEF54" s="489"/>
      <c r="TEG54" s="489"/>
      <c r="TEH54" s="489"/>
      <c r="TEI54" s="489"/>
      <c r="TEJ54" s="489"/>
      <c r="TEK54" s="489"/>
      <c r="TEL54" s="489"/>
      <c r="TEM54" s="489"/>
      <c r="TEN54" s="489"/>
      <c r="TEO54" s="446"/>
      <c r="TEP54" s="489"/>
      <c r="TEQ54" s="489"/>
      <c r="TER54" s="489"/>
      <c r="TES54" s="489"/>
      <c r="TET54" s="489"/>
      <c r="TEU54" s="489"/>
      <c r="TEV54" s="489"/>
      <c r="TEW54" s="489"/>
      <c r="TEX54" s="489"/>
      <c r="TEY54" s="489"/>
      <c r="TEZ54" s="489"/>
      <c r="TFA54" s="489"/>
      <c r="TFB54" s="489"/>
      <c r="TFC54" s="489"/>
      <c r="TFD54" s="489"/>
      <c r="TFE54" s="446"/>
      <c r="TFF54" s="489"/>
      <c r="TFG54" s="489"/>
      <c r="TFH54" s="489"/>
      <c r="TFI54" s="489"/>
      <c r="TFJ54" s="489"/>
      <c r="TFK54" s="489"/>
      <c r="TFL54" s="489"/>
      <c r="TFM54" s="489"/>
      <c r="TFN54" s="489"/>
      <c r="TFO54" s="489"/>
      <c r="TFP54" s="489"/>
      <c r="TFQ54" s="489"/>
      <c r="TFR54" s="489"/>
      <c r="TFS54" s="489"/>
      <c r="TFT54" s="489"/>
      <c r="TFU54" s="446"/>
      <c r="TFV54" s="489"/>
      <c r="TFW54" s="489"/>
      <c r="TFX54" s="489"/>
      <c r="TFY54" s="489"/>
      <c r="TFZ54" s="489"/>
      <c r="TGA54" s="489"/>
      <c r="TGB54" s="489"/>
      <c r="TGC54" s="489"/>
      <c r="TGD54" s="489"/>
      <c r="TGE54" s="489"/>
      <c r="TGF54" s="489"/>
      <c r="TGG54" s="489"/>
      <c r="TGH54" s="489"/>
      <c r="TGI54" s="489"/>
      <c r="TGJ54" s="489"/>
      <c r="TGK54" s="446"/>
      <c r="TGL54" s="489"/>
      <c r="TGM54" s="489"/>
      <c r="TGN54" s="489"/>
      <c r="TGO54" s="489"/>
      <c r="TGP54" s="489"/>
      <c r="TGQ54" s="489"/>
      <c r="TGR54" s="489"/>
      <c r="TGS54" s="489"/>
      <c r="TGT54" s="489"/>
      <c r="TGU54" s="489"/>
      <c r="TGV54" s="489"/>
      <c r="TGW54" s="489"/>
      <c r="TGX54" s="489"/>
      <c r="TGY54" s="489"/>
      <c r="TGZ54" s="489"/>
      <c r="THA54" s="446"/>
      <c r="THB54" s="489"/>
      <c r="THC54" s="489"/>
      <c r="THD54" s="489"/>
      <c r="THE54" s="489"/>
      <c r="THF54" s="489"/>
      <c r="THG54" s="489"/>
      <c r="THH54" s="489"/>
      <c r="THI54" s="489"/>
      <c r="THJ54" s="489"/>
      <c r="THK54" s="489"/>
      <c r="THL54" s="489"/>
      <c r="THM54" s="489"/>
      <c r="THN54" s="489"/>
      <c r="THO54" s="489"/>
      <c r="THP54" s="489"/>
      <c r="THQ54" s="446"/>
      <c r="THR54" s="489"/>
      <c r="THS54" s="489"/>
      <c r="THT54" s="489"/>
      <c r="THU54" s="489"/>
      <c r="THV54" s="489"/>
      <c r="THW54" s="489"/>
      <c r="THX54" s="489"/>
      <c r="THY54" s="489"/>
      <c r="THZ54" s="489"/>
      <c r="TIA54" s="489"/>
      <c r="TIB54" s="489"/>
      <c r="TIC54" s="489"/>
      <c r="TID54" s="489"/>
      <c r="TIE54" s="489"/>
      <c r="TIF54" s="489"/>
      <c r="TIG54" s="446"/>
      <c r="TIH54" s="489"/>
      <c r="TII54" s="489"/>
      <c r="TIJ54" s="489"/>
      <c r="TIK54" s="489"/>
      <c r="TIL54" s="489"/>
      <c r="TIM54" s="489"/>
      <c r="TIN54" s="489"/>
      <c r="TIO54" s="489"/>
      <c r="TIP54" s="489"/>
      <c r="TIQ54" s="489"/>
      <c r="TIR54" s="489"/>
      <c r="TIS54" s="489"/>
      <c r="TIT54" s="489"/>
      <c r="TIU54" s="489"/>
      <c r="TIV54" s="489"/>
      <c r="TIW54" s="446"/>
      <c r="TIX54" s="489"/>
      <c r="TIY54" s="489"/>
      <c r="TIZ54" s="489"/>
      <c r="TJA54" s="489"/>
      <c r="TJB54" s="489"/>
      <c r="TJC54" s="489"/>
      <c r="TJD54" s="489"/>
      <c r="TJE54" s="489"/>
      <c r="TJF54" s="489"/>
      <c r="TJG54" s="489"/>
      <c r="TJH54" s="489"/>
      <c r="TJI54" s="489"/>
      <c r="TJJ54" s="489"/>
      <c r="TJK54" s="489"/>
      <c r="TJL54" s="489"/>
      <c r="TJM54" s="446"/>
      <c r="TJN54" s="489"/>
      <c r="TJO54" s="489"/>
      <c r="TJP54" s="489"/>
      <c r="TJQ54" s="489"/>
      <c r="TJR54" s="489"/>
      <c r="TJS54" s="489"/>
      <c r="TJT54" s="489"/>
      <c r="TJU54" s="489"/>
      <c r="TJV54" s="489"/>
      <c r="TJW54" s="489"/>
      <c r="TJX54" s="489"/>
      <c r="TJY54" s="489"/>
      <c r="TJZ54" s="489"/>
      <c r="TKA54" s="489"/>
      <c r="TKB54" s="489"/>
      <c r="TKC54" s="446"/>
      <c r="TKD54" s="489"/>
      <c r="TKE54" s="489"/>
      <c r="TKF54" s="489"/>
      <c r="TKG54" s="489"/>
      <c r="TKH54" s="489"/>
      <c r="TKI54" s="489"/>
      <c r="TKJ54" s="489"/>
      <c r="TKK54" s="489"/>
      <c r="TKL54" s="489"/>
      <c r="TKM54" s="489"/>
      <c r="TKN54" s="489"/>
      <c r="TKO54" s="489"/>
      <c r="TKP54" s="489"/>
      <c r="TKQ54" s="489"/>
      <c r="TKR54" s="489"/>
      <c r="TKS54" s="446"/>
      <c r="TKT54" s="489"/>
      <c r="TKU54" s="489"/>
      <c r="TKV54" s="489"/>
      <c r="TKW54" s="489"/>
      <c r="TKX54" s="489"/>
      <c r="TKY54" s="489"/>
      <c r="TKZ54" s="489"/>
      <c r="TLA54" s="489"/>
      <c r="TLB54" s="489"/>
      <c r="TLC54" s="489"/>
      <c r="TLD54" s="489"/>
      <c r="TLE54" s="489"/>
      <c r="TLF54" s="489"/>
      <c r="TLG54" s="489"/>
      <c r="TLH54" s="489"/>
      <c r="TLI54" s="446"/>
      <c r="TLJ54" s="489"/>
      <c r="TLK54" s="489"/>
      <c r="TLL54" s="489"/>
      <c r="TLM54" s="489"/>
      <c r="TLN54" s="489"/>
      <c r="TLO54" s="489"/>
      <c r="TLP54" s="489"/>
      <c r="TLQ54" s="489"/>
      <c r="TLR54" s="489"/>
      <c r="TLS54" s="489"/>
      <c r="TLT54" s="489"/>
      <c r="TLU54" s="489"/>
      <c r="TLV54" s="489"/>
      <c r="TLW54" s="489"/>
      <c r="TLX54" s="489"/>
      <c r="TLY54" s="446"/>
      <c r="TLZ54" s="489"/>
      <c r="TMA54" s="489"/>
      <c r="TMB54" s="489"/>
      <c r="TMC54" s="489"/>
      <c r="TMD54" s="489"/>
      <c r="TME54" s="489"/>
      <c r="TMF54" s="489"/>
      <c r="TMG54" s="489"/>
      <c r="TMH54" s="489"/>
      <c r="TMI54" s="489"/>
      <c r="TMJ54" s="489"/>
      <c r="TMK54" s="489"/>
      <c r="TML54" s="489"/>
      <c r="TMM54" s="489"/>
      <c r="TMN54" s="489"/>
      <c r="TMO54" s="446"/>
      <c r="TMP54" s="489"/>
      <c r="TMQ54" s="489"/>
      <c r="TMR54" s="489"/>
      <c r="TMS54" s="489"/>
      <c r="TMT54" s="489"/>
      <c r="TMU54" s="489"/>
      <c r="TMV54" s="489"/>
      <c r="TMW54" s="489"/>
      <c r="TMX54" s="489"/>
      <c r="TMY54" s="489"/>
      <c r="TMZ54" s="489"/>
      <c r="TNA54" s="489"/>
      <c r="TNB54" s="489"/>
      <c r="TNC54" s="489"/>
      <c r="TND54" s="489"/>
      <c r="TNE54" s="446"/>
      <c r="TNF54" s="489"/>
      <c r="TNG54" s="489"/>
      <c r="TNH54" s="489"/>
      <c r="TNI54" s="489"/>
      <c r="TNJ54" s="489"/>
      <c r="TNK54" s="489"/>
      <c r="TNL54" s="489"/>
      <c r="TNM54" s="489"/>
      <c r="TNN54" s="489"/>
      <c r="TNO54" s="489"/>
      <c r="TNP54" s="489"/>
      <c r="TNQ54" s="489"/>
      <c r="TNR54" s="489"/>
      <c r="TNS54" s="489"/>
      <c r="TNT54" s="489"/>
      <c r="TNU54" s="446"/>
      <c r="TNV54" s="489"/>
      <c r="TNW54" s="489"/>
      <c r="TNX54" s="489"/>
      <c r="TNY54" s="489"/>
      <c r="TNZ54" s="489"/>
      <c r="TOA54" s="489"/>
      <c r="TOB54" s="489"/>
      <c r="TOC54" s="489"/>
      <c r="TOD54" s="489"/>
      <c r="TOE54" s="489"/>
      <c r="TOF54" s="489"/>
      <c r="TOG54" s="489"/>
      <c r="TOH54" s="489"/>
      <c r="TOI54" s="489"/>
      <c r="TOJ54" s="489"/>
      <c r="TOK54" s="446"/>
      <c r="TOL54" s="489"/>
      <c r="TOM54" s="489"/>
      <c r="TON54" s="489"/>
      <c r="TOO54" s="489"/>
      <c r="TOP54" s="489"/>
      <c r="TOQ54" s="489"/>
      <c r="TOR54" s="489"/>
      <c r="TOS54" s="489"/>
      <c r="TOT54" s="489"/>
      <c r="TOU54" s="489"/>
      <c r="TOV54" s="489"/>
      <c r="TOW54" s="489"/>
      <c r="TOX54" s="489"/>
      <c r="TOY54" s="489"/>
      <c r="TOZ54" s="489"/>
      <c r="TPA54" s="446"/>
      <c r="TPB54" s="489"/>
      <c r="TPC54" s="489"/>
      <c r="TPD54" s="489"/>
      <c r="TPE54" s="489"/>
      <c r="TPF54" s="489"/>
      <c r="TPG54" s="489"/>
      <c r="TPH54" s="489"/>
      <c r="TPI54" s="489"/>
      <c r="TPJ54" s="489"/>
      <c r="TPK54" s="489"/>
      <c r="TPL54" s="489"/>
      <c r="TPM54" s="489"/>
      <c r="TPN54" s="489"/>
      <c r="TPO54" s="489"/>
      <c r="TPP54" s="489"/>
      <c r="TPQ54" s="446"/>
      <c r="TPR54" s="489"/>
      <c r="TPS54" s="489"/>
      <c r="TPT54" s="489"/>
      <c r="TPU54" s="489"/>
      <c r="TPV54" s="489"/>
      <c r="TPW54" s="489"/>
      <c r="TPX54" s="489"/>
      <c r="TPY54" s="489"/>
      <c r="TPZ54" s="489"/>
      <c r="TQA54" s="489"/>
      <c r="TQB54" s="489"/>
      <c r="TQC54" s="489"/>
      <c r="TQD54" s="489"/>
      <c r="TQE54" s="489"/>
      <c r="TQF54" s="489"/>
      <c r="TQG54" s="446"/>
      <c r="TQH54" s="489"/>
      <c r="TQI54" s="489"/>
      <c r="TQJ54" s="489"/>
      <c r="TQK54" s="489"/>
      <c r="TQL54" s="489"/>
      <c r="TQM54" s="489"/>
      <c r="TQN54" s="489"/>
      <c r="TQO54" s="489"/>
      <c r="TQP54" s="489"/>
      <c r="TQQ54" s="489"/>
      <c r="TQR54" s="489"/>
      <c r="TQS54" s="489"/>
      <c r="TQT54" s="489"/>
      <c r="TQU54" s="489"/>
      <c r="TQV54" s="489"/>
      <c r="TQW54" s="446"/>
      <c r="TQX54" s="489"/>
      <c r="TQY54" s="489"/>
      <c r="TQZ54" s="489"/>
      <c r="TRA54" s="489"/>
      <c r="TRB54" s="489"/>
      <c r="TRC54" s="489"/>
      <c r="TRD54" s="489"/>
      <c r="TRE54" s="489"/>
      <c r="TRF54" s="489"/>
      <c r="TRG54" s="489"/>
      <c r="TRH54" s="489"/>
      <c r="TRI54" s="489"/>
      <c r="TRJ54" s="489"/>
      <c r="TRK54" s="489"/>
      <c r="TRL54" s="489"/>
      <c r="TRM54" s="446"/>
      <c r="TRN54" s="489"/>
      <c r="TRO54" s="489"/>
      <c r="TRP54" s="489"/>
      <c r="TRQ54" s="489"/>
      <c r="TRR54" s="489"/>
      <c r="TRS54" s="489"/>
      <c r="TRT54" s="489"/>
      <c r="TRU54" s="489"/>
      <c r="TRV54" s="489"/>
      <c r="TRW54" s="489"/>
      <c r="TRX54" s="489"/>
      <c r="TRY54" s="489"/>
      <c r="TRZ54" s="489"/>
      <c r="TSA54" s="489"/>
      <c r="TSB54" s="489"/>
      <c r="TSC54" s="446"/>
      <c r="TSD54" s="489"/>
      <c r="TSE54" s="489"/>
      <c r="TSF54" s="489"/>
      <c r="TSG54" s="489"/>
      <c r="TSH54" s="489"/>
      <c r="TSI54" s="489"/>
      <c r="TSJ54" s="489"/>
      <c r="TSK54" s="489"/>
      <c r="TSL54" s="489"/>
      <c r="TSM54" s="489"/>
      <c r="TSN54" s="489"/>
      <c r="TSO54" s="489"/>
      <c r="TSP54" s="489"/>
      <c r="TSQ54" s="489"/>
      <c r="TSR54" s="489"/>
      <c r="TSS54" s="446"/>
      <c r="TST54" s="489"/>
      <c r="TSU54" s="489"/>
      <c r="TSV54" s="489"/>
      <c r="TSW54" s="489"/>
      <c r="TSX54" s="489"/>
      <c r="TSY54" s="489"/>
      <c r="TSZ54" s="489"/>
      <c r="TTA54" s="489"/>
      <c r="TTB54" s="489"/>
      <c r="TTC54" s="489"/>
      <c r="TTD54" s="489"/>
      <c r="TTE54" s="489"/>
      <c r="TTF54" s="489"/>
      <c r="TTG54" s="489"/>
      <c r="TTH54" s="489"/>
      <c r="TTI54" s="446"/>
      <c r="TTJ54" s="489"/>
      <c r="TTK54" s="489"/>
      <c r="TTL54" s="489"/>
      <c r="TTM54" s="489"/>
      <c r="TTN54" s="489"/>
      <c r="TTO54" s="489"/>
      <c r="TTP54" s="489"/>
      <c r="TTQ54" s="489"/>
      <c r="TTR54" s="489"/>
      <c r="TTS54" s="489"/>
      <c r="TTT54" s="489"/>
      <c r="TTU54" s="489"/>
      <c r="TTV54" s="489"/>
      <c r="TTW54" s="489"/>
      <c r="TTX54" s="489"/>
      <c r="TTY54" s="446"/>
      <c r="TTZ54" s="489"/>
      <c r="TUA54" s="489"/>
      <c r="TUB54" s="489"/>
      <c r="TUC54" s="489"/>
      <c r="TUD54" s="489"/>
      <c r="TUE54" s="489"/>
      <c r="TUF54" s="489"/>
      <c r="TUG54" s="489"/>
      <c r="TUH54" s="489"/>
      <c r="TUI54" s="489"/>
      <c r="TUJ54" s="489"/>
      <c r="TUK54" s="489"/>
      <c r="TUL54" s="489"/>
      <c r="TUM54" s="489"/>
      <c r="TUN54" s="489"/>
      <c r="TUO54" s="446"/>
      <c r="TUP54" s="489"/>
      <c r="TUQ54" s="489"/>
      <c r="TUR54" s="489"/>
      <c r="TUS54" s="489"/>
      <c r="TUT54" s="489"/>
      <c r="TUU54" s="489"/>
      <c r="TUV54" s="489"/>
      <c r="TUW54" s="489"/>
      <c r="TUX54" s="489"/>
      <c r="TUY54" s="489"/>
      <c r="TUZ54" s="489"/>
      <c r="TVA54" s="489"/>
      <c r="TVB54" s="489"/>
      <c r="TVC54" s="489"/>
      <c r="TVD54" s="489"/>
      <c r="TVE54" s="446"/>
      <c r="TVF54" s="489"/>
      <c r="TVG54" s="489"/>
      <c r="TVH54" s="489"/>
      <c r="TVI54" s="489"/>
      <c r="TVJ54" s="489"/>
      <c r="TVK54" s="489"/>
      <c r="TVL54" s="489"/>
      <c r="TVM54" s="489"/>
      <c r="TVN54" s="489"/>
      <c r="TVO54" s="489"/>
      <c r="TVP54" s="489"/>
      <c r="TVQ54" s="489"/>
      <c r="TVR54" s="489"/>
      <c r="TVS54" s="489"/>
      <c r="TVT54" s="489"/>
      <c r="TVU54" s="446"/>
      <c r="TVV54" s="489"/>
      <c r="TVW54" s="489"/>
      <c r="TVX54" s="489"/>
      <c r="TVY54" s="489"/>
      <c r="TVZ54" s="489"/>
      <c r="TWA54" s="489"/>
      <c r="TWB54" s="489"/>
      <c r="TWC54" s="489"/>
      <c r="TWD54" s="489"/>
      <c r="TWE54" s="489"/>
      <c r="TWF54" s="489"/>
      <c r="TWG54" s="489"/>
      <c r="TWH54" s="489"/>
      <c r="TWI54" s="489"/>
      <c r="TWJ54" s="489"/>
      <c r="TWK54" s="446"/>
      <c r="TWL54" s="489"/>
      <c r="TWM54" s="489"/>
      <c r="TWN54" s="489"/>
      <c r="TWO54" s="489"/>
      <c r="TWP54" s="489"/>
      <c r="TWQ54" s="489"/>
      <c r="TWR54" s="489"/>
      <c r="TWS54" s="489"/>
      <c r="TWT54" s="489"/>
      <c r="TWU54" s="489"/>
      <c r="TWV54" s="489"/>
      <c r="TWW54" s="489"/>
      <c r="TWX54" s="489"/>
      <c r="TWY54" s="489"/>
      <c r="TWZ54" s="489"/>
      <c r="TXA54" s="446"/>
      <c r="TXB54" s="489"/>
      <c r="TXC54" s="489"/>
      <c r="TXD54" s="489"/>
      <c r="TXE54" s="489"/>
      <c r="TXF54" s="489"/>
      <c r="TXG54" s="489"/>
      <c r="TXH54" s="489"/>
      <c r="TXI54" s="489"/>
      <c r="TXJ54" s="489"/>
      <c r="TXK54" s="489"/>
      <c r="TXL54" s="489"/>
      <c r="TXM54" s="489"/>
      <c r="TXN54" s="489"/>
      <c r="TXO54" s="489"/>
      <c r="TXP54" s="489"/>
      <c r="TXQ54" s="446"/>
      <c r="TXR54" s="489"/>
      <c r="TXS54" s="489"/>
      <c r="TXT54" s="489"/>
      <c r="TXU54" s="489"/>
      <c r="TXV54" s="489"/>
      <c r="TXW54" s="489"/>
      <c r="TXX54" s="489"/>
      <c r="TXY54" s="489"/>
      <c r="TXZ54" s="489"/>
      <c r="TYA54" s="489"/>
      <c r="TYB54" s="489"/>
      <c r="TYC54" s="489"/>
      <c r="TYD54" s="489"/>
      <c r="TYE54" s="489"/>
      <c r="TYF54" s="489"/>
      <c r="TYG54" s="446"/>
      <c r="TYH54" s="489"/>
      <c r="TYI54" s="489"/>
      <c r="TYJ54" s="489"/>
      <c r="TYK54" s="489"/>
      <c r="TYL54" s="489"/>
      <c r="TYM54" s="489"/>
      <c r="TYN54" s="489"/>
      <c r="TYO54" s="489"/>
      <c r="TYP54" s="489"/>
      <c r="TYQ54" s="489"/>
      <c r="TYR54" s="489"/>
      <c r="TYS54" s="489"/>
      <c r="TYT54" s="489"/>
      <c r="TYU54" s="489"/>
      <c r="TYV54" s="489"/>
      <c r="TYW54" s="446"/>
      <c r="TYX54" s="489"/>
      <c r="TYY54" s="489"/>
      <c r="TYZ54" s="489"/>
      <c r="TZA54" s="489"/>
      <c r="TZB54" s="489"/>
      <c r="TZC54" s="489"/>
      <c r="TZD54" s="489"/>
      <c r="TZE54" s="489"/>
      <c r="TZF54" s="489"/>
      <c r="TZG54" s="489"/>
      <c r="TZH54" s="489"/>
      <c r="TZI54" s="489"/>
      <c r="TZJ54" s="489"/>
      <c r="TZK54" s="489"/>
      <c r="TZL54" s="489"/>
      <c r="TZM54" s="446"/>
      <c r="TZN54" s="489"/>
      <c r="TZO54" s="489"/>
      <c r="TZP54" s="489"/>
      <c r="TZQ54" s="489"/>
      <c r="TZR54" s="489"/>
      <c r="TZS54" s="489"/>
      <c r="TZT54" s="489"/>
      <c r="TZU54" s="489"/>
      <c r="TZV54" s="489"/>
      <c r="TZW54" s="489"/>
      <c r="TZX54" s="489"/>
      <c r="TZY54" s="489"/>
      <c r="TZZ54" s="489"/>
      <c r="UAA54" s="489"/>
      <c r="UAB54" s="489"/>
      <c r="UAC54" s="446"/>
      <c r="UAD54" s="489"/>
      <c r="UAE54" s="489"/>
      <c r="UAF54" s="489"/>
      <c r="UAG54" s="489"/>
      <c r="UAH54" s="489"/>
      <c r="UAI54" s="489"/>
      <c r="UAJ54" s="489"/>
      <c r="UAK54" s="489"/>
      <c r="UAL54" s="489"/>
      <c r="UAM54" s="489"/>
      <c r="UAN54" s="489"/>
      <c r="UAO54" s="489"/>
      <c r="UAP54" s="489"/>
      <c r="UAQ54" s="489"/>
      <c r="UAR54" s="489"/>
      <c r="UAS54" s="446"/>
      <c r="UAT54" s="489"/>
      <c r="UAU54" s="489"/>
      <c r="UAV54" s="489"/>
      <c r="UAW54" s="489"/>
      <c r="UAX54" s="489"/>
      <c r="UAY54" s="489"/>
      <c r="UAZ54" s="489"/>
      <c r="UBA54" s="489"/>
      <c r="UBB54" s="489"/>
      <c r="UBC54" s="489"/>
      <c r="UBD54" s="489"/>
      <c r="UBE54" s="489"/>
      <c r="UBF54" s="489"/>
      <c r="UBG54" s="489"/>
      <c r="UBH54" s="489"/>
      <c r="UBI54" s="446"/>
      <c r="UBJ54" s="489"/>
      <c r="UBK54" s="489"/>
      <c r="UBL54" s="489"/>
      <c r="UBM54" s="489"/>
      <c r="UBN54" s="489"/>
      <c r="UBO54" s="489"/>
      <c r="UBP54" s="489"/>
      <c r="UBQ54" s="489"/>
      <c r="UBR54" s="489"/>
      <c r="UBS54" s="489"/>
      <c r="UBT54" s="489"/>
      <c r="UBU54" s="489"/>
      <c r="UBV54" s="489"/>
      <c r="UBW54" s="489"/>
      <c r="UBX54" s="489"/>
      <c r="UBY54" s="446"/>
      <c r="UBZ54" s="489"/>
      <c r="UCA54" s="489"/>
      <c r="UCB54" s="489"/>
      <c r="UCC54" s="489"/>
      <c r="UCD54" s="489"/>
      <c r="UCE54" s="489"/>
      <c r="UCF54" s="489"/>
      <c r="UCG54" s="489"/>
      <c r="UCH54" s="489"/>
      <c r="UCI54" s="489"/>
      <c r="UCJ54" s="489"/>
      <c r="UCK54" s="489"/>
      <c r="UCL54" s="489"/>
      <c r="UCM54" s="489"/>
      <c r="UCN54" s="489"/>
      <c r="UCO54" s="446"/>
      <c r="UCP54" s="489"/>
      <c r="UCQ54" s="489"/>
      <c r="UCR54" s="489"/>
      <c r="UCS54" s="489"/>
      <c r="UCT54" s="489"/>
      <c r="UCU54" s="489"/>
      <c r="UCV54" s="489"/>
      <c r="UCW54" s="489"/>
      <c r="UCX54" s="489"/>
      <c r="UCY54" s="489"/>
      <c r="UCZ54" s="489"/>
      <c r="UDA54" s="489"/>
      <c r="UDB54" s="489"/>
      <c r="UDC54" s="489"/>
      <c r="UDD54" s="489"/>
      <c r="UDE54" s="446"/>
      <c r="UDF54" s="489"/>
      <c r="UDG54" s="489"/>
      <c r="UDH54" s="489"/>
      <c r="UDI54" s="489"/>
      <c r="UDJ54" s="489"/>
      <c r="UDK54" s="489"/>
      <c r="UDL54" s="489"/>
      <c r="UDM54" s="489"/>
      <c r="UDN54" s="489"/>
      <c r="UDO54" s="489"/>
      <c r="UDP54" s="489"/>
      <c r="UDQ54" s="489"/>
      <c r="UDR54" s="489"/>
      <c r="UDS54" s="489"/>
      <c r="UDT54" s="489"/>
      <c r="UDU54" s="446"/>
      <c r="UDV54" s="489"/>
      <c r="UDW54" s="489"/>
      <c r="UDX54" s="489"/>
      <c r="UDY54" s="489"/>
      <c r="UDZ54" s="489"/>
      <c r="UEA54" s="489"/>
      <c r="UEB54" s="489"/>
      <c r="UEC54" s="489"/>
      <c r="UED54" s="489"/>
      <c r="UEE54" s="489"/>
      <c r="UEF54" s="489"/>
      <c r="UEG54" s="489"/>
      <c r="UEH54" s="489"/>
      <c r="UEI54" s="489"/>
      <c r="UEJ54" s="489"/>
      <c r="UEK54" s="446"/>
      <c r="UEL54" s="489"/>
      <c r="UEM54" s="489"/>
      <c r="UEN54" s="489"/>
      <c r="UEO54" s="489"/>
      <c r="UEP54" s="489"/>
      <c r="UEQ54" s="489"/>
      <c r="UER54" s="489"/>
      <c r="UES54" s="489"/>
      <c r="UET54" s="489"/>
      <c r="UEU54" s="489"/>
      <c r="UEV54" s="489"/>
      <c r="UEW54" s="489"/>
      <c r="UEX54" s="489"/>
      <c r="UEY54" s="489"/>
      <c r="UEZ54" s="489"/>
      <c r="UFA54" s="446"/>
      <c r="UFB54" s="489"/>
      <c r="UFC54" s="489"/>
      <c r="UFD54" s="489"/>
      <c r="UFE54" s="489"/>
      <c r="UFF54" s="489"/>
      <c r="UFG54" s="489"/>
      <c r="UFH54" s="489"/>
      <c r="UFI54" s="489"/>
      <c r="UFJ54" s="489"/>
      <c r="UFK54" s="489"/>
      <c r="UFL54" s="489"/>
      <c r="UFM54" s="489"/>
      <c r="UFN54" s="489"/>
      <c r="UFO54" s="489"/>
      <c r="UFP54" s="489"/>
      <c r="UFQ54" s="446"/>
      <c r="UFR54" s="489"/>
      <c r="UFS54" s="489"/>
      <c r="UFT54" s="489"/>
      <c r="UFU54" s="489"/>
      <c r="UFV54" s="489"/>
      <c r="UFW54" s="489"/>
      <c r="UFX54" s="489"/>
      <c r="UFY54" s="489"/>
      <c r="UFZ54" s="489"/>
      <c r="UGA54" s="489"/>
      <c r="UGB54" s="489"/>
      <c r="UGC54" s="489"/>
      <c r="UGD54" s="489"/>
      <c r="UGE54" s="489"/>
      <c r="UGF54" s="489"/>
      <c r="UGG54" s="446"/>
      <c r="UGH54" s="489"/>
      <c r="UGI54" s="489"/>
      <c r="UGJ54" s="489"/>
      <c r="UGK54" s="489"/>
      <c r="UGL54" s="489"/>
      <c r="UGM54" s="489"/>
      <c r="UGN54" s="489"/>
      <c r="UGO54" s="489"/>
      <c r="UGP54" s="489"/>
      <c r="UGQ54" s="489"/>
      <c r="UGR54" s="489"/>
      <c r="UGS54" s="489"/>
      <c r="UGT54" s="489"/>
      <c r="UGU54" s="489"/>
      <c r="UGV54" s="489"/>
      <c r="UGW54" s="446"/>
      <c r="UGX54" s="489"/>
      <c r="UGY54" s="489"/>
      <c r="UGZ54" s="489"/>
      <c r="UHA54" s="489"/>
      <c r="UHB54" s="489"/>
      <c r="UHC54" s="489"/>
      <c r="UHD54" s="489"/>
      <c r="UHE54" s="489"/>
      <c r="UHF54" s="489"/>
      <c r="UHG54" s="489"/>
      <c r="UHH54" s="489"/>
      <c r="UHI54" s="489"/>
      <c r="UHJ54" s="489"/>
      <c r="UHK54" s="489"/>
      <c r="UHL54" s="489"/>
      <c r="UHM54" s="446"/>
      <c r="UHN54" s="489"/>
      <c r="UHO54" s="489"/>
      <c r="UHP54" s="489"/>
      <c r="UHQ54" s="489"/>
      <c r="UHR54" s="489"/>
      <c r="UHS54" s="489"/>
      <c r="UHT54" s="489"/>
      <c r="UHU54" s="489"/>
      <c r="UHV54" s="489"/>
      <c r="UHW54" s="489"/>
      <c r="UHX54" s="489"/>
      <c r="UHY54" s="489"/>
      <c r="UHZ54" s="489"/>
      <c r="UIA54" s="489"/>
      <c r="UIB54" s="489"/>
      <c r="UIC54" s="446"/>
      <c r="UID54" s="489"/>
      <c r="UIE54" s="489"/>
      <c r="UIF54" s="489"/>
      <c r="UIG54" s="489"/>
      <c r="UIH54" s="489"/>
      <c r="UII54" s="489"/>
      <c r="UIJ54" s="489"/>
      <c r="UIK54" s="489"/>
      <c r="UIL54" s="489"/>
      <c r="UIM54" s="489"/>
      <c r="UIN54" s="489"/>
      <c r="UIO54" s="489"/>
      <c r="UIP54" s="489"/>
      <c r="UIQ54" s="489"/>
      <c r="UIR54" s="489"/>
      <c r="UIS54" s="446"/>
      <c r="UIT54" s="489"/>
      <c r="UIU54" s="489"/>
      <c r="UIV54" s="489"/>
      <c r="UIW54" s="489"/>
      <c r="UIX54" s="489"/>
      <c r="UIY54" s="489"/>
      <c r="UIZ54" s="489"/>
      <c r="UJA54" s="489"/>
      <c r="UJB54" s="489"/>
      <c r="UJC54" s="489"/>
      <c r="UJD54" s="489"/>
      <c r="UJE54" s="489"/>
      <c r="UJF54" s="489"/>
      <c r="UJG54" s="489"/>
      <c r="UJH54" s="489"/>
      <c r="UJI54" s="446"/>
      <c r="UJJ54" s="489"/>
      <c r="UJK54" s="489"/>
      <c r="UJL54" s="489"/>
      <c r="UJM54" s="489"/>
      <c r="UJN54" s="489"/>
      <c r="UJO54" s="489"/>
      <c r="UJP54" s="489"/>
      <c r="UJQ54" s="489"/>
      <c r="UJR54" s="489"/>
      <c r="UJS54" s="489"/>
      <c r="UJT54" s="489"/>
      <c r="UJU54" s="489"/>
      <c r="UJV54" s="489"/>
      <c r="UJW54" s="489"/>
      <c r="UJX54" s="489"/>
      <c r="UJY54" s="446"/>
      <c r="UJZ54" s="489"/>
      <c r="UKA54" s="489"/>
      <c r="UKB54" s="489"/>
      <c r="UKC54" s="489"/>
      <c r="UKD54" s="489"/>
      <c r="UKE54" s="489"/>
      <c r="UKF54" s="489"/>
      <c r="UKG54" s="489"/>
      <c r="UKH54" s="489"/>
      <c r="UKI54" s="489"/>
      <c r="UKJ54" s="489"/>
      <c r="UKK54" s="489"/>
      <c r="UKL54" s="489"/>
      <c r="UKM54" s="489"/>
      <c r="UKN54" s="489"/>
      <c r="UKO54" s="446"/>
      <c r="UKP54" s="489"/>
      <c r="UKQ54" s="489"/>
      <c r="UKR54" s="489"/>
      <c r="UKS54" s="489"/>
      <c r="UKT54" s="489"/>
      <c r="UKU54" s="489"/>
      <c r="UKV54" s="489"/>
      <c r="UKW54" s="489"/>
      <c r="UKX54" s="489"/>
      <c r="UKY54" s="489"/>
      <c r="UKZ54" s="489"/>
      <c r="ULA54" s="489"/>
      <c r="ULB54" s="489"/>
      <c r="ULC54" s="489"/>
      <c r="ULD54" s="489"/>
      <c r="ULE54" s="446"/>
      <c r="ULF54" s="489"/>
      <c r="ULG54" s="489"/>
      <c r="ULH54" s="489"/>
      <c r="ULI54" s="489"/>
      <c r="ULJ54" s="489"/>
      <c r="ULK54" s="489"/>
      <c r="ULL54" s="489"/>
      <c r="ULM54" s="489"/>
      <c r="ULN54" s="489"/>
      <c r="ULO54" s="489"/>
      <c r="ULP54" s="489"/>
      <c r="ULQ54" s="489"/>
      <c r="ULR54" s="489"/>
      <c r="ULS54" s="489"/>
      <c r="ULT54" s="489"/>
      <c r="ULU54" s="446"/>
      <c r="ULV54" s="489"/>
      <c r="ULW54" s="489"/>
      <c r="ULX54" s="489"/>
      <c r="ULY54" s="489"/>
      <c r="ULZ54" s="489"/>
      <c r="UMA54" s="489"/>
      <c r="UMB54" s="489"/>
      <c r="UMC54" s="489"/>
      <c r="UMD54" s="489"/>
      <c r="UME54" s="489"/>
      <c r="UMF54" s="489"/>
      <c r="UMG54" s="489"/>
      <c r="UMH54" s="489"/>
      <c r="UMI54" s="489"/>
      <c r="UMJ54" s="489"/>
      <c r="UMK54" s="446"/>
      <c r="UML54" s="489"/>
      <c r="UMM54" s="489"/>
      <c r="UMN54" s="489"/>
      <c r="UMO54" s="489"/>
      <c r="UMP54" s="489"/>
      <c r="UMQ54" s="489"/>
      <c r="UMR54" s="489"/>
      <c r="UMS54" s="489"/>
      <c r="UMT54" s="489"/>
      <c r="UMU54" s="489"/>
      <c r="UMV54" s="489"/>
      <c r="UMW54" s="489"/>
      <c r="UMX54" s="489"/>
      <c r="UMY54" s="489"/>
      <c r="UMZ54" s="489"/>
      <c r="UNA54" s="446"/>
      <c r="UNB54" s="489"/>
      <c r="UNC54" s="489"/>
      <c r="UND54" s="489"/>
      <c r="UNE54" s="489"/>
      <c r="UNF54" s="489"/>
      <c r="UNG54" s="489"/>
      <c r="UNH54" s="489"/>
      <c r="UNI54" s="489"/>
      <c r="UNJ54" s="489"/>
      <c r="UNK54" s="489"/>
      <c r="UNL54" s="489"/>
      <c r="UNM54" s="489"/>
      <c r="UNN54" s="489"/>
      <c r="UNO54" s="489"/>
      <c r="UNP54" s="489"/>
      <c r="UNQ54" s="446"/>
      <c r="UNR54" s="489"/>
      <c r="UNS54" s="489"/>
      <c r="UNT54" s="489"/>
      <c r="UNU54" s="489"/>
      <c r="UNV54" s="489"/>
      <c r="UNW54" s="489"/>
      <c r="UNX54" s="489"/>
      <c r="UNY54" s="489"/>
      <c r="UNZ54" s="489"/>
      <c r="UOA54" s="489"/>
      <c r="UOB54" s="489"/>
      <c r="UOC54" s="489"/>
      <c r="UOD54" s="489"/>
      <c r="UOE54" s="489"/>
      <c r="UOF54" s="489"/>
      <c r="UOG54" s="446"/>
      <c r="UOH54" s="489"/>
      <c r="UOI54" s="489"/>
      <c r="UOJ54" s="489"/>
      <c r="UOK54" s="489"/>
      <c r="UOL54" s="489"/>
      <c r="UOM54" s="489"/>
      <c r="UON54" s="489"/>
      <c r="UOO54" s="489"/>
      <c r="UOP54" s="489"/>
      <c r="UOQ54" s="489"/>
      <c r="UOR54" s="489"/>
      <c r="UOS54" s="489"/>
      <c r="UOT54" s="489"/>
      <c r="UOU54" s="489"/>
      <c r="UOV54" s="489"/>
      <c r="UOW54" s="446"/>
      <c r="UOX54" s="489"/>
      <c r="UOY54" s="489"/>
      <c r="UOZ54" s="489"/>
      <c r="UPA54" s="489"/>
      <c r="UPB54" s="489"/>
      <c r="UPC54" s="489"/>
      <c r="UPD54" s="489"/>
      <c r="UPE54" s="489"/>
      <c r="UPF54" s="489"/>
      <c r="UPG54" s="489"/>
      <c r="UPH54" s="489"/>
      <c r="UPI54" s="489"/>
      <c r="UPJ54" s="489"/>
      <c r="UPK54" s="489"/>
      <c r="UPL54" s="489"/>
      <c r="UPM54" s="446"/>
      <c r="UPN54" s="489"/>
      <c r="UPO54" s="489"/>
      <c r="UPP54" s="489"/>
      <c r="UPQ54" s="489"/>
      <c r="UPR54" s="489"/>
      <c r="UPS54" s="489"/>
      <c r="UPT54" s="489"/>
      <c r="UPU54" s="489"/>
      <c r="UPV54" s="489"/>
      <c r="UPW54" s="489"/>
      <c r="UPX54" s="489"/>
      <c r="UPY54" s="489"/>
      <c r="UPZ54" s="489"/>
      <c r="UQA54" s="489"/>
      <c r="UQB54" s="489"/>
      <c r="UQC54" s="446"/>
      <c r="UQD54" s="489"/>
      <c r="UQE54" s="489"/>
      <c r="UQF54" s="489"/>
      <c r="UQG54" s="489"/>
      <c r="UQH54" s="489"/>
      <c r="UQI54" s="489"/>
      <c r="UQJ54" s="489"/>
      <c r="UQK54" s="489"/>
      <c r="UQL54" s="489"/>
      <c r="UQM54" s="489"/>
      <c r="UQN54" s="489"/>
      <c r="UQO54" s="489"/>
      <c r="UQP54" s="489"/>
      <c r="UQQ54" s="489"/>
      <c r="UQR54" s="489"/>
      <c r="UQS54" s="446"/>
      <c r="UQT54" s="489"/>
      <c r="UQU54" s="489"/>
      <c r="UQV54" s="489"/>
      <c r="UQW54" s="489"/>
      <c r="UQX54" s="489"/>
      <c r="UQY54" s="489"/>
      <c r="UQZ54" s="489"/>
      <c r="URA54" s="489"/>
      <c r="URB54" s="489"/>
      <c r="URC54" s="489"/>
      <c r="URD54" s="489"/>
      <c r="URE54" s="489"/>
      <c r="URF54" s="489"/>
      <c r="URG54" s="489"/>
      <c r="URH54" s="489"/>
      <c r="URI54" s="446"/>
      <c r="URJ54" s="489"/>
      <c r="URK54" s="489"/>
      <c r="URL54" s="489"/>
      <c r="URM54" s="489"/>
      <c r="URN54" s="489"/>
      <c r="URO54" s="489"/>
      <c r="URP54" s="489"/>
      <c r="URQ54" s="489"/>
      <c r="URR54" s="489"/>
      <c r="URS54" s="489"/>
      <c r="URT54" s="489"/>
      <c r="URU54" s="489"/>
      <c r="URV54" s="489"/>
      <c r="URW54" s="489"/>
      <c r="URX54" s="489"/>
      <c r="URY54" s="446"/>
      <c r="URZ54" s="489"/>
      <c r="USA54" s="489"/>
      <c r="USB54" s="489"/>
      <c r="USC54" s="489"/>
      <c r="USD54" s="489"/>
      <c r="USE54" s="489"/>
      <c r="USF54" s="489"/>
      <c r="USG54" s="489"/>
      <c r="USH54" s="489"/>
      <c r="USI54" s="489"/>
      <c r="USJ54" s="489"/>
      <c r="USK54" s="489"/>
      <c r="USL54" s="489"/>
      <c r="USM54" s="489"/>
      <c r="USN54" s="489"/>
      <c r="USO54" s="446"/>
      <c r="USP54" s="489"/>
      <c r="USQ54" s="489"/>
      <c r="USR54" s="489"/>
      <c r="USS54" s="489"/>
      <c r="UST54" s="489"/>
      <c r="USU54" s="489"/>
      <c r="USV54" s="489"/>
      <c r="USW54" s="489"/>
      <c r="USX54" s="489"/>
      <c r="USY54" s="489"/>
      <c r="USZ54" s="489"/>
      <c r="UTA54" s="489"/>
      <c r="UTB54" s="489"/>
      <c r="UTC54" s="489"/>
      <c r="UTD54" s="489"/>
      <c r="UTE54" s="446"/>
      <c r="UTF54" s="489"/>
      <c r="UTG54" s="489"/>
      <c r="UTH54" s="489"/>
      <c r="UTI54" s="489"/>
      <c r="UTJ54" s="489"/>
      <c r="UTK54" s="489"/>
      <c r="UTL54" s="489"/>
      <c r="UTM54" s="489"/>
      <c r="UTN54" s="489"/>
      <c r="UTO54" s="489"/>
      <c r="UTP54" s="489"/>
      <c r="UTQ54" s="489"/>
      <c r="UTR54" s="489"/>
      <c r="UTS54" s="489"/>
      <c r="UTT54" s="489"/>
      <c r="UTU54" s="446"/>
      <c r="UTV54" s="489"/>
      <c r="UTW54" s="489"/>
      <c r="UTX54" s="489"/>
      <c r="UTY54" s="489"/>
      <c r="UTZ54" s="489"/>
      <c r="UUA54" s="489"/>
      <c r="UUB54" s="489"/>
      <c r="UUC54" s="489"/>
      <c r="UUD54" s="489"/>
      <c r="UUE54" s="489"/>
      <c r="UUF54" s="489"/>
      <c r="UUG54" s="489"/>
      <c r="UUH54" s="489"/>
      <c r="UUI54" s="489"/>
      <c r="UUJ54" s="489"/>
      <c r="UUK54" s="446"/>
      <c r="UUL54" s="489"/>
      <c r="UUM54" s="489"/>
      <c r="UUN54" s="489"/>
      <c r="UUO54" s="489"/>
      <c r="UUP54" s="489"/>
      <c r="UUQ54" s="489"/>
      <c r="UUR54" s="489"/>
      <c r="UUS54" s="489"/>
      <c r="UUT54" s="489"/>
      <c r="UUU54" s="489"/>
      <c r="UUV54" s="489"/>
      <c r="UUW54" s="489"/>
      <c r="UUX54" s="489"/>
      <c r="UUY54" s="489"/>
      <c r="UUZ54" s="489"/>
      <c r="UVA54" s="446"/>
      <c r="UVB54" s="489"/>
      <c r="UVC54" s="489"/>
      <c r="UVD54" s="489"/>
      <c r="UVE54" s="489"/>
      <c r="UVF54" s="489"/>
      <c r="UVG54" s="489"/>
      <c r="UVH54" s="489"/>
      <c r="UVI54" s="489"/>
      <c r="UVJ54" s="489"/>
      <c r="UVK54" s="489"/>
      <c r="UVL54" s="489"/>
      <c r="UVM54" s="489"/>
      <c r="UVN54" s="489"/>
      <c r="UVO54" s="489"/>
      <c r="UVP54" s="489"/>
      <c r="UVQ54" s="446"/>
      <c r="UVR54" s="489"/>
      <c r="UVS54" s="489"/>
      <c r="UVT54" s="489"/>
      <c r="UVU54" s="489"/>
      <c r="UVV54" s="489"/>
      <c r="UVW54" s="489"/>
      <c r="UVX54" s="489"/>
      <c r="UVY54" s="489"/>
      <c r="UVZ54" s="489"/>
      <c r="UWA54" s="489"/>
      <c r="UWB54" s="489"/>
      <c r="UWC54" s="489"/>
      <c r="UWD54" s="489"/>
      <c r="UWE54" s="489"/>
      <c r="UWF54" s="489"/>
      <c r="UWG54" s="446"/>
      <c r="UWH54" s="489"/>
      <c r="UWI54" s="489"/>
      <c r="UWJ54" s="489"/>
      <c r="UWK54" s="489"/>
      <c r="UWL54" s="489"/>
      <c r="UWM54" s="489"/>
      <c r="UWN54" s="489"/>
      <c r="UWO54" s="489"/>
      <c r="UWP54" s="489"/>
      <c r="UWQ54" s="489"/>
      <c r="UWR54" s="489"/>
      <c r="UWS54" s="489"/>
      <c r="UWT54" s="489"/>
      <c r="UWU54" s="489"/>
      <c r="UWV54" s="489"/>
      <c r="UWW54" s="446"/>
      <c r="UWX54" s="489"/>
      <c r="UWY54" s="489"/>
      <c r="UWZ54" s="489"/>
      <c r="UXA54" s="489"/>
      <c r="UXB54" s="489"/>
      <c r="UXC54" s="489"/>
      <c r="UXD54" s="489"/>
      <c r="UXE54" s="489"/>
      <c r="UXF54" s="489"/>
      <c r="UXG54" s="489"/>
      <c r="UXH54" s="489"/>
      <c r="UXI54" s="489"/>
      <c r="UXJ54" s="489"/>
      <c r="UXK54" s="489"/>
      <c r="UXL54" s="489"/>
      <c r="UXM54" s="446"/>
      <c r="UXN54" s="489"/>
      <c r="UXO54" s="489"/>
      <c r="UXP54" s="489"/>
      <c r="UXQ54" s="489"/>
      <c r="UXR54" s="489"/>
      <c r="UXS54" s="489"/>
      <c r="UXT54" s="489"/>
      <c r="UXU54" s="489"/>
      <c r="UXV54" s="489"/>
      <c r="UXW54" s="489"/>
      <c r="UXX54" s="489"/>
      <c r="UXY54" s="489"/>
      <c r="UXZ54" s="489"/>
      <c r="UYA54" s="489"/>
      <c r="UYB54" s="489"/>
      <c r="UYC54" s="446"/>
      <c r="UYD54" s="489"/>
      <c r="UYE54" s="489"/>
      <c r="UYF54" s="489"/>
      <c r="UYG54" s="489"/>
      <c r="UYH54" s="489"/>
      <c r="UYI54" s="489"/>
      <c r="UYJ54" s="489"/>
      <c r="UYK54" s="489"/>
      <c r="UYL54" s="489"/>
      <c r="UYM54" s="489"/>
      <c r="UYN54" s="489"/>
      <c r="UYO54" s="489"/>
      <c r="UYP54" s="489"/>
      <c r="UYQ54" s="489"/>
      <c r="UYR54" s="489"/>
      <c r="UYS54" s="446"/>
      <c r="UYT54" s="489"/>
      <c r="UYU54" s="489"/>
      <c r="UYV54" s="489"/>
      <c r="UYW54" s="489"/>
      <c r="UYX54" s="489"/>
      <c r="UYY54" s="489"/>
      <c r="UYZ54" s="489"/>
      <c r="UZA54" s="489"/>
      <c r="UZB54" s="489"/>
      <c r="UZC54" s="489"/>
      <c r="UZD54" s="489"/>
      <c r="UZE54" s="489"/>
      <c r="UZF54" s="489"/>
      <c r="UZG54" s="489"/>
      <c r="UZH54" s="489"/>
      <c r="UZI54" s="446"/>
      <c r="UZJ54" s="489"/>
      <c r="UZK54" s="489"/>
      <c r="UZL54" s="489"/>
      <c r="UZM54" s="489"/>
      <c r="UZN54" s="489"/>
      <c r="UZO54" s="489"/>
      <c r="UZP54" s="489"/>
      <c r="UZQ54" s="489"/>
      <c r="UZR54" s="489"/>
      <c r="UZS54" s="489"/>
      <c r="UZT54" s="489"/>
      <c r="UZU54" s="489"/>
      <c r="UZV54" s="489"/>
      <c r="UZW54" s="489"/>
      <c r="UZX54" s="489"/>
      <c r="UZY54" s="446"/>
      <c r="UZZ54" s="489"/>
      <c r="VAA54" s="489"/>
      <c r="VAB54" s="489"/>
      <c r="VAC54" s="489"/>
      <c r="VAD54" s="489"/>
      <c r="VAE54" s="489"/>
      <c r="VAF54" s="489"/>
      <c r="VAG54" s="489"/>
      <c r="VAH54" s="489"/>
      <c r="VAI54" s="489"/>
      <c r="VAJ54" s="489"/>
      <c r="VAK54" s="489"/>
      <c r="VAL54" s="489"/>
      <c r="VAM54" s="489"/>
      <c r="VAN54" s="489"/>
      <c r="VAO54" s="446"/>
      <c r="VAP54" s="489"/>
      <c r="VAQ54" s="489"/>
      <c r="VAR54" s="489"/>
      <c r="VAS54" s="489"/>
      <c r="VAT54" s="489"/>
      <c r="VAU54" s="489"/>
      <c r="VAV54" s="489"/>
      <c r="VAW54" s="489"/>
      <c r="VAX54" s="489"/>
      <c r="VAY54" s="489"/>
      <c r="VAZ54" s="489"/>
      <c r="VBA54" s="489"/>
      <c r="VBB54" s="489"/>
      <c r="VBC54" s="489"/>
      <c r="VBD54" s="489"/>
      <c r="VBE54" s="446"/>
      <c r="VBF54" s="489"/>
      <c r="VBG54" s="489"/>
      <c r="VBH54" s="489"/>
      <c r="VBI54" s="489"/>
      <c r="VBJ54" s="489"/>
      <c r="VBK54" s="489"/>
      <c r="VBL54" s="489"/>
      <c r="VBM54" s="489"/>
      <c r="VBN54" s="489"/>
      <c r="VBO54" s="489"/>
      <c r="VBP54" s="489"/>
      <c r="VBQ54" s="489"/>
      <c r="VBR54" s="489"/>
      <c r="VBS54" s="489"/>
      <c r="VBT54" s="489"/>
      <c r="VBU54" s="446"/>
      <c r="VBV54" s="489"/>
      <c r="VBW54" s="489"/>
      <c r="VBX54" s="489"/>
      <c r="VBY54" s="489"/>
      <c r="VBZ54" s="489"/>
      <c r="VCA54" s="489"/>
      <c r="VCB54" s="489"/>
      <c r="VCC54" s="489"/>
      <c r="VCD54" s="489"/>
      <c r="VCE54" s="489"/>
      <c r="VCF54" s="489"/>
      <c r="VCG54" s="489"/>
      <c r="VCH54" s="489"/>
      <c r="VCI54" s="489"/>
      <c r="VCJ54" s="489"/>
      <c r="VCK54" s="446"/>
      <c r="VCL54" s="489"/>
      <c r="VCM54" s="489"/>
      <c r="VCN54" s="489"/>
      <c r="VCO54" s="489"/>
      <c r="VCP54" s="489"/>
      <c r="VCQ54" s="489"/>
      <c r="VCR54" s="489"/>
      <c r="VCS54" s="489"/>
      <c r="VCT54" s="489"/>
      <c r="VCU54" s="489"/>
      <c r="VCV54" s="489"/>
      <c r="VCW54" s="489"/>
      <c r="VCX54" s="489"/>
      <c r="VCY54" s="489"/>
      <c r="VCZ54" s="489"/>
      <c r="VDA54" s="446"/>
      <c r="VDB54" s="489"/>
      <c r="VDC54" s="489"/>
      <c r="VDD54" s="489"/>
      <c r="VDE54" s="489"/>
      <c r="VDF54" s="489"/>
      <c r="VDG54" s="489"/>
      <c r="VDH54" s="489"/>
      <c r="VDI54" s="489"/>
      <c r="VDJ54" s="489"/>
      <c r="VDK54" s="489"/>
      <c r="VDL54" s="489"/>
      <c r="VDM54" s="489"/>
      <c r="VDN54" s="489"/>
      <c r="VDO54" s="489"/>
      <c r="VDP54" s="489"/>
      <c r="VDQ54" s="446"/>
      <c r="VDR54" s="489"/>
      <c r="VDS54" s="489"/>
      <c r="VDT54" s="489"/>
      <c r="VDU54" s="489"/>
      <c r="VDV54" s="489"/>
      <c r="VDW54" s="489"/>
      <c r="VDX54" s="489"/>
      <c r="VDY54" s="489"/>
      <c r="VDZ54" s="489"/>
      <c r="VEA54" s="489"/>
      <c r="VEB54" s="489"/>
      <c r="VEC54" s="489"/>
      <c r="VED54" s="489"/>
      <c r="VEE54" s="489"/>
      <c r="VEF54" s="489"/>
      <c r="VEG54" s="446"/>
      <c r="VEH54" s="489"/>
      <c r="VEI54" s="489"/>
      <c r="VEJ54" s="489"/>
      <c r="VEK54" s="489"/>
      <c r="VEL54" s="489"/>
      <c r="VEM54" s="489"/>
      <c r="VEN54" s="489"/>
      <c r="VEO54" s="489"/>
      <c r="VEP54" s="489"/>
      <c r="VEQ54" s="489"/>
      <c r="VER54" s="489"/>
      <c r="VES54" s="489"/>
      <c r="VET54" s="489"/>
      <c r="VEU54" s="489"/>
      <c r="VEV54" s="489"/>
      <c r="VEW54" s="446"/>
      <c r="VEX54" s="489"/>
      <c r="VEY54" s="489"/>
      <c r="VEZ54" s="489"/>
      <c r="VFA54" s="489"/>
      <c r="VFB54" s="489"/>
      <c r="VFC54" s="489"/>
      <c r="VFD54" s="489"/>
      <c r="VFE54" s="489"/>
      <c r="VFF54" s="489"/>
      <c r="VFG54" s="489"/>
      <c r="VFH54" s="489"/>
      <c r="VFI54" s="489"/>
      <c r="VFJ54" s="489"/>
      <c r="VFK54" s="489"/>
      <c r="VFL54" s="489"/>
      <c r="VFM54" s="446"/>
      <c r="VFN54" s="489"/>
      <c r="VFO54" s="489"/>
      <c r="VFP54" s="489"/>
      <c r="VFQ54" s="489"/>
      <c r="VFR54" s="489"/>
      <c r="VFS54" s="489"/>
      <c r="VFT54" s="489"/>
      <c r="VFU54" s="489"/>
      <c r="VFV54" s="489"/>
      <c r="VFW54" s="489"/>
      <c r="VFX54" s="489"/>
      <c r="VFY54" s="489"/>
      <c r="VFZ54" s="489"/>
      <c r="VGA54" s="489"/>
      <c r="VGB54" s="489"/>
      <c r="VGC54" s="446"/>
      <c r="VGD54" s="489"/>
      <c r="VGE54" s="489"/>
      <c r="VGF54" s="489"/>
      <c r="VGG54" s="489"/>
      <c r="VGH54" s="489"/>
      <c r="VGI54" s="489"/>
      <c r="VGJ54" s="489"/>
      <c r="VGK54" s="489"/>
      <c r="VGL54" s="489"/>
      <c r="VGM54" s="489"/>
      <c r="VGN54" s="489"/>
      <c r="VGO54" s="489"/>
      <c r="VGP54" s="489"/>
      <c r="VGQ54" s="489"/>
      <c r="VGR54" s="489"/>
      <c r="VGS54" s="446"/>
      <c r="VGT54" s="489"/>
      <c r="VGU54" s="489"/>
      <c r="VGV54" s="489"/>
      <c r="VGW54" s="489"/>
      <c r="VGX54" s="489"/>
      <c r="VGY54" s="489"/>
      <c r="VGZ54" s="489"/>
      <c r="VHA54" s="489"/>
      <c r="VHB54" s="489"/>
      <c r="VHC54" s="489"/>
      <c r="VHD54" s="489"/>
      <c r="VHE54" s="489"/>
      <c r="VHF54" s="489"/>
      <c r="VHG54" s="489"/>
      <c r="VHH54" s="489"/>
      <c r="VHI54" s="446"/>
      <c r="VHJ54" s="489"/>
      <c r="VHK54" s="489"/>
      <c r="VHL54" s="489"/>
      <c r="VHM54" s="489"/>
      <c r="VHN54" s="489"/>
      <c r="VHO54" s="489"/>
      <c r="VHP54" s="489"/>
      <c r="VHQ54" s="489"/>
      <c r="VHR54" s="489"/>
      <c r="VHS54" s="489"/>
      <c r="VHT54" s="489"/>
      <c r="VHU54" s="489"/>
      <c r="VHV54" s="489"/>
      <c r="VHW54" s="489"/>
      <c r="VHX54" s="489"/>
      <c r="VHY54" s="446"/>
      <c r="VHZ54" s="489"/>
      <c r="VIA54" s="489"/>
      <c r="VIB54" s="489"/>
      <c r="VIC54" s="489"/>
      <c r="VID54" s="489"/>
      <c r="VIE54" s="489"/>
      <c r="VIF54" s="489"/>
      <c r="VIG54" s="489"/>
      <c r="VIH54" s="489"/>
      <c r="VII54" s="489"/>
      <c r="VIJ54" s="489"/>
      <c r="VIK54" s="489"/>
      <c r="VIL54" s="489"/>
      <c r="VIM54" s="489"/>
      <c r="VIN54" s="489"/>
      <c r="VIO54" s="446"/>
      <c r="VIP54" s="489"/>
      <c r="VIQ54" s="489"/>
      <c r="VIR54" s="489"/>
      <c r="VIS54" s="489"/>
      <c r="VIT54" s="489"/>
      <c r="VIU54" s="489"/>
      <c r="VIV54" s="489"/>
      <c r="VIW54" s="489"/>
      <c r="VIX54" s="489"/>
      <c r="VIY54" s="489"/>
      <c r="VIZ54" s="489"/>
      <c r="VJA54" s="489"/>
      <c r="VJB54" s="489"/>
      <c r="VJC54" s="489"/>
      <c r="VJD54" s="489"/>
      <c r="VJE54" s="446"/>
      <c r="VJF54" s="489"/>
      <c r="VJG54" s="489"/>
      <c r="VJH54" s="489"/>
      <c r="VJI54" s="489"/>
      <c r="VJJ54" s="489"/>
      <c r="VJK54" s="489"/>
      <c r="VJL54" s="489"/>
      <c r="VJM54" s="489"/>
      <c r="VJN54" s="489"/>
      <c r="VJO54" s="489"/>
      <c r="VJP54" s="489"/>
      <c r="VJQ54" s="489"/>
      <c r="VJR54" s="489"/>
      <c r="VJS54" s="489"/>
      <c r="VJT54" s="489"/>
      <c r="VJU54" s="446"/>
      <c r="VJV54" s="489"/>
      <c r="VJW54" s="489"/>
      <c r="VJX54" s="489"/>
      <c r="VJY54" s="489"/>
      <c r="VJZ54" s="489"/>
      <c r="VKA54" s="489"/>
      <c r="VKB54" s="489"/>
      <c r="VKC54" s="489"/>
      <c r="VKD54" s="489"/>
      <c r="VKE54" s="489"/>
      <c r="VKF54" s="489"/>
      <c r="VKG54" s="489"/>
      <c r="VKH54" s="489"/>
      <c r="VKI54" s="489"/>
      <c r="VKJ54" s="489"/>
      <c r="VKK54" s="446"/>
      <c r="VKL54" s="489"/>
      <c r="VKM54" s="489"/>
      <c r="VKN54" s="489"/>
      <c r="VKO54" s="489"/>
      <c r="VKP54" s="489"/>
      <c r="VKQ54" s="489"/>
      <c r="VKR54" s="489"/>
      <c r="VKS54" s="489"/>
      <c r="VKT54" s="489"/>
      <c r="VKU54" s="489"/>
      <c r="VKV54" s="489"/>
      <c r="VKW54" s="489"/>
      <c r="VKX54" s="489"/>
      <c r="VKY54" s="489"/>
      <c r="VKZ54" s="489"/>
      <c r="VLA54" s="446"/>
      <c r="VLB54" s="489"/>
      <c r="VLC54" s="489"/>
      <c r="VLD54" s="489"/>
      <c r="VLE54" s="489"/>
      <c r="VLF54" s="489"/>
      <c r="VLG54" s="489"/>
      <c r="VLH54" s="489"/>
      <c r="VLI54" s="489"/>
      <c r="VLJ54" s="489"/>
      <c r="VLK54" s="489"/>
      <c r="VLL54" s="489"/>
      <c r="VLM54" s="489"/>
      <c r="VLN54" s="489"/>
      <c r="VLO54" s="489"/>
      <c r="VLP54" s="489"/>
      <c r="VLQ54" s="446"/>
      <c r="VLR54" s="489"/>
      <c r="VLS54" s="489"/>
      <c r="VLT54" s="489"/>
      <c r="VLU54" s="489"/>
      <c r="VLV54" s="489"/>
      <c r="VLW54" s="489"/>
      <c r="VLX54" s="489"/>
      <c r="VLY54" s="489"/>
      <c r="VLZ54" s="489"/>
      <c r="VMA54" s="489"/>
      <c r="VMB54" s="489"/>
      <c r="VMC54" s="489"/>
      <c r="VMD54" s="489"/>
      <c r="VME54" s="489"/>
      <c r="VMF54" s="489"/>
      <c r="VMG54" s="446"/>
      <c r="VMH54" s="489"/>
      <c r="VMI54" s="489"/>
      <c r="VMJ54" s="489"/>
      <c r="VMK54" s="489"/>
      <c r="VML54" s="489"/>
      <c r="VMM54" s="489"/>
      <c r="VMN54" s="489"/>
      <c r="VMO54" s="489"/>
      <c r="VMP54" s="489"/>
      <c r="VMQ54" s="489"/>
      <c r="VMR54" s="489"/>
      <c r="VMS54" s="489"/>
      <c r="VMT54" s="489"/>
      <c r="VMU54" s="489"/>
      <c r="VMV54" s="489"/>
      <c r="VMW54" s="446"/>
      <c r="VMX54" s="489"/>
      <c r="VMY54" s="489"/>
      <c r="VMZ54" s="489"/>
      <c r="VNA54" s="489"/>
      <c r="VNB54" s="489"/>
      <c r="VNC54" s="489"/>
      <c r="VND54" s="489"/>
      <c r="VNE54" s="489"/>
      <c r="VNF54" s="489"/>
      <c r="VNG54" s="489"/>
      <c r="VNH54" s="489"/>
      <c r="VNI54" s="489"/>
      <c r="VNJ54" s="489"/>
      <c r="VNK54" s="489"/>
      <c r="VNL54" s="489"/>
      <c r="VNM54" s="446"/>
      <c r="VNN54" s="489"/>
      <c r="VNO54" s="489"/>
      <c r="VNP54" s="489"/>
      <c r="VNQ54" s="489"/>
      <c r="VNR54" s="489"/>
      <c r="VNS54" s="489"/>
      <c r="VNT54" s="489"/>
      <c r="VNU54" s="489"/>
      <c r="VNV54" s="489"/>
      <c r="VNW54" s="489"/>
      <c r="VNX54" s="489"/>
      <c r="VNY54" s="489"/>
      <c r="VNZ54" s="489"/>
      <c r="VOA54" s="489"/>
      <c r="VOB54" s="489"/>
      <c r="VOC54" s="446"/>
      <c r="VOD54" s="489"/>
      <c r="VOE54" s="489"/>
      <c r="VOF54" s="489"/>
      <c r="VOG54" s="489"/>
      <c r="VOH54" s="489"/>
      <c r="VOI54" s="489"/>
      <c r="VOJ54" s="489"/>
      <c r="VOK54" s="489"/>
      <c r="VOL54" s="489"/>
      <c r="VOM54" s="489"/>
      <c r="VON54" s="489"/>
      <c r="VOO54" s="489"/>
      <c r="VOP54" s="489"/>
      <c r="VOQ54" s="489"/>
      <c r="VOR54" s="489"/>
      <c r="VOS54" s="446"/>
      <c r="VOT54" s="489"/>
      <c r="VOU54" s="489"/>
      <c r="VOV54" s="489"/>
      <c r="VOW54" s="489"/>
      <c r="VOX54" s="489"/>
      <c r="VOY54" s="489"/>
      <c r="VOZ54" s="489"/>
      <c r="VPA54" s="489"/>
      <c r="VPB54" s="489"/>
      <c r="VPC54" s="489"/>
      <c r="VPD54" s="489"/>
      <c r="VPE54" s="489"/>
      <c r="VPF54" s="489"/>
      <c r="VPG54" s="489"/>
      <c r="VPH54" s="489"/>
      <c r="VPI54" s="446"/>
      <c r="VPJ54" s="489"/>
      <c r="VPK54" s="489"/>
      <c r="VPL54" s="489"/>
      <c r="VPM54" s="489"/>
      <c r="VPN54" s="489"/>
      <c r="VPO54" s="489"/>
      <c r="VPP54" s="489"/>
      <c r="VPQ54" s="489"/>
      <c r="VPR54" s="489"/>
      <c r="VPS54" s="489"/>
      <c r="VPT54" s="489"/>
      <c r="VPU54" s="489"/>
      <c r="VPV54" s="489"/>
      <c r="VPW54" s="489"/>
      <c r="VPX54" s="489"/>
      <c r="VPY54" s="446"/>
      <c r="VPZ54" s="489"/>
      <c r="VQA54" s="489"/>
      <c r="VQB54" s="489"/>
      <c r="VQC54" s="489"/>
      <c r="VQD54" s="489"/>
      <c r="VQE54" s="489"/>
      <c r="VQF54" s="489"/>
      <c r="VQG54" s="489"/>
      <c r="VQH54" s="489"/>
      <c r="VQI54" s="489"/>
      <c r="VQJ54" s="489"/>
      <c r="VQK54" s="489"/>
      <c r="VQL54" s="489"/>
      <c r="VQM54" s="489"/>
      <c r="VQN54" s="489"/>
      <c r="VQO54" s="446"/>
      <c r="VQP54" s="489"/>
      <c r="VQQ54" s="489"/>
      <c r="VQR54" s="489"/>
      <c r="VQS54" s="489"/>
      <c r="VQT54" s="489"/>
      <c r="VQU54" s="489"/>
      <c r="VQV54" s="489"/>
      <c r="VQW54" s="489"/>
      <c r="VQX54" s="489"/>
      <c r="VQY54" s="489"/>
      <c r="VQZ54" s="489"/>
      <c r="VRA54" s="489"/>
      <c r="VRB54" s="489"/>
      <c r="VRC54" s="489"/>
      <c r="VRD54" s="489"/>
      <c r="VRE54" s="446"/>
      <c r="VRF54" s="489"/>
      <c r="VRG54" s="489"/>
      <c r="VRH54" s="489"/>
      <c r="VRI54" s="489"/>
      <c r="VRJ54" s="489"/>
      <c r="VRK54" s="489"/>
      <c r="VRL54" s="489"/>
      <c r="VRM54" s="489"/>
      <c r="VRN54" s="489"/>
      <c r="VRO54" s="489"/>
      <c r="VRP54" s="489"/>
      <c r="VRQ54" s="489"/>
      <c r="VRR54" s="489"/>
      <c r="VRS54" s="489"/>
      <c r="VRT54" s="489"/>
      <c r="VRU54" s="446"/>
      <c r="VRV54" s="489"/>
      <c r="VRW54" s="489"/>
      <c r="VRX54" s="489"/>
      <c r="VRY54" s="489"/>
      <c r="VRZ54" s="489"/>
      <c r="VSA54" s="489"/>
      <c r="VSB54" s="489"/>
      <c r="VSC54" s="489"/>
      <c r="VSD54" s="489"/>
      <c r="VSE54" s="489"/>
      <c r="VSF54" s="489"/>
      <c r="VSG54" s="489"/>
      <c r="VSH54" s="489"/>
      <c r="VSI54" s="489"/>
      <c r="VSJ54" s="489"/>
      <c r="VSK54" s="446"/>
      <c r="VSL54" s="489"/>
      <c r="VSM54" s="489"/>
      <c r="VSN54" s="489"/>
      <c r="VSO54" s="489"/>
      <c r="VSP54" s="489"/>
      <c r="VSQ54" s="489"/>
      <c r="VSR54" s="489"/>
      <c r="VSS54" s="489"/>
      <c r="VST54" s="489"/>
      <c r="VSU54" s="489"/>
      <c r="VSV54" s="489"/>
      <c r="VSW54" s="489"/>
      <c r="VSX54" s="489"/>
      <c r="VSY54" s="489"/>
      <c r="VSZ54" s="489"/>
      <c r="VTA54" s="446"/>
      <c r="VTB54" s="489"/>
      <c r="VTC54" s="489"/>
      <c r="VTD54" s="489"/>
      <c r="VTE54" s="489"/>
      <c r="VTF54" s="489"/>
      <c r="VTG54" s="489"/>
      <c r="VTH54" s="489"/>
      <c r="VTI54" s="489"/>
      <c r="VTJ54" s="489"/>
      <c r="VTK54" s="489"/>
      <c r="VTL54" s="489"/>
      <c r="VTM54" s="489"/>
      <c r="VTN54" s="489"/>
      <c r="VTO54" s="489"/>
      <c r="VTP54" s="489"/>
      <c r="VTQ54" s="446"/>
      <c r="VTR54" s="489"/>
      <c r="VTS54" s="489"/>
      <c r="VTT54" s="489"/>
      <c r="VTU54" s="489"/>
      <c r="VTV54" s="489"/>
      <c r="VTW54" s="489"/>
      <c r="VTX54" s="489"/>
      <c r="VTY54" s="489"/>
      <c r="VTZ54" s="489"/>
      <c r="VUA54" s="489"/>
      <c r="VUB54" s="489"/>
      <c r="VUC54" s="489"/>
      <c r="VUD54" s="489"/>
      <c r="VUE54" s="489"/>
      <c r="VUF54" s="489"/>
      <c r="VUG54" s="446"/>
      <c r="VUH54" s="489"/>
      <c r="VUI54" s="489"/>
      <c r="VUJ54" s="489"/>
      <c r="VUK54" s="489"/>
      <c r="VUL54" s="489"/>
      <c r="VUM54" s="489"/>
      <c r="VUN54" s="489"/>
      <c r="VUO54" s="489"/>
      <c r="VUP54" s="489"/>
      <c r="VUQ54" s="489"/>
      <c r="VUR54" s="489"/>
      <c r="VUS54" s="489"/>
      <c r="VUT54" s="489"/>
      <c r="VUU54" s="489"/>
      <c r="VUV54" s="489"/>
      <c r="VUW54" s="446"/>
      <c r="VUX54" s="489"/>
      <c r="VUY54" s="489"/>
      <c r="VUZ54" s="489"/>
      <c r="VVA54" s="489"/>
      <c r="VVB54" s="489"/>
      <c r="VVC54" s="489"/>
      <c r="VVD54" s="489"/>
      <c r="VVE54" s="489"/>
      <c r="VVF54" s="489"/>
      <c r="VVG54" s="489"/>
      <c r="VVH54" s="489"/>
      <c r="VVI54" s="489"/>
      <c r="VVJ54" s="489"/>
      <c r="VVK54" s="489"/>
      <c r="VVL54" s="489"/>
      <c r="VVM54" s="446"/>
      <c r="VVN54" s="489"/>
      <c r="VVO54" s="489"/>
      <c r="VVP54" s="489"/>
      <c r="VVQ54" s="489"/>
      <c r="VVR54" s="489"/>
      <c r="VVS54" s="489"/>
      <c r="VVT54" s="489"/>
      <c r="VVU54" s="489"/>
      <c r="VVV54" s="489"/>
      <c r="VVW54" s="489"/>
      <c r="VVX54" s="489"/>
      <c r="VVY54" s="489"/>
      <c r="VVZ54" s="489"/>
      <c r="VWA54" s="489"/>
      <c r="VWB54" s="489"/>
      <c r="VWC54" s="446"/>
      <c r="VWD54" s="489"/>
      <c r="VWE54" s="489"/>
      <c r="VWF54" s="489"/>
      <c r="VWG54" s="489"/>
      <c r="VWH54" s="489"/>
      <c r="VWI54" s="489"/>
      <c r="VWJ54" s="489"/>
      <c r="VWK54" s="489"/>
      <c r="VWL54" s="489"/>
      <c r="VWM54" s="489"/>
      <c r="VWN54" s="489"/>
      <c r="VWO54" s="489"/>
      <c r="VWP54" s="489"/>
      <c r="VWQ54" s="489"/>
      <c r="VWR54" s="489"/>
      <c r="VWS54" s="446"/>
      <c r="VWT54" s="489"/>
      <c r="VWU54" s="489"/>
      <c r="VWV54" s="489"/>
      <c r="VWW54" s="489"/>
      <c r="VWX54" s="489"/>
      <c r="VWY54" s="489"/>
      <c r="VWZ54" s="489"/>
      <c r="VXA54" s="489"/>
      <c r="VXB54" s="489"/>
      <c r="VXC54" s="489"/>
      <c r="VXD54" s="489"/>
      <c r="VXE54" s="489"/>
      <c r="VXF54" s="489"/>
      <c r="VXG54" s="489"/>
      <c r="VXH54" s="489"/>
      <c r="VXI54" s="446"/>
      <c r="VXJ54" s="489"/>
      <c r="VXK54" s="489"/>
      <c r="VXL54" s="489"/>
      <c r="VXM54" s="489"/>
      <c r="VXN54" s="489"/>
      <c r="VXO54" s="489"/>
      <c r="VXP54" s="489"/>
      <c r="VXQ54" s="489"/>
      <c r="VXR54" s="489"/>
      <c r="VXS54" s="489"/>
      <c r="VXT54" s="489"/>
      <c r="VXU54" s="489"/>
      <c r="VXV54" s="489"/>
      <c r="VXW54" s="489"/>
      <c r="VXX54" s="489"/>
      <c r="VXY54" s="446"/>
      <c r="VXZ54" s="489"/>
      <c r="VYA54" s="489"/>
      <c r="VYB54" s="489"/>
      <c r="VYC54" s="489"/>
      <c r="VYD54" s="489"/>
      <c r="VYE54" s="489"/>
      <c r="VYF54" s="489"/>
      <c r="VYG54" s="489"/>
      <c r="VYH54" s="489"/>
      <c r="VYI54" s="489"/>
      <c r="VYJ54" s="489"/>
      <c r="VYK54" s="489"/>
      <c r="VYL54" s="489"/>
      <c r="VYM54" s="489"/>
      <c r="VYN54" s="489"/>
      <c r="VYO54" s="446"/>
      <c r="VYP54" s="489"/>
      <c r="VYQ54" s="489"/>
      <c r="VYR54" s="489"/>
      <c r="VYS54" s="489"/>
      <c r="VYT54" s="489"/>
      <c r="VYU54" s="489"/>
      <c r="VYV54" s="489"/>
      <c r="VYW54" s="489"/>
      <c r="VYX54" s="489"/>
      <c r="VYY54" s="489"/>
      <c r="VYZ54" s="489"/>
      <c r="VZA54" s="489"/>
      <c r="VZB54" s="489"/>
      <c r="VZC54" s="489"/>
      <c r="VZD54" s="489"/>
      <c r="VZE54" s="446"/>
      <c r="VZF54" s="489"/>
      <c r="VZG54" s="489"/>
      <c r="VZH54" s="489"/>
      <c r="VZI54" s="489"/>
      <c r="VZJ54" s="489"/>
      <c r="VZK54" s="489"/>
      <c r="VZL54" s="489"/>
      <c r="VZM54" s="489"/>
      <c r="VZN54" s="489"/>
      <c r="VZO54" s="489"/>
      <c r="VZP54" s="489"/>
      <c r="VZQ54" s="489"/>
      <c r="VZR54" s="489"/>
      <c r="VZS54" s="489"/>
      <c r="VZT54" s="489"/>
      <c r="VZU54" s="446"/>
      <c r="VZV54" s="489"/>
      <c r="VZW54" s="489"/>
      <c r="VZX54" s="489"/>
      <c r="VZY54" s="489"/>
      <c r="VZZ54" s="489"/>
      <c r="WAA54" s="489"/>
      <c r="WAB54" s="489"/>
      <c r="WAC54" s="489"/>
      <c r="WAD54" s="489"/>
      <c r="WAE54" s="489"/>
      <c r="WAF54" s="489"/>
      <c r="WAG54" s="489"/>
      <c r="WAH54" s="489"/>
      <c r="WAI54" s="489"/>
      <c r="WAJ54" s="489"/>
      <c r="WAK54" s="446"/>
      <c r="WAL54" s="489"/>
      <c r="WAM54" s="489"/>
      <c r="WAN54" s="489"/>
      <c r="WAO54" s="489"/>
      <c r="WAP54" s="489"/>
      <c r="WAQ54" s="489"/>
      <c r="WAR54" s="489"/>
      <c r="WAS54" s="489"/>
      <c r="WAT54" s="489"/>
      <c r="WAU54" s="489"/>
      <c r="WAV54" s="489"/>
      <c r="WAW54" s="489"/>
      <c r="WAX54" s="489"/>
      <c r="WAY54" s="489"/>
      <c r="WAZ54" s="489"/>
      <c r="WBA54" s="446"/>
      <c r="WBB54" s="489"/>
      <c r="WBC54" s="489"/>
      <c r="WBD54" s="489"/>
      <c r="WBE54" s="489"/>
      <c r="WBF54" s="489"/>
      <c r="WBG54" s="489"/>
      <c r="WBH54" s="489"/>
      <c r="WBI54" s="489"/>
      <c r="WBJ54" s="489"/>
      <c r="WBK54" s="489"/>
      <c r="WBL54" s="489"/>
      <c r="WBM54" s="489"/>
      <c r="WBN54" s="489"/>
      <c r="WBO54" s="489"/>
      <c r="WBP54" s="489"/>
      <c r="WBQ54" s="446"/>
      <c r="WBR54" s="489"/>
      <c r="WBS54" s="489"/>
      <c r="WBT54" s="489"/>
      <c r="WBU54" s="489"/>
      <c r="WBV54" s="489"/>
      <c r="WBW54" s="489"/>
      <c r="WBX54" s="489"/>
      <c r="WBY54" s="489"/>
      <c r="WBZ54" s="489"/>
      <c r="WCA54" s="489"/>
      <c r="WCB54" s="489"/>
      <c r="WCC54" s="489"/>
      <c r="WCD54" s="489"/>
      <c r="WCE54" s="489"/>
      <c r="WCF54" s="489"/>
      <c r="WCG54" s="446"/>
      <c r="WCH54" s="489"/>
      <c r="WCI54" s="489"/>
      <c r="WCJ54" s="489"/>
      <c r="WCK54" s="489"/>
      <c r="WCL54" s="489"/>
      <c r="WCM54" s="489"/>
      <c r="WCN54" s="489"/>
      <c r="WCO54" s="489"/>
      <c r="WCP54" s="489"/>
      <c r="WCQ54" s="489"/>
      <c r="WCR54" s="489"/>
      <c r="WCS54" s="489"/>
      <c r="WCT54" s="489"/>
      <c r="WCU54" s="489"/>
      <c r="WCV54" s="489"/>
      <c r="WCW54" s="446"/>
      <c r="WCX54" s="489"/>
      <c r="WCY54" s="489"/>
      <c r="WCZ54" s="489"/>
      <c r="WDA54" s="489"/>
      <c r="WDB54" s="489"/>
      <c r="WDC54" s="489"/>
      <c r="WDD54" s="489"/>
      <c r="WDE54" s="489"/>
      <c r="WDF54" s="489"/>
      <c r="WDG54" s="489"/>
      <c r="WDH54" s="489"/>
      <c r="WDI54" s="489"/>
      <c r="WDJ54" s="489"/>
      <c r="WDK54" s="489"/>
      <c r="WDL54" s="489"/>
      <c r="WDM54" s="446"/>
      <c r="WDN54" s="489"/>
      <c r="WDO54" s="489"/>
      <c r="WDP54" s="489"/>
      <c r="WDQ54" s="489"/>
      <c r="WDR54" s="489"/>
      <c r="WDS54" s="489"/>
      <c r="WDT54" s="489"/>
      <c r="WDU54" s="489"/>
      <c r="WDV54" s="489"/>
      <c r="WDW54" s="489"/>
      <c r="WDX54" s="489"/>
      <c r="WDY54" s="489"/>
      <c r="WDZ54" s="489"/>
      <c r="WEA54" s="489"/>
      <c r="WEB54" s="489"/>
      <c r="WEC54" s="446"/>
      <c r="WED54" s="489"/>
      <c r="WEE54" s="489"/>
      <c r="WEF54" s="489"/>
      <c r="WEG54" s="489"/>
      <c r="WEH54" s="489"/>
      <c r="WEI54" s="489"/>
      <c r="WEJ54" s="489"/>
      <c r="WEK54" s="489"/>
      <c r="WEL54" s="489"/>
      <c r="WEM54" s="489"/>
      <c r="WEN54" s="489"/>
      <c r="WEO54" s="489"/>
      <c r="WEP54" s="489"/>
      <c r="WEQ54" s="489"/>
      <c r="WER54" s="489"/>
      <c r="WES54" s="446"/>
      <c r="WET54" s="489"/>
      <c r="WEU54" s="489"/>
      <c r="WEV54" s="489"/>
      <c r="WEW54" s="489"/>
      <c r="WEX54" s="489"/>
      <c r="WEY54" s="489"/>
      <c r="WEZ54" s="489"/>
      <c r="WFA54" s="489"/>
      <c r="WFB54" s="489"/>
      <c r="WFC54" s="489"/>
      <c r="WFD54" s="489"/>
      <c r="WFE54" s="489"/>
      <c r="WFF54" s="489"/>
      <c r="WFG54" s="489"/>
      <c r="WFH54" s="489"/>
      <c r="WFI54" s="446"/>
      <c r="WFJ54" s="489"/>
      <c r="WFK54" s="489"/>
      <c r="WFL54" s="489"/>
      <c r="WFM54" s="489"/>
      <c r="WFN54" s="489"/>
      <c r="WFO54" s="489"/>
      <c r="WFP54" s="489"/>
      <c r="WFQ54" s="489"/>
      <c r="WFR54" s="489"/>
      <c r="WFS54" s="489"/>
      <c r="WFT54" s="489"/>
      <c r="WFU54" s="489"/>
      <c r="WFV54" s="489"/>
      <c r="WFW54" s="489"/>
      <c r="WFX54" s="489"/>
      <c r="WFY54" s="446"/>
      <c r="WFZ54" s="489"/>
      <c r="WGA54" s="489"/>
      <c r="WGB54" s="489"/>
      <c r="WGC54" s="489"/>
      <c r="WGD54" s="489"/>
      <c r="WGE54" s="489"/>
      <c r="WGF54" s="489"/>
      <c r="WGG54" s="489"/>
      <c r="WGH54" s="489"/>
      <c r="WGI54" s="489"/>
      <c r="WGJ54" s="489"/>
      <c r="WGK54" s="489"/>
      <c r="WGL54" s="489"/>
      <c r="WGM54" s="489"/>
      <c r="WGN54" s="489"/>
      <c r="WGO54" s="446"/>
      <c r="WGP54" s="489"/>
      <c r="WGQ54" s="489"/>
      <c r="WGR54" s="489"/>
      <c r="WGS54" s="489"/>
      <c r="WGT54" s="489"/>
      <c r="WGU54" s="489"/>
      <c r="WGV54" s="489"/>
      <c r="WGW54" s="489"/>
      <c r="WGX54" s="489"/>
      <c r="WGY54" s="489"/>
      <c r="WGZ54" s="489"/>
      <c r="WHA54" s="489"/>
      <c r="WHB54" s="489"/>
      <c r="WHC54" s="489"/>
      <c r="WHD54" s="489"/>
      <c r="WHE54" s="446"/>
      <c r="WHF54" s="489"/>
      <c r="WHG54" s="489"/>
      <c r="WHH54" s="489"/>
      <c r="WHI54" s="489"/>
      <c r="WHJ54" s="489"/>
      <c r="WHK54" s="489"/>
      <c r="WHL54" s="489"/>
      <c r="WHM54" s="489"/>
      <c r="WHN54" s="489"/>
      <c r="WHO54" s="489"/>
      <c r="WHP54" s="489"/>
      <c r="WHQ54" s="489"/>
      <c r="WHR54" s="489"/>
      <c r="WHS54" s="489"/>
      <c r="WHT54" s="489"/>
      <c r="WHU54" s="446"/>
      <c r="WHV54" s="489"/>
      <c r="WHW54" s="489"/>
      <c r="WHX54" s="489"/>
      <c r="WHY54" s="489"/>
      <c r="WHZ54" s="489"/>
      <c r="WIA54" s="489"/>
      <c r="WIB54" s="489"/>
      <c r="WIC54" s="489"/>
      <c r="WID54" s="489"/>
      <c r="WIE54" s="489"/>
      <c r="WIF54" s="489"/>
      <c r="WIG54" s="489"/>
      <c r="WIH54" s="489"/>
      <c r="WII54" s="489"/>
      <c r="WIJ54" s="489"/>
      <c r="WIK54" s="446"/>
      <c r="WIL54" s="489"/>
      <c r="WIM54" s="489"/>
      <c r="WIN54" s="489"/>
      <c r="WIO54" s="489"/>
      <c r="WIP54" s="489"/>
      <c r="WIQ54" s="489"/>
      <c r="WIR54" s="489"/>
      <c r="WIS54" s="489"/>
      <c r="WIT54" s="489"/>
      <c r="WIU54" s="489"/>
      <c r="WIV54" s="489"/>
      <c r="WIW54" s="489"/>
      <c r="WIX54" s="489"/>
      <c r="WIY54" s="489"/>
      <c r="WIZ54" s="489"/>
      <c r="WJA54" s="446"/>
      <c r="WJB54" s="489"/>
      <c r="WJC54" s="489"/>
      <c r="WJD54" s="489"/>
      <c r="WJE54" s="489"/>
      <c r="WJF54" s="489"/>
      <c r="WJG54" s="489"/>
      <c r="WJH54" s="489"/>
      <c r="WJI54" s="489"/>
      <c r="WJJ54" s="489"/>
      <c r="WJK54" s="489"/>
      <c r="WJL54" s="489"/>
      <c r="WJM54" s="489"/>
      <c r="WJN54" s="489"/>
      <c r="WJO54" s="489"/>
      <c r="WJP54" s="489"/>
      <c r="WJQ54" s="446"/>
      <c r="WJR54" s="489"/>
      <c r="WJS54" s="489"/>
      <c r="WJT54" s="489"/>
      <c r="WJU54" s="489"/>
      <c r="WJV54" s="489"/>
      <c r="WJW54" s="489"/>
      <c r="WJX54" s="489"/>
      <c r="WJY54" s="489"/>
      <c r="WJZ54" s="489"/>
      <c r="WKA54" s="489"/>
      <c r="WKB54" s="489"/>
      <c r="WKC54" s="489"/>
      <c r="WKD54" s="489"/>
      <c r="WKE54" s="489"/>
      <c r="WKF54" s="489"/>
      <c r="WKG54" s="446"/>
      <c r="WKH54" s="489"/>
      <c r="WKI54" s="489"/>
      <c r="WKJ54" s="489"/>
      <c r="WKK54" s="489"/>
      <c r="WKL54" s="489"/>
      <c r="WKM54" s="489"/>
      <c r="WKN54" s="489"/>
      <c r="WKO54" s="489"/>
      <c r="WKP54" s="489"/>
      <c r="WKQ54" s="489"/>
      <c r="WKR54" s="489"/>
      <c r="WKS54" s="489"/>
      <c r="WKT54" s="489"/>
      <c r="WKU54" s="489"/>
      <c r="WKV54" s="489"/>
      <c r="WKW54" s="446"/>
      <c r="WKX54" s="489"/>
      <c r="WKY54" s="489"/>
      <c r="WKZ54" s="489"/>
      <c r="WLA54" s="489"/>
      <c r="WLB54" s="489"/>
      <c r="WLC54" s="489"/>
      <c r="WLD54" s="489"/>
      <c r="WLE54" s="489"/>
      <c r="WLF54" s="489"/>
      <c r="WLG54" s="489"/>
      <c r="WLH54" s="489"/>
      <c r="WLI54" s="489"/>
      <c r="WLJ54" s="489"/>
      <c r="WLK54" s="489"/>
      <c r="WLL54" s="489"/>
      <c r="WLM54" s="446"/>
      <c r="WLN54" s="489"/>
      <c r="WLO54" s="489"/>
      <c r="WLP54" s="489"/>
      <c r="WLQ54" s="489"/>
      <c r="WLR54" s="489"/>
      <c r="WLS54" s="489"/>
      <c r="WLT54" s="489"/>
      <c r="WLU54" s="489"/>
      <c r="WLV54" s="489"/>
      <c r="WLW54" s="489"/>
      <c r="WLX54" s="489"/>
      <c r="WLY54" s="489"/>
      <c r="WLZ54" s="489"/>
      <c r="WMA54" s="489"/>
      <c r="WMB54" s="489"/>
      <c r="WMC54" s="446"/>
      <c r="WMD54" s="489"/>
      <c r="WME54" s="489"/>
      <c r="WMF54" s="489"/>
      <c r="WMG54" s="489"/>
      <c r="WMH54" s="489"/>
      <c r="WMI54" s="489"/>
      <c r="WMJ54" s="489"/>
      <c r="WMK54" s="489"/>
      <c r="WML54" s="489"/>
      <c r="WMM54" s="489"/>
      <c r="WMN54" s="489"/>
      <c r="WMO54" s="489"/>
      <c r="WMP54" s="489"/>
      <c r="WMQ54" s="489"/>
      <c r="WMR54" s="489"/>
      <c r="WMS54" s="446"/>
      <c r="WMT54" s="489"/>
      <c r="WMU54" s="489"/>
      <c r="WMV54" s="489"/>
      <c r="WMW54" s="489"/>
      <c r="WMX54" s="489"/>
      <c r="WMY54" s="489"/>
      <c r="WMZ54" s="489"/>
      <c r="WNA54" s="489"/>
      <c r="WNB54" s="489"/>
      <c r="WNC54" s="489"/>
      <c r="WND54" s="489"/>
      <c r="WNE54" s="489"/>
      <c r="WNF54" s="489"/>
      <c r="WNG54" s="489"/>
      <c r="WNH54" s="489"/>
      <c r="WNI54" s="446"/>
      <c r="WNJ54" s="489"/>
      <c r="WNK54" s="489"/>
      <c r="WNL54" s="489"/>
      <c r="WNM54" s="489"/>
      <c r="WNN54" s="489"/>
      <c r="WNO54" s="489"/>
      <c r="WNP54" s="489"/>
      <c r="WNQ54" s="489"/>
      <c r="WNR54" s="489"/>
      <c r="WNS54" s="489"/>
      <c r="WNT54" s="489"/>
      <c r="WNU54" s="489"/>
      <c r="WNV54" s="489"/>
      <c r="WNW54" s="489"/>
      <c r="WNX54" s="489"/>
      <c r="WNY54" s="446"/>
      <c r="WNZ54" s="489"/>
      <c r="WOA54" s="489"/>
      <c r="WOB54" s="489"/>
      <c r="WOC54" s="489"/>
      <c r="WOD54" s="489"/>
      <c r="WOE54" s="489"/>
      <c r="WOF54" s="489"/>
      <c r="WOG54" s="489"/>
      <c r="WOH54" s="489"/>
      <c r="WOI54" s="489"/>
      <c r="WOJ54" s="489"/>
      <c r="WOK54" s="489"/>
      <c r="WOL54" s="489"/>
      <c r="WOM54" s="489"/>
      <c r="WON54" s="489"/>
      <c r="WOO54" s="446"/>
      <c r="WOP54" s="489"/>
      <c r="WOQ54" s="489"/>
      <c r="WOR54" s="489"/>
      <c r="WOS54" s="489"/>
      <c r="WOT54" s="489"/>
      <c r="WOU54" s="489"/>
      <c r="WOV54" s="489"/>
      <c r="WOW54" s="489"/>
      <c r="WOX54" s="489"/>
      <c r="WOY54" s="489"/>
      <c r="WOZ54" s="489"/>
      <c r="WPA54" s="489"/>
      <c r="WPB54" s="489"/>
      <c r="WPC54" s="489"/>
      <c r="WPD54" s="489"/>
      <c r="WPE54" s="446"/>
      <c r="WPF54" s="489"/>
      <c r="WPG54" s="489"/>
      <c r="WPH54" s="489"/>
      <c r="WPI54" s="489"/>
      <c r="WPJ54" s="489"/>
      <c r="WPK54" s="489"/>
      <c r="WPL54" s="489"/>
      <c r="WPM54" s="489"/>
      <c r="WPN54" s="489"/>
      <c r="WPO54" s="489"/>
      <c r="WPP54" s="489"/>
      <c r="WPQ54" s="489"/>
      <c r="WPR54" s="489"/>
      <c r="WPS54" s="489"/>
      <c r="WPT54" s="489"/>
      <c r="WPU54" s="446"/>
      <c r="WPV54" s="489"/>
      <c r="WPW54" s="489"/>
      <c r="WPX54" s="489"/>
      <c r="WPY54" s="489"/>
      <c r="WPZ54" s="489"/>
      <c r="WQA54" s="489"/>
      <c r="WQB54" s="489"/>
      <c r="WQC54" s="489"/>
      <c r="WQD54" s="489"/>
      <c r="WQE54" s="489"/>
      <c r="WQF54" s="489"/>
      <c r="WQG54" s="489"/>
      <c r="WQH54" s="489"/>
      <c r="WQI54" s="489"/>
      <c r="WQJ54" s="489"/>
      <c r="WQK54" s="446"/>
      <c r="WQL54" s="489"/>
      <c r="WQM54" s="489"/>
      <c r="WQN54" s="489"/>
      <c r="WQO54" s="489"/>
      <c r="WQP54" s="489"/>
      <c r="WQQ54" s="489"/>
      <c r="WQR54" s="489"/>
      <c r="WQS54" s="489"/>
      <c r="WQT54" s="489"/>
      <c r="WQU54" s="489"/>
      <c r="WQV54" s="489"/>
      <c r="WQW54" s="489"/>
      <c r="WQX54" s="489"/>
      <c r="WQY54" s="489"/>
      <c r="WQZ54" s="489"/>
      <c r="WRA54" s="446"/>
      <c r="WRB54" s="489"/>
      <c r="WRC54" s="489"/>
      <c r="WRD54" s="489"/>
      <c r="WRE54" s="489"/>
      <c r="WRF54" s="489"/>
      <c r="WRG54" s="489"/>
      <c r="WRH54" s="489"/>
      <c r="WRI54" s="489"/>
      <c r="WRJ54" s="489"/>
      <c r="WRK54" s="489"/>
      <c r="WRL54" s="489"/>
      <c r="WRM54" s="489"/>
      <c r="WRN54" s="489"/>
      <c r="WRO54" s="489"/>
      <c r="WRP54" s="489"/>
      <c r="WRQ54" s="446"/>
      <c r="WRR54" s="489"/>
      <c r="WRS54" s="489"/>
      <c r="WRT54" s="489"/>
      <c r="WRU54" s="489"/>
      <c r="WRV54" s="489"/>
      <c r="WRW54" s="489"/>
      <c r="WRX54" s="489"/>
      <c r="WRY54" s="489"/>
      <c r="WRZ54" s="489"/>
      <c r="WSA54" s="489"/>
      <c r="WSB54" s="489"/>
      <c r="WSC54" s="489"/>
      <c r="WSD54" s="489"/>
      <c r="WSE54" s="489"/>
      <c r="WSF54" s="489"/>
      <c r="WSG54" s="446"/>
      <c r="WSH54" s="489"/>
      <c r="WSI54" s="489"/>
      <c r="WSJ54" s="489"/>
      <c r="WSK54" s="489"/>
      <c r="WSL54" s="489"/>
      <c r="WSM54" s="489"/>
      <c r="WSN54" s="489"/>
      <c r="WSO54" s="489"/>
      <c r="WSP54" s="489"/>
      <c r="WSQ54" s="489"/>
      <c r="WSR54" s="489"/>
      <c r="WSS54" s="489"/>
      <c r="WST54" s="489"/>
      <c r="WSU54" s="489"/>
      <c r="WSV54" s="489"/>
      <c r="WSW54" s="446"/>
      <c r="WSX54" s="489"/>
      <c r="WSY54" s="489"/>
      <c r="WSZ54" s="489"/>
      <c r="WTA54" s="489"/>
      <c r="WTB54" s="489"/>
      <c r="WTC54" s="489"/>
      <c r="WTD54" s="489"/>
      <c r="WTE54" s="489"/>
      <c r="WTF54" s="489"/>
      <c r="WTG54" s="489"/>
      <c r="WTH54" s="489"/>
      <c r="WTI54" s="489"/>
      <c r="WTJ54" s="489"/>
      <c r="WTK54" s="489"/>
      <c r="WTL54" s="489"/>
      <c r="WTM54" s="446"/>
      <c r="WTN54" s="489"/>
      <c r="WTO54" s="489"/>
      <c r="WTP54" s="489"/>
      <c r="WTQ54" s="489"/>
      <c r="WTR54" s="489"/>
      <c r="WTS54" s="489"/>
      <c r="WTT54" s="489"/>
      <c r="WTU54" s="489"/>
      <c r="WTV54" s="489"/>
      <c r="WTW54" s="489"/>
      <c r="WTX54" s="489"/>
      <c r="WTY54" s="489"/>
      <c r="WTZ54" s="489"/>
      <c r="WUA54" s="489"/>
      <c r="WUB54" s="489"/>
      <c r="WUC54" s="446"/>
      <c r="WUD54" s="489"/>
      <c r="WUE54" s="489"/>
      <c r="WUF54" s="489"/>
      <c r="WUG54" s="489"/>
      <c r="WUH54" s="489"/>
      <c r="WUI54" s="489"/>
      <c r="WUJ54" s="489"/>
      <c r="WUK54" s="489"/>
      <c r="WUL54" s="489"/>
      <c r="WUM54" s="489"/>
      <c r="WUN54" s="489"/>
      <c r="WUO54" s="489"/>
      <c r="WUP54" s="489"/>
      <c r="WUQ54" s="489"/>
      <c r="WUR54" s="489"/>
      <c r="WUS54" s="446"/>
      <c r="WUT54" s="489"/>
      <c r="WUU54" s="489"/>
      <c r="WUV54" s="489"/>
      <c r="WUW54" s="489"/>
      <c r="WUX54" s="489"/>
      <c r="WUY54" s="489"/>
      <c r="WUZ54" s="489"/>
      <c r="WVA54" s="489"/>
      <c r="WVB54" s="489"/>
      <c r="WVC54" s="489"/>
      <c r="WVD54" s="489"/>
      <c r="WVE54" s="489"/>
      <c r="WVF54" s="489"/>
      <c r="WVG54" s="489"/>
      <c r="WVH54" s="489"/>
      <c r="WVI54" s="446"/>
      <c r="WVJ54" s="489"/>
      <c r="WVK54" s="489"/>
      <c r="WVL54" s="489"/>
      <c r="WVM54" s="489"/>
      <c r="WVN54" s="489"/>
      <c r="WVO54" s="489"/>
      <c r="WVP54" s="489"/>
      <c r="WVQ54" s="489"/>
      <c r="WVR54" s="489"/>
      <c r="WVS54" s="489"/>
      <c r="WVT54" s="489"/>
      <c r="WVU54" s="489"/>
      <c r="WVV54" s="489"/>
      <c r="WVW54" s="489"/>
      <c r="WVX54" s="489"/>
      <c r="WVY54" s="446"/>
      <c r="WVZ54" s="489"/>
      <c r="WWA54" s="489"/>
      <c r="WWB54" s="489"/>
      <c r="WWC54" s="489"/>
      <c r="WWD54" s="489"/>
      <c r="WWE54" s="489"/>
      <c r="WWF54" s="489"/>
      <c r="WWG54" s="489"/>
      <c r="WWH54" s="489"/>
      <c r="WWI54" s="489"/>
      <c r="WWJ54" s="489"/>
      <c r="WWK54" s="489"/>
      <c r="WWL54" s="489"/>
      <c r="WWM54" s="489"/>
      <c r="WWN54" s="489"/>
      <c r="WWO54" s="446"/>
      <c r="WWP54" s="489"/>
      <c r="WWQ54" s="489"/>
      <c r="WWR54" s="489"/>
      <c r="WWS54" s="489"/>
      <c r="WWT54" s="489"/>
      <c r="WWU54" s="489"/>
      <c r="WWV54" s="489"/>
      <c r="WWW54" s="489"/>
      <c r="WWX54" s="489"/>
      <c r="WWY54" s="489"/>
      <c r="WWZ54" s="489"/>
      <c r="WXA54" s="489"/>
      <c r="WXB54" s="489"/>
      <c r="WXC54" s="489"/>
      <c r="WXD54" s="489"/>
      <c r="WXE54" s="446"/>
      <c r="WXF54" s="489"/>
      <c r="WXG54" s="489"/>
      <c r="WXH54" s="489"/>
      <c r="WXI54" s="489"/>
      <c r="WXJ54" s="489"/>
      <c r="WXK54" s="489"/>
      <c r="WXL54" s="489"/>
      <c r="WXM54" s="489"/>
      <c r="WXN54" s="489"/>
      <c r="WXO54" s="489"/>
      <c r="WXP54" s="489"/>
      <c r="WXQ54" s="489"/>
      <c r="WXR54" s="489"/>
      <c r="WXS54" s="489"/>
      <c r="WXT54" s="489"/>
      <c r="WXU54" s="446"/>
      <c r="WXV54" s="489"/>
      <c r="WXW54" s="489"/>
      <c r="WXX54" s="489"/>
      <c r="WXY54" s="489"/>
      <c r="WXZ54" s="489"/>
      <c r="WYA54" s="489"/>
      <c r="WYB54" s="489"/>
      <c r="WYC54" s="489"/>
      <c r="WYD54" s="489"/>
      <c r="WYE54" s="489"/>
      <c r="WYF54" s="489"/>
      <c r="WYG54" s="489"/>
      <c r="WYH54" s="489"/>
      <c r="WYI54" s="489"/>
      <c r="WYJ54" s="489"/>
      <c r="WYK54" s="446"/>
      <c r="WYL54" s="489"/>
      <c r="WYM54" s="489"/>
      <c r="WYN54" s="489"/>
      <c r="WYO54" s="489"/>
      <c r="WYP54" s="489"/>
      <c r="WYQ54" s="489"/>
      <c r="WYR54" s="489"/>
      <c r="WYS54" s="489"/>
      <c r="WYT54" s="489"/>
      <c r="WYU54" s="489"/>
      <c r="WYV54" s="489"/>
      <c r="WYW54" s="489"/>
      <c r="WYX54" s="489"/>
      <c r="WYY54" s="489"/>
      <c r="WYZ54" s="489"/>
      <c r="WZA54" s="446"/>
      <c r="WZB54" s="489"/>
      <c r="WZC54" s="489"/>
      <c r="WZD54" s="489"/>
      <c r="WZE54" s="489"/>
      <c r="WZF54" s="489"/>
      <c r="WZG54" s="489"/>
      <c r="WZH54" s="489"/>
      <c r="WZI54" s="489"/>
      <c r="WZJ54" s="489"/>
      <c r="WZK54" s="489"/>
      <c r="WZL54" s="489"/>
      <c r="WZM54" s="489"/>
      <c r="WZN54" s="489"/>
      <c r="WZO54" s="489"/>
      <c r="WZP54" s="489"/>
      <c r="WZQ54" s="446"/>
      <c r="WZR54" s="489"/>
      <c r="WZS54" s="489"/>
      <c r="WZT54" s="489"/>
      <c r="WZU54" s="489"/>
      <c r="WZV54" s="489"/>
      <c r="WZW54" s="489"/>
      <c r="WZX54" s="489"/>
      <c r="WZY54" s="489"/>
      <c r="WZZ54" s="489"/>
      <c r="XAA54" s="489"/>
      <c r="XAB54" s="489"/>
      <c r="XAC54" s="489"/>
      <c r="XAD54" s="489"/>
      <c r="XAE54" s="489"/>
      <c r="XAF54" s="489"/>
      <c r="XAG54" s="446"/>
      <c r="XAH54" s="489"/>
      <c r="XAI54" s="489"/>
      <c r="XAJ54" s="489"/>
      <c r="XAK54" s="489"/>
      <c r="XAL54" s="489"/>
      <c r="XAM54" s="489"/>
      <c r="XAN54" s="489"/>
      <c r="XAO54" s="489"/>
      <c r="XAP54" s="489"/>
      <c r="XAQ54" s="489"/>
      <c r="XAR54" s="489"/>
      <c r="XAS54" s="489"/>
      <c r="XAT54" s="489"/>
      <c r="XAU54" s="489"/>
      <c r="XAV54" s="489"/>
      <c r="XAW54" s="446"/>
      <c r="XAX54" s="489"/>
      <c r="XAY54" s="489"/>
      <c r="XAZ54" s="489"/>
      <c r="XBA54" s="489"/>
      <c r="XBB54" s="489"/>
      <c r="XBC54" s="489"/>
      <c r="XBD54" s="489"/>
      <c r="XBE54" s="489"/>
      <c r="XBF54" s="489"/>
      <c r="XBG54" s="489"/>
      <c r="XBH54" s="489"/>
      <c r="XBI54" s="489"/>
      <c r="XBJ54" s="489"/>
      <c r="XBK54" s="489"/>
      <c r="XBL54" s="489"/>
      <c r="XBM54" s="446"/>
      <c r="XBN54" s="489"/>
      <c r="XBO54" s="489"/>
      <c r="XBP54" s="489"/>
      <c r="XBQ54" s="489"/>
      <c r="XBR54" s="489"/>
      <c r="XBS54" s="489"/>
      <c r="XBT54" s="489"/>
      <c r="XBU54" s="489"/>
      <c r="XBV54" s="489"/>
      <c r="XBW54" s="489"/>
      <c r="XBX54" s="489"/>
      <c r="XBY54" s="489"/>
      <c r="XBZ54" s="489"/>
      <c r="XCA54" s="489"/>
      <c r="XCB54" s="489"/>
      <c r="XCC54" s="446"/>
      <c r="XCD54" s="489"/>
      <c r="XCE54" s="489"/>
      <c r="XCF54" s="489"/>
      <c r="XCG54" s="489"/>
      <c r="XCH54" s="489"/>
      <c r="XCI54" s="489"/>
      <c r="XCJ54" s="489"/>
      <c r="XCK54" s="489"/>
      <c r="XCL54" s="489"/>
      <c r="XCM54" s="489"/>
      <c r="XCN54" s="489"/>
      <c r="XCO54" s="489"/>
      <c r="XCP54" s="489"/>
      <c r="XCQ54" s="489"/>
      <c r="XCR54" s="489"/>
      <c r="XCS54" s="446"/>
      <c r="XCT54" s="489"/>
      <c r="XCU54" s="489"/>
      <c r="XCV54" s="489"/>
      <c r="XCW54" s="489"/>
      <c r="XCX54" s="489"/>
      <c r="XCY54" s="489"/>
      <c r="XCZ54" s="489"/>
      <c r="XDA54" s="489"/>
      <c r="XDB54" s="489"/>
      <c r="XDC54" s="489"/>
      <c r="XDD54" s="489"/>
      <c r="XDE54" s="489"/>
      <c r="XDF54" s="489"/>
      <c r="XDG54" s="489"/>
      <c r="XDH54" s="489"/>
      <c r="XDI54" s="446"/>
      <c r="XDJ54" s="489"/>
      <c r="XDK54" s="489"/>
      <c r="XDL54" s="489"/>
      <c r="XDM54" s="489"/>
      <c r="XDN54" s="489"/>
      <c r="XDO54" s="489"/>
      <c r="XDP54" s="489"/>
      <c r="XDQ54" s="489"/>
      <c r="XDR54" s="489"/>
      <c r="XDS54" s="489"/>
      <c r="XDT54" s="489"/>
      <c r="XDU54" s="489"/>
      <c r="XDV54" s="489"/>
      <c r="XDW54" s="489"/>
      <c r="XDX54" s="489"/>
      <c r="XDY54" s="446"/>
      <c r="XDZ54" s="489"/>
      <c r="XEA54" s="489"/>
      <c r="XEB54" s="489"/>
      <c r="XEC54" s="489"/>
      <c r="XED54" s="489"/>
      <c r="XEE54" s="489"/>
      <c r="XEF54" s="489"/>
      <c r="XEG54" s="489"/>
      <c r="XEH54" s="489"/>
      <c r="XEI54" s="489"/>
      <c r="XEJ54" s="489"/>
      <c r="XEK54" s="489"/>
      <c r="XEL54" s="489"/>
      <c r="XEM54" s="489"/>
      <c r="XEN54" s="489"/>
      <c r="XEO54" s="446"/>
      <c r="XEP54" s="489"/>
      <c r="XEQ54" s="489"/>
      <c r="XER54" s="489"/>
      <c r="XES54" s="489"/>
      <c r="XET54" s="489"/>
      <c r="XEU54" s="489"/>
      <c r="XEV54" s="489"/>
      <c r="XEW54" s="489"/>
      <c r="XEX54" s="489"/>
      <c r="XEY54" s="489"/>
      <c r="XEZ54" s="489"/>
      <c r="XFA54" s="489"/>
      <c r="XFB54" s="489"/>
      <c r="XFC54" s="489"/>
      <c r="XFD54" s="489"/>
    </row>
    <row r="56" spans="1:16384" ht="25.2" thickBot="1" x14ac:dyDescent="0.75"/>
    <row r="57" spans="1:16384" ht="18" customHeight="1" thickTop="1" thickBot="1" x14ac:dyDescent="0.75">
      <c r="A57" s="636" t="s">
        <v>81</v>
      </c>
      <c r="B57" s="630" t="s">
        <v>6</v>
      </c>
      <c r="C57" s="631"/>
      <c r="D57" s="631"/>
      <c r="E57" s="631"/>
      <c r="F57" s="631"/>
      <c r="G57" s="632"/>
      <c r="H57" s="633" t="s">
        <v>9</v>
      </c>
      <c r="I57" s="634"/>
      <c r="J57" s="634"/>
      <c r="K57" s="634"/>
      <c r="L57" s="634"/>
      <c r="M57" s="635"/>
      <c r="N57" s="630" t="s">
        <v>179</v>
      </c>
      <c r="O57" s="631"/>
      <c r="P57" s="631"/>
      <c r="Q57" s="631"/>
      <c r="R57" s="631"/>
      <c r="S57" s="632"/>
      <c r="T57" s="633" t="s">
        <v>185</v>
      </c>
      <c r="U57" s="634"/>
      <c r="V57" s="634"/>
      <c r="W57" s="634"/>
      <c r="X57" s="634"/>
      <c r="Y57" s="635"/>
      <c r="Z57" s="630" t="s">
        <v>387</v>
      </c>
      <c r="AA57" s="631"/>
      <c r="AB57" s="631"/>
      <c r="AC57" s="631"/>
      <c r="AD57" s="631"/>
      <c r="AE57" s="632"/>
    </row>
    <row r="58" spans="1:16384" ht="25.2" thickTop="1" x14ac:dyDescent="0.7">
      <c r="A58" s="637"/>
      <c r="B58" s="621" t="s">
        <v>28</v>
      </c>
      <c r="C58" s="622"/>
      <c r="D58" s="623"/>
      <c r="E58" s="621" t="s">
        <v>36</v>
      </c>
      <c r="F58" s="622"/>
      <c r="G58" s="623"/>
      <c r="H58" s="624" t="s">
        <v>28</v>
      </c>
      <c r="I58" s="625"/>
      <c r="J58" s="626"/>
      <c r="K58" s="624" t="s">
        <v>36</v>
      </c>
      <c r="L58" s="625"/>
      <c r="M58" s="626"/>
      <c r="N58" s="621" t="s">
        <v>28</v>
      </c>
      <c r="O58" s="622"/>
      <c r="P58" s="623"/>
      <c r="Q58" s="621" t="s">
        <v>36</v>
      </c>
      <c r="R58" s="622"/>
      <c r="S58" s="623"/>
      <c r="T58" s="624" t="s">
        <v>28</v>
      </c>
      <c r="U58" s="625"/>
      <c r="V58" s="626"/>
      <c r="W58" s="624" t="s">
        <v>36</v>
      </c>
      <c r="X58" s="625"/>
      <c r="Y58" s="626"/>
      <c r="Z58" s="621" t="s">
        <v>28</v>
      </c>
      <c r="AA58" s="622"/>
      <c r="AB58" s="623"/>
      <c r="AC58" s="621" t="s">
        <v>36</v>
      </c>
      <c r="AD58" s="622"/>
      <c r="AE58" s="623"/>
    </row>
    <row r="59" spans="1:16384" ht="25.2" thickBot="1" x14ac:dyDescent="0.75">
      <c r="A59" s="638"/>
      <c r="B59" s="476">
        <v>2018</v>
      </c>
      <c r="C59" s="477">
        <v>2017</v>
      </c>
      <c r="D59" s="478" t="s">
        <v>27</v>
      </c>
      <c r="E59" s="479">
        <v>2018</v>
      </c>
      <c r="F59" s="477">
        <v>2017</v>
      </c>
      <c r="G59" s="478" t="s">
        <v>27</v>
      </c>
      <c r="H59" s="480">
        <v>2018</v>
      </c>
      <c r="I59" s="481">
        <v>2017</v>
      </c>
      <c r="J59" s="482" t="s">
        <v>27</v>
      </c>
      <c r="K59" s="480">
        <v>2018</v>
      </c>
      <c r="L59" s="481">
        <v>2017</v>
      </c>
      <c r="M59" s="482" t="s">
        <v>27</v>
      </c>
      <c r="N59" s="479">
        <v>2018</v>
      </c>
      <c r="O59" s="477">
        <v>2017</v>
      </c>
      <c r="P59" s="478" t="s">
        <v>27</v>
      </c>
      <c r="Q59" s="479">
        <v>2018</v>
      </c>
      <c r="R59" s="477">
        <v>2017</v>
      </c>
      <c r="S59" s="478" t="s">
        <v>27</v>
      </c>
      <c r="T59" s="483">
        <v>2018</v>
      </c>
      <c r="U59" s="481">
        <v>2017</v>
      </c>
      <c r="V59" s="482" t="s">
        <v>27</v>
      </c>
      <c r="W59" s="483">
        <v>2018</v>
      </c>
      <c r="X59" s="481">
        <v>2017</v>
      </c>
      <c r="Y59" s="482" t="s">
        <v>27</v>
      </c>
      <c r="Z59" s="476">
        <v>2018</v>
      </c>
      <c r="AA59" s="477">
        <v>2017</v>
      </c>
      <c r="AB59" s="478" t="s">
        <v>27</v>
      </c>
      <c r="AC59" s="476">
        <v>2018</v>
      </c>
      <c r="AD59" s="477">
        <v>2017</v>
      </c>
      <c r="AE59" s="478" t="s">
        <v>27</v>
      </c>
    </row>
    <row r="60" spans="1:16384" ht="25.2" thickTop="1" x14ac:dyDescent="0.7">
      <c r="A60" s="484" t="s">
        <v>240</v>
      </c>
      <c r="B60" s="475">
        <f>'1.รวมชลบุรี'!B14</f>
        <v>2.11</v>
      </c>
      <c r="C60" s="510">
        <f>'1.รวมชลบุรี'!C14</f>
        <v>2.06</v>
      </c>
      <c r="D60" s="485">
        <f>'1.รวมชลบุรี'!D14</f>
        <v>0.05</v>
      </c>
      <c r="E60" s="475">
        <f>'1.รวมชลบุรี'!B15</f>
        <v>4.55</v>
      </c>
      <c r="F60" s="510">
        <f>'1.รวมชลบุรี'!C15</f>
        <v>4.4800000000000004</v>
      </c>
      <c r="G60" s="485">
        <f>'1.รวมชลบุรี'!D15</f>
        <v>7.0000000000000007E-2</v>
      </c>
      <c r="H60" s="475">
        <f>'1.รวมชลบุรี'!CF14</f>
        <v>2.2200000000000002</v>
      </c>
      <c r="I60" s="510">
        <f>'1.รวมชลบุรี'!CG14</f>
        <v>2.2799999999999998</v>
      </c>
      <c r="J60" s="485">
        <f>'1.รวมชลบุรี'!CH14</f>
        <v>-0.06</v>
      </c>
      <c r="K60" s="475">
        <f>'1.รวมชลบุรี'!CF15</f>
        <v>3.77</v>
      </c>
      <c r="L60" s="510">
        <f>'1.รวมชลบุรี'!CG15</f>
        <v>3.81</v>
      </c>
      <c r="M60" s="485">
        <f>'1.รวมชลบุรี'!CH15</f>
        <v>-0.04</v>
      </c>
      <c r="N60" s="475">
        <f>'1.รวมชลบุรี'!FJ14</f>
        <v>2.39</v>
      </c>
      <c r="O60" s="510">
        <f>'1.รวมชลบุรี'!FK14</f>
        <v>2.5</v>
      </c>
      <c r="P60" s="485">
        <f>'1.รวมชลบุรี'!FL14</f>
        <v>-0.11</v>
      </c>
      <c r="Q60" s="475">
        <f>'1.รวมชลบุรี'!FJ15</f>
        <v>3.28</v>
      </c>
      <c r="R60" s="510">
        <f>'1.รวมชลบุรี'!FK15</f>
        <v>3.37</v>
      </c>
      <c r="S60" s="484">
        <f>'1.รวมชลบุรี'!FL15</f>
        <v>-0.09</v>
      </c>
      <c r="T60" s="475">
        <f>'1.รวมชลบุรี'!IN14</f>
        <v>2.59</v>
      </c>
      <c r="U60" s="510">
        <f>'1.รวมชลบุรี'!IO14</f>
        <v>2.63</v>
      </c>
      <c r="V60" s="484">
        <f>'1.รวมชลบุรี'!IP14</f>
        <v>-0.04</v>
      </c>
      <c r="W60" s="475">
        <f>'1.รวมชลบุรี'!IN15</f>
        <v>4.59</v>
      </c>
      <c r="X60" s="510">
        <f>'1.รวมชลบุรี'!IO15</f>
        <v>4.6500000000000004</v>
      </c>
      <c r="Y60" s="484">
        <f>'1.รวมชลบุรี'!IP15</f>
        <v>-0.06</v>
      </c>
      <c r="Z60" s="475">
        <f>'1.รวมชลบุรี'!LR14</f>
        <v>2.33</v>
      </c>
      <c r="AA60" s="510">
        <f>'1.รวมชลบุรี'!LS14</f>
        <v>2.37</v>
      </c>
      <c r="AB60" s="484">
        <f>'1.รวมชลบุรี'!LT14</f>
        <v>-0.04</v>
      </c>
      <c r="AC60" s="475">
        <f>'1.รวมชลบุรี'!LR15</f>
        <v>4.09</v>
      </c>
      <c r="AD60" s="510">
        <f>'1.รวมชลบุรี'!LS15</f>
        <v>4.1100000000000003</v>
      </c>
      <c r="AE60" s="484">
        <f>'1.รวมชลบุรี'!LT15</f>
        <v>-0.02</v>
      </c>
    </row>
    <row r="61" spans="1:16384" x14ac:dyDescent="0.7">
      <c r="A61" s="485" t="s">
        <v>223</v>
      </c>
      <c r="B61" s="475">
        <f>จันทบุรี!B14</f>
        <v>2.42</v>
      </c>
      <c r="C61" s="510">
        <f>จันทบุรี!C14</f>
        <v>2.34</v>
      </c>
      <c r="D61" s="485">
        <f>จันทบุรี!D14</f>
        <v>0.08</v>
      </c>
      <c r="E61" s="475">
        <f>จันทบุรี!B15</f>
        <v>2.5299999999999998</v>
      </c>
      <c r="F61" s="510">
        <f>จันทบุรี!C15</f>
        <v>2.39</v>
      </c>
      <c r="G61" s="485">
        <f>จันทบุรี!D15</f>
        <v>0.14000000000000001</v>
      </c>
      <c r="H61" s="475">
        <f>จันทบุรี!CF14</f>
        <v>2.04</v>
      </c>
      <c r="I61" s="510">
        <f>จันทบุรี!CG14</f>
        <v>2.0299999999999998</v>
      </c>
      <c r="J61" s="485">
        <f>จันทบุรี!CH14</f>
        <v>0.01</v>
      </c>
      <c r="K61" s="475">
        <f>จันทบุรี!CF15</f>
        <v>2.1800000000000002</v>
      </c>
      <c r="L61" s="510">
        <f>จันทบุรี!CG15</f>
        <v>2.15</v>
      </c>
      <c r="M61" s="485">
        <f>จันทบุรี!CH15</f>
        <v>0.03</v>
      </c>
      <c r="N61" s="475">
        <f>จันทบุรี!FJ14</f>
        <v>2.2599999999999998</v>
      </c>
      <c r="O61" s="510">
        <f>จันทบุรี!FK14</f>
        <v>2.25</v>
      </c>
      <c r="P61" s="485">
        <f>จันทบุรี!FL14</f>
        <v>0.01</v>
      </c>
      <c r="Q61" s="475">
        <f>จันทบุรี!FJ15</f>
        <v>2.08</v>
      </c>
      <c r="R61" s="510">
        <f>จันทบุรี!FK15</f>
        <v>2.15</v>
      </c>
      <c r="S61" s="485">
        <f>จันทบุรี!FL15</f>
        <v>-7.0000000000000007E-2</v>
      </c>
      <c r="T61" s="475">
        <f>จันทบุรี!IN14</f>
        <v>2.06</v>
      </c>
      <c r="U61" s="510">
        <f>จันทบุรี!IO14</f>
        <v>2</v>
      </c>
      <c r="V61" s="485">
        <f>จันทบุรี!IP14</f>
        <v>0.06</v>
      </c>
      <c r="W61" s="475">
        <f>จันทบุรี!IN15</f>
        <v>2.0299999999999998</v>
      </c>
      <c r="X61" s="510">
        <f>จันทบุรี!IO15</f>
        <v>2.02</v>
      </c>
      <c r="Y61" s="485">
        <f>จันทบุรี!IP15</f>
        <v>0.01</v>
      </c>
      <c r="Z61" s="475">
        <f>จันทบุรี!LR14</f>
        <v>2.19</v>
      </c>
      <c r="AA61" s="510">
        <f>จันทบุรี!LS14</f>
        <v>2.15</v>
      </c>
      <c r="AB61" s="485">
        <f>จันทบุรี!LT14</f>
        <v>0.04</v>
      </c>
      <c r="AC61" s="475">
        <f>จันทบุรี!LR15</f>
        <v>2.19</v>
      </c>
      <c r="AD61" s="510">
        <f>จันทบุรี!LS15</f>
        <v>2.17</v>
      </c>
      <c r="AE61" s="485">
        <f>จันทบุรี!LT15</f>
        <v>0.02</v>
      </c>
    </row>
    <row r="62" spans="1:16384" x14ac:dyDescent="0.7">
      <c r="A62" s="485" t="s">
        <v>238</v>
      </c>
      <c r="B62" s="475">
        <f>'2.รวมตราด'!B14</f>
        <v>2.56</v>
      </c>
      <c r="C62" s="510">
        <f>'2.รวมตราด'!C14</f>
        <v>2.56</v>
      </c>
      <c r="D62" s="485">
        <f>'2.รวมตราด'!D14</f>
        <v>0</v>
      </c>
      <c r="E62" s="475">
        <f>'2.รวมตราด'!B15</f>
        <v>4.3600000000000003</v>
      </c>
      <c r="F62" s="510">
        <f>'2.รวมตราด'!C15</f>
        <v>4.42</v>
      </c>
      <c r="G62" s="485">
        <f>'2.รวมตราด'!D15</f>
        <v>-0.06</v>
      </c>
      <c r="H62" s="475">
        <f>'2.รวมตราด'!CF14</f>
        <v>2.81</v>
      </c>
      <c r="I62" s="510">
        <f>'2.รวมตราด'!CG14</f>
        <v>2.77</v>
      </c>
      <c r="J62" s="485">
        <f>'2.รวมตราด'!CH14</f>
        <v>0.04</v>
      </c>
      <c r="K62" s="475">
        <f>'2.รวมตราด'!CF15</f>
        <v>4.3899999999999997</v>
      </c>
      <c r="L62" s="510">
        <f>'2.รวมตราด'!CG15</f>
        <v>4.3499999999999996</v>
      </c>
      <c r="M62" s="485">
        <f>'2.รวมตราด'!CH15</f>
        <v>0.04</v>
      </c>
      <c r="N62" s="475">
        <f>'2.รวมตราด'!FJ14</f>
        <v>2.5</v>
      </c>
      <c r="O62" s="510">
        <f>'2.รวมตราด'!FK14</f>
        <v>2.54</v>
      </c>
      <c r="P62" s="485">
        <f>'2.รวมตราด'!FL14</f>
        <v>-0.04</v>
      </c>
      <c r="Q62" s="475">
        <f>'2.รวมตราด'!FJ15</f>
        <v>4.3600000000000003</v>
      </c>
      <c r="R62" s="510">
        <f>'2.รวมตราด'!FK15</f>
        <v>4.3899999999999997</v>
      </c>
      <c r="S62" s="485">
        <f>'2.รวมตราด'!FL15</f>
        <v>-0.03</v>
      </c>
      <c r="T62" s="475">
        <f>'2.รวมตราด'!IN14</f>
        <v>2.72</v>
      </c>
      <c r="U62" s="510">
        <f>'2.รวมตราด'!IO14</f>
        <v>2.7</v>
      </c>
      <c r="V62" s="485">
        <f>'2.รวมตราด'!IP14</f>
        <v>0.02</v>
      </c>
      <c r="W62" s="475">
        <f>'2.รวมตราด'!IN15</f>
        <v>4.67</v>
      </c>
      <c r="X62" s="510">
        <f>'2.รวมตราด'!IO15</f>
        <v>4.7300000000000004</v>
      </c>
      <c r="Y62" s="485">
        <f>'2.รวมตราด'!IP15</f>
        <v>-0.06</v>
      </c>
      <c r="Z62" s="475">
        <f>'2.รวมตราด'!LR14</f>
        <v>2.65</v>
      </c>
      <c r="AA62" s="510">
        <f>'2.รวมตราด'!LS14</f>
        <v>2.65</v>
      </c>
      <c r="AB62" s="485">
        <f>'2.รวมตราด'!LT14</f>
        <v>0</v>
      </c>
      <c r="AC62" s="475">
        <f>'2.รวมตราด'!LR15</f>
        <v>4.4400000000000004</v>
      </c>
      <c r="AD62" s="510">
        <f>'2.รวมตราด'!LS15</f>
        <v>4.4800000000000004</v>
      </c>
      <c r="AE62" s="485">
        <f>'2.รวมตราด'!LT15</f>
        <v>-0.04</v>
      </c>
    </row>
    <row r="63" spans="1:16384" x14ac:dyDescent="0.7">
      <c r="A63" s="485" t="s">
        <v>228</v>
      </c>
      <c r="B63" s="475">
        <f>นครนายก!B14</f>
        <v>2.21</v>
      </c>
      <c r="C63" s="510">
        <f>นครนายก!C14</f>
        <v>2.23</v>
      </c>
      <c r="D63" s="485">
        <f>นครนายก!D14</f>
        <v>-0.02</v>
      </c>
      <c r="E63" s="475">
        <f>นครนายก!B15</f>
        <v>2.27</v>
      </c>
      <c r="F63" s="510">
        <f>นครนายก!C15</f>
        <v>2.13</v>
      </c>
      <c r="G63" s="485">
        <f>นครนายก!D15</f>
        <v>0.14000000000000001</v>
      </c>
      <c r="H63" s="475">
        <f>นครนายก!CF14</f>
        <v>2.0699999999999998</v>
      </c>
      <c r="I63" s="510">
        <f>นครนายก!CG14</f>
        <v>2.0499999999999998</v>
      </c>
      <c r="J63" s="485">
        <f>นครนายก!CH14</f>
        <v>0.02</v>
      </c>
      <c r="K63" s="475">
        <f>นครนายก!CF15</f>
        <v>2.06</v>
      </c>
      <c r="L63" s="510">
        <f>นครนายก!CG15</f>
        <v>2.0499999999999998</v>
      </c>
      <c r="M63" s="485">
        <f>นครนายก!CH15</f>
        <v>0.01</v>
      </c>
      <c r="N63" s="475">
        <f>นครนายก!FJ14</f>
        <v>1.48</v>
      </c>
      <c r="O63" s="510">
        <f>นครนายก!FK14</f>
        <v>1.49</v>
      </c>
      <c r="P63" s="485">
        <f>นครนายก!FL14</f>
        <v>-0.01</v>
      </c>
      <c r="Q63" s="475">
        <f>นครนายก!FJ15</f>
        <v>2.0699999999999998</v>
      </c>
      <c r="R63" s="510">
        <f>นครนายก!FK15</f>
        <v>2.12</v>
      </c>
      <c r="S63" s="485">
        <f>นครนายก!FL15</f>
        <v>-0.05</v>
      </c>
      <c r="T63" s="475">
        <f>นครนายก!IN14</f>
        <v>1.65</v>
      </c>
      <c r="U63" s="510">
        <f>นครนายก!IO14</f>
        <v>1.66</v>
      </c>
      <c r="V63" s="485">
        <f>นครนายก!IP14</f>
        <v>-0.01</v>
      </c>
      <c r="W63" s="475">
        <f>นครนายก!IN15</f>
        <v>2.2400000000000002</v>
      </c>
      <c r="X63" s="510">
        <f>นครนายก!IO15</f>
        <v>2.31</v>
      </c>
      <c r="Y63" s="485">
        <f>นครนายก!IP15</f>
        <v>-7.0000000000000007E-2</v>
      </c>
      <c r="Z63" s="475">
        <f>นครนายก!LR14</f>
        <v>1.85</v>
      </c>
      <c r="AA63" s="510">
        <f>นครนายก!LS14</f>
        <v>1.85</v>
      </c>
      <c r="AB63" s="485">
        <f>นครนายก!LT14</f>
        <v>0</v>
      </c>
      <c r="AC63" s="475">
        <f>นครนายก!LR15</f>
        <v>2.1800000000000002</v>
      </c>
      <c r="AD63" s="510">
        <f>นครนายก!LS15</f>
        <v>2.21</v>
      </c>
      <c r="AE63" s="485">
        <f>นครนายก!LT15</f>
        <v>-0.03</v>
      </c>
    </row>
    <row r="64" spans="1:16384" x14ac:dyDescent="0.7">
      <c r="A64" s="485" t="s">
        <v>229</v>
      </c>
      <c r="B64" s="475">
        <f>ปราจีนบุรี!B14</f>
        <v>1.95</v>
      </c>
      <c r="C64" s="510">
        <f>ปราจีนบุรี!C14</f>
        <v>1.91</v>
      </c>
      <c r="D64" s="485">
        <f>ปราจีนบุรี!D14</f>
        <v>0.04</v>
      </c>
      <c r="E64" s="475">
        <f>ปราจีนบุรี!B15</f>
        <v>1.89</v>
      </c>
      <c r="F64" s="510">
        <f>ปราจีนบุรี!C15</f>
        <v>1.83</v>
      </c>
      <c r="G64" s="485">
        <f>ปราจีนบุรี!D15</f>
        <v>0.06</v>
      </c>
      <c r="H64" s="475">
        <f>ปราจีนบุรี!CF14</f>
        <v>1.85</v>
      </c>
      <c r="I64" s="510">
        <f>ปราจีนบุรี!CG14</f>
        <v>1.91</v>
      </c>
      <c r="J64" s="485">
        <f>ปราจีนบุรี!CH14</f>
        <v>-0.06</v>
      </c>
      <c r="K64" s="475">
        <f>ปราจีนบุรี!CF15</f>
        <v>1.98</v>
      </c>
      <c r="L64" s="510">
        <f>ปราจีนบุรี!CG15</f>
        <v>1.93</v>
      </c>
      <c r="M64" s="485">
        <f>ปราจีนบุรี!CH15</f>
        <v>0.05</v>
      </c>
      <c r="N64" s="475">
        <f>ปราจีนบุรี!FJ14</f>
        <v>1.95</v>
      </c>
      <c r="O64" s="510">
        <f>ปราจีนบุรี!FK14</f>
        <v>1.94</v>
      </c>
      <c r="P64" s="485">
        <f>ปราจีนบุรี!FL14</f>
        <v>0.01</v>
      </c>
      <c r="Q64" s="475">
        <f>ปราจีนบุรี!FJ15</f>
        <v>2.02</v>
      </c>
      <c r="R64" s="510">
        <f>ปราจีนบุรี!FK15</f>
        <v>2</v>
      </c>
      <c r="S64" s="485">
        <f>ปราจีนบุรี!FL15</f>
        <v>0.02</v>
      </c>
      <c r="T64" s="475">
        <f>ปราจีนบุรี!IN14</f>
        <v>2.12</v>
      </c>
      <c r="U64" s="510">
        <f>ปราจีนบุรี!IO14</f>
        <v>2.11</v>
      </c>
      <c r="V64" s="485">
        <f>ปราจีนบุรี!IP14</f>
        <v>0.01</v>
      </c>
      <c r="W64" s="475">
        <f>ปราจีนบุรี!IN15</f>
        <v>2.38</v>
      </c>
      <c r="X64" s="510">
        <f>ปราจีนบุรี!IO15</f>
        <v>2.4500000000000002</v>
      </c>
      <c r="Y64" s="485">
        <f>ปราจีนบุรี!IP15</f>
        <v>-7.0000000000000007E-2</v>
      </c>
      <c r="Z64" s="475">
        <f>ปราจีนบุรี!LR14</f>
        <v>1.97</v>
      </c>
      <c r="AA64" s="510">
        <f>ปราจีนบุรี!LS14</f>
        <v>1.97</v>
      </c>
      <c r="AB64" s="485">
        <f>ปราจีนบุรี!LT14</f>
        <v>0</v>
      </c>
      <c r="AC64" s="475">
        <f>ปราจีนบุรี!LR15</f>
        <v>2.1</v>
      </c>
      <c r="AD64" s="510">
        <f>ปราจีนบุรี!LS15</f>
        <v>2.1</v>
      </c>
      <c r="AE64" s="485">
        <f>ปราจีนบุรี!LT15</f>
        <v>0</v>
      </c>
    </row>
    <row r="65" spans="1:31" x14ac:dyDescent="0.7">
      <c r="A65" s="485" t="s">
        <v>230</v>
      </c>
      <c r="B65" s="475">
        <f>ระยอง!B14</f>
        <v>2.04</v>
      </c>
      <c r="C65" s="510">
        <f>ระยอง!C14</f>
        <v>2.02</v>
      </c>
      <c r="D65" s="485">
        <f>ระยอง!D14</f>
        <v>0.02</v>
      </c>
      <c r="E65" s="475">
        <f>ระยอง!B15</f>
        <v>3.38</v>
      </c>
      <c r="F65" s="510">
        <f>ระยอง!C15</f>
        <v>3.3</v>
      </c>
      <c r="G65" s="485">
        <f>ระยอง!D15</f>
        <v>0.08</v>
      </c>
      <c r="H65" s="475">
        <f>ระยอง!CF14</f>
        <v>2.08</v>
      </c>
      <c r="I65" s="510">
        <f>ระยอง!CG14</f>
        <v>2.15</v>
      </c>
      <c r="J65" s="485">
        <f>ระยอง!CH14</f>
        <v>-7.0000000000000007E-2</v>
      </c>
      <c r="K65" s="475">
        <f>ระยอง!CF15</f>
        <v>3.3</v>
      </c>
      <c r="L65" s="510">
        <f>ระยอง!CG15</f>
        <v>3.33</v>
      </c>
      <c r="M65" s="485">
        <f>ระยอง!CH15</f>
        <v>-0.03</v>
      </c>
      <c r="N65" s="475">
        <f>ระยอง!FJ14</f>
        <v>1.99</v>
      </c>
      <c r="O65" s="510">
        <f>ระยอง!FK14</f>
        <v>2.06</v>
      </c>
      <c r="P65" s="485">
        <f>ระยอง!FL14</f>
        <v>-7.0000000000000007E-2</v>
      </c>
      <c r="Q65" s="475">
        <f>ระยอง!FJ15</f>
        <v>3.49</v>
      </c>
      <c r="R65" s="510">
        <f>ระยอง!FK15</f>
        <v>3.55</v>
      </c>
      <c r="S65" s="485">
        <f>ระยอง!FL15</f>
        <v>-0.06</v>
      </c>
      <c r="T65" s="475">
        <f>ระยอง!IN14</f>
        <v>2.7</v>
      </c>
      <c r="U65" s="510">
        <f>ระยอง!IO14</f>
        <v>2.76</v>
      </c>
      <c r="V65" s="485">
        <f>ระยอง!IP14</f>
        <v>-0.06</v>
      </c>
      <c r="W65" s="475">
        <f>ระยอง!IN15</f>
        <v>3.33</v>
      </c>
      <c r="X65" s="510">
        <f>ระยอง!IO15</f>
        <v>3.49</v>
      </c>
      <c r="Y65" s="485">
        <f>ระยอง!IP15</f>
        <v>-0.16</v>
      </c>
      <c r="Z65" s="475">
        <f>ระยอง!LR14</f>
        <v>2.2200000000000002</v>
      </c>
      <c r="AA65" s="510">
        <f>ระยอง!LS14</f>
        <v>2.2599999999999998</v>
      </c>
      <c r="AB65" s="485">
        <f>ระยอง!LT14</f>
        <v>-0.04</v>
      </c>
      <c r="AC65" s="475">
        <f>ระยอง!LR15</f>
        <v>3.38</v>
      </c>
      <c r="AD65" s="510">
        <f>ระยอง!LS15</f>
        <v>3.42</v>
      </c>
      <c r="AE65" s="485">
        <f>ระยอง!LT15</f>
        <v>-0.04</v>
      </c>
    </row>
    <row r="66" spans="1:31" ht="25.2" thickBot="1" x14ac:dyDescent="0.75">
      <c r="A66" s="485" t="s">
        <v>231</v>
      </c>
      <c r="B66" s="475">
        <f>สระแก้ว!B14</f>
        <v>1.93</v>
      </c>
      <c r="C66" s="510">
        <f>สระแก้ว!C14</f>
        <v>1.95</v>
      </c>
      <c r="D66" s="485">
        <f>สระแก้ว!D14</f>
        <v>-0.02</v>
      </c>
      <c r="E66" s="475">
        <f>สระแก้ว!B15</f>
        <v>2.15</v>
      </c>
      <c r="F66" s="510">
        <f>สระแก้ว!C15</f>
        <v>2.1800000000000002</v>
      </c>
      <c r="G66" s="485">
        <f>สระแก้ว!D15</f>
        <v>-0.03</v>
      </c>
      <c r="H66" s="475">
        <f>สระแก้ว!CF14</f>
        <v>1.83</v>
      </c>
      <c r="I66" s="510">
        <f>สระแก้ว!CG14</f>
        <v>1.89</v>
      </c>
      <c r="J66" s="485">
        <f>สระแก้ว!CH14</f>
        <v>-0.06</v>
      </c>
      <c r="K66" s="475">
        <f>สระแก้ว!CF15</f>
        <v>2.09</v>
      </c>
      <c r="L66" s="510">
        <f>สระแก้ว!CG15</f>
        <v>2.11</v>
      </c>
      <c r="M66" s="485">
        <f>สระแก้ว!CH15</f>
        <v>-0.02</v>
      </c>
      <c r="N66" s="475">
        <f>สระแก้ว!FJ14</f>
        <v>1.97</v>
      </c>
      <c r="O66" s="510">
        <f>สระแก้ว!FK14</f>
        <v>1.96</v>
      </c>
      <c r="P66" s="485">
        <f>สระแก้ว!FL14</f>
        <v>0.01</v>
      </c>
      <c r="Q66" s="475">
        <f>สระแก้ว!FJ15</f>
        <v>2.2999999999999998</v>
      </c>
      <c r="R66" s="510">
        <f>สระแก้ว!FK15</f>
        <v>2.34</v>
      </c>
      <c r="S66" s="485">
        <f>สระแก้ว!FL15</f>
        <v>-0.04</v>
      </c>
      <c r="T66" s="475">
        <f>สระแก้ว!IN14</f>
        <v>1.96</v>
      </c>
      <c r="U66" s="510">
        <f>สระแก้ว!IO14</f>
        <v>1.99</v>
      </c>
      <c r="V66" s="485">
        <f>สระแก้ว!IP14</f>
        <v>-0.03</v>
      </c>
      <c r="W66" s="475">
        <f>สระแก้ว!IN15</f>
        <v>2.34</v>
      </c>
      <c r="X66" s="510">
        <f>สระแก้ว!IO15</f>
        <v>2.4</v>
      </c>
      <c r="Y66" s="485">
        <f>สระแก้ว!IP15</f>
        <v>-0.06</v>
      </c>
      <c r="Z66" s="475">
        <f>สระแก้ว!LR14</f>
        <v>1.92</v>
      </c>
      <c r="AA66" s="510">
        <f>สระแก้ว!LS14</f>
        <v>1.95</v>
      </c>
      <c r="AB66" s="485">
        <f>สระแก้ว!LT14</f>
        <v>-0.03</v>
      </c>
      <c r="AC66" s="475">
        <f>สระแก้ว!LR15</f>
        <v>2.2000000000000002</v>
      </c>
      <c r="AD66" s="510">
        <f>สระแก้ว!LS15</f>
        <v>2.23</v>
      </c>
      <c r="AE66" s="485">
        <f>สระแก้ว!LT15</f>
        <v>-0.03</v>
      </c>
    </row>
    <row r="67" spans="1:31" ht="25.8" thickTop="1" thickBot="1" x14ac:dyDescent="0.75">
      <c r="A67" s="486" t="s">
        <v>391</v>
      </c>
      <c r="B67" s="487">
        <f>ภาคตะวันออก2561_Q1!B14</f>
        <v>2.16</v>
      </c>
      <c r="C67" s="511">
        <f>ภาคตะวันออก2561_Q1!C14</f>
        <v>2.13</v>
      </c>
      <c r="D67" s="488">
        <f>ภาคตะวันออก2561_Q1!D14</f>
        <v>0.03</v>
      </c>
      <c r="E67" s="487">
        <f>ภาคตะวันออก2561_Q1!B15</f>
        <v>4.43</v>
      </c>
      <c r="F67" s="511">
        <f>ภาคตะวันออก2561_Q1!C15</f>
        <v>4.37</v>
      </c>
      <c r="G67" s="488">
        <f>ภาคตะวันออก2561_Q1!D15</f>
        <v>0.06</v>
      </c>
      <c r="H67" s="487">
        <f>ภาคตะวันออก2561_Q1!CF14</f>
        <v>2.17</v>
      </c>
      <c r="I67" s="511">
        <f>ภาคตะวันออก2561_Q1!CG14</f>
        <v>2.21</v>
      </c>
      <c r="J67" s="488">
        <f>ภาคตะวันออก2561_Q1!CH14</f>
        <v>-0.04</v>
      </c>
      <c r="K67" s="487">
        <f>ภาคตะวันออก2561_Q1!CF15</f>
        <v>3.74</v>
      </c>
      <c r="L67" s="511">
        <f>ภาคตะวันออก2561_Q1!CG15</f>
        <v>3.78</v>
      </c>
      <c r="M67" s="488">
        <f>ภาคตะวันออก2561_Q1!CH15</f>
        <v>-0.04</v>
      </c>
      <c r="N67" s="487">
        <f>ภาคตะวันออก2561_Q1!FJ14</f>
        <v>2.13</v>
      </c>
      <c r="O67" s="511">
        <f>ภาคตะวันออก2561_Q1!FK14</f>
        <v>2.19</v>
      </c>
      <c r="P67" s="488">
        <f>ภาคตะวันออก2561_Q1!FL14</f>
        <v>-0.06</v>
      </c>
      <c r="Q67" s="487">
        <f>ภาคตะวันออก2561_Q1!FJ15</f>
        <v>3.31</v>
      </c>
      <c r="R67" s="511">
        <f>ภาคตะวันออก2561_Q1!FK15</f>
        <v>3.39</v>
      </c>
      <c r="S67" s="488">
        <f>ภาคตะวันออก2561_Q1!FL15</f>
        <v>-0.08</v>
      </c>
      <c r="T67" s="487">
        <f>ภาคตะวันออก2561_Q1!IN14</f>
        <v>2.4300000000000002</v>
      </c>
      <c r="U67" s="511">
        <f>ภาคตะวันออก2561_Q1!IO14</f>
        <v>2.46</v>
      </c>
      <c r="V67" s="488">
        <f>ภาคตะวันออก2561_Q1!IP14</f>
        <v>-0.03</v>
      </c>
      <c r="W67" s="487">
        <f>ภาคตะวันออก2561_Q1!IN15</f>
        <v>4.49</v>
      </c>
      <c r="X67" s="511">
        <f>ภาคตะวันออก2561_Q1!IO15</f>
        <v>4.55</v>
      </c>
      <c r="Y67" s="488">
        <f>ภาคตะวันออก2561_Q1!IP15</f>
        <v>-0.06</v>
      </c>
      <c r="Z67" s="487">
        <f>ภาคตะวันออก2561_Q1!LR14</f>
        <v>2.23</v>
      </c>
      <c r="AA67" s="511">
        <f>ภาคตะวันออก2561_Q1!LS14</f>
        <v>2.25</v>
      </c>
      <c r="AB67" s="488">
        <f>ภาคตะวันออก2561_Q1!LT14</f>
        <v>-0.02</v>
      </c>
      <c r="AC67" s="487">
        <f>ภาคตะวันออก2561_Q1!LR15</f>
        <v>4.04</v>
      </c>
      <c r="AD67" s="511">
        <f>ภาคตะวันออก2561_Q1!LS15</f>
        <v>4.0599999999999996</v>
      </c>
      <c r="AE67" s="488">
        <f>ภาคตะวันออก2561_Q1!LT15</f>
        <v>-0.02</v>
      </c>
    </row>
    <row r="68" spans="1:31" s="490" customFormat="1" ht="25.2" thickTop="1" x14ac:dyDescent="0.7">
      <c r="A68" s="446"/>
      <c r="B68" s="489"/>
      <c r="C68" s="489"/>
      <c r="D68" s="489"/>
      <c r="E68" s="489"/>
      <c r="F68" s="489"/>
      <c r="G68" s="489"/>
      <c r="H68" s="489"/>
      <c r="I68" s="489"/>
      <c r="J68" s="489"/>
      <c r="K68" s="489"/>
      <c r="L68" s="489"/>
      <c r="M68" s="489"/>
      <c r="N68" s="489"/>
      <c r="O68" s="489"/>
      <c r="P68" s="489"/>
      <c r="Q68" s="489"/>
      <c r="R68" s="489"/>
      <c r="S68" s="489"/>
      <c r="T68" s="489"/>
      <c r="U68" s="489"/>
      <c r="V68" s="489"/>
      <c r="W68" s="489"/>
      <c r="X68" s="489"/>
      <c r="Y68" s="489"/>
      <c r="Z68" s="489"/>
      <c r="AA68" s="489"/>
      <c r="AB68" s="489"/>
      <c r="AC68" s="489"/>
      <c r="AD68" s="489"/>
      <c r="AE68" s="489"/>
    </row>
    <row r="69" spans="1:31" s="490" customFormat="1" x14ac:dyDescent="0.7">
      <c r="A69" s="446"/>
      <c r="B69" s="489"/>
      <c r="C69" s="489"/>
      <c r="D69" s="489"/>
      <c r="E69" s="489"/>
      <c r="F69" s="489"/>
      <c r="G69" s="489"/>
      <c r="H69" s="489"/>
      <c r="I69" s="489"/>
      <c r="J69" s="489"/>
      <c r="K69" s="489"/>
      <c r="L69" s="489"/>
      <c r="M69" s="489"/>
      <c r="N69" s="489"/>
      <c r="O69" s="489"/>
      <c r="P69" s="489"/>
      <c r="Q69" s="489"/>
      <c r="R69" s="489"/>
      <c r="S69" s="489"/>
      <c r="T69" s="489"/>
      <c r="U69" s="489"/>
      <c r="V69" s="489"/>
      <c r="W69" s="489"/>
      <c r="X69" s="489"/>
      <c r="Y69" s="489"/>
      <c r="Z69" s="489"/>
      <c r="AA69" s="489"/>
      <c r="AB69" s="489"/>
      <c r="AC69" s="489"/>
      <c r="AD69" s="489"/>
      <c r="AE69" s="489"/>
    </row>
    <row r="70" spans="1:31" ht="25.2" thickBot="1" x14ac:dyDescent="0.75"/>
    <row r="71" spans="1:31" ht="25.2" thickTop="1" x14ac:dyDescent="0.7">
      <c r="A71" s="636" t="s">
        <v>388</v>
      </c>
      <c r="B71" s="621" t="s">
        <v>6</v>
      </c>
      <c r="C71" s="622"/>
      <c r="D71" s="623"/>
      <c r="E71" s="640" t="s">
        <v>9</v>
      </c>
      <c r="F71" s="641"/>
      <c r="G71" s="642"/>
      <c r="H71" s="621" t="s">
        <v>179</v>
      </c>
      <c r="I71" s="622"/>
      <c r="J71" s="623"/>
      <c r="K71" s="640" t="s">
        <v>185</v>
      </c>
      <c r="L71" s="641"/>
      <c r="M71" s="642"/>
      <c r="N71" s="621" t="s">
        <v>390</v>
      </c>
      <c r="O71" s="622"/>
      <c r="P71" s="623"/>
      <c r="Q71" s="643"/>
      <c r="R71" s="643"/>
      <c r="S71" s="643"/>
      <c r="W71" s="643"/>
      <c r="X71" s="643"/>
      <c r="Y71" s="643"/>
      <c r="Z71" s="643"/>
      <c r="AA71" s="643"/>
      <c r="AB71" s="643"/>
      <c r="AC71" s="643"/>
      <c r="AD71" s="643"/>
      <c r="AE71" s="643"/>
    </row>
    <row r="72" spans="1:31" ht="25.2" thickBot="1" x14ac:dyDescent="0.75">
      <c r="A72" s="638"/>
      <c r="B72" s="476">
        <v>2018</v>
      </c>
      <c r="C72" s="477">
        <v>2017</v>
      </c>
      <c r="D72" s="478" t="s">
        <v>27</v>
      </c>
      <c r="E72" s="491">
        <v>2018</v>
      </c>
      <c r="F72" s="492">
        <v>2017</v>
      </c>
      <c r="G72" s="493" t="s">
        <v>27</v>
      </c>
      <c r="H72" s="479">
        <v>2018</v>
      </c>
      <c r="I72" s="477">
        <v>2017</v>
      </c>
      <c r="J72" s="478" t="s">
        <v>27</v>
      </c>
      <c r="K72" s="491">
        <v>2018</v>
      </c>
      <c r="L72" s="492">
        <v>2017</v>
      </c>
      <c r="M72" s="493" t="s">
        <v>27</v>
      </c>
      <c r="N72" s="479">
        <v>2018</v>
      </c>
      <c r="O72" s="477">
        <v>2017</v>
      </c>
      <c r="P72" s="478" t="s">
        <v>27</v>
      </c>
      <c r="Q72" s="497"/>
      <c r="R72" s="498"/>
      <c r="S72" s="499"/>
      <c r="T72" s="497"/>
      <c r="U72" s="498"/>
      <c r="V72" s="499"/>
      <c r="W72" s="497"/>
      <c r="X72" s="498"/>
      <c r="Y72" s="499"/>
      <c r="Z72" s="497"/>
      <c r="AA72" s="498"/>
      <c r="AB72" s="499"/>
      <c r="AC72" s="497"/>
      <c r="AD72" s="498"/>
      <c r="AE72" s="499"/>
    </row>
    <row r="73" spans="1:31" ht="25.2" thickTop="1" x14ac:dyDescent="0.7">
      <c r="A73" s="484" t="s">
        <v>240</v>
      </c>
      <c r="B73" s="475">
        <f>'1.รวมชลบุรี'!B17</f>
        <v>4979.8499999999995</v>
      </c>
      <c r="C73" s="510">
        <f>'1.รวมชลบุรี'!C17</f>
        <v>4684.8599999999997</v>
      </c>
      <c r="D73" s="485">
        <f>'1.รวมชลบุรี'!D17</f>
        <v>6.3</v>
      </c>
      <c r="E73" s="475">
        <f>'1.รวมชลบุรี'!CF17</f>
        <v>5192.7199999999993</v>
      </c>
      <c r="F73" s="510">
        <f>'1.รวมชลบุรี'!CG17</f>
        <v>4849.79</v>
      </c>
      <c r="G73" s="485">
        <f>'1.รวมชลบุรี'!CH17</f>
        <v>7.07</v>
      </c>
      <c r="H73" s="490">
        <f>'1.รวมชลบุรี'!FJ17</f>
        <v>3752.9500000000003</v>
      </c>
      <c r="I73" s="512">
        <f>'1.รวมชลบุรี'!FK17</f>
        <v>3501.0099999999998</v>
      </c>
      <c r="J73" s="494">
        <f>'1.รวมชลบุรี'!FL17</f>
        <v>7.2</v>
      </c>
      <c r="K73" s="475">
        <f>'1.รวมชลบุรี'!IN17</f>
        <v>4869.8799999999992</v>
      </c>
      <c r="L73" s="510">
        <f>'1.รวมชลบุรี'!IO17</f>
        <v>4671.1499999999987</v>
      </c>
      <c r="M73" s="484">
        <f>'1.รวมชลบุรี'!IP17</f>
        <v>4.25</v>
      </c>
      <c r="N73" s="475">
        <f>'1.รวมชลบุรี'!LR17</f>
        <v>4770.2300000000005</v>
      </c>
      <c r="O73" s="510">
        <f>'1.รวมชลบุรี'!LS17</f>
        <v>4493.6100000000006</v>
      </c>
      <c r="P73" s="484">
        <f>'1.รวมชลบุรี'!LT17</f>
        <v>6.16</v>
      </c>
      <c r="Q73" s="496"/>
      <c r="R73" s="496"/>
      <c r="S73" s="496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</row>
    <row r="74" spans="1:31" x14ac:dyDescent="0.7">
      <c r="A74" s="485" t="s">
        <v>223</v>
      </c>
      <c r="B74" s="475">
        <f>จันทบุรี!B17</f>
        <v>1686.8899999999999</v>
      </c>
      <c r="C74" s="510">
        <f>จันทบุรี!C17</f>
        <v>1585.5500000000002</v>
      </c>
      <c r="D74" s="485">
        <f>จันทบุรี!D17</f>
        <v>6.39</v>
      </c>
      <c r="E74" s="475">
        <f>จันทบุรี!CF17</f>
        <v>2184.25</v>
      </c>
      <c r="F74" s="510">
        <f>จันทบุรี!CG17</f>
        <v>2070.64</v>
      </c>
      <c r="G74" s="485">
        <f>จันทบุรี!CH17</f>
        <v>5.49</v>
      </c>
      <c r="H74" s="490">
        <f>จันทบุรี!FJ17</f>
        <v>1757.42</v>
      </c>
      <c r="I74" s="512">
        <f>จันทบุรี!FK17</f>
        <v>1682.4999999999995</v>
      </c>
      <c r="J74" s="494">
        <f>จันทบุรี!FL17</f>
        <v>4.45</v>
      </c>
      <c r="K74" s="475">
        <f>จันทบุรี!IN17</f>
        <v>1763.0500000000002</v>
      </c>
      <c r="L74" s="513">
        <f>จันทบุรี!IO17</f>
        <v>1685.26</v>
      </c>
      <c r="M74" s="507">
        <f>จันทบุรี!IP17</f>
        <v>4.62</v>
      </c>
      <c r="N74" s="475">
        <f>จันทบุรี!LR17</f>
        <v>1853.97</v>
      </c>
      <c r="O74" s="510">
        <f>จันทบุรี!LS17</f>
        <v>1759.6399999999999</v>
      </c>
      <c r="P74" s="485">
        <f>จันทบุรี!LT17</f>
        <v>5.36</v>
      </c>
      <c r="Q74" s="496"/>
      <c r="R74" s="496"/>
      <c r="S74" s="496"/>
      <c r="T74" s="489"/>
      <c r="U74" s="489"/>
      <c r="V74" s="489"/>
      <c r="W74" s="489"/>
      <c r="X74" s="489"/>
      <c r="Y74" s="489"/>
      <c r="Z74" s="489"/>
      <c r="AA74" s="489"/>
      <c r="AB74" s="489"/>
      <c r="AC74" s="489"/>
      <c r="AD74" s="489"/>
      <c r="AE74" s="489"/>
    </row>
    <row r="75" spans="1:31" x14ac:dyDescent="0.7">
      <c r="A75" s="485" t="s">
        <v>238</v>
      </c>
      <c r="B75" s="475">
        <f>'2.รวมตราด'!B17</f>
        <v>2924.8900000000003</v>
      </c>
      <c r="C75" s="510">
        <f>'2.รวมตราด'!C17</f>
        <v>2743.3799999999997</v>
      </c>
      <c r="D75" s="485">
        <f>'2.รวมตราด'!D17</f>
        <v>6.62</v>
      </c>
      <c r="E75" s="475">
        <f>'2.รวมตราด'!CF17</f>
        <v>2942.2800000000007</v>
      </c>
      <c r="F75" s="510">
        <f>'2.รวมตราด'!CG17</f>
        <v>2772.5599999999995</v>
      </c>
      <c r="G75" s="485">
        <f>'2.รวมตราด'!CH17</f>
        <v>6.12</v>
      </c>
      <c r="H75" s="490">
        <f>'2.รวมตราด'!FJ17</f>
        <v>2916.2599999999998</v>
      </c>
      <c r="I75" s="512">
        <f>'2.รวมตราด'!FK17</f>
        <v>2716.1099999999997</v>
      </c>
      <c r="J75" s="494">
        <f>'2.รวมตราด'!FL17</f>
        <v>7.37</v>
      </c>
      <c r="K75" s="475">
        <f>'2.รวมตราด'!IN17</f>
        <v>3099.19</v>
      </c>
      <c r="L75" s="510">
        <f>'2.รวมตราด'!IO17</f>
        <v>2982.9900000000002</v>
      </c>
      <c r="M75" s="485">
        <f>'2.รวมตราด'!IP17</f>
        <v>3.9</v>
      </c>
      <c r="N75" s="475">
        <f>'2.รวมตราด'!LR17</f>
        <v>2974.85</v>
      </c>
      <c r="O75" s="510">
        <f>'2.รวมตราด'!LS17</f>
        <v>2805.1000000000004</v>
      </c>
      <c r="P75" s="485">
        <f>'2.รวมตราด'!LT17</f>
        <v>6.05</v>
      </c>
      <c r="Q75" s="496"/>
      <c r="R75" s="496"/>
      <c r="S75" s="496"/>
      <c r="T75" s="489"/>
      <c r="U75" s="489"/>
      <c r="V75" s="489"/>
      <c r="W75" s="489"/>
      <c r="X75" s="489"/>
      <c r="Y75" s="489"/>
      <c r="Z75" s="489"/>
      <c r="AA75" s="489"/>
      <c r="AB75" s="489"/>
      <c r="AC75" s="489"/>
      <c r="AD75" s="489"/>
      <c r="AE75" s="489"/>
    </row>
    <row r="76" spans="1:31" x14ac:dyDescent="0.7">
      <c r="A76" s="485" t="s">
        <v>228</v>
      </c>
      <c r="B76" s="475">
        <f>นครนายก!B17</f>
        <v>1707.2099999999998</v>
      </c>
      <c r="C76" s="510">
        <f>นครนายก!C17</f>
        <v>1622.79</v>
      </c>
      <c r="D76" s="485">
        <f>นครนายก!D17</f>
        <v>5.2</v>
      </c>
      <c r="E76" s="475">
        <f>นครนายก!CF17</f>
        <v>1657.7099999999998</v>
      </c>
      <c r="F76" s="510">
        <f>นครนายก!CG17</f>
        <v>1580.11</v>
      </c>
      <c r="G76" s="485">
        <f>นครนายก!CH17</f>
        <v>4.91</v>
      </c>
      <c r="H76" s="490">
        <f>นครนายก!FJ17</f>
        <v>1595.0600000000002</v>
      </c>
      <c r="I76" s="512">
        <f>นครนายก!FK17</f>
        <v>1533.65</v>
      </c>
      <c r="J76" s="494">
        <f>นครนายก!FL17</f>
        <v>4</v>
      </c>
      <c r="K76" s="475">
        <f>นครนายก!IN17</f>
        <v>1561.54</v>
      </c>
      <c r="L76" s="510">
        <f>นครนายก!IO17</f>
        <v>1511.2399999999998</v>
      </c>
      <c r="M76" s="485">
        <f>นครนายก!IP17</f>
        <v>3.33</v>
      </c>
      <c r="N76" s="475">
        <f>นครนายก!LR17</f>
        <v>1633.6600000000003</v>
      </c>
      <c r="O76" s="510">
        <f>นครนายก!LS17</f>
        <v>1564.39</v>
      </c>
      <c r="P76" s="485">
        <f>นครนายก!LT17</f>
        <v>4.43</v>
      </c>
      <c r="Q76" s="496"/>
      <c r="R76" s="496"/>
      <c r="S76" s="496"/>
      <c r="T76" s="489"/>
      <c r="U76" s="489"/>
      <c r="V76" s="489"/>
      <c r="W76" s="489"/>
      <c r="X76" s="489"/>
      <c r="Y76" s="489"/>
      <c r="Z76" s="489"/>
      <c r="AA76" s="489"/>
      <c r="AB76" s="489"/>
      <c r="AC76" s="489"/>
      <c r="AD76" s="489"/>
      <c r="AE76" s="489"/>
    </row>
    <row r="77" spans="1:31" x14ac:dyDescent="0.7">
      <c r="A77" s="485" t="s">
        <v>229</v>
      </c>
      <c r="B77" s="475">
        <f>ปราจีนบุรี!B17</f>
        <v>1853.2800000000002</v>
      </c>
      <c r="C77" s="510">
        <f>ปราจีนบุรี!C17</f>
        <v>1760.01</v>
      </c>
      <c r="D77" s="485">
        <f>ปราจีนบุรี!D17</f>
        <v>5.3</v>
      </c>
      <c r="E77" s="475">
        <f>ปราจีนบุรี!CF17</f>
        <v>2030.1</v>
      </c>
      <c r="F77" s="510">
        <f>ปราจีนบุรี!CG17</f>
        <v>1935.7200000000003</v>
      </c>
      <c r="G77" s="485">
        <f>ปราจีนบุรี!CH17</f>
        <v>4.88</v>
      </c>
      <c r="H77" s="475">
        <f>ปราจีนบุรี!FJ17</f>
        <v>1968.53</v>
      </c>
      <c r="I77" s="510">
        <f>ปราจีนบุรี!FK17</f>
        <v>1848.98</v>
      </c>
      <c r="J77" s="485">
        <f>ปราจีนบุรี!FL17</f>
        <v>6.47</v>
      </c>
      <c r="K77" s="475">
        <f>ปราจีนบุรี!IN17</f>
        <v>1779.8099999999997</v>
      </c>
      <c r="L77" s="510">
        <f>ปราจีนบุรี!IO17</f>
        <v>1704.5800000000002</v>
      </c>
      <c r="M77" s="485">
        <f>ปราจีนบุรี!IP17</f>
        <v>4.41</v>
      </c>
      <c r="N77" s="475">
        <f>ปราจีนบุรี!LR17</f>
        <v>1898.8300000000002</v>
      </c>
      <c r="O77" s="510">
        <f>ปราจีนบุรี!LS17</f>
        <v>1805.9</v>
      </c>
      <c r="P77" s="485">
        <f>ปราจีนบุรี!LT17</f>
        <v>5.15</v>
      </c>
      <c r="Q77" s="489"/>
      <c r="R77" s="496"/>
      <c r="S77" s="496"/>
      <c r="T77" s="489"/>
      <c r="U77" s="489"/>
      <c r="V77" s="489"/>
      <c r="W77" s="489"/>
      <c r="X77" s="489"/>
      <c r="Y77" s="489"/>
      <c r="Z77" s="489"/>
      <c r="AA77" s="643"/>
      <c r="AB77" s="643"/>
      <c r="AC77" s="643"/>
      <c r="AD77" s="489"/>
      <c r="AE77" s="489"/>
    </row>
    <row r="78" spans="1:31" x14ac:dyDescent="0.7">
      <c r="A78" s="485" t="s">
        <v>230</v>
      </c>
      <c r="B78" s="475">
        <f>ระยอง!B17</f>
        <v>2132.71</v>
      </c>
      <c r="C78" s="510">
        <f>ระยอง!C17</f>
        <v>2017.54</v>
      </c>
      <c r="D78" s="485">
        <f>ระยอง!D17</f>
        <v>5.71</v>
      </c>
      <c r="E78" s="475">
        <f>ระยอง!CF17</f>
        <v>2402.38</v>
      </c>
      <c r="F78" s="510">
        <f>ระยอง!CG17</f>
        <v>2294.85</v>
      </c>
      <c r="G78" s="485">
        <f>ระยอง!CH17</f>
        <v>4.6900000000000004</v>
      </c>
      <c r="H78" s="475">
        <f>ระยอง!FJ17</f>
        <v>2700.79</v>
      </c>
      <c r="I78" s="510">
        <f>ระยอง!FK17</f>
        <v>2574.4599999999996</v>
      </c>
      <c r="J78" s="485">
        <f>ระยอง!FL17</f>
        <v>4.91</v>
      </c>
      <c r="K78" s="475">
        <f>ระยอง!IN17</f>
        <v>3021.3700000000003</v>
      </c>
      <c r="L78" s="510">
        <f>ระยอง!IO17</f>
        <v>2917.1299999999997</v>
      </c>
      <c r="M78" s="485">
        <f>ระยอง!IP17</f>
        <v>3.57</v>
      </c>
      <c r="N78" s="475">
        <f>ระยอง!LR17</f>
        <v>2590.2400000000002</v>
      </c>
      <c r="O78" s="510">
        <f>ระยอง!LS17</f>
        <v>2482.6499999999996</v>
      </c>
      <c r="P78" s="485">
        <f>ระยอง!LT17</f>
        <v>4.33</v>
      </c>
      <c r="Q78" s="489"/>
      <c r="R78" s="489"/>
      <c r="S78" s="489"/>
      <c r="T78" s="489"/>
      <c r="U78" s="489"/>
      <c r="V78" s="489"/>
      <c r="W78" s="489"/>
      <c r="X78" s="489"/>
      <c r="Y78" s="489"/>
      <c r="Z78" s="489"/>
      <c r="AA78" s="489"/>
      <c r="AB78" s="489"/>
      <c r="AC78" s="489"/>
      <c r="AD78" s="489"/>
      <c r="AE78" s="489"/>
    </row>
    <row r="79" spans="1:31" ht="25.2" thickBot="1" x14ac:dyDescent="0.75">
      <c r="A79" s="485" t="s">
        <v>231</v>
      </c>
      <c r="B79" s="475">
        <f>สระแก้ว!B17</f>
        <v>2075.16</v>
      </c>
      <c r="C79" s="510">
        <f>สระแก้ว!C17</f>
        <v>1976.99</v>
      </c>
      <c r="D79" s="485">
        <f>สระแก้ว!D17</f>
        <v>4.97</v>
      </c>
      <c r="E79" s="475">
        <f>สระแก้ว!CF17</f>
        <v>2220.14</v>
      </c>
      <c r="F79" s="510">
        <f>สระแก้ว!CG17</f>
        <v>2119.83</v>
      </c>
      <c r="G79" s="485">
        <f>สระแก้ว!CH17</f>
        <v>4.7300000000000004</v>
      </c>
      <c r="H79" s="475">
        <f>สระแก้ว!FJ17</f>
        <v>2147.8999999999996</v>
      </c>
      <c r="I79" s="510">
        <f>สระแก้ว!FK17</f>
        <v>2036.3999999999999</v>
      </c>
      <c r="J79" s="485">
        <f>สระแก้ว!FL17</f>
        <v>5.48</v>
      </c>
      <c r="K79" s="475">
        <f>สระแก้ว!IN17</f>
        <v>2244.9700000000003</v>
      </c>
      <c r="L79" s="510">
        <f>สระแก้ว!IO17</f>
        <v>2181.2600000000002</v>
      </c>
      <c r="M79" s="485">
        <f>สระแก้ว!IP17</f>
        <v>2.92</v>
      </c>
      <c r="N79" s="475">
        <f>สระแก้ว!LR17</f>
        <v>2174.56</v>
      </c>
      <c r="O79" s="510">
        <f>สระแก้ว!LS17</f>
        <v>2079.36</v>
      </c>
      <c r="P79" s="485">
        <f>สระแก้ว!LT17</f>
        <v>4.58</v>
      </c>
      <c r="Q79" s="489"/>
      <c r="R79" s="489"/>
      <c r="S79" s="489"/>
      <c r="T79" s="489"/>
      <c r="U79" s="489"/>
      <c r="V79" s="489"/>
      <c r="W79" s="489"/>
      <c r="X79" s="489"/>
      <c r="Y79" s="489"/>
      <c r="Z79" s="489"/>
      <c r="AA79" s="489"/>
      <c r="AB79" s="489"/>
      <c r="AC79" s="489"/>
      <c r="AD79" s="489"/>
      <c r="AE79" s="489"/>
    </row>
    <row r="80" spans="1:31" ht="25.8" thickTop="1" thickBot="1" x14ac:dyDescent="0.75">
      <c r="A80" s="486" t="s">
        <v>391</v>
      </c>
      <c r="B80" s="487">
        <f>ภาคตะวันออก2561_Q1!B17</f>
        <v>3882.16</v>
      </c>
      <c r="C80" s="511">
        <f>ภาคตะวันออก2561_Q1!C17</f>
        <v>3645.7899999999995</v>
      </c>
      <c r="D80" s="488">
        <f>ภาคตะวันออก2561_Q1!D17</f>
        <v>6.48</v>
      </c>
      <c r="E80" s="487">
        <f>ภาคตะวันออก2561_Q1!CF17</f>
        <v>4057.8999999999996</v>
      </c>
      <c r="F80" s="511">
        <f>ภาคตะวันออก2561_Q1!CG17</f>
        <v>3800.29</v>
      </c>
      <c r="G80" s="488">
        <f>ภาคตะวันออก2561_Q1!CH17</f>
        <v>6.78</v>
      </c>
      <c r="H80" s="487">
        <f>ภาคตะวันออก2561_Q1!FJ17</f>
        <v>3162.6000000000004</v>
      </c>
      <c r="I80" s="511">
        <f>ภาคตะวันออก2561_Q1!FK17</f>
        <v>2975.61</v>
      </c>
      <c r="J80" s="488">
        <f>ภาคตะวันออก2561_Q1!FL17</f>
        <v>6.28</v>
      </c>
      <c r="K80" s="487">
        <f>ภาคตะวันออก2561_Q1!IN17</f>
        <v>4025.05</v>
      </c>
      <c r="L80" s="511">
        <f>ภาคตะวันออก2561_Q1!IO17</f>
        <v>3876.4600000000005</v>
      </c>
      <c r="M80" s="488">
        <f>ภาคตะวันออก2561_Q1!IP17</f>
        <v>3.83</v>
      </c>
      <c r="N80" s="487">
        <f>ภาคตะวันออก2561_Q1!LR17</f>
        <v>3821.7700000000004</v>
      </c>
      <c r="O80" s="511">
        <f>ภาคตะวันออก2561_Q1!LS17</f>
        <v>3616.95</v>
      </c>
      <c r="P80" s="488">
        <f>ภาคตะวันออก2561_Q1!LT17</f>
        <v>5.66</v>
      </c>
      <c r="Q80" s="489"/>
      <c r="R80" s="489"/>
      <c r="S80" s="489"/>
      <c r="T80" s="489"/>
      <c r="U80" s="489"/>
      <c r="V80" s="489"/>
      <c r="W80" s="489"/>
      <c r="X80" s="489"/>
      <c r="Y80" s="489"/>
      <c r="Z80" s="489"/>
      <c r="AA80" s="489"/>
      <c r="AB80" s="489"/>
      <c r="AC80" s="489"/>
      <c r="AD80" s="489"/>
      <c r="AE80" s="489"/>
    </row>
    <row r="81" spans="1:16384" s="490" customFormat="1" ht="25.2" thickTop="1" x14ac:dyDescent="0.7">
      <c r="A81" s="446"/>
      <c r="B81" s="489"/>
      <c r="C81" s="489"/>
      <c r="D81" s="489"/>
      <c r="E81" s="489"/>
      <c r="F81" s="489"/>
      <c r="G81" s="489"/>
      <c r="H81" s="489"/>
      <c r="I81" s="489"/>
      <c r="J81" s="489"/>
      <c r="K81" s="489"/>
      <c r="L81" s="489"/>
      <c r="M81" s="489"/>
      <c r="N81" s="489"/>
      <c r="O81" s="489"/>
      <c r="P81" s="489"/>
      <c r="Q81" s="446"/>
      <c r="R81" s="489"/>
      <c r="S81" s="489"/>
      <c r="T81" s="489"/>
      <c r="U81" s="489"/>
      <c r="V81" s="489"/>
      <c r="W81" s="489"/>
      <c r="X81" s="489"/>
      <c r="Y81" s="489"/>
      <c r="Z81" s="489"/>
      <c r="AA81" s="489"/>
      <c r="AB81" s="489"/>
      <c r="AC81" s="489"/>
      <c r="AD81" s="489"/>
      <c r="AE81" s="489"/>
      <c r="AF81" s="489"/>
      <c r="AG81" s="446"/>
      <c r="AH81" s="489"/>
      <c r="AI81" s="489"/>
      <c r="AJ81" s="489"/>
      <c r="AK81" s="489"/>
      <c r="AL81" s="489"/>
      <c r="AM81" s="489"/>
      <c r="AN81" s="489"/>
      <c r="AO81" s="489"/>
      <c r="AP81" s="489"/>
      <c r="AQ81" s="489"/>
      <c r="AR81" s="489"/>
      <c r="AS81" s="489"/>
      <c r="AT81" s="489"/>
      <c r="AU81" s="489"/>
      <c r="AV81" s="489"/>
      <c r="AW81" s="446"/>
      <c r="AX81" s="489"/>
      <c r="AY81" s="489"/>
      <c r="AZ81" s="489"/>
      <c r="BA81" s="489"/>
      <c r="BB81" s="489"/>
      <c r="BC81" s="489"/>
      <c r="BD81" s="489"/>
      <c r="BE81" s="489"/>
      <c r="BF81" s="489"/>
      <c r="BG81" s="489"/>
      <c r="BH81" s="489"/>
      <c r="BI81" s="489"/>
      <c r="BJ81" s="489"/>
      <c r="BK81" s="489"/>
      <c r="BL81" s="489"/>
      <c r="BM81" s="446"/>
      <c r="BN81" s="489"/>
      <c r="BO81" s="489"/>
      <c r="BP81" s="489"/>
      <c r="BQ81" s="489"/>
      <c r="BR81" s="489"/>
      <c r="BS81" s="489"/>
      <c r="BT81" s="489"/>
      <c r="BU81" s="489"/>
      <c r="BV81" s="489"/>
      <c r="BW81" s="489"/>
      <c r="BX81" s="489"/>
      <c r="BY81" s="489"/>
      <c r="BZ81" s="489"/>
      <c r="CA81" s="489"/>
      <c r="CB81" s="489"/>
      <c r="CC81" s="446"/>
      <c r="CD81" s="489"/>
      <c r="CE81" s="489"/>
      <c r="CF81" s="489"/>
      <c r="CG81" s="489"/>
      <c r="CH81" s="489"/>
      <c r="CI81" s="489"/>
      <c r="CJ81" s="489"/>
      <c r="CK81" s="489"/>
      <c r="CL81" s="489"/>
      <c r="CM81" s="489"/>
      <c r="CN81" s="489"/>
      <c r="CO81" s="489"/>
      <c r="CP81" s="489"/>
      <c r="CQ81" s="489"/>
      <c r="CR81" s="489"/>
      <c r="CS81" s="446"/>
      <c r="CT81" s="489"/>
      <c r="CU81" s="489"/>
      <c r="CV81" s="489"/>
      <c r="CW81" s="489"/>
      <c r="CX81" s="489"/>
      <c r="CY81" s="489"/>
      <c r="CZ81" s="489"/>
      <c r="DA81" s="489"/>
      <c r="DB81" s="489"/>
      <c r="DC81" s="489"/>
      <c r="DD81" s="489"/>
      <c r="DE81" s="489"/>
      <c r="DF81" s="489"/>
      <c r="DG81" s="489"/>
      <c r="DH81" s="489"/>
      <c r="DI81" s="446"/>
      <c r="DJ81" s="489"/>
      <c r="DK81" s="489"/>
      <c r="DL81" s="489"/>
      <c r="DM81" s="489"/>
      <c r="DN81" s="489"/>
      <c r="DO81" s="489"/>
      <c r="DP81" s="489"/>
      <c r="DQ81" s="489"/>
      <c r="DR81" s="489"/>
      <c r="DS81" s="489"/>
      <c r="DT81" s="489"/>
      <c r="DU81" s="489"/>
      <c r="DV81" s="489"/>
      <c r="DW81" s="489"/>
      <c r="DX81" s="489"/>
      <c r="DY81" s="446"/>
      <c r="DZ81" s="489"/>
      <c r="EA81" s="489"/>
      <c r="EB81" s="489"/>
      <c r="EC81" s="489"/>
      <c r="ED81" s="489"/>
      <c r="EE81" s="489"/>
      <c r="EF81" s="489"/>
      <c r="EG81" s="489"/>
      <c r="EH81" s="489"/>
      <c r="EI81" s="489"/>
      <c r="EJ81" s="489"/>
      <c r="EK81" s="489"/>
      <c r="EL81" s="489"/>
      <c r="EM81" s="489"/>
      <c r="EN81" s="489"/>
      <c r="EO81" s="446"/>
      <c r="EP81" s="489"/>
      <c r="EQ81" s="489"/>
      <c r="ER81" s="489"/>
      <c r="ES81" s="489"/>
      <c r="ET81" s="489"/>
      <c r="EU81" s="489"/>
      <c r="EV81" s="489"/>
      <c r="EW81" s="489"/>
      <c r="EX81" s="489"/>
      <c r="EY81" s="489"/>
      <c r="EZ81" s="489"/>
      <c r="FA81" s="489"/>
      <c r="FB81" s="489"/>
      <c r="FC81" s="489"/>
      <c r="FD81" s="489"/>
      <c r="FE81" s="446"/>
      <c r="FF81" s="489"/>
      <c r="FG81" s="489"/>
      <c r="FH81" s="489"/>
      <c r="FI81" s="489"/>
      <c r="FJ81" s="489"/>
      <c r="FK81" s="489"/>
      <c r="FL81" s="489"/>
      <c r="FM81" s="489"/>
      <c r="FN81" s="489"/>
      <c r="FO81" s="489"/>
      <c r="FP81" s="489"/>
      <c r="FQ81" s="489"/>
      <c r="FR81" s="489"/>
      <c r="FS81" s="489"/>
      <c r="FT81" s="489"/>
      <c r="FU81" s="446"/>
      <c r="FV81" s="489"/>
      <c r="FW81" s="489"/>
      <c r="FX81" s="489"/>
      <c r="FY81" s="489"/>
      <c r="FZ81" s="489"/>
      <c r="GA81" s="489"/>
      <c r="GB81" s="489"/>
      <c r="GC81" s="489"/>
      <c r="GD81" s="489"/>
      <c r="GE81" s="489"/>
      <c r="GF81" s="489"/>
      <c r="GG81" s="489"/>
      <c r="GH81" s="489"/>
      <c r="GI81" s="489"/>
      <c r="GJ81" s="489"/>
      <c r="GK81" s="446"/>
      <c r="GL81" s="489"/>
      <c r="GM81" s="489"/>
      <c r="GN81" s="489"/>
      <c r="GO81" s="489"/>
      <c r="GP81" s="489"/>
      <c r="GQ81" s="489"/>
      <c r="GR81" s="489"/>
      <c r="GS81" s="489"/>
      <c r="GT81" s="489"/>
      <c r="GU81" s="489"/>
      <c r="GV81" s="489"/>
      <c r="GW81" s="489"/>
      <c r="GX81" s="489"/>
      <c r="GY81" s="489"/>
      <c r="GZ81" s="489"/>
      <c r="HA81" s="446"/>
      <c r="HB81" s="489"/>
      <c r="HC81" s="489"/>
      <c r="HD81" s="489"/>
      <c r="HE81" s="489"/>
      <c r="HF81" s="489"/>
      <c r="HG81" s="489"/>
      <c r="HH81" s="489"/>
      <c r="HI81" s="489"/>
      <c r="HJ81" s="489"/>
      <c r="HK81" s="489"/>
      <c r="HL81" s="489"/>
      <c r="HM81" s="489"/>
      <c r="HN81" s="489"/>
      <c r="HO81" s="489"/>
      <c r="HP81" s="489"/>
      <c r="HQ81" s="446"/>
      <c r="HR81" s="489"/>
      <c r="HS81" s="489"/>
      <c r="HT81" s="489"/>
      <c r="HU81" s="489"/>
      <c r="HV81" s="489"/>
      <c r="HW81" s="489"/>
      <c r="HX81" s="489"/>
      <c r="HY81" s="489"/>
      <c r="HZ81" s="489"/>
      <c r="IA81" s="489"/>
      <c r="IB81" s="489"/>
      <c r="IC81" s="489"/>
      <c r="ID81" s="489"/>
      <c r="IE81" s="489"/>
      <c r="IF81" s="489"/>
      <c r="IG81" s="446"/>
      <c r="IH81" s="489"/>
      <c r="II81" s="489"/>
      <c r="IJ81" s="489"/>
      <c r="IK81" s="489"/>
      <c r="IL81" s="489"/>
      <c r="IM81" s="489"/>
      <c r="IN81" s="489"/>
      <c r="IO81" s="489"/>
      <c r="IP81" s="489"/>
      <c r="IQ81" s="489"/>
      <c r="IR81" s="489"/>
      <c r="IS81" s="489"/>
      <c r="IT81" s="489"/>
      <c r="IU81" s="489"/>
      <c r="IV81" s="489"/>
      <c r="IW81" s="446"/>
      <c r="IX81" s="489"/>
      <c r="IY81" s="489"/>
      <c r="IZ81" s="489"/>
      <c r="JA81" s="489"/>
      <c r="JB81" s="489"/>
      <c r="JC81" s="489"/>
      <c r="JD81" s="489"/>
      <c r="JE81" s="489"/>
      <c r="JF81" s="489"/>
      <c r="JG81" s="489"/>
      <c r="JH81" s="489"/>
      <c r="JI81" s="489"/>
      <c r="JJ81" s="489"/>
      <c r="JK81" s="489"/>
      <c r="JL81" s="489"/>
      <c r="JM81" s="446"/>
      <c r="JN81" s="489"/>
      <c r="JO81" s="489"/>
      <c r="JP81" s="489"/>
      <c r="JQ81" s="489"/>
      <c r="JR81" s="489"/>
      <c r="JS81" s="489"/>
      <c r="JT81" s="489"/>
      <c r="JU81" s="489"/>
      <c r="JV81" s="489"/>
      <c r="JW81" s="489"/>
      <c r="JX81" s="489"/>
      <c r="JY81" s="489"/>
      <c r="JZ81" s="489"/>
      <c r="KA81" s="489"/>
      <c r="KB81" s="489"/>
      <c r="KC81" s="446"/>
      <c r="KD81" s="489"/>
      <c r="KE81" s="489"/>
      <c r="KF81" s="489"/>
      <c r="KG81" s="489"/>
      <c r="KH81" s="489"/>
      <c r="KI81" s="489"/>
      <c r="KJ81" s="489"/>
      <c r="KK81" s="489"/>
      <c r="KL81" s="489"/>
      <c r="KM81" s="489"/>
      <c r="KN81" s="489"/>
      <c r="KO81" s="489"/>
      <c r="KP81" s="489"/>
      <c r="KQ81" s="489"/>
      <c r="KR81" s="489"/>
      <c r="KS81" s="446"/>
      <c r="KT81" s="489"/>
      <c r="KU81" s="489"/>
      <c r="KV81" s="489"/>
      <c r="KW81" s="489"/>
      <c r="KX81" s="489"/>
      <c r="KY81" s="489"/>
      <c r="KZ81" s="489"/>
      <c r="LA81" s="489"/>
      <c r="LB81" s="489"/>
      <c r="LC81" s="489"/>
      <c r="LD81" s="489"/>
      <c r="LE81" s="489"/>
      <c r="LF81" s="489"/>
      <c r="LG81" s="489"/>
      <c r="LH81" s="489"/>
      <c r="LI81" s="446"/>
      <c r="LJ81" s="489"/>
      <c r="LK81" s="489"/>
      <c r="LL81" s="489"/>
      <c r="LM81" s="489"/>
      <c r="LN81" s="489"/>
      <c r="LO81" s="489"/>
      <c r="LP81" s="489"/>
      <c r="LQ81" s="489"/>
      <c r="LR81" s="489"/>
      <c r="LS81" s="489"/>
      <c r="LT81" s="489"/>
      <c r="LU81" s="489"/>
      <c r="LV81" s="489"/>
      <c r="LW81" s="489"/>
      <c r="LX81" s="489"/>
      <c r="LY81" s="446"/>
      <c r="LZ81" s="489"/>
      <c r="MA81" s="489"/>
      <c r="MB81" s="489"/>
      <c r="MC81" s="489"/>
      <c r="MD81" s="489"/>
      <c r="ME81" s="489"/>
      <c r="MF81" s="489"/>
      <c r="MG81" s="489"/>
      <c r="MH81" s="489"/>
      <c r="MI81" s="489"/>
      <c r="MJ81" s="489"/>
      <c r="MK81" s="489"/>
      <c r="ML81" s="489"/>
      <c r="MM81" s="489"/>
      <c r="MN81" s="489"/>
      <c r="MO81" s="446"/>
      <c r="MP81" s="489"/>
      <c r="MQ81" s="489"/>
      <c r="MR81" s="489"/>
      <c r="MS81" s="489"/>
      <c r="MT81" s="489"/>
      <c r="MU81" s="489"/>
      <c r="MV81" s="489"/>
      <c r="MW81" s="489"/>
      <c r="MX81" s="489"/>
      <c r="MY81" s="489"/>
      <c r="MZ81" s="489"/>
      <c r="NA81" s="489"/>
      <c r="NB81" s="489"/>
      <c r="NC81" s="489"/>
      <c r="ND81" s="489"/>
      <c r="NE81" s="446"/>
      <c r="NF81" s="489"/>
      <c r="NG81" s="489"/>
      <c r="NH81" s="489"/>
      <c r="NI81" s="489"/>
      <c r="NJ81" s="489"/>
      <c r="NK81" s="489"/>
      <c r="NL81" s="489"/>
      <c r="NM81" s="489"/>
      <c r="NN81" s="489"/>
      <c r="NO81" s="489"/>
      <c r="NP81" s="489"/>
      <c r="NQ81" s="489"/>
      <c r="NR81" s="489"/>
      <c r="NS81" s="489"/>
      <c r="NT81" s="489"/>
      <c r="NU81" s="446"/>
      <c r="NV81" s="489"/>
      <c r="NW81" s="489"/>
      <c r="NX81" s="489"/>
      <c r="NY81" s="489"/>
      <c r="NZ81" s="489"/>
      <c r="OA81" s="489"/>
      <c r="OB81" s="489"/>
      <c r="OC81" s="489"/>
      <c r="OD81" s="489"/>
      <c r="OE81" s="489"/>
      <c r="OF81" s="489"/>
      <c r="OG81" s="489"/>
      <c r="OH81" s="489"/>
      <c r="OI81" s="489"/>
      <c r="OJ81" s="489"/>
      <c r="OK81" s="446"/>
      <c r="OL81" s="489"/>
      <c r="OM81" s="489"/>
      <c r="ON81" s="489"/>
      <c r="OO81" s="489"/>
      <c r="OP81" s="489"/>
      <c r="OQ81" s="489"/>
      <c r="OR81" s="489"/>
      <c r="OS81" s="489"/>
      <c r="OT81" s="489"/>
      <c r="OU81" s="489"/>
      <c r="OV81" s="489"/>
      <c r="OW81" s="489"/>
      <c r="OX81" s="489"/>
      <c r="OY81" s="489"/>
      <c r="OZ81" s="489"/>
      <c r="PA81" s="446"/>
      <c r="PB81" s="489"/>
      <c r="PC81" s="489"/>
      <c r="PD81" s="489"/>
      <c r="PE81" s="489"/>
      <c r="PF81" s="489"/>
      <c r="PG81" s="489"/>
      <c r="PH81" s="489"/>
      <c r="PI81" s="489"/>
      <c r="PJ81" s="489"/>
      <c r="PK81" s="489"/>
      <c r="PL81" s="489"/>
      <c r="PM81" s="489"/>
      <c r="PN81" s="489"/>
      <c r="PO81" s="489"/>
      <c r="PP81" s="489"/>
      <c r="PQ81" s="446"/>
      <c r="PR81" s="489"/>
      <c r="PS81" s="489"/>
      <c r="PT81" s="489"/>
      <c r="PU81" s="489"/>
      <c r="PV81" s="489"/>
      <c r="PW81" s="489"/>
      <c r="PX81" s="489"/>
      <c r="PY81" s="489"/>
      <c r="PZ81" s="489"/>
      <c r="QA81" s="489"/>
      <c r="QB81" s="489"/>
      <c r="QC81" s="489"/>
      <c r="QD81" s="489"/>
      <c r="QE81" s="489"/>
      <c r="QF81" s="489"/>
      <c r="QG81" s="446"/>
      <c r="QH81" s="489"/>
      <c r="QI81" s="489"/>
      <c r="QJ81" s="489"/>
      <c r="QK81" s="489"/>
      <c r="QL81" s="489"/>
      <c r="QM81" s="489"/>
      <c r="QN81" s="489"/>
      <c r="QO81" s="489"/>
      <c r="QP81" s="489"/>
      <c r="QQ81" s="489"/>
      <c r="QR81" s="489"/>
      <c r="QS81" s="489"/>
      <c r="QT81" s="489"/>
      <c r="QU81" s="489"/>
      <c r="QV81" s="489"/>
      <c r="QW81" s="446"/>
      <c r="QX81" s="489"/>
      <c r="QY81" s="489"/>
      <c r="QZ81" s="489"/>
      <c r="RA81" s="489"/>
      <c r="RB81" s="489"/>
      <c r="RC81" s="489"/>
      <c r="RD81" s="489"/>
      <c r="RE81" s="489"/>
      <c r="RF81" s="489"/>
      <c r="RG81" s="489"/>
      <c r="RH81" s="489"/>
      <c r="RI81" s="489"/>
      <c r="RJ81" s="489"/>
      <c r="RK81" s="489"/>
      <c r="RL81" s="489"/>
      <c r="RM81" s="446"/>
      <c r="RN81" s="489"/>
      <c r="RO81" s="489"/>
      <c r="RP81" s="489"/>
      <c r="RQ81" s="489"/>
      <c r="RR81" s="489"/>
      <c r="RS81" s="489"/>
      <c r="RT81" s="489"/>
      <c r="RU81" s="489"/>
      <c r="RV81" s="489"/>
      <c r="RW81" s="489"/>
      <c r="RX81" s="489"/>
      <c r="RY81" s="489"/>
      <c r="RZ81" s="489"/>
      <c r="SA81" s="489"/>
      <c r="SB81" s="489"/>
      <c r="SC81" s="446"/>
      <c r="SD81" s="489"/>
      <c r="SE81" s="489"/>
      <c r="SF81" s="489"/>
      <c r="SG81" s="489"/>
      <c r="SH81" s="489"/>
      <c r="SI81" s="489"/>
      <c r="SJ81" s="489"/>
      <c r="SK81" s="489"/>
      <c r="SL81" s="489"/>
      <c r="SM81" s="489"/>
      <c r="SN81" s="489"/>
      <c r="SO81" s="489"/>
      <c r="SP81" s="489"/>
      <c r="SQ81" s="489"/>
      <c r="SR81" s="489"/>
      <c r="SS81" s="446"/>
      <c r="ST81" s="489"/>
      <c r="SU81" s="489"/>
      <c r="SV81" s="489"/>
      <c r="SW81" s="489"/>
      <c r="SX81" s="489"/>
      <c r="SY81" s="489"/>
      <c r="SZ81" s="489"/>
      <c r="TA81" s="489"/>
      <c r="TB81" s="489"/>
      <c r="TC81" s="489"/>
      <c r="TD81" s="489"/>
      <c r="TE81" s="489"/>
      <c r="TF81" s="489"/>
      <c r="TG81" s="489"/>
      <c r="TH81" s="489"/>
      <c r="TI81" s="446"/>
      <c r="TJ81" s="489"/>
      <c r="TK81" s="489"/>
      <c r="TL81" s="489"/>
      <c r="TM81" s="489"/>
      <c r="TN81" s="489"/>
      <c r="TO81" s="489"/>
      <c r="TP81" s="489"/>
      <c r="TQ81" s="489"/>
      <c r="TR81" s="489"/>
      <c r="TS81" s="489"/>
      <c r="TT81" s="489"/>
      <c r="TU81" s="489"/>
      <c r="TV81" s="489"/>
      <c r="TW81" s="489"/>
      <c r="TX81" s="489"/>
      <c r="TY81" s="446"/>
      <c r="TZ81" s="489"/>
      <c r="UA81" s="489"/>
      <c r="UB81" s="489"/>
      <c r="UC81" s="489"/>
      <c r="UD81" s="489"/>
      <c r="UE81" s="489"/>
      <c r="UF81" s="489"/>
      <c r="UG81" s="489"/>
      <c r="UH81" s="489"/>
      <c r="UI81" s="489"/>
      <c r="UJ81" s="489"/>
      <c r="UK81" s="489"/>
      <c r="UL81" s="489"/>
      <c r="UM81" s="489"/>
      <c r="UN81" s="489"/>
      <c r="UO81" s="446"/>
      <c r="UP81" s="489"/>
      <c r="UQ81" s="489"/>
      <c r="UR81" s="489"/>
      <c r="US81" s="489"/>
      <c r="UT81" s="489"/>
      <c r="UU81" s="489"/>
      <c r="UV81" s="489"/>
      <c r="UW81" s="489"/>
      <c r="UX81" s="489"/>
      <c r="UY81" s="489"/>
      <c r="UZ81" s="489"/>
      <c r="VA81" s="489"/>
      <c r="VB81" s="489"/>
      <c r="VC81" s="489"/>
      <c r="VD81" s="489"/>
      <c r="VE81" s="446"/>
      <c r="VF81" s="489"/>
      <c r="VG81" s="489"/>
      <c r="VH81" s="489"/>
      <c r="VI81" s="489"/>
      <c r="VJ81" s="489"/>
      <c r="VK81" s="489"/>
      <c r="VL81" s="489"/>
      <c r="VM81" s="489"/>
      <c r="VN81" s="489"/>
      <c r="VO81" s="489"/>
      <c r="VP81" s="489"/>
      <c r="VQ81" s="489"/>
      <c r="VR81" s="489"/>
      <c r="VS81" s="489"/>
      <c r="VT81" s="489"/>
      <c r="VU81" s="446"/>
      <c r="VV81" s="489"/>
      <c r="VW81" s="489"/>
      <c r="VX81" s="489"/>
      <c r="VY81" s="489"/>
      <c r="VZ81" s="489"/>
      <c r="WA81" s="489"/>
      <c r="WB81" s="489"/>
      <c r="WC81" s="489"/>
      <c r="WD81" s="489"/>
      <c r="WE81" s="489"/>
      <c r="WF81" s="489"/>
      <c r="WG81" s="489"/>
      <c r="WH81" s="489"/>
      <c r="WI81" s="489"/>
      <c r="WJ81" s="489"/>
      <c r="WK81" s="446"/>
      <c r="WL81" s="489"/>
      <c r="WM81" s="489"/>
      <c r="WN81" s="489"/>
      <c r="WO81" s="489"/>
      <c r="WP81" s="489"/>
      <c r="WQ81" s="489"/>
      <c r="WR81" s="489"/>
      <c r="WS81" s="489"/>
      <c r="WT81" s="489"/>
      <c r="WU81" s="489"/>
      <c r="WV81" s="489"/>
      <c r="WW81" s="489"/>
      <c r="WX81" s="489"/>
      <c r="WY81" s="489"/>
      <c r="WZ81" s="489"/>
      <c r="XA81" s="446"/>
      <c r="XB81" s="489"/>
      <c r="XC81" s="489"/>
      <c r="XD81" s="489"/>
      <c r="XE81" s="489"/>
      <c r="XF81" s="489"/>
      <c r="XG81" s="489"/>
      <c r="XH81" s="489"/>
      <c r="XI81" s="489"/>
      <c r="XJ81" s="489"/>
      <c r="XK81" s="489"/>
      <c r="XL81" s="489"/>
      <c r="XM81" s="489"/>
      <c r="XN81" s="489"/>
      <c r="XO81" s="489"/>
      <c r="XP81" s="489"/>
      <c r="XQ81" s="446"/>
      <c r="XR81" s="489"/>
      <c r="XS81" s="489"/>
      <c r="XT81" s="489"/>
      <c r="XU81" s="489"/>
      <c r="XV81" s="489"/>
      <c r="XW81" s="489"/>
      <c r="XX81" s="489"/>
      <c r="XY81" s="489"/>
      <c r="XZ81" s="489"/>
      <c r="YA81" s="489"/>
      <c r="YB81" s="489"/>
      <c r="YC81" s="489"/>
      <c r="YD81" s="489"/>
      <c r="YE81" s="489"/>
      <c r="YF81" s="489"/>
      <c r="YG81" s="446"/>
      <c r="YH81" s="489"/>
      <c r="YI81" s="489"/>
      <c r="YJ81" s="489"/>
      <c r="YK81" s="489"/>
      <c r="YL81" s="489"/>
      <c r="YM81" s="489"/>
      <c r="YN81" s="489"/>
      <c r="YO81" s="489"/>
      <c r="YP81" s="489"/>
      <c r="YQ81" s="489"/>
      <c r="YR81" s="489"/>
      <c r="YS81" s="489"/>
      <c r="YT81" s="489"/>
      <c r="YU81" s="489"/>
      <c r="YV81" s="489"/>
      <c r="YW81" s="446"/>
      <c r="YX81" s="489"/>
      <c r="YY81" s="489"/>
      <c r="YZ81" s="489"/>
      <c r="ZA81" s="489"/>
      <c r="ZB81" s="489"/>
      <c r="ZC81" s="489"/>
      <c r="ZD81" s="489"/>
      <c r="ZE81" s="489"/>
      <c r="ZF81" s="489"/>
      <c r="ZG81" s="489"/>
      <c r="ZH81" s="489"/>
      <c r="ZI81" s="489"/>
      <c r="ZJ81" s="489"/>
      <c r="ZK81" s="489"/>
      <c r="ZL81" s="489"/>
      <c r="ZM81" s="446"/>
      <c r="ZN81" s="489"/>
      <c r="ZO81" s="489"/>
      <c r="ZP81" s="489"/>
      <c r="ZQ81" s="489"/>
      <c r="ZR81" s="489"/>
      <c r="ZS81" s="489"/>
      <c r="ZT81" s="489"/>
      <c r="ZU81" s="489"/>
      <c r="ZV81" s="489"/>
      <c r="ZW81" s="489"/>
      <c r="ZX81" s="489"/>
      <c r="ZY81" s="489"/>
      <c r="ZZ81" s="489"/>
      <c r="AAA81" s="489"/>
      <c r="AAB81" s="489"/>
      <c r="AAC81" s="446"/>
      <c r="AAD81" s="489"/>
      <c r="AAE81" s="489"/>
      <c r="AAF81" s="489"/>
      <c r="AAG81" s="489"/>
      <c r="AAH81" s="489"/>
      <c r="AAI81" s="489"/>
      <c r="AAJ81" s="489"/>
      <c r="AAK81" s="489"/>
      <c r="AAL81" s="489"/>
      <c r="AAM81" s="489"/>
      <c r="AAN81" s="489"/>
      <c r="AAO81" s="489"/>
      <c r="AAP81" s="489"/>
      <c r="AAQ81" s="489"/>
      <c r="AAR81" s="489"/>
      <c r="AAS81" s="446"/>
      <c r="AAT81" s="489"/>
      <c r="AAU81" s="489"/>
      <c r="AAV81" s="489"/>
      <c r="AAW81" s="489"/>
      <c r="AAX81" s="489"/>
      <c r="AAY81" s="489"/>
      <c r="AAZ81" s="489"/>
      <c r="ABA81" s="489"/>
      <c r="ABB81" s="489"/>
      <c r="ABC81" s="489"/>
      <c r="ABD81" s="489"/>
      <c r="ABE81" s="489"/>
      <c r="ABF81" s="489"/>
      <c r="ABG81" s="489"/>
      <c r="ABH81" s="489"/>
      <c r="ABI81" s="446"/>
      <c r="ABJ81" s="489"/>
      <c r="ABK81" s="489"/>
      <c r="ABL81" s="489"/>
      <c r="ABM81" s="489"/>
      <c r="ABN81" s="489"/>
      <c r="ABO81" s="489"/>
      <c r="ABP81" s="489"/>
      <c r="ABQ81" s="489"/>
      <c r="ABR81" s="489"/>
      <c r="ABS81" s="489"/>
      <c r="ABT81" s="489"/>
      <c r="ABU81" s="489"/>
      <c r="ABV81" s="489"/>
      <c r="ABW81" s="489"/>
      <c r="ABX81" s="489"/>
      <c r="ABY81" s="446"/>
      <c r="ABZ81" s="489"/>
      <c r="ACA81" s="489"/>
      <c r="ACB81" s="489"/>
      <c r="ACC81" s="489"/>
      <c r="ACD81" s="489"/>
      <c r="ACE81" s="489"/>
      <c r="ACF81" s="489"/>
      <c r="ACG81" s="489"/>
      <c r="ACH81" s="489"/>
      <c r="ACI81" s="489"/>
      <c r="ACJ81" s="489"/>
      <c r="ACK81" s="489"/>
      <c r="ACL81" s="489"/>
      <c r="ACM81" s="489"/>
      <c r="ACN81" s="489"/>
      <c r="ACO81" s="446"/>
      <c r="ACP81" s="489"/>
      <c r="ACQ81" s="489"/>
      <c r="ACR81" s="489"/>
      <c r="ACS81" s="489"/>
      <c r="ACT81" s="489"/>
      <c r="ACU81" s="489"/>
      <c r="ACV81" s="489"/>
      <c r="ACW81" s="489"/>
      <c r="ACX81" s="489"/>
      <c r="ACY81" s="489"/>
      <c r="ACZ81" s="489"/>
      <c r="ADA81" s="489"/>
      <c r="ADB81" s="489"/>
      <c r="ADC81" s="489"/>
      <c r="ADD81" s="489"/>
      <c r="ADE81" s="446"/>
      <c r="ADF81" s="489"/>
      <c r="ADG81" s="489"/>
      <c r="ADH81" s="489"/>
      <c r="ADI81" s="489"/>
      <c r="ADJ81" s="489"/>
      <c r="ADK81" s="489"/>
      <c r="ADL81" s="489"/>
      <c r="ADM81" s="489"/>
      <c r="ADN81" s="489"/>
      <c r="ADO81" s="489"/>
      <c r="ADP81" s="489"/>
      <c r="ADQ81" s="489"/>
      <c r="ADR81" s="489"/>
      <c r="ADS81" s="489"/>
      <c r="ADT81" s="489"/>
      <c r="ADU81" s="446"/>
      <c r="ADV81" s="489"/>
      <c r="ADW81" s="489"/>
      <c r="ADX81" s="489"/>
      <c r="ADY81" s="489"/>
      <c r="ADZ81" s="489"/>
      <c r="AEA81" s="489"/>
      <c r="AEB81" s="489"/>
      <c r="AEC81" s="489"/>
      <c r="AED81" s="489"/>
      <c r="AEE81" s="489"/>
      <c r="AEF81" s="489"/>
      <c r="AEG81" s="489"/>
      <c r="AEH81" s="489"/>
      <c r="AEI81" s="489"/>
      <c r="AEJ81" s="489"/>
      <c r="AEK81" s="446"/>
      <c r="AEL81" s="489"/>
      <c r="AEM81" s="489"/>
      <c r="AEN81" s="489"/>
      <c r="AEO81" s="489"/>
      <c r="AEP81" s="489"/>
      <c r="AEQ81" s="489"/>
      <c r="AER81" s="489"/>
      <c r="AES81" s="489"/>
      <c r="AET81" s="489"/>
      <c r="AEU81" s="489"/>
      <c r="AEV81" s="489"/>
      <c r="AEW81" s="489"/>
      <c r="AEX81" s="489"/>
      <c r="AEY81" s="489"/>
      <c r="AEZ81" s="489"/>
      <c r="AFA81" s="446"/>
      <c r="AFB81" s="489"/>
      <c r="AFC81" s="489"/>
      <c r="AFD81" s="489"/>
      <c r="AFE81" s="489"/>
      <c r="AFF81" s="489"/>
      <c r="AFG81" s="489"/>
      <c r="AFH81" s="489"/>
      <c r="AFI81" s="489"/>
      <c r="AFJ81" s="489"/>
      <c r="AFK81" s="489"/>
      <c r="AFL81" s="489"/>
      <c r="AFM81" s="489"/>
      <c r="AFN81" s="489"/>
      <c r="AFO81" s="489"/>
      <c r="AFP81" s="489"/>
      <c r="AFQ81" s="446"/>
      <c r="AFR81" s="489"/>
      <c r="AFS81" s="489"/>
      <c r="AFT81" s="489"/>
      <c r="AFU81" s="489"/>
      <c r="AFV81" s="489"/>
      <c r="AFW81" s="489"/>
      <c r="AFX81" s="489"/>
      <c r="AFY81" s="489"/>
      <c r="AFZ81" s="489"/>
      <c r="AGA81" s="489"/>
      <c r="AGB81" s="489"/>
      <c r="AGC81" s="489"/>
      <c r="AGD81" s="489"/>
      <c r="AGE81" s="489"/>
      <c r="AGF81" s="489"/>
      <c r="AGG81" s="446"/>
      <c r="AGH81" s="489"/>
      <c r="AGI81" s="489"/>
      <c r="AGJ81" s="489"/>
      <c r="AGK81" s="489"/>
      <c r="AGL81" s="489"/>
      <c r="AGM81" s="489"/>
      <c r="AGN81" s="489"/>
      <c r="AGO81" s="489"/>
      <c r="AGP81" s="489"/>
      <c r="AGQ81" s="489"/>
      <c r="AGR81" s="489"/>
      <c r="AGS81" s="489"/>
      <c r="AGT81" s="489"/>
      <c r="AGU81" s="489"/>
      <c r="AGV81" s="489"/>
      <c r="AGW81" s="446"/>
      <c r="AGX81" s="489"/>
      <c r="AGY81" s="489"/>
      <c r="AGZ81" s="489"/>
      <c r="AHA81" s="489"/>
      <c r="AHB81" s="489"/>
      <c r="AHC81" s="489"/>
      <c r="AHD81" s="489"/>
      <c r="AHE81" s="489"/>
      <c r="AHF81" s="489"/>
      <c r="AHG81" s="489"/>
      <c r="AHH81" s="489"/>
      <c r="AHI81" s="489"/>
      <c r="AHJ81" s="489"/>
      <c r="AHK81" s="489"/>
      <c r="AHL81" s="489"/>
      <c r="AHM81" s="446"/>
      <c r="AHN81" s="489"/>
      <c r="AHO81" s="489"/>
      <c r="AHP81" s="489"/>
      <c r="AHQ81" s="489"/>
      <c r="AHR81" s="489"/>
      <c r="AHS81" s="489"/>
      <c r="AHT81" s="489"/>
      <c r="AHU81" s="489"/>
      <c r="AHV81" s="489"/>
      <c r="AHW81" s="489"/>
      <c r="AHX81" s="489"/>
      <c r="AHY81" s="489"/>
      <c r="AHZ81" s="489"/>
      <c r="AIA81" s="489"/>
      <c r="AIB81" s="489"/>
      <c r="AIC81" s="446"/>
      <c r="AID81" s="489"/>
      <c r="AIE81" s="489"/>
      <c r="AIF81" s="489"/>
      <c r="AIG81" s="489"/>
      <c r="AIH81" s="489"/>
      <c r="AII81" s="489"/>
      <c r="AIJ81" s="489"/>
      <c r="AIK81" s="489"/>
      <c r="AIL81" s="489"/>
      <c r="AIM81" s="489"/>
      <c r="AIN81" s="489"/>
      <c r="AIO81" s="489"/>
      <c r="AIP81" s="489"/>
      <c r="AIQ81" s="489"/>
      <c r="AIR81" s="489"/>
      <c r="AIS81" s="446"/>
      <c r="AIT81" s="489"/>
      <c r="AIU81" s="489"/>
      <c r="AIV81" s="489"/>
      <c r="AIW81" s="489"/>
      <c r="AIX81" s="489"/>
      <c r="AIY81" s="489"/>
      <c r="AIZ81" s="489"/>
      <c r="AJA81" s="489"/>
      <c r="AJB81" s="489"/>
      <c r="AJC81" s="489"/>
      <c r="AJD81" s="489"/>
      <c r="AJE81" s="489"/>
      <c r="AJF81" s="489"/>
      <c r="AJG81" s="489"/>
      <c r="AJH81" s="489"/>
      <c r="AJI81" s="446"/>
      <c r="AJJ81" s="489"/>
      <c r="AJK81" s="489"/>
      <c r="AJL81" s="489"/>
      <c r="AJM81" s="489"/>
      <c r="AJN81" s="489"/>
      <c r="AJO81" s="489"/>
      <c r="AJP81" s="489"/>
      <c r="AJQ81" s="489"/>
      <c r="AJR81" s="489"/>
      <c r="AJS81" s="489"/>
      <c r="AJT81" s="489"/>
      <c r="AJU81" s="489"/>
      <c r="AJV81" s="489"/>
      <c r="AJW81" s="489"/>
      <c r="AJX81" s="489"/>
      <c r="AJY81" s="446"/>
      <c r="AJZ81" s="489"/>
      <c r="AKA81" s="489"/>
      <c r="AKB81" s="489"/>
      <c r="AKC81" s="489"/>
      <c r="AKD81" s="489"/>
      <c r="AKE81" s="489"/>
      <c r="AKF81" s="489"/>
      <c r="AKG81" s="489"/>
      <c r="AKH81" s="489"/>
      <c r="AKI81" s="489"/>
      <c r="AKJ81" s="489"/>
      <c r="AKK81" s="489"/>
      <c r="AKL81" s="489"/>
      <c r="AKM81" s="489"/>
      <c r="AKN81" s="489"/>
      <c r="AKO81" s="446"/>
      <c r="AKP81" s="489"/>
      <c r="AKQ81" s="489"/>
      <c r="AKR81" s="489"/>
      <c r="AKS81" s="489"/>
      <c r="AKT81" s="489"/>
      <c r="AKU81" s="489"/>
      <c r="AKV81" s="489"/>
      <c r="AKW81" s="489"/>
      <c r="AKX81" s="489"/>
      <c r="AKY81" s="489"/>
      <c r="AKZ81" s="489"/>
      <c r="ALA81" s="489"/>
      <c r="ALB81" s="489"/>
      <c r="ALC81" s="489"/>
      <c r="ALD81" s="489"/>
      <c r="ALE81" s="446"/>
      <c r="ALF81" s="489"/>
      <c r="ALG81" s="489"/>
      <c r="ALH81" s="489"/>
      <c r="ALI81" s="489"/>
      <c r="ALJ81" s="489"/>
      <c r="ALK81" s="489"/>
      <c r="ALL81" s="489"/>
      <c r="ALM81" s="489"/>
      <c r="ALN81" s="489"/>
      <c r="ALO81" s="489"/>
      <c r="ALP81" s="489"/>
      <c r="ALQ81" s="489"/>
      <c r="ALR81" s="489"/>
      <c r="ALS81" s="489"/>
      <c r="ALT81" s="489"/>
      <c r="ALU81" s="446"/>
      <c r="ALV81" s="489"/>
      <c r="ALW81" s="489"/>
      <c r="ALX81" s="489"/>
      <c r="ALY81" s="489"/>
      <c r="ALZ81" s="489"/>
      <c r="AMA81" s="489"/>
      <c r="AMB81" s="489"/>
      <c r="AMC81" s="489"/>
      <c r="AMD81" s="489"/>
      <c r="AME81" s="489"/>
      <c r="AMF81" s="489"/>
      <c r="AMG81" s="489"/>
      <c r="AMH81" s="489"/>
      <c r="AMI81" s="489"/>
      <c r="AMJ81" s="489"/>
      <c r="AMK81" s="446"/>
      <c r="AML81" s="489"/>
      <c r="AMM81" s="489"/>
      <c r="AMN81" s="489"/>
      <c r="AMO81" s="489"/>
      <c r="AMP81" s="489"/>
      <c r="AMQ81" s="489"/>
      <c r="AMR81" s="489"/>
      <c r="AMS81" s="489"/>
      <c r="AMT81" s="489"/>
      <c r="AMU81" s="489"/>
      <c r="AMV81" s="489"/>
      <c r="AMW81" s="489"/>
      <c r="AMX81" s="489"/>
      <c r="AMY81" s="489"/>
      <c r="AMZ81" s="489"/>
      <c r="ANA81" s="446"/>
      <c r="ANB81" s="489"/>
      <c r="ANC81" s="489"/>
      <c r="AND81" s="489"/>
      <c r="ANE81" s="489"/>
      <c r="ANF81" s="489"/>
      <c r="ANG81" s="489"/>
      <c r="ANH81" s="489"/>
      <c r="ANI81" s="489"/>
      <c r="ANJ81" s="489"/>
      <c r="ANK81" s="489"/>
      <c r="ANL81" s="489"/>
      <c r="ANM81" s="489"/>
      <c r="ANN81" s="489"/>
      <c r="ANO81" s="489"/>
      <c r="ANP81" s="489"/>
      <c r="ANQ81" s="446"/>
      <c r="ANR81" s="489"/>
      <c r="ANS81" s="489"/>
      <c r="ANT81" s="489"/>
      <c r="ANU81" s="489"/>
      <c r="ANV81" s="489"/>
      <c r="ANW81" s="489"/>
      <c r="ANX81" s="489"/>
      <c r="ANY81" s="489"/>
      <c r="ANZ81" s="489"/>
      <c r="AOA81" s="489"/>
      <c r="AOB81" s="489"/>
      <c r="AOC81" s="489"/>
      <c r="AOD81" s="489"/>
      <c r="AOE81" s="489"/>
      <c r="AOF81" s="489"/>
      <c r="AOG81" s="446"/>
      <c r="AOH81" s="489"/>
      <c r="AOI81" s="489"/>
      <c r="AOJ81" s="489"/>
      <c r="AOK81" s="489"/>
      <c r="AOL81" s="489"/>
      <c r="AOM81" s="489"/>
      <c r="AON81" s="489"/>
      <c r="AOO81" s="489"/>
      <c r="AOP81" s="489"/>
      <c r="AOQ81" s="489"/>
      <c r="AOR81" s="489"/>
      <c r="AOS81" s="489"/>
      <c r="AOT81" s="489"/>
      <c r="AOU81" s="489"/>
      <c r="AOV81" s="489"/>
      <c r="AOW81" s="446"/>
      <c r="AOX81" s="489"/>
      <c r="AOY81" s="489"/>
      <c r="AOZ81" s="489"/>
      <c r="APA81" s="489"/>
      <c r="APB81" s="489"/>
      <c r="APC81" s="489"/>
      <c r="APD81" s="489"/>
      <c r="APE81" s="489"/>
      <c r="APF81" s="489"/>
      <c r="APG81" s="489"/>
      <c r="APH81" s="489"/>
      <c r="API81" s="489"/>
      <c r="APJ81" s="489"/>
      <c r="APK81" s="489"/>
      <c r="APL81" s="489"/>
      <c r="APM81" s="446"/>
      <c r="APN81" s="489"/>
      <c r="APO81" s="489"/>
      <c r="APP81" s="489"/>
      <c r="APQ81" s="489"/>
      <c r="APR81" s="489"/>
      <c r="APS81" s="489"/>
      <c r="APT81" s="489"/>
      <c r="APU81" s="489"/>
      <c r="APV81" s="489"/>
      <c r="APW81" s="489"/>
      <c r="APX81" s="489"/>
      <c r="APY81" s="489"/>
      <c r="APZ81" s="489"/>
      <c r="AQA81" s="489"/>
      <c r="AQB81" s="489"/>
      <c r="AQC81" s="446"/>
      <c r="AQD81" s="489"/>
      <c r="AQE81" s="489"/>
      <c r="AQF81" s="489"/>
      <c r="AQG81" s="489"/>
      <c r="AQH81" s="489"/>
      <c r="AQI81" s="489"/>
      <c r="AQJ81" s="489"/>
      <c r="AQK81" s="489"/>
      <c r="AQL81" s="489"/>
      <c r="AQM81" s="489"/>
      <c r="AQN81" s="489"/>
      <c r="AQO81" s="489"/>
      <c r="AQP81" s="489"/>
      <c r="AQQ81" s="489"/>
      <c r="AQR81" s="489"/>
      <c r="AQS81" s="446"/>
      <c r="AQT81" s="489"/>
      <c r="AQU81" s="489"/>
      <c r="AQV81" s="489"/>
      <c r="AQW81" s="489"/>
      <c r="AQX81" s="489"/>
      <c r="AQY81" s="489"/>
      <c r="AQZ81" s="489"/>
      <c r="ARA81" s="489"/>
      <c r="ARB81" s="489"/>
      <c r="ARC81" s="489"/>
      <c r="ARD81" s="489"/>
      <c r="ARE81" s="489"/>
      <c r="ARF81" s="489"/>
      <c r="ARG81" s="489"/>
      <c r="ARH81" s="489"/>
      <c r="ARI81" s="446"/>
      <c r="ARJ81" s="489"/>
      <c r="ARK81" s="489"/>
      <c r="ARL81" s="489"/>
      <c r="ARM81" s="489"/>
      <c r="ARN81" s="489"/>
      <c r="ARO81" s="489"/>
      <c r="ARP81" s="489"/>
      <c r="ARQ81" s="489"/>
      <c r="ARR81" s="489"/>
      <c r="ARS81" s="489"/>
      <c r="ART81" s="489"/>
      <c r="ARU81" s="489"/>
      <c r="ARV81" s="489"/>
      <c r="ARW81" s="489"/>
      <c r="ARX81" s="489"/>
      <c r="ARY81" s="446"/>
      <c r="ARZ81" s="489"/>
      <c r="ASA81" s="489"/>
      <c r="ASB81" s="489"/>
      <c r="ASC81" s="489"/>
      <c r="ASD81" s="489"/>
      <c r="ASE81" s="489"/>
      <c r="ASF81" s="489"/>
      <c r="ASG81" s="489"/>
      <c r="ASH81" s="489"/>
      <c r="ASI81" s="489"/>
      <c r="ASJ81" s="489"/>
      <c r="ASK81" s="489"/>
      <c r="ASL81" s="489"/>
      <c r="ASM81" s="489"/>
      <c r="ASN81" s="489"/>
      <c r="ASO81" s="446"/>
      <c r="ASP81" s="489"/>
      <c r="ASQ81" s="489"/>
      <c r="ASR81" s="489"/>
      <c r="ASS81" s="489"/>
      <c r="AST81" s="489"/>
      <c r="ASU81" s="489"/>
      <c r="ASV81" s="489"/>
      <c r="ASW81" s="489"/>
      <c r="ASX81" s="489"/>
      <c r="ASY81" s="489"/>
      <c r="ASZ81" s="489"/>
      <c r="ATA81" s="489"/>
      <c r="ATB81" s="489"/>
      <c r="ATC81" s="489"/>
      <c r="ATD81" s="489"/>
      <c r="ATE81" s="446"/>
      <c r="ATF81" s="489"/>
      <c r="ATG81" s="489"/>
      <c r="ATH81" s="489"/>
      <c r="ATI81" s="489"/>
      <c r="ATJ81" s="489"/>
      <c r="ATK81" s="489"/>
      <c r="ATL81" s="489"/>
      <c r="ATM81" s="489"/>
      <c r="ATN81" s="489"/>
      <c r="ATO81" s="489"/>
      <c r="ATP81" s="489"/>
      <c r="ATQ81" s="489"/>
      <c r="ATR81" s="489"/>
      <c r="ATS81" s="489"/>
      <c r="ATT81" s="489"/>
      <c r="ATU81" s="446"/>
      <c r="ATV81" s="489"/>
      <c r="ATW81" s="489"/>
      <c r="ATX81" s="489"/>
      <c r="ATY81" s="489"/>
      <c r="ATZ81" s="489"/>
      <c r="AUA81" s="489"/>
      <c r="AUB81" s="489"/>
      <c r="AUC81" s="489"/>
      <c r="AUD81" s="489"/>
      <c r="AUE81" s="489"/>
      <c r="AUF81" s="489"/>
      <c r="AUG81" s="489"/>
      <c r="AUH81" s="489"/>
      <c r="AUI81" s="489"/>
      <c r="AUJ81" s="489"/>
      <c r="AUK81" s="446"/>
      <c r="AUL81" s="489"/>
      <c r="AUM81" s="489"/>
      <c r="AUN81" s="489"/>
      <c r="AUO81" s="489"/>
      <c r="AUP81" s="489"/>
      <c r="AUQ81" s="489"/>
      <c r="AUR81" s="489"/>
      <c r="AUS81" s="489"/>
      <c r="AUT81" s="489"/>
      <c r="AUU81" s="489"/>
      <c r="AUV81" s="489"/>
      <c r="AUW81" s="489"/>
      <c r="AUX81" s="489"/>
      <c r="AUY81" s="489"/>
      <c r="AUZ81" s="489"/>
      <c r="AVA81" s="446"/>
      <c r="AVB81" s="489"/>
      <c r="AVC81" s="489"/>
      <c r="AVD81" s="489"/>
      <c r="AVE81" s="489"/>
      <c r="AVF81" s="489"/>
      <c r="AVG81" s="489"/>
      <c r="AVH81" s="489"/>
      <c r="AVI81" s="489"/>
      <c r="AVJ81" s="489"/>
      <c r="AVK81" s="489"/>
      <c r="AVL81" s="489"/>
      <c r="AVM81" s="489"/>
      <c r="AVN81" s="489"/>
      <c r="AVO81" s="489"/>
      <c r="AVP81" s="489"/>
      <c r="AVQ81" s="446"/>
      <c r="AVR81" s="489"/>
      <c r="AVS81" s="489"/>
      <c r="AVT81" s="489"/>
      <c r="AVU81" s="489"/>
      <c r="AVV81" s="489"/>
      <c r="AVW81" s="489"/>
      <c r="AVX81" s="489"/>
      <c r="AVY81" s="489"/>
      <c r="AVZ81" s="489"/>
      <c r="AWA81" s="489"/>
      <c r="AWB81" s="489"/>
      <c r="AWC81" s="489"/>
      <c r="AWD81" s="489"/>
      <c r="AWE81" s="489"/>
      <c r="AWF81" s="489"/>
      <c r="AWG81" s="446"/>
      <c r="AWH81" s="489"/>
      <c r="AWI81" s="489"/>
      <c r="AWJ81" s="489"/>
      <c r="AWK81" s="489"/>
      <c r="AWL81" s="489"/>
      <c r="AWM81" s="489"/>
      <c r="AWN81" s="489"/>
      <c r="AWO81" s="489"/>
      <c r="AWP81" s="489"/>
      <c r="AWQ81" s="489"/>
      <c r="AWR81" s="489"/>
      <c r="AWS81" s="489"/>
      <c r="AWT81" s="489"/>
      <c r="AWU81" s="489"/>
      <c r="AWV81" s="489"/>
      <c r="AWW81" s="446"/>
      <c r="AWX81" s="489"/>
      <c r="AWY81" s="489"/>
      <c r="AWZ81" s="489"/>
      <c r="AXA81" s="489"/>
      <c r="AXB81" s="489"/>
      <c r="AXC81" s="489"/>
      <c r="AXD81" s="489"/>
      <c r="AXE81" s="489"/>
      <c r="AXF81" s="489"/>
      <c r="AXG81" s="489"/>
      <c r="AXH81" s="489"/>
      <c r="AXI81" s="489"/>
      <c r="AXJ81" s="489"/>
      <c r="AXK81" s="489"/>
      <c r="AXL81" s="489"/>
      <c r="AXM81" s="446"/>
      <c r="AXN81" s="489"/>
      <c r="AXO81" s="489"/>
      <c r="AXP81" s="489"/>
      <c r="AXQ81" s="489"/>
      <c r="AXR81" s="489"/>
      <c r="AXS81" s="489"/>
      <c r="AXT81" s="489"/>
      <c r="AXU81" s="489"/>
      <c r="AXV81" s="489"/>
      <c r="AXW81" s="489"/>
      <c r="AXX81" s="489"/>
      <c r="AXY81" s="489"/>
      <c r="AXZ81" s="489"/>
      <c r="AYA81" s="489"/>
      <c r="AYB81" s="489"/>
      <c r="AYC81" s="446"/>
      <c r="AYD81" s="489"/>
      <c r="AYE81" s="489"/>
      <c r="AYF81" s="489"/>
      <c r="AYG81" s="489"/>
      <c r="AYH81" s="489"/>
      <c r="AYI81" s="489"/>
      <c r="AYJ81" s="489"/>
      <c r="AYK81" s="489"/>
      <c r="AYL81" s="489"/>
      <c r="AYM81" s="489"/>
      <c r="AYN81" s="489"/>
      <c r="AYO81" s="489"/>
      <c r="AYP81" s="489"/>
      <c r="AYQ81" s="489"/>
      <c r="AYR81" s="489"/>
      <c r="AYS81" s="446"/>
      <c r="AYT81" s="489"/>
      <c r="AYU81" s="489"/>
      <c r="AYV81" s="489"/>
      <c r="AYW81" s="489"/>
      <c r="AYX81" s="489"/>
      <c r="AYY81" s="489"/>
      <c r="AYZ81" s="489"/>
      <c r="AZA81" s="489"/>
      <c r="AZB81" s="489"/>
      <c r="AZC81" s="489"/>
      <c r="AZD81" s="489"/>
      <c r="AZE81" s="489"/>
      <c r="AZF81" s="489"/>
      <c r="AZG81" s="489"/>
      <c r="AZH81" s="489"/>
      <c r="AZI81" s="446"/>
      <c r="AZJ81" s="489"/>
      <c r="AZK81" s="489"/>
      <c r="AZL81" s="489"/>
      <c r="AZM81" s="489"/>
      <c r="AZN81" s="489"/>
      <c r="AZO81" s="489"/>
      <c r="AZP81" s="489"/>
      <c r="AZQ81" s="489"/>
      <c r="AZR81" s="489"/>
      <c r="AZS81" s="489"/>
      <c r="AZT81" s="489"/>
      <c r="AZU81" s="489"/>
      <c r="AZV81" s="489"/>
      <c r="AZW81" s="489"/>
      <c r="AZX81" s="489"/>
      <c r="AZY81" s="446"/>
      <c r="AZZ81" s="489"/>
      <c r="BAA81" s="489"/>
      <c r="BAB81" s="489"/>
      <c r="BAC81" s="489"/>
      <c r="BAD81" s="489"/>
      <c r="BAE81" s="489"/>
      <c r="BAF81" s="489"/>
      <c r="BAG81" s="489"/>
      <c r="BAH81" s="489"/>
      <c r="BAI81" s="489"/>
      <c r="BAJ81" s="489"/>
      <c r="BAK81" s="489"/>
      <c r="BAL81" s="489"/>
      <c r="BAM81" s="489"/>
      <c r="BAN81" s="489"/>
      <c r="BAO81" s="446"/>
      <c r="BAP81" s="489"/>
      <c r="BAQ81" s="489"/>
      <c r="BAR81" s="489"/>
      <c r="BAS81" s="489"/>
      <c r="BAT81" s="489"/>
      <c r="BAU81" s="489"/>
      <c r="BAV81" s="489"/>
      <c r="BAW81" s="489"/>
      <c r="BAX81" s="489"/>
      <c r="BAY81" s="489"/>
      <c r="BAZ81" s="489"/>
      <c r="BBA81" s="489"/>
      <c r="BBB81" s="489"/>
      <c r="BBC81" s="489"/>
      <c r="BBD81" s="489"/>
      <c r="BBE81" s="446"/>
      <c r="BBF81" s="489"/>
      <c r="BBG81" s="489"/>
      <c r="BBH81" s="489"/>
      <c r="BBI81" s="489"/>
      <c r="BBJ81" s="489"/>
      <c r="BBK81" s="489"/>
      <c r="BBL81" s="489"/>
      <c r="BBM81" s="489"/>
      <c r="BBN81" s="489"/>
      <c r="BBO81" s="489"/>
      <c r="BBP81" s="489"/>
      <c r="BBQ81" s="489"/>
      <c r="BBR81" s="489"/>
      <c r="BBS81" s="489"/>
      <c r="BBT81" s="489"/>
      <c r="BBU81" s="446"/>
      <c r="BBV81" s="489"/>
      <c r="BBW81" s="489"/>
      <c r="BBX81" s="489"/>
      <c r="BBY81" s="489"/>
      <c r="BBZ81" s="489"/>
      <c r="BCA81" s="489"/>
      <c r="BCB81" s="489"/>
      <c r="BCC81" s="489"/>
      <c r="BCD81" s="489"/>
      <c r="BCE81" s="489"/>
      <c r="BCF81" s="489"/>
      <c r="BCG81" s="489"/>
      <c r="BCH81" s="489"/>
      <c r="BCI81" s="489"/>
      <c r="BCJ81" s="489"/>
      <c r="BCK81" s="446"/>
      <c r="BCL81" s="489"/>
      <c r="BCM81" s="489"/>
      <c r="BCN81" s="489"/>
      <c r="BCO81" s="489"/>
      <c r="BCP81" s="489"/>
      <c r="BCQ81" s="489"/>
      <c r="BCR81" s="489"/>
      <c r="BCS81" s="489"/>
      <c r="BCT81" s="489"/>
      <c r="BCU81" s="489"/>
      <c r="BCV81" s="489"/>
      <c r="BCW81" s="489"/>
      <c r="BCX81" s="489"/>
      <c r="BCY81" s="489"/>
      <c r="BCZ81" s="489"/>
      <c r="BDA81" s="446"/>
      <c r="BDB81" s="489"/>
      <c r="BDC81" s="489"/>
      <c r="BDD81" s="489"/>
      <c r="BDE81" s="489"/>
      <c r="BDF81" s="489"/>
      <c r="BDG81" s="489"/>
      <c r="BDH81" s="489"/>
      <c r="BDI81" s="489"/>
      <c r="BDJ81" s="489"/>
      <c r="BDK81" s="489"/>
      <c r="BDL81" s="489"/>
      <c r="BDM81" s="489"/>
      <c r="BDN81" s="489"/>
      <c r="BDO81" s="489"/>
      <c r="BDP81" s="489"/>
      <c r="BDQ81" s="446"/>
      <c r="BDR81" s="489"/>
      <c r="BDS81" s="489"/>
      <c r="BDT81" s="489"/>
      <c r="BDU81" s="489"/>
      <c r="BDV81" s="489"/>
      <c r="BDW81" s="489"/>
      <c r="BDX81" s="489"/>
      <c r="BDY81" s="489"/>
      <c r="BDZ81" s="489"/>
      <c r="BEA81" s="489"/>
      <c r="BEB81" s="489"/>
      <c r="BEC81" s="489"/>
      <c r="BED81" s="489"/>
      <c r="BEE81" s="489"/>
      <c r="BEF81" s="489"/>
      <c r="BEG81" s="446"/>
      <c r="BEH81" s="489"/>
      <c r="BEI81" s="489"/>
      <c r="BEJ81" s="489"/>
      <c r="BEK81" s="489"/>
      <c r="BEL81" s="489"/>
      <c r="BEM81" s="489"/>
      <c r="BEN81" s="489"/>
      <c r="BEO81" s="489"/>
      <c r="BEP81" s="489"/>
      <c r="BEQ81" s="489"/>
      <c r="BER81" s="489"/>
      <c r="BES81" s="489"/>
      <c r="BET81" s="489"/>
      <c r="BEU81" s="489"/>
      <c r="BEV81" s="489"/>
      <c r="BEW81" s="446"/>
      <c r="BEX81" s="489"/>
      <c r="BEY81" s="489"/>
      <c r="BEZ81" s="489"/>
      <c r="BFA81" s="489"/>
      <c r="BFB81" s="489"/>
      <c r="BFC81" s="489"/>
      <c r="BFD81" s="489"/>
      <c r="BFE81" s="489"/>
      <c r="BFF81" s="489"/>
      <c r="BFG81" s="489"/>
      <c r="BFH81" s="489"/>
      <c r="BFI81" s="489"/>
      <c r="BFJ81" s="489"/>
      <c r="BFK81" s="489"/>
      <c r="BFL81" s="489"/>
      <c r="BFM81" s="446"/>
      <c r="BFN81" s="489"/>
      <c r="BFO81" s="489"/>
      <c r="BFP81" s="489"/>
      <c r="BFQ81" s="489"/>
      <c r="BFR81" s="489"/>
      <c r="BFS81" s="489"/>
      <c r="BFT81" s="489"/>
      <c r="BFU81" s="489"/>
      <c r="BFV81" s="489"/>
      <c r="BFW81" s="489"/>
      <c r="BFX81" s="489"/>
      <c r="BFY81" s="489"/>
      <c r="BFZ81" s="489"/>
      <c r="BGA81" s="489"/>
      <c r="BGB81" s="489"/>
      <c r="BGC81" s="446"/>
      <c r="BGD81" s="489"/>
      <c r="BGE81" s="489"/>
      <c r="BGF81" s="489"/>
      <c r="BGG81" s="489"/>
      <c r="BGH81" s="489"/>
      <c r="BGI81" s="489"/>
      <c r="BGJ81" s="489"/>
      <c r="BGK81" s="489"/>
      <c r="BGL81" s="489"/>
      <c r="BGM81" s="489"/>
      <c r="BGN81" s="489"/>
      <c r="BGO81" s="489"/>
      <c r="BGP81" s="489"/>
      <c r="BGQ81" s="489"/>
      <c r="BGR81" s="489"/>
      <c r="BGS81" s="446"/>
      <c r="BGT81" s="489"/>
      <c r="BGU81" s="489"/>
      <c r="BGV81" s="489"/>
      <c r="BGW81" s="489"/>
      <c r="BGX81" s="489"/>
      <c r="BGY81" s="489"/>
      <c r="BGZ81" s="489"/>
      <c r="BHA81" s="489"/>
      <c r="BHB81" s="489"/>
      <c r="BHC81" s="489"/>
      <c r="BHD81" s="489"/>
      <c r="BHE81" s="489"/>
      <c r="BHF81" s="489"/>
      <c r="BHG81" s="489"/>
      <c r="BHH81" s="489"/>
      <c r="BHI81" s="446"/>
      <c r="BHJ81" s="489"/>
      <c r="BHK81" s="489"/>
      <c r="BHL81" s="489"/>
      <c r="BHM81" s="489"/>
      <c r="BHN81" s="489"/>
      <c r="BHO81" s="489"/>
      <c r="BHP81" s="489"/>
      <c r="BHQ81" s="489"/>
      <c r="BHR81" s="489"/>
      <c r="BHS81" s="489"/>
      <c r="BHT81" s="489"/>
      <c r="BHU81" s="489"/>
      <c r="BHV81" s="489"/>
      <c r="BHW81" s="489"/>
      <c r="BHX81" s="489"/>
      <c r="BHY81" s="446"/>
      <c r="BHZ81" s="489"/>
      <c r="BIA81" s="489"/>
      <c r="BIB81" s="489"/>
      <c r="BIC81" s="489"/>
      <c r="BID81" s="489"/>
      <c r="BIE81" s="489"/>
      <c r="BIF81" s="489"/>
      <c r="BIG81" s="489"/>
      <c r="BIH81" s="489"/>
      <c r="BII81" s="489"/>
      <c r="BIJ81" s="489"/>
      <c r="BIK81" s="489"/>
      <c r="BIL81" s="489"/>
      <c r="BIM81" s="489"/>
      <c r="BIN81" s="489"/>
      <c r="BIO81" s="446"/>
      <c r="BIP81" s="489"/>
      <c r="BIQ81" s="489"/>
      <c r="BIR81" s="489"/>
      <c r="BIS81" s="489"/>
      <c r="BIT81" s="489"/>
      <c r="BIU81" s="489"/>
      <c r="BIV81" s="489"/>
      <c r="BIW81" s="489"/>
      <c r="BIX81" s="489"/>
      <c r="BIY81" s="489"/>
      <c r="BIZ81" s="489"/>
      <c r="BJA81" s="489"/>
      <c r="BJB81" s="489"/>
      <c r="BJC81" s="489"/>
      <c r="BJD81" s="489"/>
      <c r="BJE81" s="446"/>
      <c r="BJF81" s="489"/>
      <c r="BJG81" s="489"/>
      <c r="BJH81" s="489"/>
      <c r="BJI81" s="489"/>
      <c r="BJJ81" s="489"/>
      <c r="BJK81" s="489"/>
      <c r="BJL81" s="489"/>
      <c r="BJM81" s="489"/>
      <c r="BJN81" s="489"/>
      <c r="BJO81" s="489"/>
      <c r="BJP81" s="489"/>
      <c r="BJQ81" s="489"/>
      <c r="BJR81" s="489"/>
      <c r="BJS81" s="489"/>
      <c r="BJT81" s="489"/>
      <c r="BJU81" s="446"/>
      <c r="BJV81" s="489"/>
      <c r="BJW81" s="489"/>
      <c r="BJX81" s="489"/>
      <c r="BJY81" s="489"/>
      <c r="BJZ81" s="489"/>
      <c r="BKA81" s="489"/>
      <c r="BKB81" s="489"/>
      <c r="BKC81" s="489"/>
      <c r="BKD81" s="489"/>
      <c r="BKE81" s="489"/>
      <c r="BKF81" s="489"/>
      <c r="BKG81" s="489"/>
      <c r="BKH81" s="489"/>
      <c r="BKI81" s="489"/>
      <c r="BKJ81" s="489"/>
      <c r="BKK81" s="446"/>
      <c r="BKL81" s="489"/>
      <c r="BKM81" s="489"/>
      <c r="BKN81" s="489"/>
      <c r="BKO81" s="489"/>
      <c r="BKP81" s="489"/>
      <c r="BKQ81" s="489"/>
      <c r="BKR81" s="489"/>
      <c r="BKS81" s="489"/>
      <c r="BKT81" s="489"/>
      <c r="BKU81" s="489"/>
      <c r="BKV81" s="489"/>
      <c r="BKW81" s="489"/>
      <c r="BKX81" s="489"/>
      <c r="BKY81" s="489"/>
      <c r="BKZ81" s="489"/>
      <c r="BLA81" s="446"/>
      <c r="BLB81" s="489"/>
      <c r="BLC81" s="489"/>
      <c r="BLD81" s="489"/>
      <c r="BLE81" s="489"/>
      <c r="BLF81" s="489"/>
      <c r="BLG81" s="489"/>
      <c r="BLH81" s="489"/>
      <c r="BLI81" s="489"/>
      <c r="BLJ81" s="489"/>
      <c r="BLK81" s="489"/>
      <c r="BLL81" s="489"/>
      <c r="BLM81" s="489"/>
      <c r="BLN81" s="489"/>
      <c r="BLO81" s="489"/>
      <c r="BLP81" s="489"/>
      <c r="BLQ81" s="446"/>
      <c r="BLR81" s="489"/>
      <c r="BLS81" s="489"/>
      <c r="BLT81" s="489"/>
      <c r="BLU81" s="489"/>
      <c r="BLV81" s="489"/>
      <c r="BLW81" s="489"/>
      <c r="BLX81" s="489"/>
      <c r="BLY81" s="489"/>
      <c r="BLZ81" s="489"/>
      <c r="BMA81" s="489"/>
      <c r="BMB81" s="489"/>
      <c r="BMC81" s="489"/>
      <c r="BMD81" s="489"/>
      <c r="BME81" s="489"/>
      <c r="BMF81" s="489"/>
      <c r="BMG81" s="446"/>
      <c r="BMH81" s="489"/>
      <c r="BMI81" s="489"/>
      <c r="BMJ81" s="489"/>
      <c r="BMK81" s="489"/>
      <c r="BML81" s="489"/>
      <c r="BMM81" s="489"/>
      <c r="BMN81" s="489"/>
      <c r="BMO81" s="489"/>
      <c r="BMP81" s="489"/>
      <c r="BMQ81" s="489"/>
      <c r="BMR81" s="489"/>
      <c r="BMS81" s="489"/>
      <c r="BMT81" s="489"/>
      <c r="BMU81" s="489"/>
      <c r="BMV81" s="489"/>
      <c r="BMW81" s="446"/>
      <c r="BMX81" s="489"/>
      <c r="BMY81" s="489"/>
      <c r="BMZ81" s="489"/>
      <c r="BNA81" s="489"/>
      <c r="BNB81" s="489"/>
      <c r="BNC81" s="489"/>
      <c r="BND81" s="489"/>
      <c r="BNE81" s="489"/>
      <c r="BNF81" s="489"/>
      <c r="BNG81" s="489"/>
      <c r="BNH81" s="489"/>
      <c r="BNI81" s="489"/>
      <c r="BNJ81" s="489"/>
      <c r="BNK81" s="489"/>
      <c r="BNL81" s="489"/>
      <c r="BNM81" s="446"/>
      <c r="BNN81" s="489"/>
      <c r="BNO81" s="489"/>
      <c r="BNP81" s="489"/>
      <c r="BNQ81" s="489"/>
      <c r="BNR81" s="489"/>
      <c r="BNS81" s="489"/>
      <c r="BNT81" s="489"/>
      <c r="BNU81" s="489"/>
      <c r="BNV81" s="489"/>
      <c r="BNW81" s="489"/>
      <c r="BNX81" s="489"/>
      <c r="BNY81" s="489"/>
      <c r="BNZ81" s="489"/>
      <c r="BOA81" s="489"/>
      <c r="BOB81" s="489"/>
      <c r="BOC81" s="446"/>
      <c r="BOD81" s="489"/>
      <c r="BOE81" s="489"/>
      <c r="BOF81" s="489"/>
      <c r="BOG81" s="489"/>
      <c r="BOH81" s="489"/>
      <c r="BOI81" s="489"/>
      <c r="BOJ81" s="489"/>
      <c r="BOK81" s="489"/>
      <c r="BOL81" s="489"/>
      <c r="BOM81" s="489"/>
      <c r="BON81" s="489"/>
      <c r="BOO81" s="489"/>
      <c r="BOP81" s="489"/>
      <c r="BOQ81" s="489"/>
      <c r="BOR81" s="489"/>
      <c r="BOS81" s="446"/>
      <c r="BOT81" s="489"/>
      <c r="BOU81" s="489"/>
      <c r="BOV81" s="489"/>
      <c r="BOW81" s="489"/>
      <c r="BOX81" s="489"/>
      <c r="BOY81" s="489"/>
      <c r="BOZ81" s="489"/>
      <c r="BPA81" s="489"/>
      <c r="BPB81" s="489"/>
      <c r="BPC81" s="489"/>
      <c r="BPD81" s="489"/>
      <c r="BPE81" s="489"/>
      <c r="BPF81" s="489"/>
      <c r="BPG81" s="489"/>
      <c r="BPH81" s="489"/>
      <c r="BPI81" s="446"/>
      <c r="BPJ81" s="489"/>
      <c r="BPK81" s="489"/>
      <c r="BPL81" s="489"/>
      <c r="BPM81" s="489"/>
      <c r="BPN81" s="489"/>
      <c r="BPO81" s="489"/>
      <c r="BPP81" s="489"/>
      <c r="BPQ81" s="489"/>
      <c r="BPR81" s="489"/>
      <c r="BPS81" s="489"/>
      <c r="BPT81" s="489"/>
      <c r="BPU81" s="489"/>
      <c r="BPV81" s="489"/>
      <c r="BPW81" s="489"/>
      <c r="BPX81" s="489"/>
      <c r="BPY81" s="446"/>
      <c r="BPZ81" s="489"/>
      <c r="BQA81" s="489"/>
      <c r="BQB81" s="489"/>
      <c r="BQC81" s="489"/>
      <c r="BQD81" s="489"/>
      <c r="BQE81" s="489"/>
      <c r="BQF81" s="489"/>
      <c r="BQG81" s="489"/>
      <c r="BQH81" s="489"/>
      <c r="BQI81" s="489"/>
      <c r="BQJ81" s="489"/>
      <c r="BQK81" s="489"/>
      <c r="BQL81" s="489"/>
      <c r="BQM81" s="489"/>
      <c r="BQN81" s="489"/>
      <c r="BQO81" s="446"/>
      <c r="BQP81" s="489"/>
      <c r="BQQ81" s="489"/>
      <c r="BQR81" s="489"/>
      <c r="BQS81" s="489"/>
      <c r="BQT81" s="489"/>
      <c r="BQU81" s="489"/>
      <c r="BQV81" s="489"/>
      <c r="BQW81" s="489"/>
      <c r="BQX81" s="489"/>
      <c r="BQY81" s="489"/>
      <c r="BQZ81" s="489"/>
      <c r="BRA81" s="489"/>
      <c r="BRB81" s="489"/>
      <c r="BRC81" s="489"/>
      <c r="BRD81" s="489"/>
      <c r="BRE81" s="446"/>
      <c r="BRF81" s="489"/>
      <c r="BRG81" s="489"/>
      <c r="BRH81" s="489"/>
      <c r="BRI81" s="489"/>
      <c r="BRJ81" s="489"/>
      <c r="BRK81" s="489"/>
      <c r="BRL81" s="489"/>
      <c r="BRM81" s="489"/>
      <c r="BRN81" s="489"/>
      <c r="BRO81" s="489"/>
      <c r="BRP81" s="489"/>
      <c r="BRQ81" s="489"/>
      <c r="BRR81" s="489"/>
      <c r="BRS81" s="489"/>
      <c r="BRT81" s="489"/>
      <c r="BRU81" s="446"/>
      <c r="BRV81" s="489"/>
      <c r="BRW81" s="489"/>
      <c r="BRX81" s="489"/>
      <c r="BRY81" s="489"/>
      <c r="BRZ81" s="489"/>
      <c r="BSA81" s="489"/>
      <c r="BSB81" s="489"/>
      <c r="BSC81" s="489"/>
      <c r="BSD81" s="489"/>
      <c r="BSE81" s="489"/>
      <c r="BSF81" s="489"/>
      <c r="BSG81" s="489"/>
      <c r="BSH81" s="489"/>
      <c r="BSI81" s="489"/>
      <c r="BSJ81" s="489"/>
      <c r="BSK81" s="446"/>
      <c r="BSL81" s="489"/>
      <c r="BSM81" s="489"/>
      <c r="BSN81" s="489"/>
      <c r="BSO81" s="489"/>
      <c r="BSP81" s="489"/>
      <c r="BSQ81" s="489"/>
      <c r="BSR81" s="489"/>
      <c r="BSS81" s="489"/>
      <c r="BST81" s="489"/>
      <c r="BSU81" s="489"/>
      <c r="BSV81" s="489"/>
      <c r="BSW81" s="489"/>
      <c r="BSX81" s="489"/>
      <c r="BSY81" s="489"/>
      <c r="BSZ81" s="489"/>
      <c r="BTA81" s="446"/>
      <c r="BTB81" s="489"/>
      <c r="BTC81" s="489"/>
      <c r="BTD81" s="489"/>
      <c r="BTE81" s="489"/>
      <c r="BTF81" s="489"/>
      <c r="BTG81" s="489"/>
      <c r="BTH81" s="489"/>
      <c r="BTI81" s="489"/>
      <c r="BTJ81" s="489"/>
      <c r="BTK81" s="489"/>
      <c r="BTL81" s="489"/>
      <c r="BTM81" s="489"/>
      <c r="BTN81" s="489"/>
      <c r="BTO81" s="489"/>
      <c r="BTP81" s="489"/>
      <c r="BTQ81" s="446"/>
      <c r="BTR81" s="489"/>
      <c r="BTS81" s="489"/>
      <c r="BTT81" s="489"/>
      <c r="BTU81" s="489"/>
      <c r="BTV81" s="489"/>
      <c r="BTW81" s="489"/>
      <c r="BTX81" s="489"/>
      <c r="BTY81" s="489"/>
      <c r="BTZ81" s="489"/>
      <c r="BUA81" s="489"/>
      <c r="BUB81" s="489"/>
      <c r="BUC81" s="489"/>
      <c r="BUD81" s="489"/>
      <c r="BUE81" s="489"/>
      <c r="BUF81" s="489"/>
      <c r="BUG81" s="446"/>
      <c r="BUH81" s="489"/>
      <c r="BUI81" s="489"/>
      <c r="BUJ81" s="489"/>
      <c r="BUK81" s="489"/>
      <c r="BUL81" s="489"/>
      <c r="BUM81" s="489"/>
      <c r="BUN81" s="489"/>
      <c r="BUO81" s="489"/>
      <c r="BUP81" s="489"/>
      <c r="BUQ81" s="489"/>
      <c r="BUR81" s="489"/>
      <c r="BUS81" s="489"/>
      <c r="BUT81" s="489"/>
      <c r="BUU81" s="489"/>
      <c r="BUV81" s="489"/>
      <c r="BUW81" s="446"/>
      <c r="BUX81" s="489"/>
      <c r="BUY81" s="489"/>
      <c r="BUZ81" s="489"/>
      <c r="BVA81" s="489"/>
      <c r="BVB81" s="489"/>
      <c r="BVC81" s="489"/>
      <c r="BVD81" s="489"/>
      <c r="BVE81" s="489"/>
      <c r="BVF81" s="489"/>
      <c r="BVG81" s="489"/>
      <c r="BVH81" s="489"/>
      <c r="BVI81" s="489"/>
      <c r="BVJ81" s="489"/>
      <c r="BVK81" s="489"/>
      <c r="BVL81" s="489"/>
      <c r="BVM81" s="446"/>
      <c r="BVN81" s="489"/>
      <c r="BVO81" s="489"/>
      <c r="BVP81" s="489"/>
      <c r="BVQ81" s="489"/>
      <c r="BVR81" s="489"/>
      <c r="BVS81" s="489"/>
      <c r="BVT81" s="489"/>
      <c r="BVU81" s="489"/>
      <c r="BVV81" s="489"/>
      <c r="BVW81" s="489"/>
      <c r="BVX81" s="489"/>
      <c r="BVY81" s="489"/>
      <c r="BVZ81" s="489"/>
      <c r="BWA81" s="489"/>
      <c r="BWB81" s="489"/>
      <c r="BWC81" s="446"/>
      <c r="BWD81" s="489"/>
      <c r="BWE81" s="489"/>
      <c r="BWF81" s="489"/>
      <c r="BWG81" s="489"/>
      <c r="BWH81" s="489"/>
      <c r="BWI81" s="489"/>
      <c r="BWJ81" s="489"/>
      <c r="BWK81" s="489"/>
      <c r="BWL81" s="489"/>
      <c r="BWM81" s="489"/>
      <c r="BWN81" s="489"/>
      <c r="BWO81" s="489"/>
      <c r="BWP81" s="489"/>
      <c r="BWQ81" s="489"/>
      <c r="BWR81" s="489"/>
      <c r="BWS81" s="446"/>
      <c r="BWT81" s="489"/>
      <c r="BWU81" s="489"/>
      <c r="BWV81" s="489"/>
      <c r="BWW81" s="489"/>
      <c r="BWX81" s="489"/>
      <c r="BWY81" s="489"/>
      <c r="BWZ81" s="489"/>
      <c r="BXA81" s="489"/>
      <c r="BXB81" s="489"/>
      <c r="BXC81" s="489"/>
      <c r="BXD81" s="489"/>
      <c r="BXE81" s="489"/>
      <c r="BXF81" s="489"/>
      <c r="BXG81" s="489"/>
      <c r="BXH81" s="489"/>
      <c r="BXI81" s="446"/>
      <c r="BXJ81" s="489"/>
      <c r="BXK81" s="489"/>
      <c r="BXL81" s="489"/>
      <c r="BXM81" s="489"/>
      <c r="BXN81" s="489"/>
      <c r="BXO81" s="489"/>
      <c r="BXP81" s="489"/>
      <c r="BXQ81" s="489"/>
      <c r="BXR81" s="489"/>
      <c r="BXS81" s="489"/>
      <c r="BXT81" s="489"/>
      <c r="BXU81" s="489"/>
      <c r="BXV81" s="489"/>
      <c r="BXW81" s="489"/>
      <c r="BXX81" s="489"/>
      <c r="BXY81" s="446"/>
      <c r="BXZ81" s="489"/>
      <c r="BYA81" s="489"/>
      <c r="BYB81" s="489"/>
      <c r="BYC81" s="489"/>
      <c r="BYD81" s="489"/>
      <c r="BYE81" s="489"/>
      <c r="BYF81" s="489"/>
      <c r="BYG81" s="489"/>
      <c r="BYH81" s="489"/>
      <c r="BYI81" s="489"/>
      <c r="BYJ81" s="489"/>
      <c r="BYK81" s="489"/>
      <c r="BYL81" s="489"/>
      <c r="BYM81" s="489"/>
      <c r="BYN81" s="489"/>
      <c r="BYO81" s="446"/>
      <c r="BYP81" s="489"/>
      <c r="BYQ81" s="489"/>
      <c r="BYR81" s="489"/>
      <c r="BYS81" s="489"/>
      <c r="BYT81" s="489"/>
      <c r="BYU81" s="489"/>
      <c r="BYV81" s="489"/>
      <c r="BYW81" s="489"/>
      <c r="BYX81" s="489"/>
      <c r="BYY81" s="489"/>
      <c r="BYZ81" s="489"/>
      <c r="BZA81" s="489"/>
      <c r="BZB81" s="489"/>
      <c r="BZC81" s="489"/>
      <c r="BZD81" s="489"/>
      <c r="BZE81" s="446"/>
      <c r="BZF81" s="489"/>
      <c r="BZG81" s="489"/>
      <c r="BZH81" s="489"/>
      <c r="BZI81" s="489"/>
      <c r="BZJ81" s="489"/>
      <c r="BZK81" s="489"/>
      <c r="BZL81" s="489"/>
      <c r="BZM81" s="489"/>
      <c r="BZN81" s="489"/>
      <c r="BZO81" s="489"/>
      <c r="BZP81" s="489"/>
      <c r="BZQ81" s="489"/>
      <c r="BZR81" s="489"/>
      <c r="BZS81" s="489"/>
      <c r="BZT81" s="489"/>
      <c r="BZU81" s="446"/>
      <c r="BZV81" s="489"/>
      <c r="BZW81" s="489"/>
      <c r="BZX81" s="489"/>
      <c r="BZY81" s="489"/>
      <c r="BZZ81" s="489"/>
      <c r="CAA81" s="489"/>
      <c r="CAB81" s="489"/>
      <c r="CAC81" s="489"/>
      <c r="CAD81" s="489"/>
      <c r="CAE81" s="489"/>
      <c r="CAF81" s="489"/>
      <c r="CAG81" s="489"/>
      <c r="CAH81" s="489"/>
      <c r="CAI81" s="489"/>
      <c r="CAJ81" s="489"/>
      <c r="CAK81" s="446"/>
      <c r="CAL81" s="489"/>
      <c r="CAM81" s="489"/>
      <c r="CAN81" s="489"/>
      <c r="CAO81" s="489"/>
      <c r="CAP81" s="489"/>
      <c r="CAQ81" s="489"/>
      <c r="CAR81" s="489"/>
      <c r="CAS81" s="489"/>
      <c r="CAT81" s="489"/>
      <c r="CAU81" s="489"/>
      <c r="CAV81" s="489"/>
      <c r="CAW81" s="489"/>
      <c r="CAX81" s="489"/>
      <c r="CAY81" s="489"/>
      <c r="CAZ81" s="489"/>
      <c r="CBA81" s="446"/>
      <c r="CBB81" s="489"/>
      <c r="CBC81" s="489"/>
      <c r="CBD81" s="489"/>
      <c r="CBE81" s="489"/>
      <c r="CBF81" s="489"/>
      <c r="CBG81" s="489"/>
      <c r="CBH81" s="489"/>
      <c r="CBI81" s="489"/>
      <c r="CBJ81" s="489"/>
      <c r="CBK81" s="489"/>
      <c r="CBL81" s="489"/>
      <c r="CBM81" s="489"/>
      <c r="CBN81" s="489"/>
      <c r="CBO81" s="489"/>
      <c r="CBP81" s="489"/>
      <c r="CBQ81" s="446"/>
      <c r="CBR81" s="489"/>
      <c r="CBS81" s="489"/>
      <c r="CBT81" s="489"/>
      <c r="CBU81" s="489"/>
      <c r="CBV81" s="489"/>
      <c r="CBW81" s="489"/>
      <c r="CBX81" s="489"/>
      <c r="CBY81" s="489"/>
      <c r="CBZ81" s="489"/>
      <c r="CCA81" s="489"/>
      <c r="CCB81" s="489"/>
      <c r="CCC81" s="489"/>
      <c r="CCD81" s="489"/>
      <c r="CCE81" s="489"/>
      <c r="CCF81" s="489"/>
      <c r="CCG81" s="446"/>
      <c r="CCH81" s="489"/>
      <c r="CCI81" s="489"/>
      <c r="CCJ81" s="489"/>
      <c r="CCK81" s="489"/>
      <c r="CCL81" s="489"/>
      <c r="CCM81" s="489"/>
      <c r="CCN81" s="489"/>
      <c r="CCO81" s="489"/>
      <c r="CCP81" s="489"/>
      <c r="CCQ81" s="489"/>
      <c r="CCR81" s="489"/>
      <c r="CCS81" s="489"/>
      <c r="CCT81" s="489"/>
      <c r="CCU81" s="489"/>
      <c r="CCV81" s="489"/>
      <c r="CCW81" s="446"/>
      <c r="CCX81" s="489"/>
      <c r="CCY81" s="489"/>
      <c r="CCZ81" s="489"/>
      <c r="CDA81" s="489"/>
      <c r="CDB81" s="489"/>
      <c r="CDC81" s="489"/>
      <c r="CDD81" s="489"/>
      <c r="CDE81" s="489"/>
      <c r="CDF81" s="489"/>
      <c r="CDG81" s="489"/>
      <c r="CDH81" s="489"/>
      <c r="CDI81" s="489"/>
      <c r="CDJ81" s="489"/>
      <c r="CDK81" s="489"/>
      <c r="CDL81" s="489"/>
      <c r="CDM81" s="446"/>
      <c r="CDN81" s="489"/>
      <c r="CDO81" s="489"/>
      <c r="CDP81" s="489"/>
      <c r="CDQ81" s="489"/>
      <c r="CDR81" s="489"/>
      <c r="CDS81" s="489"/>
      <c r="CDT81" s="489"/>
      <c r="CDU81" s="489"/>
      <c r="CDV81" s="489"/>
      <c r="CDW81" s="489"/>
      <c r="CDX81" s="489"/>
      <c r="CDY81" s="489"/>
      <c r="CDZ81" s="489"/>
      <c r="CEA81" s="489"/>
      <c r="CEB81" s="489"/>
      <c r="CEC81" s="446"/>
      <c r="CED81" s="489"/>
      <c r="CEE81" s="489"/>
      <c r="CEF81" s="489"/>
      <c r="CEG81" s="489"/>
      <c r="CEH81" s="489"/>
      <c r="CEI81" s="489"/>
      <c r="CEJ81" s="489"/>
      <c r="CEK81" s="489"/>
      <c r="CEL81" s="489"/>
      <c r="CEM81" s="489"/>
      <c r="CEN81" s="489"/>
      <c r="CEO81" s="489"/>
      <c r="CEP81" s="489"/>
      <c r="CEQ81" s="489"/>
      <c r="CER81" s="489"/>
      <c r="CES81" s="446"/>
      <c r="CET81" s="489"/>
      <c r="CEU81" s="489"/>
      <c r="CEV81" s="489"/>
      <c r="CEW81" s="489"/>
      <c r="CEX81" s="489"/>
      <c r="CEY81" s="489"/>
      <c r="CEZ81" s="489"/>
      <c r="CFA81" s="489"/>
      <c r="CFB81" s="489"/>
      <c r="CFC81" s="489"/>
      <c r="CFD81" s="489"/>
      <c r="CFE81" s="489"/>
      <c r="CFF81" s="489"/>
      <c r="CFG81" s="489"/>
      <c r="CFH81" s="489"/>
      <c r="CFI81" s="446"/>
      <c r="CFJ81" s="489"/>
      <c r="CFK81" s="489"/>
      <c r="CFL81" s="489"/>
      <c r="CFM81" s="489"/>
      <c r="CFN81" s="489"/>
      <c r="CFO81" s="489"/>
      <c r="CFP81" s="489"/>
      <c r="CFQ81" s="489"/>
      <c r="CFR81" s="489"/>
      <c r="CFS81" s="489"/>
      <c r="CFT81" s="489"/>
      <c r="CFU81" s="489"/>
      <c r="CFV81" s="489"/>
      <c r="CFW81" s="489"/>
      <c r="CFX81" s="489"/>
      <c r="CFY81" s="446"/>
      <c r="CFZ81" s="489"/>
      <c r="CGA81" s="489"/>
      <c r="CGB81" s="489"/>
      <c r="CGC81" s="489"/>
      <c r="CGD81" s="489"/>
      <c r="CGE81" s="489"/>
      <c r="CGF81" s="489"/>
      <c r="CGG81" s="489"/>
      <c r="CGH81" s="489"/>
      <c r="CGI81" s="489"/>
      <c r="CGJ81" s="489"/>
      <c r="CGK81" s="489"/>
      <c r="CGL81" s="489"/>
      <c r="CGM81" s="489"/>
      <c r="CGN81" s="489"/>
      <c r="CGO81" s="446"/>
      <c r="CGP81" s="489"/>
      <c r="CGQ81" s="489"/>
      <c r="CGR81" s="489"/>
      <c r="CGS81" s="489"/>
      <c r="CGT81" s="489"/>
      <c r="CGU81" s="489"/>
      <c r="CGV81" s="489"/>
      <c r="CGW81" s="489"/>
      <c r="CGX81" s="489"/>
      <c r="CGY81" s="489"/>
      <c r="CGZ81" s="489"/>
      <c r="CHA81" s="489"/>
      <c r="CHB81" s="489"/>
      <c r="CHC81" s="489"/>
      <c r="CHD81" s="489"/>
      <c r="CHE81" s="446"/>
      <c r="CHF81" s="489"/>
      <c r="CHG81" s="489"/>
      <c r="CHH81" s="489"/>
      <c r="CHI81" s="489"/>
      <c r="CHJ81" s="489"/>
      <c r="CHK81" s="489"/>
      <c r="CHL81" s="489"/>
      <c r="CHM81" s="489"/>
      <c r="CHN81" s="489"/>
      <c r="CHO81" s="489"/>
      <c r="CHP81" s="489"/>
      <c r="CHQ81" s="489"/>
      <c r="CHR81" s="489"/>
      <c r="CHS81" s="489"/>
      <c r="CHT81" s="489"/>
      <c r="CHU81" s="446"/>
      <c r="CHV81" s="489"/>
      <c r="CHW81" s="489"/>
      <c r="CHX81" s="489"/>
      <c r="CHY81" s="489"/>
      <c r="CHZ81" s="489"/>
      <c r="CIA81" s="489"/>
      <c r="CIB81" s="489"/>
      <c r="CIC81" s="489"/>
      <c r="CID81" s="489"/>
      <c r="CIE81" s="489"/>
      <c r="CIF81" s="489"/>
      <c r="CIG81" s="489"/>
      <c r="CIH81" s="489"/>
      <c r="CII81" s="489"/>
      <c r="CIJ81" s="489"/>
      <c r="CIK81" s="446"/>
      <c r="CIL81" s="489"/>
      <c r="CIM81" s="489"/>
      <c r="CIN81" s="489"/>
      <c r="CIO81" s="489"/>
      <c r="CIP81" s="489"/>
      <c r="CIQ81" s="489"/>
      <c r="CIR81" s="489"/>
      <c r="CIS81" s="489"/>
      <c r="CIT81" s="489"/>
      <c r="CIU81" s="489"/>
      <c r="CIV81" s="489"/>
      <c r="CIW81" s="489"/>
      <c r="CIX81" s="489"/>
      <c r="CIY81" s="489"/>
      <c r="CIZ81" s="489"/>
      <c r="CJA81" s="446"/>
      <c r="CJB81" s="489"/>
      <c r="CJC81" s="489"/>
      <c r="CJD81" s="489"/>
      <c r="CJE81" s="489"/>
      <c r="CJF81" s="489"/>
      <c r="CJG81" s="489"/>
      <c r="CJH81" s="489"/>
      <c r="CJI81" s="489"/>
      <c r="CJJ81" s="489"/>
      <c r="CJK81" s="489"/>
      <c r="CJL81" s="489"/>
      <c r="CJM81" s="489"/>
      <c r="CJN81" s="489"/>
      <c r="CJO81" s="489"/>
      <c r="CJP81" s="489"/>
      <c r="CJQ81" s="446"/>
      <c r="CJR81" s="489"/>
      <c r="CJS81" s="489"/>
      <c r="CJT81" s="489"/>
      <c r="CJU81" s="489"/>
      <c r="CJV81" s="489"/>
      <c r="CJW81" s="489"/>
      <c r="CJX81" s="489"/>
      <c r="CJY81" s="489"/>
      <c r="CJZ81" s="489"/>
      <c r="CKA81" s="489"/>
      <c r="CKB81" s="489"/>
      <c r="CKC81" s="489"/>
      <c r="CKD81" s="489"/>
      <c r="CKE81" s="489"/>
      <c r="CKF81" s="489"/>
      <c r="CKG81" s="446"/>
      <c r="CKH81" s="489"/>
      <c r="CKI81" s="489"/>
      <c r="CKJ81" s="489"/>
      <c r="CKK81" s="489"/>
      <c r="CKL81" s="489"/>
      <c r="CKM81" s="489"/>
      <c r="CKN81" s="489"/>
      <c r="CKO81" s="489"/>
      <c r="CKP81" s="489"/>
      <c r="CKQ81" s="489"/>
      <c r="CKR81" s="489"/>
      <c r="CKS81" s="489"/>
      <c r="CKT81" s="489"/>
      <c r="CKU81" s="489"/>
      <c r="CKV81" s="489"/>
      <c r="CKW81" s="446"/>
      <c r="CKX81" s="489"/>
      <c r="CKY81" s="489"/>
      <c r="CKZ81" s="489"/>
      <c r="CLA81" s="489"/>
      <c r="CLB81" s="489"/>
      <c r="CLC81" s="489"/>
      <c r="CLD81" s="489"/>
      <c r="CLE81" s="489"/>
      <c r="CLF81" s="489"/>
      <c r="CLG81" s="489"/>
      <c r="CLH81" s="489"/>
      <c r="CLI81" s="489"/>
      <c r="CLJ81" s="489"/>
      <c r="CLK81" s="489"/>
      <c r="CLL81" s="489"/>
      <c r="CLM81" s="446"/>
      <c r="CLN81" s="489"/>
      <c r="CLO81" s="489"/>
      <c r="CLP81" s="489"/>
      <c r="CLQ81" s="489"/>
      <c r="CLR81" s="489"/>
      <c r="CLS81" s="489"/>
      <c r="CLT81" s="489"/>
      <c r="CLU81" s="489"/>
      <c r="CLV81" s="489"/>
      <c r="CLW81" s="489"/>
      <c r="CLX81" s="489"/>
      <c r="CLY81" s="489"/>
      <c r="CLZ81" s="489"/>
      <c r="CMA81" s="489"/>
      <c r="CMB81" s="489"/>
      <c r="CMC81" s="446"/>
      <c r="CMD81" s="489"/>
      <c r="CME81" s="489"/>
      <c r="CMF81" s="489"/>
      <c r="CMG81" s="489"/>
      <c r="CMH81" s="489"/>
      <c r="CMI81" s="489"/>
      <c r="CMJ81" s="489"/>
      <c r="CMK81" s="489"/>
      <c r="CML81" s="489"/>
      <c r="CMM81" s="489"/>
      <c r="CMN81" s="489"/>
      <c r="CMO81" s="489"/>
      <c r="CMP81" s="489"/>
      <c r="CMQ81" s="489"/>
      <c r="CMR81" s="489"/>
      <c r="CMS81" s="446"/>
      <c r="CMT81" s="489"/>
      <c r="CMU81" s="489"/>
      <c r="CMV81" s="489"/>
      <c r="CMW81" s="489"/>
      <c r="CMX81" s="489"/>
      <c r="CMY81" s="489"/>
      <c r="CMZ81" s="489"/>
      <c r="CNA81" s="489"/>
      <c r="CNB81" s="489"/>
      <c r="CNC81" s="489"/>
      <c r="CND81" s="489"/>
      <c r="CNE81" s="489"/>
      <c r="CNF81" s="489"/>
      <c r="CNG81" s="489"/>
      <c r="CNH81" s="489"/>
      <c r="CNI81" s="446"/>
      <c r="CNJ81" s="489"/>
      <c r="CNK81" s="489"/>
      <c r="CNL81" s="489"/>
      <c r="CNM81" s="489"/>
      <c r="CNN81" s="489"/>
      <c r="CNO81" s="489"/>
      <c r="CNP81" s="489"/>
      <c r="CNQ81" s="489"/>
      <c r="CNR81" s="489"/>
      <c r="CNS81" s="489"/>
      <c r="CNT81" s="489"/>
      <c r="CNU81" s="489"/>
      <c r="CNV81" s="489"/>
      <c r="CNW81" s="489"/>
      <c r="CNX81" s="489"/>
      <c r="CNY81" s="446"/>
      <c r="CNZ81" s="489"/>
      <c r="COA81" s="489"/>
      <c r="COB81" s="489"/>
      <c r="COC81" s="489"/>
      <c r="COD81" s="489"/>
      <c r="COE81" s="489"/>
      <c r="COF81" s="489"/>
      <c r="COG81" s="489"/>
      <c r="COH81" s="489"/>
      <c r="COI81" s="489"/>
      <c r="COJ81" s="489"/>
      <c r="COK81" s="489"/>
      <c r="COL81" s="489"/>
      <c r="COM81" s="489"/>
      <c r="CON81" s="489"/>
      <c r="COO81" s="446"/>
      <c r="COP81" s="489"/>
      <c r="COQ81" s="489"/>
      <c r="COR81" s="489"/>
      <c r="COS81" s="489"/>
      <c r="COT81" s="489"/>
      <c r="COU81" s="489"/>
      <c r="COV81" s="489"/>
      <c r="COW81" s="489"/>
      <c r="COX81" s="489"/>
      <c r="COY81" s="489"/>
      <c r="COZ81" s="489"/>
      <c r="CPA81" s="489"/>
      <c r="CPB81" s="489"/>
      <c r="CPC81" s="489"/>
      <c r="CPD81" s="489"/>
      <c r="CPE81" s="446"/>
      <c r="CPF81" s="489"/>
      <c r="CPG81" s="489"/>
      <c r="CPH81" s="489"/>
      <c r="CPI81" s="489"/>
      <c r="CPJ81" s="489"/>
      <c r="CPK81" s="489"/>
      <c r="CPL81" s="489"/>
      <c r="CPM81" s="489"/>
      <c r="CPN81" s="489"/>
      <c r="CPO81" s="489"/>
      <c r="CPP81" s="489"/>
      <c r="CPQ81" s="489"/>
      <c r="CPR81" s="489"/>
      <c r="CPS81" s="489"/>
      <c r="CPT81" s="489"/>
      <c r="CPU81" s="446"/>
      <c r="CPV81" s="489"/>
      <c r="CPW81" s="489"/>
      <c r="CPX81" s="489"/>
      <c r="CPY81" s="489"/>
      <c r="CPZ81" s="489"/>
      <c r="CQA81" s="489"/>
      <c r="CQB81" s="489"/>
      <c r="CQC81" s="489"/>
      <c r="CQD81" s="489"/>
      <c r="CQE81" s="489"/>
      <c r="CQF81" s="489"/>
      <c r="CQG81" s="489"/>
      <c r="CQH81" s="489"/>
      <c r="CQI81" s="489"/>
      <c r="CQJ81" s="489"/>
      <c r="CQK81" s="446"/>
      <c r="CQL81" s="489"/>
      <c r="CQM81" s="489"/>
      <c r="CQN81" s="489"/>
      <c r="CQO81" s="489"/>
      <c r="CQP81" s="489"/>
      <c r="CQQ81" s="489"/>
      <c r="CQR81" s="489"/>
      <c r="CQS81" s="489"/>
      <c r="CQT81" s="489"/>
      <c r="CQU81" s="489"/>
      <c r="CQV81" s="489"/>
      <c r="CQW81" s="489"/>
      <c r="CQX81" s="489"/>
      <c r="CQY81" s="489"/>
      <c r="CQZ81" s="489"/>
      <c r="CRA81" s="446"/>
      <c r="CRB81" s="489"/>
      <c r="CRC81" s="489"/>
      <c r="CRD81" s="489"/>
      <c r="CRE81" s="489"/>
      <c r="CRF81" s="489"/>
      <c r="CRG81" s="489"/>
      <c r="CRH81" s="489"/>
      <c r="CRI81" s="489"/>
      <c r="CRJ81" s="489"/>
      <c r="CRK81" s="489"/>
      <c r="CRL81" s="489"/>
      <c r="CRM81" s="489"/>
      <c r="CRN81" s="489"/>
      <c r="CRO81" s="489"/>
      <c r="CRP81" s="489"/>
      <c r="CRQ81" s="446"/>
      <c r="CRR81" s="489"/>
      <c r="CRS81" s="489"/>
      <c r="CRT81" s="489"/>
      <c r="CRU81" s="489"/>
      <c r="CRV81" s="489"/>
      <c r="CRW81" s="489"/>
      <c r="CRX81" s="489"/>
      <c r="CRY81" s="489"/>
      <c r="CRZ81" s="489"/>
      <c r="CSA81" s="489"/>
      <c r="CSB81" s="489"/>
      <c r="CSC81" s="489"/>
      <c r="CSD81" s="489"/>
      <c r="CSE81" s="489"/>
      <c r="CSF81" s="489"/>
      <c r="CSG81" s="446"/>
      <c r="CSH81" s="489"/>
      <c r="CSI81" s="489"/>
      <c r="CSJ81" s="489"/>
      <c r="CSK81" s="489"/>
      <c r="CSL81" s="489"/>
      <c r="CSM81" s="489"/>
      <c r="CSN81" s="489"/>
      <c r="CSO81" s="489"/>
      <c r="CSP81" s="489"/>
      <c r="CSQ81" s="489"/>
      <c r="CSR81" s="489"/>
      <c r="CSS81" s="489"/>
      <c r="CST81" s="489"/>
      <c r="CSU81" s="489"/>
      <c r="CSV81" s="489"/>
      <c r="CSW81" s="446"/>
      <c r="CSX81" s="489"/>
      <c r="CSY81" s="489"/>
      <c r="CSZ81" s="489"/>
      <c r="CTA81" s="489"/>
      <c r="CTB81" s="489"/>
      <c r="CTC81" s="489"/>
      <c r="CTD81" s="489"/>
      <c r="CTE81" s="489"/>
      <c r="CTF81" s="489"/>
      <c r="CTG81" s="489"/>
      <c r="CTH81" s="489"/>
      <c r="CTI81" s="489"/>
      <c r="CTJ81" s="489"/>
      <c r="CTK81" s="489"/>
      <c r="CTL81" s="489"/>
      <c r="CTM81" s="446"/>
      <c r="CTN81" s="489"/>
      <c r="CTO81" s="489"/>
      <c r="CTP81" s="489"/>
      <c r="CTQ81" s="489"/>
      <c r="CTR81" s="489"/>
      <c r="CTS81" s="489"/>
      <c r="CTT81" s="489"/>
      <c r="CTU81" s="489"/>
      <c r="CTV81" s="489"/>
      <c r="CTW81" s="489"/>
      <c r="CTX81" s="489"/>
      <c r="CTY81" s="489"/>
      <c r="CTZ81" s="489"/>
      <c r="CUA81" s="489"/>
      <c r="CUB81" s="489"/>
      <c r="CUC81" s="446"/>
      <c r="CUD81" s="489"/>
      <c r="CUE81" s="489"/>
      <c r="CUF81" s="489"/>
      <c r="CUG81" s="489"/>
      <c r="CUH81" s="489"/>
      <c r="CUI81" s="489"/>
      <c r="CUJ81" s="489"/>
      <c r="CUK81" s="489"/>
      <c r="CUL81" s="489"/>
      <c r="CUM81" s="489"/>
      <c r="CUN81" s="489"/>
      <c r="CUO81" s="489"/>
      <c r="CUP81" s="489"/>
      <c r="CUQ81" s="489"/>
      <c r="CUR81" s="489"/>
      <c r="CUS81" s="446"/>
      <c r="CUT81" s="489"/>
      <c r="CUU81" s="489"/>
      <c r="CUV81" s="489"/>
      <c r="CUW81" s="489"/>
      <c r="CUX81" s="489"/>
      <c r="CUY81" s="489"/>
      <c r="CUZ81" s="489"/>
      <c r="CVA81" s="489"/>
      <c r="CVB81" s="489"/>
      <c r="CVC81" s="489"/>
      <c r="CVD81" s="489"/>
      <c r="CVE81" s="489"/>
      <c r="CVF81" s="489"/>
      <c r="CVG81" s="489"/>
      <c r="CVH81" s="489"/>
      <c r="CVI81" s="446"/>
      <c r="CVJ81" s="489"/>
      <c r="CVK81" s="489"/>
      <c r="CVL81" s="489"/>
      <c r="CVM81" s="489"/>
      <c r="CVN81" s="489"/>
      <c r="CVO81" s="489"/>
      <c r="CVP81" s="489"/>
      <c r="CVQ81" s="489"/>
      <c r="CVR81" s="489"/>
      <c r="CVS81" s="489"/>
      <c r="CVT81" s="489"/>
      <c r="CVU81" s="489"/>
      <c r="CVV81" s="489"/>
      <c r="CVW81" s="489"/>
      <c r="CVX81" s="489"/>
      <c r="CVY81" s="446"/>
      <c r="CVZ81" s="489"/>
      <c r="CWA81" s="489"/>
      <c r="CWB81" s="489"/>
      <c r="CWC81" s="489"/>
      <c r="CWD81" s="489"/>
      <c r="CWE81" s="489"/>
      <c r="CWF81" s="489"/>
      <c r="CWG81" s="489"/>
      <c r="CWH81" s="489"/>
      <c r="CWI81" s="489"/>
      <c r="CWJ81" s="489"/>
      <c r="CWK81" s="489"/>
      <c r="CWL81" s="489"/>
      <c r="CWM81" s="489"/>
      <c r="CWN81" s="489"/>
      <c r="CWO81" s="446"/>
      <c r="CWP81" s="489"/>
      <c r="CWQ81" s="489"/>
      <c r="CWR81" s="489"/>
      <c r="CWS81" s="489"/>
      <c r="CWT81" s="489"/>
      <c r="CWU81" s="489"/>
      <c r="CWV81" s="489"/>
      <c r="CWW81" s="489"/>
      <c r="CWX81" s="489"/>
      <c r="CWY81" s="489"/>
      <c r="CWZ81" s="489"/>
      <c r="CXA81" s="489"/>
      <c r="CXB81" s="489"/>
      <c r="CXC81" s="489"/>
      <c r="CXD81" s="489"/>
      <c r="CXE81" s="446"/>
      <c r="CXF81" s="489"/>
      <c r="CXG81" s="489"/>
      <c r="CXH81" s="489"/>
      <c r="CXI81" s="489"/>
      <c r="CXJ81" s="489"/>
      <c r="CXK81" s="489"/>
      <c r="CXL81" s="489"/>
      <c r="CXM81" s="489"/>
      <c r="CXN81" s="489"/>
      <c r="CXO81" s="489"/>
      <c r="CXP81" s="489"/>
      <c r="CXQ81" s="489"/>
      <c r="CXR81" s="489"/>
      <c r="CXS81" s="489"/>
      <c r="CXT81" s="489"/>
      <c r="CXU81" s="446"/>
      <c r="CXV81" s="489"/>
      <c r="CXW81" s="489"/>
      <c r="CXX81" s="489"/>
      <c r="CXY81" s="489"/>
      <c r="CXZ81" s="489"/>
      <c r="CYA81" s="489"/>
      <c r="CYB81" s="489"/>
      <c r="CYC81" s="489"/>
      <c r="CYD81" s="489"/>
      <c r="CYE81" s="489"/>
      <c r="CYF81" s="489"/>
      <c r="CYG81" s="489"/>
      <c r="CYH81" s="489"/>
      <c r="CYI81" s="489"/>
      <c r="CYJ81" s="489"/>
      <c r="CYK81" s="446"/>
      <c r="CYL81" s="489"/>
      <c r="CYM81" s="489"/>
      <c r="CYN81" s="489"/>
      <c r="CYO81" s="489"/>
      <c r="CYP81" s="489"/>
      <c r="CYQ81" s="489"/>
      <c r="CYR81" s="489"/>
      <c r="CYS81" s="489"/>
      <c r="CYT81" s="489"/>
      <c r="CYU81" s="489"/>
      <c r="CYV81" s="489"/>
      <c r="CYW81" s="489"/>
      <c r="CYX81" s="489"/>
      <c r="CYY81" s="489"/>
      <c r="CYZ81" s="489"/>
      <c r="CZA81" s="446"/>
      <c r="CZB81" s="489"/>
      <c r="CZC81" s="489"/>
      <c r="CZD81" s="489"/>
      <c r="CZE81" s="489"/>
      <c r="CZF81" s="489"/>
      <c r="CZG81" s="489"/>
      <c r="CZH81" s="489"/>
      <c r="CZI81" s="489"/>
      <c r="CZJ81" s="489"/>
      <c r="CZK81" s="489"/>
      <c r="CZL81" s="489"/>
      <c r="CZM81" s="489"/>
      <c r="CZN81" s="489"/>
      <c r="CZO81" s="489"/>
      <c r="CZP81" s="489"/>
      <c r="CZQ81" s="446"/>
      <c r="CZR81" s="489"/>
      <c r="CZS81" s="489"/>
      <c r="CZT81" s="489"/>
      <c r="CZU81" s="489"/>
      <c r="CZV81" s="489"/>
      <c r="CZW81" s="489"/>
      <c r="CZX81" s="489"/>
      <c r="CZY81" s="489"/>
      <c r="CZZ81" s="489"/>
      <c r="DAA81" s="489"/>
      <c r="DAB81" s="489"/>
      <c r="DAC81" s="489"/>
      <c r="DAD81" s="489"/>
      <c r="DAE81" s="489"/>
      <c r="DAF81" s="489"/>
      <c r="DAG81" s="446"/>
      <c r="DAH81" s="489"/>
      <c r="DAI81" s="489"/>
      <c r="DAJ81" s="489"/>
      <c r="DAK81" s="489"/>
      <c r="DAL81" s="489"/>
      <c r="DAM81" s="489"/>
      <c r="DAN81" s="489"/>
      <c r="DAO81" s="489"/>
      <c r="DAP81" s="489"/>
      <c r="DAQ81" s="489"/>
      <c r="DAR81" s="489"/>
      <c r="DAS81" s="489"/>
      <c r="DAT81" s="489"/>
      <c r="DAU81" s="489"/>
      <c r="DAV81" s="489"/>
      <c r="DAW81" s="446"/>
      <c r="DAX81" s="489"/>
      <c r="DAY81" s="489"/>
      <c r="DAZ81" s="489"/>
      <c r="DBA81" s="489"/>
      <c r="DBB81" s="489"/>
      <c r="DBC81" s="489"/>
      <c r="DBD81" s="489"/>
      <c r="DBE81" s="489"/>
      <c r="DBF81" s="489"/>
      <c r="DBG81" s="489"/>
      <c r="DBH81" s="489"/>
      <c r="DBI81" s="489"/>
      <c r="DBJ81" s="489"/>
      <c r="DBK81" s="489"/>
      <c r="DBL81" s="489"/>
      <c r="DBM81" s="446"/>
      <c r="DBN81" s="489"/>
      <c r="DBO81" s="489"/>
      <c r="DBP81" s="489"/>
      <c r="DBQ81" s="489"/>
      <c r="DBR81" s="489"/>
      <c r="DBS81" s="489"/>
      <c r="DBT81" s="489"/>
      <c r="DBU81" s="489"/>
      <c r="DBV81" s="489"/>
      <c r="DBW81" s="489"/>
      <c r="DBX81" s="489"/>
      <c r="DBY81" s="489"/>
      <c r="DBZ81" s="489"/>
      <c r="DCA81" s="489"/>
      <c r="DCB81" s="489"/>
      <c r="DCC81" s="446"/>
      <c r="DCD81" s="489"/>
      <c r="DCE81" s="489"/>
      <c r="DCF81" s="489"/>
      <c r="DCG81" s="489"/>
      <c r="DCH81" s="489"/>
      <c r="DCI81" s="489"/>
      <c r="DCJ81" s="489"/>
      <c r="DCK81" s="489"/>
      <c r="DCL81" s="489"/>
      <c r="DCM81" s="489"/>
      <c r="DCN81" s="489"/>
      <c r="DCO81" s="489"/>
      <c r="DCP81" s="489"/>
      <c r="DCQ81" s="489"/>
      <c r="DCR81" s="489"/>
      <c r="DCS81" s="446"/>
      <c r="DCT81" s="489"/>
      <c r="DCU81" s="489"/>
      <c r="DCV81" s="489"/>
      <c r="DCW81" s="489"/>
      <c r="DCX81" s="489"/>
      <c r="DCY81" s="489"/>
      <c r="DCZ81" s="489"/>
      <c r="DDA81" s="489"/>
      <c r="DDB81" s="489"/>
      <c r="DDC81" s="489"/>
      <c r="DDD81" s="489"/>
      <c r="DDE81" s="489"/>
      <c r="DDF81" s="489"/>
      <c r="DDG81" s="489"/>
      <c r="DDH81" s="489"/>
      <c r="DDI81" s="446"/>
      <c r="DDJ81" s="489"/>
      <c r="DDK81" s="489"/>
      <c r="DDL81" s="489"/>
      <c r="DDM81" s="489"/>
      <c r="DDN81" s="489"/>
      <c r="DDO81" s="489"/>
      <c r="DDP81" s="489"/>
      <c r="DDQ81" s="489"/>
      <c r="DDR81" s="489"/>
      <c r="DDS81" s="489"/>
      <c r="DDT81" s="489"/>
      <c r="DDU81" s="489"/>
      <c r="DDV81" s="489"/>
      <c r="DDW81" s="489"/>
      <c r="DDX81" s="489"/>
      <c r="DDY81" s="446"/>
      <c r="DDZ81" s="489"/>
      <c r="DEA81" s="489"/>
      <c r="DEB81" s="489"/>
      <c r="DEC81" s="489"/>
      <c r="DED81" s="489"/>
      <c r="DEE81" s="489"/>
      <c r="DEF81" s="489"/>
      <c r="DEG81" s="489"/>
      <c r="DEH81" s="489"/>
      <c r="DEI81" s="489"/>
      <c r="DEJ81" s="489"/>
      <c r="DEK81" s="489"/>
      <c r="DEL81" s="489"/>
      <c r="DEM81" s="489"/>
      <c r="DEN81" s="489"/>
      <c r="DEO81" s="446"/>
      <c r="DEP81" s="489"/>
      <c r="DEQ81" s="489"/>
      <c r="DER81" s="489"/>
      <c r="DES81" s="489"/>
      <c r="DET81" s="489"/>
      <c r="DEU81" s="489"/>
      <c r="DEV81" s="489"/>
      <c r="DEW81" s="489"/>
      <c r="DEX81" s="489"/>
      <c r="DEY81" s="489"/>
      <c r="DEZ81" s="489"/>
      <c r="DFA81" s="489"/>
      <c r="DFB81" s="489"/>
      <c r="DFC81" s="489"/>
      <c r="DFD81" s="489"/>
      <c r="DFE81" s="446"/>
      <c r="DFF81" s="489"/>
      <c r="DFG81" s="489"/>
      <c r="DFH81" s="489"/>
      <c r="DFI81" s="489"/>
      <c r="DFJ81" s="489"/>
      <c r="DFK81" s="489"/>
      <c r="DFL81" s="489"/>
      <c r="DFM81" s="489"/>
      <c r="DFN81" s="489"/>
      <c r="DFO81" s="489"/>
      <c r="DFP81" s="489"/>
      <c r="DFQ81" s="489"/>
      <c r="DFR81" s="489"/>
      <c r="DFS81" s="489"/>
      <c r="DFT81" s="489"/>
      <c r="DFU81" s="446"/>
      <c r="DFV81" s="489"/>
      <c r="DFW81" s="489"/>
      <c r="DFX81" s="489"/>
      <c r="DFY81" s="489"/>
      <c r="DFZ81" s="489"/>
      <c r="DGA81" s="489"/>
      <c r="DGB81" s="489"/>
      <c r="DGC81" s="489"/>
      <c r="DGD81" s="489"/>
      <c r="DGE81" s="489"/>
      <c r="DGF81" s="489"/>
      <c r="DGG81" s="489"/>
      <c r="DGH81" s="489"/>
      <c r="DGI81" s="489"/>
      <c r="DGJ81" s="489"/>
      <c r="DGK81" s="446"/>
      <c r="DGL81" s="489"/>
      <c r="DGM81" s="489"/>
      <c r="DGN81" s="489"/>
      <c r="DGO81" s="489"/>
      <c r="DGP81" s="489"/>
      <c r="DGQ81" s="489"/>
      <c r="DGR81" s="489"/>
      <c r="DGS81" s="489"/>
      <c r="DGT81" s="489"/>
      <c r="DGU81" s="489"/>
      <c r="DGV81" s="489"/>
      <c r="DGW81" s="489"/>
      <c r="DGX81" s="489"/>
      <c r="DGY81" s="489"/>
      <c r="DGZ81" s="489"/>
      <c r="DHA81" s="446"/>
      <c r="DHB81" s="489"/>
      <c r="DHC81" s="489"/>
      <c r="DHD81" s="489"/>
      <c r="DHE81" s="489"/>
      <c r="DHF81" s="489"/>
      <c r="DHG81" s="489"/>
      <c r="DHH81" s="489"/>
      <c r="DHI81" s="489"/>
      <c r="DHJ81" s="489"/>
      <c r="DHK81" s="489"/>
      <c r="DHL81" s="489"/>
      <c r="DHM81" s="489"/>
      <c r="DHN81" s="489"/>
      <c r="DHO81" s="489"/>
      <c r="DHP81" s="489"/>
      <c r="DHQ81" s="446"/>
      <c r="DHR81" s="489"/>
      <c r="DHS81" s="489"/>
      <c r="DHT81" s="489"/>
      <c r="DHU81" s="489"/>
      <c r="DHV81" s="489"/>
      <c r="DHW81" s="489"/>
      <c r="DHX81" s="489"/>
      <c r="DHY81" s="489"/>
      <c r="DHZ81" s="489"/>
      <c r="DIA81" s="489"/>
      <c r="DIB81" s="489"/>
      <c r="DIC81" s="489"/>
      <c r="DID81" s="489"/>
      <c r="DIE81" s="489"/>
      <c r="DIF81" s="489"/>
      <c r="DIG81" s="446"/>
      <c r="DIH81" s="489"/>
      <c r="DII81" s="489"/>
      <c r="DIJ81" s="489"/>
      <c r="DIK81" s="489"/>
      <c r="DIL81" s="489"/>
      <c r="DIM81" s="489"/>
      <c r="DIN81" s="489"/>
      <c r="DIO81" s="489"/>
      <c r="DIP81" s="489"/>
      <c r="DIQ81" s="489"/>
      <c r="DIR81" s="489"/>
      <c r="DIS81" s="489"/>
      <c r="DIT81" s="489"/>
      <c r="DIU81" s="489"/>
      <c r="DIV81" s="489"/>
      <c r="DIW81" s="446"/>
      <c r="DIX81" s="489"/>
      <c r="DIY81" s="489"/>
      <c r="DIZ81" s="489"/>
      <c r="DJA81" s="489"/>
      <c r="DJB81" s="489"/>
      <c r="DJC81" s="489"/>
      <c r="DJD81" s="489"/>
      <c r="DJE81" s="489"/>
      <c r="DJF81" s="489"/>
      <c r="DJG81" s="489"/>
      <c r="DJH81" s="489"/>
      <c r="DJI81" s="489"/>
      <c r="DJJ81" s="489"/>
      <c r="DJK81" s="489"/>
      <c r="DJL81" s="489"/>
      <c r="DJM81" s="446"/>
      <c r="DJN81" s="489"/>
      <c r="DJO81" s="489"/>
      <c r="DJP81" s="489"/>
      <c r="DJQ81" s="489"/>
      <c r="DJR81" s="489"/>
      <c r="DJS81" s="489"/>
      <c r="DJT81" s="489"/>
      <c r="DJU81" s="489"/>
      <c r="DJV81" s="489"/>
      <c r="DJW81" s="489"/>
      <c r="DJX81" s="489"/>
      <c r="DJY81" s="489"/>
      <c r="DJZ81" s="489"/>
      <c r="DKA81" s="489"/>
      <c r="DKB81" s="489"/>
      <c r="DKC81" s="446"/>
      <c r="DKD81" s="489"/>
      <c r="DKE81" s="489"/>
      <c r="DKF81" s="489"/>
      <c r="DKG81" s="489"/>
      <c r="DKH81" s="489"/>
      <c r="DKI81" s="489"/>
      <c r="DKJ81" s="489"/>
      <c r="DKK81" s="489"/>
      <c r="DKL81" s="489"/>
      <c r="DKM81" s="489"/>
      <c r="DKN81" s="489"/>
      <c r="DKO81" s="489"/>
      <c r="DKP81" s="489"/>
      <c r="DKQ81" s="489"/>
      <c r="DKR81" s="489"/>
      <c r="DKS81" s="446"/>
      <c r="DKT81" s="489"/>
      <c r="DKU81" s="489"/>
      <c r="DKV81" s="489"/>
      <c r="DKW81" s="489"/>
      <c r="DKX81" s="489"/>
      <c r="DKY81" s="489"/>
      <c r="DKZ81" s="489"/>
      <c r="DLA81" s="489"/>
      <c r="DLB81" s="489"/>
      <c r="DLC81" s="489"/>
      <c r="DLD81" s="489"/>
      <c r="DLE81" s="489"/>
      <c r="DLF81" s="489"/>
      <c r="DLG81" s="489"/>
      <c r="DLH81" s="489"/>
      <c r="DLI81" s="446"/>
      <c r="DLJ81" s="489"/>
      <c r="DLK81" s="489"/>
      <c r="DLL81" s="489"/>
      <c r="DLM81" s="489"/>
      <c r="DLN81" s="489"/>
      <c r="DLO81" s="489"/>
      <c r="DLP81" s="489"/>
      <c r="DLQ81" s="489"/>
      <c r="DLR81" s="489"/>
      <c r="DLS81" s="489"/>
      <c r="DLT81" s="489"/>
      <c r="DLU81" s="489"/>
      <c r="DLV81" s="489"/>
      <c r="DLW81" s="489"/>
      <c r="DLX81" s="489"/>
      <c r="DLY81" s="446"/>
      <c r="DLZ81" s="489"/>
      <c r="DMA81" s="489"/>
      <c r="DMB81" s="489"/>
      <c r="DMC81" s="489"/>
      <c r="DMD81" s="489"/>
      <c r="DME81" s="489"/>
      <c r="DMF81" s="489"/>
      <c r="DMG81" s="489"/>
      <c r="DMH81" s="489"/>
      <c r="DMI81" s="489"/>
      <c r="DMJ81" s="489"/>
      <c r="DMK81" s="489"/>
      <c r="DML81" s="489"/>
      <c r="DMM81" s="489"/>
      <c r="DMN81" s="489"/>
      <c r="DMO81" s="446"/>
      <c r="DMP81" s="489"/>
      <c r="DMQ81" s="489"/>
      <c r="DMR81" s="489"/>
      <c r="DMS81" s="489"/>
      <c r="DMT81" s="489"/>
      <c r="DMU81" s="489"/>
      <c r="DMV81" s="489"/>
      <c r="DMW81" s="489"/>
      <c r="DMX81" s="489"/>
      <c r="DMY81" s="489"/>
      <c r="DMZ81" s="489"/>
      <c r="DNA81" s="489"/>
      <c r="DNB81" s="489"/>
      <c r="DNC81" s="489"/>
      <c r="DND81" s="489"/>
      <c r="DNE81" s="446"/>
      <c r="DNF81" s="489"/>
      <c r="DNG81" s="489"/>
      <c r="DNH81" s="489"/>
      <c r="DNI81" s="489"/>
      <c r="DNJ81" s="489"/>
      <c r="DNK81" s="489"/>
      <c r="DNL81" s="489"/>
      <c r="DNM81" s="489"/>
      <c r="DNN81" s="489"/>
      <c r="DNO81" s="489"/>
      <c r="DNP81" s="489"/>
      <c r="DNQ81" s="489"/>
      <c r="DNR81" s="489"/>
      <c r="DNS81" s="489"/>
      <c r="DNT81" s="489"/>
      <c r="DNU81" s="446"/>
      <c r="DNV81" s="489"/>
      <c r="DNW81" s="489"/>
      <c r="DNX81" s="489"/>
      <c r="DNY81" s="489"/>
      <c r="DNZ81" s="489"/>
      <c r="DOA81" s="489"/>
      <c r="DOB81" s="489"/>
      <c r="DOC81" s="489"/>
      <c r="DOD81" s="489"/>
      <c r="DOE81" s="489"/>
      <c r="DOF81" s="489"/>
      <c r="DOG81" s="489"/>
      <c r="DOH81" s="489"/>
      <c r="DOI81" s="489"/>
      <c r="DOJ81" s="489"/>
      <c r="DOK81" s="446"/>
      <c r="DOL81" s="489"/>
      <c r="DOM81" s="489"/>
      <c r="DON81" s="489"/>
      <c r="DOO81" s="489"/>
      <c r="DOP81" s="489"/>
      <c r="DOQ81" s="489"/>
      <c r="DOR81" s="489"/>
      <c r="DOS81" s="489"/>
      <c r="DOT81" s="489"/>
      <c r="DOU81" s="489"/>
      <c r="DOV81" s="489"/>
      <c r="DOW81" s="489"/>
      <c r="DOX81" s="489"/>
      <c r="DOY81" s="489"/>
      <c r="DOZ81" s="489"/>
      <c r="DPA81" s="446"/>
      <c r="DPB81" s="489"/>
      <c r="DPC81" s="489"/>
      <c r="DPD81" s="489"/>
      <c r="DPE81" s="489"/>
      <c r="DPF81" s="489"/>
      <c r="DPG81" s="489"/>
      <c r="DPH81" s="489"/>
      <c r="DPI81" s="489"/>
      <c r="DPJ81" s="489"/>
      <c r="DPK81" s="489"/>
      <c r="DPL81" s="489"/>
      <c r="DPM81" s="489"/>
      <c r="DPN81" s="489"/>
      <c r="DPO81" s="489"/>
      <c r="DPP81" s="489"/>
      <c r="DPQ81" s="446"/>
      <c r="DPR81" s="489"/>
      <c r="DPS81" s="489"/>
      <c r="DPT81" s="489"/>
      <c r="DPU81" s="489"/>
      <c r="DPV81" s="489"/>
      <c r="DPW81" s="489"/>
      <c r="DPX81" s="489"/>
      <c r="DPY81" s="489"/>
      <c r="DPZ81" s="489"/>
      <c r="DQA81" s="489"/>
      <c r="DQB81" s="489"/>
      <c r="DQC81" s="489"/>
      <c r="DQD81" s="489"/>
      <c r="DQE81" s="489"/>
      <c r="DQF81" s="489"/>
      <c r="DQG81" s="446"/>
      <c r="DQH81" s="489"/>
      <c r="DQI81" s="489"/>
      <c r="DQJ81" s="489"/>
      <c r="DQK81" s="489"/>
      <c r="DQL81" s="489"/>
      <c r="DQM81" s="489"/>
      <c r="DQN81" s="489"/>
      <c r="DQO81" s="489"/>
      <c r="DQP81" s="489"/>
      <c r="DQQ81" s="489"/>
      <c r="DQR81" s="489"/>
      <c r="DQS81" s="489"/>
      <c r="DQT81" s="489"/>
      <c r="DQU81" s="489"/>
      <c r="DQV81" s="489"/>
      <c r="DQW81" s="446"/>
      <c r="DQX81" s="489"/>
      <c r="DQY81" s="489"/>
      <c r="DQZ81" s="489"/>
      <c r="DRA81" s="489"/>
      <c r="DRB81" s="489"/>
      <c r="DRC81" s="489"/>
      <c r="DRD81" s="489"/>
      <c r="DRE81" s="489"/>
      <c r="DRF81" s="489"/>
      <c r="DRG81" s="489"/>
      <c r="DRH81" s="489"/>
      <c r="DRI81" s="489"/>
      <c r="DRJ81" s="489"/>
      <c r="DRK81" s="489"/>
      <c r="DRL81" s="489"/>
      <c r="DRM81" s="446"/>
      <c r="DRN81" s="489"/>
      <c r="DRO81" s="489"/>
      <c r="DRP81" s="489"/>
      <c r="DRQ81" s="489"/>
      <c r="DRR81" s="489"/>
      <c r="DRS81" s="489"/>
      <c r="DRT81" s="489"/>
      <c r="DRU81" s="489"/>
      <c r="DRV81" s="489"/>
      <c r="DRW81" s="489"/>
      <c r="DRX81" s="489"/>
      <c r="DRY81" s="489"/>
      <c r="DRZ81" s="489"/>
      <c r="DSA81" s="489"/>
      <c r="DSB81" s="489"/>
      <c r="DSC81" s="446"/>
      <c r="DSD81" s="489"/>
      <c r="DSE81" s="489"/>
      <c r="DSF81" s="489"/>
      <c r="DSG81" s="489"/>
      <c r="DSH81" s="489"/>
      <c r="DSI81" s="489"/>
      <c r="DSJ81" s="489"/>
      <c r="DSK81" s="489"/>
      <c r="DSL81" s="489"/>
      <c r="DSM81" s="489"/>
      <c r="DSN81" s="489"/>
      <c r="DSO81" s="489"/>
      <c r="DSP81" s="489"/>
      <c r="DSQ81" s="489"/>
      <c r="DSR81" s="489"/>
      <c r="DSS81" s="446"/>
      <c r="DST81" s="489"/>
      <c r="DSU81" s="489"/>
      <c r="DSV81" s="489"/>
      <c r="DSW81" s="489"/>
      <c r="DSX81" s="489"/>
      <c r="DSY81" s="489"/>
      <c r="DSZ81" s="489"/>
      <c r="DTA81" s="489"/>
      <c r="DTB81" s="489"/>
      <c r="DTC81" s="489"/>
      <c r="DTD81" s="489"/>
      <c r="DTE81" s="489"/>
      <c r="DTF81" s="489"/>
      <c r="DTG81" s="489"/>
      <c r="DTH81" s="489"/>
      <c r="DTI81" s="446"/>
      <c r="DTJ81" s="489"/>
      <c r="DTK81" s="489"/>
      <c r="DTL81" s="489"/>
      <c r="DTM81" s="489"/>
      <c r="DTN81" s="489"/>
      <c r="DTO81" s="489"/>
      <c r="DTP81" s="489"/>
      <c r="DTQ81" s="489"/>
      <c r="DTR81" s="489"/>
      <c r="DTS81" s="489"/>
      <c r="DTT81" s="489"/>
      <c r="DTU81" s="489"/>
      <c r="DTV81" s="489"/>
      <c r="DTW81" s="489"/>
      <c r="DTX81" s="489"/>
      <c r="DTY81" s="446"/>
      <c r="DTZ81" s="489"/>
      <c r="DUA81" s="489"/>
      <c r="DUB81" s="489"/>
      <c r="DUC81" s="489"/>
      <c r="DUD81" s="489"/>
      <c r="DUE81" s="489"/>
      <c r="DUF81" s="489"/>
      <c r="DUG81" s="489"/>
      <c r="DUH81" s="489"/>
      <c r="DUI81" s="489"/>
      <c r="DUJ81" s="489"/>
      <c r="DUK81" s="489"/>
      <c r="DUL81" s="489"/>
      <c r="DUM81" s="489"/>
      <c r="DUN81" s="489"/>
      <c r="DUO81" s="446"/>
      <c r="DUP81" s="489"/>
      <c r="DUQ81" s="489"/>
      <c r="DUR81" s="489"/>
      <c r="DUS81" s="489"/>
      <c r="DUT81" s="489"/>
      <c r="DUU81" s="489"/>
      <c r="DUV81" s="489"/>
      <c r="DUW81" s="489"/>
      <c r="DUX81" s="489"/>
      <c r="DUY81" s="489"/>
      <c r="DUZ81" s="489"/>
      <c r="DVA81" s="489"/>
      <c r="DVB81" s="489"/>
      <c r="DVC81" s="489"/>
      <c r="DVD81" s="489"/>
      <c r="DVE81" s="446"/>
      <c r="DVF81" s="489"/>
      <c r="DVG81" s="489"/>
      <c r="DVH81" s="489"/>
      <c r="DVI81" s="489"/>
      <c r="DVJ81" s="489"/>
      <c r="DVK81" s="489"/>
      <c r="DVL81" s="489"/>
      <c r="DVM81" s="489"/>
      <c r="DVN81" s="489"/>
      <c r="DVO81" s="489"/>
      <c r="DVP81" s="489"/>
      <c r="DVQ81" s="489"/>
      <c r="DVR81" s="489"/>
      <c r="DVS81" s="489"/>
      <c r="DVT81" s="489"/>
      <c r="DVU81" s="446"/>
      <c r="DVV81" s="489"/>
      <c r="DVW81" s="489"/>
      <c r="DVX81" s="489"/>
      <c r="DVY81" s="489"/>
      <c r="DVZ81" s="489"/>
      <c r="DWA81" s="489"/>
      <c r="DWB81" s="489"/>
      <c r="DWC81" s="489"/>
      <c r="DWD81" s="489"/>
      <c r="DWE81" s="489"/>
      <c r="DWF81" s="489"/>
      <c r="DWG81" s="489"/>
      <c r="DWH81" s="489"/>
      <c r="DWI81" s="489"/>
      <c r="DWJ81" s="489"/>
      <c r="DWK81" s="446"/>
      <c r="DWL81" s="489"/>
      <c r="DWM81" s="489"/>
      <c r="DWN81" s="489"/>
      <c r="DWO81" s="489"/>
      <c r="DWP81" s="489"/>
      <c r="DWQ81" s="489"/>
      <c r="DWR81" s="489"/>
      <c r="DWS81" s="489"/>
      <c r="DWT81" s="489"/>
      <c r="DWU81" s="489"/>
      <c r="DWV81" s="489"/>
      <c r="DWW81" s="489"/>
      <c r="DWX81" s="489"/>
      <c r="DWY81" s="489"/>
      <c r="DWZ81" s="489"/>
      <c r="DXA81" s="446"/>
      <c r="DXB81" s="489"/>
      <c r="DXC81" s="489"/>
      <c r="DXD81" s="489"/>
      <c r="DXE81" s="489"/>
      <c r="DXF81" s="489"/>
      <c r="DXG81" s="489"/>
      <c r="DXH81" s="489"/>
      <c r="DXI81" s="489"/>
      <c r="DXJ81" s="489"/>
      <c r="DXK81" s="489"/>
      <c r="DXL81" s="489"/>
      <c r="DXM81" s="489"/>
      <c r="DXN81" s="489"/>
      <c r="DXO81" s="489"/>
      <c r="DXP81" s="489"/>
      <c r="DXQ81" s="446"/>
      <c r="DXR81" s="489"/>
      <c r="DXS81" s="489"/>
      <c r="DXT81" s="489"/>
      <c r="DXU81" s="489"/>
      <c r="DXV81" s="489"/>
      <c r="DXW81" s="489"/>
      <c r="DXX81" s="489"/>
      <c r="DXY81" s="489"/>
      <c r="DXZ81" s="489"/>
      <c r="DYA81" s="489"/>
      <c r="DYB81" s="489"/>
      <c r="DYC81" s="489"/>
      <c r="DYD81" s="489"/>
      <c r="DYE81" s="489"/>
      <c r="DYF81" s="489"/>
      <c r="DYG81" s="446"/>
      <c r="DYH81" s="489"/>
      <c r="DYI81" s="489"/>
      <c r="DYJ81" s="489"/>
      <c r="DYK81" s="489"/>
      <c r="DYL81" s="489"/>
      <c r="DYM81" s="489"/>
      <c r="DYN81" s="489"/>
      <c r="DYO81" s="489"/>
      <c r="DYP81" s="489"/>
      <c r="DYQ81" s="489"/>
      <c r="DYR81" s="489"/>
      <c r="DYS81" s="489"/>
      <c r="DYT81" s="489"/>
      <c r="DYU81" s="489"/>
      <c r="DYV81" s="489"/>
      <c r="DYW81" s="446"/>
      <c r="DYX81" s="489"/>
      <c r="DYY81" s="489"/>
      <c r="DYZ81" s="489"/>
      <c r="DZA81" s="489"/>
      <c r="DZB81" s="489"/>
      <c r="DZC81" s="489"/>
      <c r="DZD81" s="489"/>
      <c r="DZE81" s="489"/>
      <c r="DZF81" s="489"/>
      <c r="DZG81" s="489"/>
      <c r="DZH81" s="489"/>
      <c r="DZI81" s="489"/>
      <c r="DZJ81" s="489"/>
      <c r="DZK81" s="489"/>
      <c r="DZL81" s="489"/>
      <c r="DZM81" s="446"/>
      <c r="DZN81" s="489"/>
      <c r="DZO81" s="489"/>
      <c r="DZP81" s="489"/>
      <c r="DZQ81" s="489"/>
      <c r="DZR81" s="489"/>
      <c r="DZS81" s="489"/>
      <c r="DZT81" s="489"/>
      <c r="DZU81" s="489"/>
      <c r="DZV81" s="489"/>
      <c r="DZW81" s="489"/>
      <c r="DZX81" s="489"/>
      <c r="DZY81" s="489"/>
      <c r="DZZ81" s="489"/>
      <c r="EAA81" s="489"/>
      <c r="EAB81" s="489"/>
      <c r="EAC81" s="446"/>
      <c r="EAD81" s="489"/>
      <c r="EAE81" s="489"/>
      <c r="EAF81" s="489"/>
      <c r="EAG81" s="489"/>
      <c r="EAH81" s="489"/>
      <c r="EAI81" s="489"/>
      <c r="EAJ81" s="489"/>
      <c r="EAK81" s="489"/>
      <c r="EAL81" s="489"/>
      <c r="EAM81" s="489"/>
      <c r="EAN81" s="489"/>
      <c r="EAO81" s="489"/>
      <c r="EAP81" s="489"/>
      <c r="EAQ81" s="489"/>
      <c r="EAR81" s="489"/>
      <c r="EAS81" s="446"/>
      <c r="EAT81" s="489"/>
      <c r="EAU81" s="489"/>
      <c r="EAV81" s="489"/>
      <c r="EAW81" s="489"/>
      <c r="EAX81" s="489"/>
      <c r="EAY81" s="489"/>
      <c r="EAZ81" s="489"/>
      <c r="EBA81" s="489"/>
      <c r="EBB81" s="489"/>
      <c r="EBC81" s="489"/>
      <c r="EBD81" s="489"/>
      <c r="EBE81" s="489"/>
      <c r="EBF81" s="489"/>
      <c r="EBG81" s="489"/>
      <c r="EBH81" s="489"/>
      <c r="EBI81" s="446"/>
      <c r="EBJ81" s="489"/>
      <c r="EBK81" s="489"/>
      <c r="EBL81" s="489"/>
      <c r="EBM81" s="489"/>
      <c r="EBN81" s="489"/>
      <c r="EBO81" s="489"/>
      <c r="EBP81" s="489"/>
      <c r="EBQ81" s="489"/>
      <c r="EBR81" s="489"/>
      <c r="EBS81" s="489"/>
      <c r="EBT81" s="489"/>
      <c r="EBU81" s="489"/>
      <c r="EBV81" s="489"/>
      <c r="EBW81" s="489"/>
      <c r="EBX81" s="489"/>
      <c r="EBY81" s="446"/>
      <c r="EBZ81" s="489"/>
      <c r="ECA81" s="489"/>
      <c r="ECB81" s="489"/>
      <c r="ECC81" s="489"/>
      <c r="ECD81" s="489"/>
      <c r="ECE81" s="489"/>
      <c r="ECF81" s="489"/>
      <c r="ECG81" s="489"/>
      <c r="ECH81" s="489"/>
      <c r="ECI81" s="489"/>
      <c r="ECJ81" s="489"/>
      <c r="ECK81" s="489"/>
      <c r="ECL81" s="489"/>
      <c r="ECM81" s="489"/>
      <c r="ECN81" s="489"/>
      <c r="ECO81" s="446"/>
      <c r="ECP81" s="489"/>
      <c r="ECQ81" s="489"/>
      <c r="ECR81" s="489"/>
      <c r="ECS81" s="489"/>
      <c r="ECT81" s="489"/>
      <c r="ECU81" s="489"/>
      <c r="ECV81" s="489"/>
      <c r="ECW81" s="489"/>
      <c r="ECX81" s="489"/>
      <c r="ECY81" s="489"/>
      <c r="ECZ81" s="489"/>
      <c r="EDA81" s="489"/>
      <c r="EDB81" s="489"/>
      <c r="EDC81" s="489"/>
      <c r="EDD81" s="489"/>
      <c r="EDE81" s="446"/>
      <c r="EDF81" s="489"/>
      <c r="EDG81" s="489"/>
      <c r="EDH81" s="489"/>
      <c r="EDI81" s="489"/>
      <c r="EDJ81" s="489"/>
      <c r="EDK81" s="489"/>
      <c r="EDL81" s="489"/>
      <c r="EDM81" s="489"/>
      <c r="EDN81" s="489"/>
      <c r="EDO81" s="489"/>
      <c r="EDP81" s="489"/>
      <c r="EDQ81" s="489"/>
      <c r="EDR81" s="489"/>
      <c r="EDS81" s="489"/>
      <c r="EDT81" s="489"/>
      <c r="EDU81" s="446"/>
      <c r="EDV81" s="489"/>
      <c r="EDW81" s="489"/>
      <c r="EDX81" s="489"/>
      <c r="EDY81" s="489"/>
      <c r="EDZ81" s="489"/>
      <c r="EEA81" s="489"/>
      <c r="EEB81" s="489"/>
      <c r="EEC81" s="489"/>
      <c r="EED81" s="489"/>
      <c r="EEE81" s="489"/>
      <c r="EEF81" s="489"/>
      <c r="EEG81" s="489"/>
      <c r="EEH81" s="489"/>
      <c r="EEI81" s="489"/>
      <c r="EEJ81" s="489"/>
      <c r="EEK81" s="446"/>
      <c r="EEL81" s="489"/>
      <c r="EEM81" s="489"/>
      <c r="EEN81" s="489"/>
      <c r="EEO81" s="489"/>
      <c r="EEP81" s="489"/>
      <c r="EEQ81" s="489"/>
      <c r="EER81" s="489"/>
      <c r="EES81" s="489"/>
      <c r="EET81" s="489"/>
      <c r="EEU81" s="489"/>
      <c r="EEV81" s="489"/>
      <c r="EEW81" s="489"/>
      <c r="EEX81" s="489"/>
      <c r="EEY81" s="489"/>
      <c r="EEZ81" s="489"/>
      <c r="EFA81" s="446"/>
      <c r="EFB81" s="489"/>
      <c r="EFC81" s="489"/>
      <c r="EFD81" s="489"/>
      <c r="EFE81" s="489"/>
      <c r="EFF81" s="489"/>
      <c r="EFG81" s="489"/>
      <c r="EFH81" s="489"/>
      <c r="EFI81" s="489"/>
      <c r="EFJ81" s="489"/>
      <c r="EFK81" s="489"/>
      <c r="EFL81" s="489"/>
      <c r="EFM81" s="489"/>
      <c r="EFN81" s="489"/>
      <c r="EFO81" s="489"/>
      <c r="EFP81" s="489"/>
      <c r="EFQ81" s="446"/>
      <c r="EFR81" s="489"/>
      <c r="EFS81" s="489"/>
      <c r="EFT81" s="489"/>
      <c r="EFU81" s="489"/>
      <c r="EFV81" s="489"/>
      <c r="EFW81" s="489"/>
      <c r="EFX81" s="489"/>
      <c r="EFY81" s="489"/>
      <c r="EFZ81" s="489"/>
      <c r="EGA81" s="489"/>
      <c r="EGB81" s="489"/>
      <c r="EGC81" s="489"/>
      <c r="EGD81" s="489"/>
      <c r="EGE81" s="489"/>
      <c r="EGF81" s="489"/>
      <c r="EGG81" s="446"/>
      <c r="EGH81" s="489"/>
      <c r="EGI81" s="489"/>
      <c r="EGJ81" s="489"/>
      <c r="EGK81" s="489"/>
      <c r="EGL81" s="489"/>
      <c r="EGM81" s="489"/>
      <c r="EGN81" s="489"/>
      <c r="EGO81" s="489"/>
      <c r="EGP81" s="489"/>
      <c r="EGQ81" s="489"/>
      <c r="EGR81" s="489"/>
      <c r="EGS81" s="489"/>
      <c r="EGT81" s="489"/>
      <c r="EGU81" s="489"/>
      <c r="EGV81" s="489"/>
      <c r="EGW81" s="446"/>
      <c r="EGX81" s="489"/>
      <c r="EGY81" s="489"/>
      <c r="EGZ81" s="489"/>
      <c r="EHA81" s="489"/>
      <c r="EHB81" s="489"/>
      <c r="EHC81" s="489"/>
      <c r="EHD81" s="489"/>
      <c r="EHE81" s="489"/>
      <c r="EHF81" s="489"/>
      <c r="EHG81" s="489"/>
      <c r="EHH81" s="489"/>
      <c r="EHI81" s="489"/>
      <c r="EHJ81" s="489"/>
      <c r="EHK81" s="489"/>
      <c r="EHL81" s="489"/>
      <c r="EHM81" s="446"/>
      <c r="EHN81" s="489"/>
      <c r="EHO81" s="489"/>
      <c r="EHP81" s="489"/>
      <c r="EHQ81" s="489"/>
      <c r="EHR81" s="489"/>
      <c r="EHS81" s="489"/>
      <c r="EHT81" s="489"/>
      <c r="EHU81" s="489"/>
      <c r="EHV81" s="489"/>
      <c r="EHW81" s="489"/>
      <c r="EHX81" s="489"/>
      <c r="EHY81" s="489"/>
      <c r="EHZ81" s="489"/>
      <c r="EIA81" s="489"/>
      <c r="EIB81" s="489"/>
      <c r="EIC81" s="446"/>
      <c r="EID81" s="489"/>
      <c r="EIE81" s="489"/>
      <c r="EIF81" s="489"/>
      <c r="EIG81" s="489"/>
      <c r="EIH81" s="489"/>
      <c r="EII81" s="489"/>
      <c r="EIJ81" s="489"/>
      <c r="EIK81" s="489"/>
      <c r="EIL81" s="489"/>
      <c r="EIM81" s="489"/>
      <c r="EIN81" s="489"/>
      <c r="EIO81" s="489"/>
      <c r="EIP81" s="489"/>
      <c r="EIQ81" s="489"/>
      <c r="EIR81" s="489"/>
      <c r="EIS81" s="446"/>
      <c r="EIT81" s="489"/>
      <c r="EIU81" s="489"/>
      <c r="EIV81" s="489"/>
      <c r="EIW81" s="489"/>
      <c r="EIX81" s="489"/>
      <c r="EIY81" s="489"/>
      <c r="EIZ81" s="489"/>
      <c r="EJA81" s="489"/>
      <c r="EJB81" s="489"/>
      <c r="EJC81" s="489"/>
      <c r="EJD81" s="489"/>
      <c r="EJE81" s="489"/>
      <c r="EJF81" s="489"/>
      <c r="EJG81" s="489"/>
      <c r="EJH81" s="489"/>
      <c r="EJI81" s="446"/>
      <c r="EJJ81" s="489"/>
      <c r="EJK81" s="489"/>
      <c r="EJL81" s="489"/>
      <c r="EJM81" s="489"/>
      <c r="EJN81" s="489"/>
      <c r="EJO81" s="489"/>
      <c r="EJP81" s="489"/>
      <c r="EJQ81" s="489"/>
      <c r="EJR81" s="489"/>
      <c r="EJS81" s="489"/>
      <c r="EJT81" s="489"/>
      <c r="EJU81" s="489"/>
      <c r="EJV81" s="489"/>
      <c r="EJW81" s="489"/>
      <c r="EJX81" s="489"/>
      <c r="EJY81" s="446"/>
      <c r="EJZ81" s="489"/>
      <c r="EKA81" s="489"/>
      <c r="EKB81" s="489"/>
      <c r="EKC81" s="489"/>
      <c r="EKD81" s="489"/>
      <c r="EKE81" s="489"/>
      <c r="EKF81" s="489"/>
      <c r="EKG81" s="489"/>
      <c r="EKH81" s="489"/>
      <c r="EKI81" s="489"/>
      <c r="EKJ81" s="489"/>
      <c r="EKK81" s="489"/>
      <c r="EKL81" s="489"/>
      <c r="EKM81" s="489"/>
      <c r="EKN81" s="489"/>
      <c r="EKO81" s="446"/>
      <c r="EKP81" s="489"/>
      <c r="EKQ81" s="489"/>
      <c r="EKR81" s="489"/>
      <c r="EKS81" s="489"/>
      <c r="EKT81" s="489"/>
      <c r="EKU81" s="489"/>
      <c r="EKV81" s="489"/>
      <c r="EKW81" s="489"/>
      <c r="EKX81" s="489"/>
      <c r="EKY81" s="489"/>
      <c r="EKZ81" s="489"/>
      <c r="ELA81" s="489"/>
      <c r="ELB81" s="489"/>
      <c r="ELC81" s="489"/>
      <c r="ELD81" s="489"/>
      <c r="ELE81" s="446"/>
      <c r="ELF81" s="489"/>
      <c r="ELG81" s="489"/>
      <c r="ELH81" s="489"/>
      <c r="ELI81" s="489"/>
      <c r="ELJ81" s="489"/>
      <c r="ELK81" s="489"/>
      <c r="ELL81" s="489"/>
      <c r="ELM81" s="489"/>
      <c r="ELN81" s="489"/>
      <c r="ELO81" s="489"/>
      <c r="ELP81" s="489"/>
      <c r="ELQ81" s="489"/>
      <c r="ELR81" s="489"/>
      <c r="ELS81" s="489"/>
      <c r="ELT81" s="489"/>
      <c r="ELU81" s="446"/>
      <c r="ELV81" s="489"/>
      <c r="ELW81" s="489"/>
      <c r="ELX81" s="489"/>
      <c r="ELY81" s="489"/>
      <c r="ELZ81" s="489"/>
      <c r="EMA81" s="489"/>
      <c r="EMB81" s="489"/>
      <c r="EMC81" s="489"/>
      <c r="EMD81" s="489"/>
      <c r="EME81" s="489"/>
      <c r="EMF81" s="489"/>
      <c r="EMG81" s="489"/>
      <c r="EMH81" s="489"/>
      <c r="EMI81" s="489"/>
      <c r="EMJ81" s="489"/>
      <c r="EMK81" s="446"/>
      <c r="EML81" s="489"/>
      <c r="EMM81" s="489"/>
      <c r="EMN81" s="489"/>
      <c r="EMO81" s="489"/>
      <c r="EMP81" s="489"/>
      <c r="EMQ81" s="489"/>
      <c r="EMR81" s="489"/>
      <c r="EMS81" s="489"/>
      <c r="EMT81" s="489"/>
      <c r="EMU81" s="489"/>
      <c r="EMV81" s="489"/>
      <c r="EMW81" s="489"/>
      <c r="EMX81" s="489"/>
      <c r="EMY81" s="489"/>
      <c r="EMZ81" s="489"/>
      <c r="ENA81" s="446"/>
      <c r="ENB81" s="489"/>
      <c r="ENC81" s="489"/>
      <c r="END81" s="489"/>
      <c r="ENE81" s="489"/>
      <c r="ENF81" s="489"/>
      <c r="ENG81" s="489"/>
      <c r="ENH81" s="489"/>
      <c r="ENI81" s="489"/>
      <c r="ENJ81" s="489"/>
      <c r="ENK81" s="489"/>
      <c r="ENL81" s="489"/>
      <c r="ENM81" s="489"/>
      <c r="ENN81" s="489"/>
      <c r="ENO81" s="489"/>
      <c r="ENP81" s="489"/>
      <c r="ENQ81" s="446"/>
      <c r="ENR81" s="489"/>
      <c r="ENS81" s="489"/>
      <c r="ENT81" s="489"/>
      <c r="ENU81" s="489"/>
      <c r="ENV81" s="489"/>
      <c r="ENW81" s="489"/>
      <c r="ENX81" s="489"/>
      <c r="ENY81" s="489"/>
      <c r="ENZ81" s="489"/>
      <c r="EOA81" s="489"/>
      <c r="EOB81" s="489"/>
      <c r="EOC81" s="489"/>
      <c r="EOD81" s="489"/>
      <c r="EOE81" s="489"/>
      <c r="EOF81" s="489"/>
      <c r="EOG81" s="446"/>
      <c r="EOH81" s="489"/>
      <c r="EOI81" s="489"/>
      <c r="EOJ81" s="489"/>
      <c r="EOK81" s="489"/>
      <c r="EOL81" s="489"/>
      <c r="EOM81" s="489"/>
      <c r="EON81" s="489"/>
      <c r="EOO81" s="489"/>
      <c r="EOP81" s="489"/>
      <c r="EOQ81" s="489"/>
      <c r="EOR81" s="489"/>
      <c r="EOS81" s="489"/>
      <c r="EOT81" s="489"/>
      <c r="EOU81" s="489"/>
      <c r="EOV81" s="489"/>
      <c r="EOW81" s="446"/>
      <c r="EOX81" s="489"/>
      <c r="EOY81" s="489"/>
      <c r="EOZ81" s="489"/>
      <c r="EPA81" s="489"/>
      <c r="EPB81" s="489"/>
      <c r="EPC81" s="489"/>
      <c r="EPD81" s="489"/>
      <c r="EPE81" s="489"/>
      <c r="EPF81" s="489"/>
      <c r="EPG81" s="489"/>
      <c r="EPH81" s="489"/>
      <c r="EPI81" s="489"/>
      <c r="EPJ81" s="489"/>
      <c r="EPK81" s="489"/>
      <c r="EPL81" s="489"/>
      <c r="EPM81" s="446"/>
      <c r="EPN81" s="489"/>
      <c r="EPO81" s="489"/>
      <c r="EPP81" s="489"/>
      <c r="EPQ81" s="489"/>
      <c r="EPR81" s="489"/>
      <c r="EPS81" s="489"/>
      <c r="EPT81" s="489"/>
      <c r="EPU81" s="489"/>
      <c r="EPV81" s="489"/>
      <c r="EPW81" s="489"/>
      <c r="EPX81" s="489"/>
      <c r="EPY81" s="489"/>
      <c r="EPZ81" s="489"/>
      <c r="EQA81" s="489"/>
      <c r="EQB81" s="489"/>
      <c r="EQC81" s="446"/>
      <c r="EQD81" s="489"/>
      <c r="EQE81" s="489"/>
      <c r="EQF81" s="489"/>
      <c r="EQG81" s="489"/>
      <c r="EQH81" s="489"/>
      <c r="EQI81" s="489"/>
      <c r="EQJ81" s="489"/>
      <c r="EQK81" s="489"/>
      <c r="EQL81" s="489"/>
      <c r="EQM81" s="489"/>
      <c r="EQN81" s="489"/>
      <c r="EQO81" s="489"/>
      <c r="EQP81" s="489"/>
      <c r="EQQ81" s="489"/>
      <c r="EQR81" s="489"/>
      <c r="EQS81" s="446"/>
      <c r="EQT81" s="489"/>
      <c r="EQU81" s="489"/>
      <c r="EQV81" s="489"/>
      <c r="EQW81" s="489"/>
      <c r="EQX81" s="489"/>
      <c r="EQY81" s="489"/>
      <c r="EQZ81" s="489"/>
      <c r="ERA81" s="489"/>
      <c r="ERB81" s="489"/>
      <c r="ERC81" s="489"/>
      <c r="ERD81" s="489"/>
      <c r="ERE81" s="489"/>
      <c r="ERF81" s="489"/>
      <c r="ERG81" s="489"/>
      <c r="ERH81" s="489"/>
      <c r="ERI81" s="446"/>
      <c r="ERJ81" s="489"/>
      <c r="ERK81" s="489"/>
      <c r="ERL81" s="489"/>
      <c r="ERM81" s="489"/>
      <c r="ERN81" s="489"/>
      <c r="ERO81" s="489"/>
      <c r="ERP81" s="489"/>
      <c r="ERQ81" s="489"/>
      <c r="ERR81" s="489"/>
      <c r="ERS81" s="489"/>
      <c r="ERT81" s="489"/>
      <c r="ERU81" s="489"/>
      <c r="ERV81" s="489"/>
      <c r="ERW81" s="489"/>
      <c r="ERX81" s="489"/>
      <c r="ERY81" s="446"/>
      <c r="ERZ81" s="489"/>
      <c r="ESA81" s="489"/>
      <c r="ESB81" s="489"/>
      <c r="ESC81" s="489"/>
      <c r="ESD81" s="489"/>
      <c r="ESE81" s="489"/>
      <c r="ESF81" s="489"/>
      <c r="ESG81" s="489"/>
      <c r="ESH81" s="489"/>
      <c r="ESI81" s="489"/>
      <c r="ESJ81" s="489"/>
      <c r="ESK81" s="489"/>
      <c r="ESL81" s="489"/>
      <c r="ESM81" s="489"/>
      <c r="ESN81" s="489"/>
      <c r="ESO81" s="446"/>
      <c r="ESP81" s="489"/>
      <c r="ESQ81" s="489"/>
      <c r="ESR81" s="489"/>
      <c r="ESS81" s="489"/>
      <c r="EST81" s="489"/>
      <c r="ESU81" s="489"/>
      <c r="ESV81" s="489"/>
      <c r="ESW81" s="489"/>
      <c r="ESX81" s="489"/>
      <c r="ESY81" s="489"/>
      <c r="ESZ81" s="489"/>
      <c r="ETA81" s="489"/>
      <c r="ETB81" s="489"/>
      <c r="ETC81" s="489"/>
      <c r="ETD81" s="489"/>
      <c r="ETE81" s="446"/>
      <c r="ETF81" s="489"/>
      <c r="ETG81" s="489"/>
      <c r="ETH81" s="489"/>
      <c r="ETI81" s="489"/>
      <c r="ETJ81" s="489"/>
      <c r="ETK81" s="489"/>
      <c r="ETL81" s="489"/>
      <c r="ETM81" s="489"/>
      <c r="ETN81" s="489"/>
      <c r="ETO81" s="489"/>
      <c r="ETP81" s="489"/>
      <c r="ETQ81" s="489"/>
      <c r="ETR81" s="489"/>
      <c r="ETS81" s="489"/>
      <c r="ETT81" s="489"/>
      <c r="ETU81" s="446"/>
      <c r="ETV81" s="489"/>
      <c r="ETW81" s="489"/>
      <c r="ETX81" s="489"/>
      <c r="ETY81" s="489"/>
      <c r="ETZ81" s="489"/>
      <c r="EUA81" s="489"/>
      <c r="EUB81" s="489"/>
      <c r="EUC81" s="489"/>
      <c r="EUD81" s="489"/>
      <c r="EUE81" s="489"/>
      <c r="EUF81" s="489"/>
      <c r="EUG81" s="489"/>
      <c r="EUH81" s="489"/>
      <c r="EUI81" s="489"/>
      <c r="EUJ81" s="489"/>
      <c r="EUK81" s="446"/>
      <c r="EUL81" s="489"/>
      <c r="EUM81" s="489"/>
      <c r="EUN81" s="489"/>
      <c r="EUO81" s="489"/>
      <c r="EUP81" s="489"/>
      <c r="EUQ81" s="489"/>
      <c r="EUR81" s="489"/>
      <c r="EUS81" s="489"/>
      <c r="EUT81" s="489"/>
      <c r="EUU81" s="489"/>
      <c r="EUV81" s="489"/>
      <c r="EUW81" s="489"/>
      <c r="EUX81" s="489"/>
      <c r="EUY81" s="489"/>
      <c r="EUZ81" s="489"/>
      <c r="EVA81" s="446"/>
      <c r="EVB81" s="489"/>
      <c r="EVC81" s="489"/>
      <c r="EVD81" s="489"/>
      <c r="EVE81" s="489"/>
      <c r="EVF81" s="489"/>
      <c r="EVG81" s="489"/>
      <c r="EVH81" s="489"/>
      <c r="EVI81" s="489"/>
      <c r="EVJ81" s="489"/>
      <c r="EVK81" s="489"/>
      <c r="EVL81" s="489"/>
      <c r="EVM81" s="489"/>
      <c r="EVN81" s="489"/>
      <c r="EVO81" s="489"/>
      <c r="EVP81" s="489"/>
      <c r="EVQ81" s="446"/>
      <c r="EVR81" s="489"/>
      <c r="EVS81" s="489"/>
      <c r="EVT81" s="489"/>
      <c r="EVU81" s="489"/>
      <c r="EVV81" s="489"/>
      <c r="EVW81" s="489"/>
      <c r="EVX81" s="489"/>
      <c r="EVY81" s="489"/>
      <c r="EVZ81" s="489"/>
      <c r="EWA81" s="489"/>
      <c r="EWB81" s="489"/>
      <c r="EWC81" s="489"/>
      <c r="EWD81" s="489"/>
      <c r="EWE81" s="489"/>
      <c r="EWF81" s="489"/>
      <c r="EWG81" s="446"/>
      <c r="EWH81" s="489"/>
      <c r="EWI81" s="489"/>
      <c r="EWJ81" s="489"/>
      <c r="EWK81" s="489"/>
      <c r="EWL81" s="489"/>
      <c r="EWM81" s="489"/>
      <c r="EWN81" s="489"/>
      <c r="EWO81" s="489"/>
      <c r="EWP81" s="489"/>
      <c r="EWQ81" s="489"/>
      <c r="EWR81" s="489"/>
      <c r="EWS81" s="489"/>
      <c r="EWT81" s="489"/>
      <c r="EWU81" s="489"/>
      <c r="EWV81" s="489"/>
      <c r="EWW81" s="446"/>
      <c r="EWX81" s="489"/>
      <c r="EWY81" s="489"/>
      <c r="EWZ81" s="489"/>
      <c r="EXA81" s="489"/>
      <c r="EXB81" s="489"/>
      <c r="EXC81" s="489"/>
      <c r="EXD81" s="489"/>
      <c r="EXE81" s="489"/>
      <c r="EXF81" s="489"/>
      <c r="EXG81" s="489"/>
      <c r="EXH81" s="489"/>
      <c r="EXI81" s="489"/>
      <c r="EXJ81" s="489"/>
      <c r="EXK81" s="489"/>
      <c r="EXL81" s="489"/>
      <c r="EXM81" s="446"/>
      <c r="EXN81" s="489"/>
      <c r="EXO81" s="489"/>
      <c r="EXP81" s="489"/>
      <c r="EXQ81" s="489"/>
      <c r="EXR81" s="489"/>
      <c r="EXS81" s="489"/>
      <c r="EXT81" s="489"/>
      <c r="EXU81" s="489"/>
      <c r="EXV81" s="489"/>
      <c r="EXW81" s="489"/>
      <c r="EXX81" s="489"/>
      <c r="EXY81" s="489"/>
      <c r="EXZ81" s="489"/>
      <c r="EYA81" s="489"/>
      <c r="EYB81" s="489"/>
      <c r="EYC81" s="446"/>
      <c r="EYD81" s="489"/>
      <c r="EYE81" s="489"/>
      <c r="EYF81" s="489"/>
      <c r="EYG81" s="489"/>
      <c r="EYH81" s="489"/>
      <c r="EYI81" s="489"/>
      <c r="EYJ81" s="489"/>
      <c r="EYK81" s="489"/>
      <c r="EYL81" s="489"/>
      <c r="EYM81" s="489"/>
      <c r="EYN81" s="489"/>
      <c r="EYO81" s="489"/>
      <c r="EYP81" s="489"/>
      <c r="EYQ81" s="489"/>
      <c r="EYR81" s="489"/>
      <c r="EYS81" s="446"/>
      <c r="EYT81" s="489"/>
      <c r="EYU81" s="489"/>
      <c r="EYV81" s="489"/>
      <c r="EYW81" s="489"/>
      <c r="EYX81" s="489"/>
      <c r="EYY81" s="489"/>
      <c r="EYZ81" s="489"/>
      <c r="EZA81" s="489"/>
      <c r="EZB81" s="489"/>
      <c r="EZC81" s="489"/>
      <c r="EZD81" s="489"/>
      <c r="EZE81" s="489"/>
      <c r="EZF81" s="489"/>
      <c r="EZG81" s="489"/>
      <c r="EZH81" s="489"/>
      <c r="EZI81" s="446"/>
      <c r="EZJ81" s="489"/>
      <c r="EZK81" s="489"/>
      <c r="EZL81" s="489"/>
      <c r="EZM81" s="489"/>
      <c r="EZN81" s="489"/>
      <c r="EZO81" s="489"/>
      <c r="EZP81" s="489"/>
      <c r="EZQ81" s="489"/>
      <c r="EZR81" s="489"/>
      <c r="EZS81" s="489"/>
      <c r="EZT81" s="489"/>
      <c r="EZU81" s="489"/>
      <c r="EZV81" s="489"/>
      <c r="EZW81" s="489"/>
      <c r="EZX81" s="489"/>
      <c r="EZY81" s="446"/>
      <c r="EZZ81" s="489"/>
      <c r="FAA81" s="489"/>
      <c r="FAB81" s="489"/>
      <c r="FAC81" s="489"/>
      <c r="FAD81" s="489"/>
      <c r="FAE81" s="489"/>
      <c r="FAF81" s="489"/>
      <c r="FAG81" s="489"/>
      <c r="FAH81" s="489"/>
      <c r="FAI81" s="489"/>
      <c r="FAJ81" s="489"/>
      <c r="FAK81" s="489"/>
      <c r="FAL81" s="489"/>
      <c r="FAM81" s="489"/>
      <c r="FAN81" s="489"/>
      <c r="FAO81" s="446"/>
      <c r="FAP81" s="489"/>
      <c r="FAQ81" s="489"/>
      <c r="FAR81" s="489"/>
      <c r="FAS81" s="489"/>
      <c r="FAT81" s="489"/>
      <c r="FAU81" s="489"/>
      <c r="FAV81" s="489"/>
      <c r="FAW81" s="489"/>
      <c r="FAX81" s="489"/>
      <c r="FAY81" s="489"/>
      <c r="FAZ81" s="489"/>
      <c r="FBA81" s="489"/>
      <c r="FBB81" s="489"/>
      <c r="FBC81" s="489"/>
      <c r="FBD81" s="489"/>
      <c r="FBE81" s="446"/>
      <c r="FBF81" s="489"/>
      <c r="FBG81" s="489"/>
      <c r="FBH81" s="489"/>
      <c r="FBI81" s="489"/>
      <c r="FBJ81" s="489"/>
      <c r="FBK81" s="489"/>
      <c r="FBL81" s="489"/>
      <c r="FBM81" s="489"/>
      <c r="FBN81" s="489"/>
      <c r="FBO81" s="489"/>
      <c r="FBP81" s="489"/>
      <c r="FBQ81" s="489"/>
      <c r="FBR81" s="489"/>
      <c r="FBS81" s="489"/>
      <c r="FBT81" s="489"/>
      <c r="FBU81" s="446"/>
      <c r="FBV81" s="489"/>
      <c r="FBW81" s="489"/>
      <c r="FBX81" s="489"/>
      <c r="FBY81" s="489"/>
      <c r="FBZ81" s="489"/>
      <c r="FCA81" s="489"/>
      <c r="FCB81" s="489"/>
      <c r="FCC81" s="489"/>
      <c r="FCD81" s="489"/>
      <c r="FCE81" s="489"/>
      <c r="FCF81" s="489"/>
      <c r="FCG81" s="489"/>
      <c r="FCH81" s="489"/>
      <c r="FCI81" s="489"/>
      <c r="FCJ81" s="489"/>
      <c r="FCK81" s="446"/>
      <c r="FCL81" s="489"/>
      <c r="FCM81" s="489"/>
      <c r="FCN81" s="489"/>
      <c r="FCO81" s="489"/>
      <c r="FCP81" s="489"/>
      <c r="FCQ81" s="489"/>
      <c r="FCR81" s="489"/>
      <c r="FCS81" s="489"/>
      <c r="FCT81" s="489"/>
      <c r="FCU81" s="489"/>
      <c r="FCV81" s="489"/>
      <c r="FCW81" s="489"/>
      <c r="FCX81" s="489"/>
      <c r="FCY81" s="489"/>
      <c r="FCZ81" s="489"/>
      <c r="FDA81" s="446"/>
      <c r="FDB81" s="489"/>
      <c r="FDC81" s="489"/>
      <c r="FDD81" s="489"/>
      <c r="FDE81" s="489"/>
      <c r="FDF81" s="489"/>
      <c r="FDG81" s="489"/>
      <c r="FDH81" s="489"/>
      <c r="FDI81" s="489"/>
      <c r="FDJ81" s="489"/>
      <c r="FDK81" s="489"/>
      <c r="FDL81" s="489"/>
      <c r="FDM81" s="489"/>
      <c r="FDN81" s="489"/>
      <c r="FDO81" s="489"/>
      <c r="FDP81" s="489"/>
      <c r="FDQ81" s="446"/>
      <c r="FDR81" s="489"/>
      <c r="FDS81" s="489"/>
      <c r="FDT81" s="489"/>
      <c r="FDU81" s="489"/>
      <c r="FDV81" s="489"/>
      <c r="FDW81" s="489"/>
      <c r="FDX81" s="489"/>
      <c r="FDY81" s="489"/>
      <c r="FDZ81" s="489"/>
      <c r="FEA81" s="489"/>
      <c r="FEB81" s="489"/>
      <c r="FEC81" s="489"/>
      <c r="FED81" s="489"/>
      <c r="FEE81" s="489"/>
      <c r="FEF81" s="489"/>
      <c r="FEG81" s="446"/>
      <c r="FEH81" s="489"/>
      <c r="FEI81" s="489"/>
      <c r="FEJ81" s="489"/>
      <c r="FEK81" s="489"/>
      <c r="FEL81" s="489"/>
      <c r="FEM81" s="489"/>
      <c r="FEN81" s="489"/>
      <c r="FEO81" s="489"/>
      <c r="FEP81" s="489"/>
      <c r="FEQ81" s="489"/>
      <c r="FER81" s="489"/>
      <c r="FES81" s="489"/>
      <c r="FET81" s="489"/>
      <c r="FEU81" s="489"/>
      <c r="FEV81" s="489"/>
      <c r="FEW81" s="446"/>
      <c r="FEX81" s="489"/>
      <c r="FEY81" s="489"/>
      <c r="FEZ81" s="489"/>
      <c r="FFA81" s="489"/>
      <c r="FFB81" s="489"/>
      <c r="FFC81" s="489"/>
      <c r="FFD81" s="489"/>
      <c r="FFE81" s="489"/>
      <c r="FFF81" s="489"/>
      <c r="FFG81" s="489"/>
      <c r="FFH81" s="489"/>
      <c r="FFI81" s="489"/>
      <c r="FFJ81" s="489"/>
      <c r="FFK81" s="489"/>
      <c r="FFL81" s="489"/>
      <c r="FFM81" s="446"/>
      <c r="FFN81" s="489"/>
      <c r="FFO81" s="489"/>
      <c r="FFP81" s="489"/>
      <c r="FFQ81" s="489"/>
      <c r="FFR81" s="489"/>
      <c r="FFS81" s="489"/>
      <c r="FFT81" s="489"/>
      <c r="FFU81" s="489"/>
      <c r="FFV81" s="489"/>
      <c r="FFW81" s="489"/>
      <c r="FFX81" s="489"/>
      <c r="FFY81" s="489"/>
      <c r="FFZ81" s="489"/>
      <c r="FGA81" s="489"/>
      <c r="FGB81" s="489"/>
      <c r="FGC81" s="446"/>
      <c r="FGD81" s="489"/>
      <c r="FGE81" s="489"/>
      <c r="FGF81" s="489"/>
      <c r="FGG81" s="489"/>
      <c r="FGH81" s="489"/>
      <c r="FGI81" s="489"/>
      <c r="FGJ81" s="489"/>
      <c r="FGK81" s="489"/>
      <c r="FGL81" s="489"/>
      <c r="FGM81" s="489"/>
      <c r="FGN81" s="489"/>
      <c r="FGO81" s="489"/>
      <c r="FGP81" s="489"/>
      <c r="FGQ81" s="489"/>
      <c r="FGR81" s="489"/>
      <c r="FGS81" s="446"/>
      <c r="FGT81" s="489"/>
      <c r="FGU81" s="489"/>
      <c r="FGV81" s="489"/>
      <c r="FGW81" s="489"/>
      <c r="FGX81" s="489"/>
      <c r="FGY81" s="489"/>
      <c r="FGZ81" s="489"/>
      <c r="FHA81" s="489"/>
      <c r="FHB81" s="489"/>
      <c r="FHC81" s="489"/>
      <c r="FHD81" s="489"/>
      <c r="FHE81" s="489"/>
      <c r="FHF81" s="489"/>
      <c r="FHG81" s="489"/>
      <c r="FHH81" s="489"/>
      <c r="FHI81" s="446"/>
      <c r="FHJ81" s="489"/>
      <c r="FHK81" s="489"/>
      <c r="FHL81" s="489"/>
      <c r="FHM81" s="489"/>
      <c r="FHN81" s="489"/>
      <c r="FHO81" s="489"/>
      <c r="FHP81" s="489"/>
      <c r="FHQ81" s="489"/>
      <c r="FHR81" s="489"/>
      <c r="FHS81" s="489"/>
      <c r="FHT81" s="489"/>
      <c r="FHU81" s="489"/>
      <c r="FHV81" s="489"/>
      <c r="FHW81" s="489"/>
      <c r="FHX81" s="489"/>
      <c r="FHY81" s="446"/>
      <c r="FHZ81" s="489"/>
      <c r="FIA81" s="489"/>
      <c r="FIB81" s="489"/>
      <c r="FIC81" s="489"/>
      <c r="FID81" s="489"/>
      <c r="FIE81" s="489"/>
      <c r="FIF81" s="489"/>
      <c r="FIG81" s="489"/>
      <c r="FIH81" s="489"/>
      <c r="FII81" s="489"/>
      <c r="FIJ81" s="489"/>
      <c r="FIK81" s="489"/>
      <c r="FIL81" s="489"/>
      <c r="FIM81" s="489"/>
      <c r="FIN81" s="489"/>
      <c r="FIO81" s="446"/>
      <c r="FIP81" s="489"/>
      <c r="FIQ81" s="489"/>
      <c r="FIR81" s="489"/>
      <c r="FIS81" s="489"/>
      <c r="FIT81" s="489"/>
      <c r="FIU81" s="489"/>
      <c r="FIV81" s="489"/>
      <c r="FIW81" s="489"/>
      <c r="FIX81" s="489"/>
      <c r="FIY81" s="489"/>
      <c r="FIZ81" s="489"/>
      <c r="FJA81" s="489"/>
      <c r="FJB81" s="489"/>
      <c r="FJC81" s="489"/>
      <c r="FJD81" s="489"/>
      <c r="FJE81" s="446"/>
      <c r="FJF81" s="489"/>
      <c r="FJG81" s="489"/>
      <c r="FJH81" s="489"/>
      <c r="FJI81" s="489"/>
      <c r="FJJ81" s="489"/>
      <c r="FJK81" s="489"/>
      <c r="FJL81" s="489"/>
      <c r="FJM81" s="489"/>
      <c r="FJN81" s="489"/>
      <c r="FJO81" s="489"/>
      <c r="FJP81" s="489"/>
      <c r="FJQ81" s="489"/>
      <c r="FJR81" s="489"/>
      <c r="FJS81" s="489"/>
      <c r="FJT81" s="489"/>
      <c r="FJU81" s="446"/>
      <c r="FJV81" s="489"/>
      <c r="FJW81" s="489"/>
      <c r="FJX81" s="489"/>
      <c r="FJY81" s="489"/>
      <c r="FJZ81" s="489"/>
      <c r="FKA81" s="489"/>
      <c r="FKB81" s="489"/>
      <c r="FKC81" s="489"/>
      <c r="FKD81" s="489"/>
      <c r="FKE81" s="489"/>
      <c r="FKF81" s="489"/>
      <c r="FKG81" s="489"/>
      <c r="FKH81" s="489"/>
      <c r="FKI81" s="489"/>
      <c r="FKJ81" s="489"/>
      <c r="FKK81" s="446"/>
      <c r="FKL81" s="489"/>
      <c r="FKM81" s="489"/>
      <c r="FKN81" s="489"/>
      <c r="FKO81" s="489"/>
      <c r="FKP81" s="489"/>
      <c r="FKQ81" s="489"/>
      <c r="FKR81" s="489"/>
      <c r="FKS81" s="489"/>
      <c r="FKT81" s="489"/>
      <c r="FKU81" s="489"/>
      <c r="FKV81" s="489"/>
      <c r="FKW81" s="489"/>
      <c r="FKX81" s="489"/>
      <c r="FKY81" s="489"/>
      <c r="FKZ81" s="489"/>
      <c r="FLA81" s="446"/>
      <c r="FLB81" s="489"/>
      <c r="FLC81" s="489"/>
      <c r="FLD81" s="489"/>
      <c r="FLE81" s="489"/>
      <c r="FLF81" s="489"/>
      <c r="FLG81" s="489"/>
      <c r="FLH81" s="489"/>
      <c r="FLI81" s="489"/>
      <c r="FLJ81" s="489"/>
      <c r="FLK81" s="489"/>
      <c r="FLL81" s="489"/>
      <c r="FLM81" s="489"/>
      <c r="FLN81" s="489"/>
      <c r="FLO81" s="489"/>
      <c r="FLP81" s="489"/>
      <c r="FLQ81" s="446"/>
      <c r="FLR81" s="489"/>
      <c r="FLS81" s="489"/>
      <c r="FLT81" s="489"/>
      <c r="FLU81" s="489"/>
      <c r="FLV81" s="489"/>
      <c r="FLW81" s="489"/>
      <c r="FLX81" s="489"/>
      <c r="FLY81" s="489"/>
      <c r="FLZ81" s="489"/>
      <c r="FMA81" s="489"/>
      <c r="FMB81" s="489"/>
      <c r="FMC81" s="489"/>
      <c r="FMD81" s="489"/>
      <c r="FME81" s="489"/>
      <c r="FMF81" s="489"/>
      <c r="FMG81" s="446"/>
      <c r="FMH81" s="489"/>
      <c r="FMI81" s="489"/>
      <c r="FMJ81" s="489"/>
      <c r="FMK81" s="489"/>
      <c r="FML81" s="489"/>
      <c r="FMM81" s="489"/>
      <c r="FMN81" s="489"/>
      <c r="FMO81" s="489"/>
      <c r="FMP81" s="489"/>
      <c r="FMQ81" s="489"/>
      <c r="FMR81" s="489"/>
      <c r="FMS81" s="489"/>
      <c r="FMT81" s="489"/>
      <c r="FMU81" s="489"/>
      <c r="FMV81" s="489"/>
      <c r="FMW81" s="446"/>
      <c r="FMX81" s="489"/>
      <c r="FMY81" s="489"/>
      <c r="FMZ81" s="489"/>
      <c r="FNA81" s="489"/>
      <c r="FNB81" s="489"/>
      <c r="FNC81" s="489"/>
      <c r="FND81" s="489"/>
      <c r="FNE81" s="489"/>
      <c r="FNF81" s="489"/>
      <c r="FNG81" s="489"/>
      <c r="FNH81" s="489"/>
      <c r="FNI81" s="489"/>
      <c r="FNJ81" s="489"/>
      <c r="FNK81" s="489"/>
      <c r="FNL81" s="489"/>
      <c r="FNM81" s="446"/>
      <c r="FNN81" s="489"/>
      <c r="FNO81" s="489"/>
      <c r="FNP81" s="489"/>
      <c r="FNQ81" s="489"/>
      <c r="FNR81" s="489"/>
      <c r="FNS81" s="489"/>
      <c r="FNT81" s="489"/>
      <c r="FNU81" s="489"/>
      <c r="FNV81" s="489"/>
      <c r="FNW81" s="489"/>
      <c r="FNX81" s="489"/>
      <c r="FNY81" s="489"/>
      <c r="FNZ81" s="489"/>
      <c r="FOA81" s="489"/>
      <c r="FOB81" s="489"/>
      <c r="FOC81" s="446"/>
      <c r="FOD81" s="489"/>
      <c r="FOE81" s="489"/>
      <c r="FOF81" s="489"/>
      <c r="FOG81" s="489"/>
      <c r="FOH81" s="489"/>
      <c r="FOI81" s="489"/>
      <c r="FOJ81" s="489"/>
      <c r="FOK81" s="489"/>
      <c r="FOL81" s="489"/>
      <c r="FOM81" s="489"/>
      <c r="FON81" s="489"/>
      <c r="FOO81" s="489"/>
      <c r="FOP81" s="489"/>
      <c r="FOQ81" s="489"/>
      <c r="FOR81" s="489"/>
      <c r="FOS81" s="446"/>
      <c r="FOT81" s="489"/>
      <c r="FOU81" s="489"/>
      <c r="FOV81" s="489"/>
      <c r="FOW81" s="489"/>
      <c r="FOX81" s="489"/>
      <c r="FOY81" s="489"/>
      <c r="FOZ81" s="489"/>
      <c r="FPA81" s="489"/>
      <c r="FPB81" s="489"/>
      <c r="FPC81" s="489"/>
      <c r="FPD81" s="489"/>
      <c r="FPE81" s="489"/>
      <c r="FPF81" s="489"/>
      <c r="FPG81" s="489"/>
      <c r="FPH81" s="489"/>
      <c r="FPI81" s="446"/>
      <c r="FPJ81" s="489"/>
      <c r="FPK81" s="489"/>
      <c r="FPL81" s="489"/>
      <c r="FPM81" s="489"/>
      <c r="FPN81" s="489"/>
      <c r="FPO81" s="489"/>
      <c r="FPP81" s="489"/>
      <c r="FPQ81" s="489"/>
      <c r="FPR81" s="489"/>
      <c r="FPS81" s="489"/>
      <c r="FPT81" s="489"/>
      <c r="FPU81" s="489"/>
      <c r="FPV81" s="489"/>
      <c r="FPW81" s="489"/>
      <c r="FPX81" s="489"/>
      <c r="FPY81" s="446"/>
      <c r="FPZ81" s="489"/>
      <c r="FQA81" s="489"/>
      <c r="FQB81" s="489"/>
      <c r="FQC81" s="489"/>
      <c r="FQD81" s="489"/>
      <c r="FQE81" s="489"/>
      <c r="FQF81" s="489"/>
      <c r="FQG81" s="489"/>
      <c r="FQH81" s="489"/>
      <c r="FQI81" s="489"/>
      <c r="FQJ81" s="489"/>
      <c r="FQK81" s="489"/>
      <c r="FQL81" s="489"/>
      <c r="FQM81" s="489"/>
      <c r="FQN81" s="489"/>
      <c r="FQO81" s="446"/>
      <c r="FQP81" s="489"/>
      <c r="FQQ81" s="489"/>
      <c r="FQR81" s="489"/>
      <c r="FQS81" s="489"/>
      <c r="FQT81" s="489"/>
      <c r="FQU81" s="489"/>
      <c r="FQV81" s="489"/>
      <c r="FQW81" s="489"/>
      <c r="FQX81" s="489"/>
      <c r="FQY81" s="489"/>
      <c r="FQZ81" s="489"/>
      <c r="FRA81" s="489"/>
      <c r="FRB81" s="489"/>
      <c r="FRC81" s="489"/>
      <c r="FRD81" s="489"/>
      <c r="FRE81" s="446"/>
      <c r="FRF81" s="489"/>
      <c r="FRG81" s="489"/>
      <c r="FRH81" s="489"/>
      <c r="FRI81" s="489"/>
      <c r="FRJ81" s="489"/>
      <c r="FRK81" s="489"/>
      <c r="FRL81" s="489"/>
      <c r="FRM81" s="489"/>
      <c r="FRN81" s="489"/>
      <c r="FRO81" s="489"/>
      <c r="FRP81" s="489"/>
      <c r="FRQ81" s="489"/>
      <c r="FRR81" s="489"/>
      <c r="FRS81" s="489"/>
      <c r="FRT81" s="489"/>
      <c r="FRU81" s="446"/>
      <c r="FRV81" s="489"/>
      <c r="FRW81" s="489"/>
      <c r="FRX81" s="489"/>
      <c r="FRY81" s="489"/>
      <c r="FRZ81" s="489"/>
      <c r="FSA81" s="489"/>
      <c r="FSB81" s="489"/>
      <c r="FSC81" s="489"/>
      <c r="FSD81" s="489"/>
      <c r="FSE81" s="489"/>
      <c r="FSF81" s="489"/>
      <c r="FSG81" s="489"/>
      <c r="FSH81" s="489"/>
      <c r="FSI81" s="489"/>
      <c r="FSJ81" s="489"/>
      <c r="FSK81" s="446"/>
      <c r="FSL81" s="489"/>
      <c r="FSM81" s="489"/>
      <c r="FSN81" s="489"/>
      <c r="FSO81" s="489"/>
      <c r="FSP81" s="489"/>
      <c r="FSQ81" s="489"/>
      <c r="FSR81" s="489"/>
      <c r="FSS81" s="489"/>
      <c r="FST81" s="489"/>
      <c r="FSU81" s="489"/>
      <c r="FSV81" s="489"/>
      <c r="FSW81" s="489"/>
      <c r="FSX81" s="489"/>
      <c r="FSY81" s="489"/>
      <c r="FSZ81" s="489"/>
      <c r="FTA81" s="446"/>
      <c r="FTB81" s="489"/>
      <c r="FTC81" s="489"/>
      <c r="FTD81" s="489"/>
      <c r="FTE81" s="489"/>
      <c r="FTF81" s="489"/>
      <c r="FTG81" s="489"/>
      <c r="FTH81" s="489"/>
      <c r="FTI81" s="489"/>
      <c r="FTJ81" s="489"/>
      <c r="FTK81" s="489"/>
      <c r="FTL81" s="489"/>
      <c r="FTM81" s="489"/>
      <c r="FTN81" s="489"/>
      <c r="FTO81" s="489"/>
      <c r="FTP81" s="489"/>
      <c r="FTQ81" s="446"/>
      <c r="FTR81" s="489"/>
      <c r="FTS81" s="489"/>
      <c r="FTT81" s="489"/>
      <c r="FTU81" s="489"/>
      <c r="FTV81" s="489"/>
      <c r="FTW81" s="489"/>
      <c r="FTX81" s="489"/>
      <c r="FTY81" s="489"/>
      <c r="FTZ81" s="489"/>
      <c r="FUA81" s="489"/>
      <c r="FUB81" s="489"/>
      <c r="FUC81" s="489"/>
      <c r="FUD81" s="489"/>
      <c r="FUE81" s="489"/>
      <c r="FUF81" s="489"/>
      <c r="FUG81" s="446"/>
      <c r="FUH81" s="489"/>
      <c r="FUI81" s="489"/>
      <c r="FUJ81" s="489"/>
      <c r="FUK81" s="489"/>
      <c r="FUL81" s="489"/>
      <c r="FUM81" s="489"/>
      <c r="FUN81" s="489"/>
      <c r="FUO81" s="489"/>
      <c r="FUP81" s="489"/>
      <c r="FUQ81" s="489"/>
      <c r="FUR81" s="489"/>
      <c r="FUS81" s="489"/>
      <c r="FUT81" s="489"/>
      <c r="FUU81" s="489"/>
      <c r="FUV81" s="489"/>
      <c r="FUW81" s="446"/>
      <c r="FUX81" s="489"/>
      <c r="FUY81" s="489"/>
      <c r="FUZ81" s="489"/>
      <c r="FVA81" s="489"/>
      <c r="FVB81" s="489"/>
      <c r="FVC81" s="489"/>
      <c r="FVD81" s="489"/>
      <c r="FVE81" s="489"/>
      <c r="FVF81" s="489"/>
      <c r="FVG81" s="489"/>
      <c r="FVH81" s="489"/>
      <c r="FVI81" s="489"/>
      <c r="FVJ81" s="489"/>
      <c r="FVK81" s="489"/>
      <c r="FVL81" s="489"/>
      <c r="FVM81" s="446"/>
      <c r="FVN81" s="489"/>
      <c r="FVO81" s="489"/>
      <c r="FVP81" s="489"/>
      <c r="FVQ81" s="489"/>
      <c r="FVR81" s="489"/>
      <c r="FVS81" s="489"/>
      <c r="FVT81" s="489"/>
      <c r="FVU81" s="489"/>
      <c r="FVV81" s="489"/>
      <c r="FVW81" s="489"/>
      <c r="FVX81" s="489"/>
      <c r="FVY81" s="489"/>
      <c r="FVZ81" s="489"/>
      <c r="FWA81" s="489"/>
      <c r="FWB81" s="489"/>
      <c r="FWC81" s="446"/>
      <c r="FWD81" s="489"/>
      <c r="FWE81" s="489"/>
      <c r="FWF81" s="489"/>
      <c r="FWG81" s="489"/>
      <c r="FWH81" s="489"/>
      <c r="FWI81" s="489"/>
      <c r="FWJ81" s="489"/>
      <c r="FWK81" s="489"/>
      <c r="FWL81" s="489"/>
      <c r="FWM81" s="489"/>
      <c r="FWN81" s="489"/>
      <c r="FWO81" s="489"/>
      <c r="FWP81" s="489"/>
      <c r="FWQ81" s="489"/>
      <c r="FWR81" s="489"/>
      <c r="FWS81" s="446"/>
      <c r="FWT81" s="489"/>
      <c r="FWU81" s="489"/>
      <c r="FWV81" s="489"/>
      <c r="FWW81" s="489"/>
      <c r="FWX81" s="489"/>
      <c r="FWY81" s="489"/>
      <c r="FWZ81" s="489"/>
      <c r="FXA81" s="489"/>
      <c r="FXB81" s="489"/>
      <c r="FXC81" s="489"/>
      <c r="FXD81" s="489"/>
      <c r="FXE81" s="489"/>
      <c r="FXF81" s="489"/>
      <c r="FXG81" s="489"/>
      <c r="FXH81" s="489"/>
      <c r="FXI81" s="446"/>
      <c r="FXJ81" s="489"/>
      <c r="FXK81" s="489"/>
      <c r="FXL81" s="489"/>
      <c r="FXM81" s="489"/>
      <c r="FXN81" s="489"/>
      <c r="FXO81" s="489"/>
      <c r="FXP81" s="489"/>
      <c r="FXQ81" s="489"/>
      <c r="FXR81" s="489"/>
      <c r="FXS81" s="489"/>
      <c r="FXT81" s="489"/>
      <c r="FXU81" s="489"/>
      <c r="FXV81" s="489"/>
      <c r="FXW81" s="489"/>
      <c r="FXX81" s="489"/>
      <c r="FXY81" s="446"/>
      <c r="FXZ81" s="489"/>
      <c r="FYA81" s="489"/>
      <c r="FYB81" s="489"/>
      <c r="FYC81" s="489"/>
      <c r="FYD81" s="489"/>
      <c r="FYE81" s="489"/>
      <c r="FYF81" s="489"/>
      <c r="FYG81" s="489"/>
      <c r="FYH81" s="489"/>
      <c r="FYI81" s="489"/>
      <c r="FYJ81" s="489"/>
      <c r="FYK81" s="489"/>
      <c r="FYL81" s="489"/>
      <c r="FYM81" s="489"/>
      <c r="FYN81" s="489"/>
      <c r="FYO81" s="446"/>
      <c r="FYP81" s="489"/>
      <c r="FYQ81" s="489"/>
      <c r="FYR81" s="489"/>
      <c r="FYS81" s="489"/>
      <c r="FYT81" s="489"/>
      <c r="FYU81" s="489"/>
      <c r="FYV81" s="489"/>
      <c r="FYW81" s="489"/>
      <c r="FYX81" s="489"/>
      <c r="FYY81" s="489"/>
      <c r="FYZ81" s="489"/>
      <c r="FZA81" s="489"/>
      <c r="FZB81" s="489"/>
      <c r="FZC81" s="489"/>
      <c r="FZD81" s="489"/>
      <c r="FZE81" s="446"/>
      <c r="FZF81" s="489"/>
      <c r="FZG81" s="489"/>
      <c r="FZH81" s="489"/>
      <c r="FZI81" s="489"/>
      <c r="FZJ81" s="489"/>
      <c r="FZK81" s="489"/>
      <c r="FZL81" s="489"/>
      <c r="FZM81" s="489"/>
      <c r="FZN81" s="489"/>
      <c r="FZO81" s="489"/>
      <c r="FZP81" s="489"/>
      <c r="FZQ81" s="489"/>
      <c r="FZR81" s="489"/>
      <c r="FZS81" s="489"/>
      <c r="FZT81" s="489"/>
      <c r="FZU81" s="446"/>
      <c r="FZV81" s="489"/>
      <c r="FZW81" s="489"/>
      <c r="FZX81" s="489"/>
      <c r="FZY81" s="489"/>
      <c r="FZZ81" s="489"/>
      <c r="GAA81" s="489"/>
      <c r="GAB81" s="489"/>
      <c r="GAC81" s="489"/>
      <c r="GAD81" s="489"/>
      <c r="GAE81" s="489"/>
      <c r="GAF81" s="489"/>
      <c r="GAG81" s="489"/>
      <c r="GAH81" s="489"/>
      <c r="GAI81" s="489"/>
      <c r="GAJ81" s="489"/>
      <c r="GAK81" s="446"/>
      <c r="GAL81" s="489"/>
      <c r="GAM81" s="489"/>
      <c r="GAN81" s="489"/>
      <c r="GAO81" s="489"/>
      <c r="GAP81" s="489"/>
      <c r="GAQ81" s="489"/>
      <c r="GAR81" s="489"/>
      <c r="GAS81" s="489"/>
      <c r="GAT81" s="489"/>
      <c r="GAU81" s="489"/>
      <c r="GAV81" s="489"/>
      <c r="GAW81" s="489"/>
      <c r="GAX81" s="489"/>
      <c r="GAY81" s="489"/>
      <c r="GAZ81" s="489"/>
      <c r="GBA81" s="446"/>
      <c r="GBB81" s="489"/>
      <c r="GBC81" s="489"/>
      <c r="GBD81" s="489"/>
      <c r="GBE81" s="489"/>
      <c r="GBF81" s="489"/>
      <c r="GBG81" s="489"/>
      <c r="GBH81" s="489"/>
      <c r="GBI81" s="489"/>
      <c r="GBJ81" s="489"/>
      <c r="GBK81" s="489"/>
      <c r="GBL81" s="489"/>
      <c r="GBM81" s="489"/>
      <c r="GBN81" s="489"/>
      <c r="GBO81" s="489"/>
      <c r="GBP81" s="489"/>
      <c r="GBQ81" s="446"/>
      <c r="GBR81" s="489"/>
      <c r="GBS81" s="489"/>
      <c r="GBT81" s="489"/>
      <c r="GBU81" s="489"/>
      <c r="GBV81" s="489"/>
      <c r="GBW81" s="489"/>
      <c r="GBX81" s="489"/>
      <c r="GBY81" s="489"/>
      <c r="GBZ81" s="489"/>
      <c r="GCA81" s="489"/>
      <c r="GCB81" s="489"/>
      <c r="GCC81" s="489"/>
      <c r="GCD81" s="489"/>
      <c r="GCE81" s="489"/>
      <c r="GCF81" s="489"/>
      <c r="GCG81" s="446"/>
      <c r="GCH81" s="489"/>
      <c r="GCI81" s="489"/>
      <c r="GCJ81" s="489"/>
      <c r="GCK81" s="489"/>
      <c r="GCL81" s="489"/>
      <c r="GCM81" s="489"/>
      <c r="GCN81" s="489"/>
      <c r="GCO81" s="489"/>
      <c r="GCP81" s="489"/>
      <c r="GCQ81" s="489"/>
      <c r="GCR81" s="489"/>
      <c r="GCS81" s="489"/>
      <c r="GCT81" s="489"/>
      <c r="GCU81" s="489"/>
      <c r="GCV81" s="489"/>
      <c r="GCW81" s="446"/>
      <c r="GCX81" s="489"/>
      <c r="GCY81" s="489"/>
      <c r="GCZ81" s="489"/>
      <c r="GDA81" s="489"/>
      <c r="GDB81" s="489"/>
      <c r="GDC81" s="489"/>
      <c r="GDD81" s="489"/>
      <c r="GDE81" s="489"/>
      <c r="GDF81" s="489"/>
      <c r="GDG81" s="489"/>
      <c r="GDH81" s="489"/>
      <c r="GDI81" s="489"/>
      <c r="GDJ81" s="489"/>
      <c r="GDK81" s="489"/>
      <c r="GDL81" s="489"/>
      <c r="GDM81" s="446"/>
      <c r="GDN81" s="489"/>
      <c r="GDO81" s="489"/>
      <c r="GDP81" s="489"/>
      <c r="GDQ81" s="489"/>
      <c r="GDR81" s="489"/>
      <c r="GDS81" s="489"/>
      <c r="GDT81" s="489"/>
      <c r="GDU81" s="489"/>
      <c r="GDV81" s="489"/>
      <c r="GDW81" s="489"/>
      <c r="GDX81" s="489"/>
      <c r="GDY81" s="489"/>
      <c r="GDZ81" s="489"/>
      <c r="GEA81" s="489"/>
      <c r="GEB81" s="489"/>
      <c r="GEC81" s="446"/>
      <c r="GED81" s="489"/>
      <c r="GEE81" s="489"/>
      <c r="GEF81" s="489"/>
      <c r="GEG81" s="489"/>
      <c r="GEH81" s="489"/>
      <c r="GEI81" s="489"/>
      <c r="GEJ81" s="489"/>
      <c r="GEK81" s="489"/>
      <c r="GEL81" s="489"/>
      <c r="GEM81" s="489"/>
      <c r="GEN81" s="489"/>
      <c r="GEO81" s="489"/>
      <c r="GEP81" s="489"/>
      <c r="GEQ81" s="489"/>
      <c r="GER81" s="489"/>
      <c r="GES81" s="446"/>
      <c r="GET81" s="489"/>
      <c r="GEU81" s="489"/>
      <c r="GEV81" s="489"/>
      <c r="GEW81" s="489"/>
      <c r="GEX81" s="489"/>
      <c r="GEY81" s="489"/>
      <c r="GEZ81" s="489"/>
      <c r="GFA81" s="489"/>
      <c r="GFB81" s="489"/>
      <c r="GFC81" s="489"/>
      <c r="GFD81" s="489"/>
      <c r="GFE81" s="489"/>
      <c r="GFF81" s="489"/>
      <c r="GFG81" s="489"/>
      <c r="GFH81" s="489"/>
      <c r="GFI81" s="446"/>
      <c r="GFJ81" s="489"/>
      <c r="GFK81" s="489"/>
      <c r="GFL81" s="489"/>
      <c r="GFM81" s="489"/>
      <c r="GFN81" s="489"/>
      <c r="GFO81" s="489"/>
      <c r="GFP81" s="489"/>
      <c r="GFQ81" s="489"/>
      <c r="GFR81" s="489"/>
      <c r="GFS81" s="489"/>
      <c r="GFT81" s="489"/>
      <c r="GFU81" s="489"/>
      <c r="GFV81" s="489"/>
      <c r="GFW81" s="489"/>
      <c r="GFX81" s="489"/>
      <c r="GFY81" s="446"/>
      <c r="GFZ81" s="489"/>
      <c r="GGA81" s="489"/>
      <c r="GGB81" s="489"/>
      <c r="GGC81" s="489"/>
      <c r="GGD81" s="489"/>
      <c r="GGE81" s="489"/>
      <c r="GGF81" s="489"/>
      <c r="GGG81" s="489"/>
      <c r="GGH81" s="489"/>
      <c r="GGI81" s="489"/>
      <c r="GGJ81" s="489"/>
      <c r="GGK81" s="489"/>
      <c r="GGL81" s="489"/>
      <c r="GGM81" s="489"/>
      <c r="GGN81" s="489"/>
      <c r="GGO81" s="446"/>
      <c r="GGP81" s="489"/>
      <c r="GGQ81" s="489"/>
      <c r="GGR81" s="489"/>
      <c r="GGS81" s="489"/>
      <c r="GGT81" s="489"/>
      <c r="GGU81" s="489"/>
      <c r="GGV81" s="489"/>
      <c r="GGW81" s="489"/>
      <c r="GGX81" s="489"/>
      <c r="GGY81" s="489"/>
      <c r="GGZ81" s="489"/>
      <c r="GHA81" s="489"/>
      <c r="GHB81" s="489"/>
      <c r="GHC81" s="489"/>
      <c r="GHD81" s="489"/>
      <c r="GHE81" s="446"/>
      <c r="GHF81" s="489"/>
      <c r="GHG81" s="489"/>
      <c r="GHH81" s="489"/>
      <c r="GHI81" s="489"/>
      <c r="GHJ81" s="489"/>
      <c r="GHK81" s="489"/>
      <c r="GHL81" s="489"/>
      <c r="GHM81" s="489"/>
      <c r="GHN81" s="489"/>
      <c r="GHO81" s="489"/>
      <c r="GHP81" s="489"/>
      <c r="GHQ81" s="489"/>
      <c r="GHR81" s="489"/>
      <c r="GHS81" s="489"/>
      <c r="GHT81" s="489"/>
      <c r="GHU81" s="446"/>
      <c r="GHV81" s="489"/>
      <c r="GHW81" s="489"/>
      <c r="GHX81" s="489"/>
      <c r="GHY81" s="489"/>
      <c r="GHZ81" s="489"/>
      <c r="GIA81" s="489"/>
      <c r="GIB81" s="489"/>
      <c r="GIC81" s="489"/>
      <c r="GID81" s="489"/>
      <c r="GIE81" s="489"/>
      <c r="GIF81" s="489"/>
      <c r="GIG81" s="489"/>
      <c r="GIH81" s="489"/>
      <c r="GII81" s="489"/>
      <c r="GIJ81" s="489"/>
      <c r="GIK81" s="446"/>
      <c r="GIL81" s="489"/>
      <c r="GIM81" s="489"/>
      <c r="GIN81" s="489"/>
      <c r="GIO81" s="489"/>
      <c r="GIP81" s="489"/>
      <c r="GIQ81" s="489"/>
      <c r="GIR81" s="489"/>
      <c r="GIS81" s="489"/>
      <c r="GIT81" s="489"/>
      <c r="GIU81" s="489"/>
      <c r="GIV81" s="489"/>
      <c r="GIW81" s="489"/>
      <c r="GIX81" s="489"/>
      <c r="GIY81" s="489"/>
      <c r="GIZ81" s="489"/>
      <c r="GJA81" s="446"/>
      <c r="GJB81" s="489"/>
      <c r="GJC81" s="489"/>
      <c r="GJD81" s="489"/>
      <c r="GJE81" s="489"/>
      <c r="GJF81" s="489"/>
      <c r="GJG81" s="489"/>
      <c r="GJH81" s="489"/>
      <c r="GJI81" s="489"/>
      <c r="GJJ81" s="489"/>
      <c r="GJK81" s="489"/>
      <c r="GJL81" s="489"/>
      <c r="GJM81" s="489"/>
      <c r="GJN81" s="489"/>
      <c r="GJO81" s="489"/>
      <c r="GJP81" s="489"/>
      <c r="GJQ81" s="446"/>
      <c r="GJR81" s="489"/>
      <c r="GJS81" s="489"/>
      <c r="GJT81" s="489"/>
      <c r="GJU81" s="489"/>
      <c r="GJV81" s="489"/>
      <c r="GJW81" s="489"/>
      <c r="GJX81" s="489"/>
      <c r="GJY81" s="489"/>
      <c r="GJZ81" s="489"/>
      <c r="GKA81" s="489"/>
      <c r="GKB81" s="489"/>
      <c r="GKC81" s="489"/>
      <c r="GKD81" s="489"/>
      <c r="GKE81" s="489"/>
      <c r="GKF81" s="489"/>
      <c r="GKG81" s="446"/>
      <c r="GKH81" s="489"/>
      <c r="GKI81" s="489"/>
      <c r="GKJ81" s="489"/>
      <c r="GKK81" s="489"/>
      <c r="GKL81" s="489"/>
      <c r="GKM81" s="489"/>
      <c r="GKN81" s="489"/>
      <c r="GKO81" s="489"/>
      <c r="GKP81" s="489"/>
      <c r="GKQ81" s="489"/>
      <c r="GKR81" s="489"/>
      <c r="GKS81" s="489"/>
      <c r="GKT81" s="489"/>
      <c r="GKU81" s="489"/>
      <c r="GKV81" s="489"/>
      <c r="GKW81" s="446"/>
      <c r="GKX81" s="489"/>
      <c r="GKY81" s="489"/>
      <c r="GKZ81" s="489"/>
      <c r="GLA81" s="489"/>
      <c r="GLB81" s="489"/>
      <c r="GLC81" s="489"/>
      <c r="GLD81" s="489"/>
      <c r="GLE81" s="489"/>
      <c r="GLF81" s="489"/>
      <c r="GLG81" s="489"/>
      <c r="GLH81" s="489"/>
      <c r="GLI81" s="489"/>
      <c r="GLJ81" s="489"/>
      <c r="GLK81" s="489"/>
      <c r="GLL81" s="489"/>
      <c r="GLM81" s="446"/>
      <c r="GLN81" s="489"/>
      <c r="GLO81" s="489"/>
      <c r="GLP81" s="489"/>
      <c r="GLQ81" s="489"/>
      <c r="GLR81" s="489"/>
      <c r="GLS81" s="489"/>
      <c r="GLT81" s="489"/>
      <c r="GLU81" s="489"/>
      <c r="GLV81" s="489"/>
      <c r="GLW81" s="489"/>
      <c r="GLX81" s="489"/>
      <c r="GLY81" s="489"/>
      <c r="GLZ81" s="489"/>
      <c r="GMA81" s="489"/>
      <c r="GMB81" s="489"/>
      <c r="GMC81" s="446"/>
      <c r="GMD81" s="489"/>
      <c r="GME81" s="489"/>
      <c r="GMF81" s="489"/>
      <c r="GMG81" s="489"/>
      <c r="GMH81" s="489"/>
      <c r="GMI81" s="489"/>
      <c r="GMJ81" s="489"/>
      <c r="GMK81" s="489"/>
      <c r="GML81" s="489"/>
      <c r="GMM81" s="489"/>
      <c r="GMN81" s="489"/>
      <c r="GMO81" s="489"/>
      <c r="GMP81" s="489"/>
      <c r="GMQ81" s="489"/>
      <c r="GMR81" s="489"/>
      <c r="GMS81" s="446"/>
      <c r="GMT81" s="489"/>
      <c r="GMU81" s="489"/>
      <c r="GMV81" s="489"/>
      <c r="GMW81" s="489"/>
      <c r="GMX81" s="489"/>
      <c r="GMY81" s="489"/>
      <c r="GMZ81" s="489"/>
      <c r="GNA81" s="489"/>
      <c r="GNB81" s="489"/>
      <c r="GNC81" s="489"/>
      <c r="GND81" s="489"/>
      <c r="GNE81" s="489"/>
      <c r="GNF81" s="489"/>
      <c r="GNG81" s="489"/>
      <c r="GNH81" s="489"/>
      <c r="GNI81" s="446"/>
      <c r="GNJ81" s="489"/>
      <c r="GNK81" s="489"/>
      <c r="GNL81" s="489"/>
      <c r="GNM81" s="489"/>
      <c r="GNN81" s="489"/>
      <c r="GNO81" s="489"/>
      <c r="GNP81" s="489"/>
      <c r="GNQ81" s="489"/>
      <c r="GNR81" s="489"/>
      <c r="GNS81" s="489"/>
      <c r="GNT81" s="489"/>
      <c r="GNU81" s="489"/>
      <c r="GNV81" s="489"/>
      <c r="GNW81" s="489"/>
      <c r="GNX81" s="489"/>
      <c r="GNY81" s="446"/>
      <c r="GNZ81" s="489"/>
      <c r="GOA81" s="489"/>
      <c r="GOB81" s="489"/>
      <c r="GOC81" s="489"/>
      <c r="GOD81" s="489"/>
      <c r="GOE81" s="489"/>
      <c r="GOF81" s="489"/>
      <c r="GOG81" s="489"/>
      <c r="GOH81" s="489"/>
      <c r="GOI81" s="489"/>
      <c r="GOJ81" s="489"/>
      <c r="GOK81" s="489"/>
      <c r="GOL81" s="489"/>
      <c r="GOM81" s="489"/>
      <c r="GON81" s="489"/>
      <c r="GOO81" s="446"/>
      <c r="GOP81" s="489"/>
      <c r="GOQ81" s="489"/>
      <c r="GOR81" s="489"/>
      <c r="GOS81" s="489"/>
      <c r="GOT81" s="489"/>
      <c r="GOU81" s="489"/>
      <c r="GOV81" s="489"/>
      <c r="GOW81" s="489"/>
      <c r="GOX81" s="489"/>
      <c r="GOY81" s="489"/>
      <c r="GOZ81" s="489"/>
      <c r="GPA81" s="489"/>
      <c r="GPB81" s="489"/>
      <c r="GPC81" s="489"/>
      <c r="GPD81" s="489"/>
      <c r="GPE81" s="446"/>
      <c r="GPF81" s="489"/>
      <c r="GPG81" s="489"/>
      <c r="GPH81" s="489"/>
      <c r="GPI81" s="489"/>
      <c r="GPJ81" s="489"/>
      <c r="GPK81" s="489"/>
      <c r="GPL81" s="489"/>
      <c r="GPM81" s="489"/>
      <c r="GPN81" s="489"/>
      <c r="GPO81" s="489"/>
      <c r="GPP81" s="489"/>
      <c r="GPQ81" s="489"/>
      <c r="GPR81" s="489"/>
      <c r="GPS81" s="489"/>
      <c r="GPT81" s="489"/>
      <c r="GPU81" s="446"/>
      <c r="GPV81" s="489"/>
      <c r="GPW81" s="489"/>
      <c r="GPX81" s="489"/>
      <c r="GPY81" s="489"/>
      <c r="GPZ81" s="489"/>
      <c r="GQA81" s="489"/>
      <c r="GQB81" s="489"/>
      <c r="GQC81" s="489"/>
      <c r="GQD81" s="489"/>
      <c r="GQE81" s="489"/>
      <c r="GQF81" s="489"/>
      <c r="GQG81" s="489"/>
      <c r="GQH81" s="489"/>
      <c r="GQI81" s="489"/>
      <c r="GQJ81" s="489"/>
      <c r="GQK81" s="446"/>
      <c r="GQL81" s="489"/>
      <c r="GQM81" s="489"/>
      <c r="GQN81" s="489"/>
      <c r="GQO81" s="489"/>
      <c r="GQP81" s="489"/>
      <c r="GQQ81" s="489"/>
      <c r="GQR81" s="489"/>
      <c r="GQS81" s="489"/>
      <c r="GQT81" s="489"/>
      <c r="GQU81" s="489"/>
      <c r="GQV81" s="489"/>
      <c r="GQW81" s="489"/>
      <c r="GQX81" s="489"/>
      <c r="GQY81" s="489"/>
      <c r="GQZ81" s="489"/>
      <c r="GRA81" s="446"/>
      <c r="GRB81" s="489"/>
      <c r="GRC81" s="489"/>
      <c r="GRD81" s="489"/>
      <c r="GRE81" s="489"/>
      <c r="GRF81" s="489"/>
      <c r="GRG81" s="489"/>
      <c r="GRH81" s="489"/>
      <c r="GRI81" s="489"/>
      <c r="GRJ81" s="489"/>
      <c r="GRK81" s="489"/>
      <c r="GRL81" s="489"/>
      <c r="GRM81" s="489"/>
      <c r="GRN81" s="489"/>
      <c r="GRO81" s="489"/>
      <c r="GRP81" s="489"/>
      <c r="GRQ81" s="446"/>
      <c r="GRR81" s="489"/>
      <c r="GRS81" s="489"/>
      <c r="GRT81" s="489"/>
      <c r="GRU81" s="489"/>
      <c r="GRV81" s="489"/>
      <c r="GRW81" s="489"/>
      <c r="GRX81" s="489"/>
      <c r="GRY81" s="489"/>
      <c r="GRZ81" s="489"/>
      <c r="GSA81" s="489"/>
      <c r="GSB81" s="489"/>
      <c r="GSC81" s="489"/>
      <c r="GSD81" s="489"/>
      <c r="GSE81" s="489"/>
      <c r="GSF81" s="489"/>
      <c r="GSG81" s="446"/>
      <c r="GSH81" s="489"/>
      <c r="GSI81" s="489"/>
      <c r="GSJ81" s="489"/>
      <c r="GSK81" s="489"/>
      <c r="GSL81" s="489"/>
      <c r="GSM81" s="489"/>
      <c r="GSN81" s="489"/>
      <c r="GSO81" s="489"/>
      <c r="GSP81" s="489"/>
      <c r="GSQ81" s="489"/>
      <c r="GSR81" s="489"/>
      <c r="GSS81" s="489"/>
      <c r="GST81" s="489"/>
      <c r="GSU81" s="489"/>
      <c r="GSV81" s="489"/>
      <c r="GSW81" s="446"/>
      <c r="GSX81" s="489"/>
      <c r="GSY81" s="489"/>
      <c r="GSZ81" s="489"/>
      <c r="GTA81" s="489"/>
      <c r="GTB81" s="489"/>
      <c r="GTC81" s="489"/>
      <c r="GTD81" s="489"/>
      <c r="GTE81" s="489"/>
      <c r="GTF81" s="489"/>
      <c r="GTG81" s="489"/>
      <c r="GTH81" s="489"/>
      <c r="GTI81" s="489"/>
      <c r="GTJ81" s="489"/>
      <c r="GTK81" s="489"/>
      <c r="GTL81" s="489"/>
      <c r="GTM81" s="446"/>
      <c r="GTN81" s="489"/>
      <c r="GTO81" s="489"/>
      <c r="GTP81" s="489"/>
      <c r="GTQ81" s="489"/>
      <c r="GTR81" s="489"/>
      <c r="GTS81" s="489"/>
      <c r="GTT81" s="489"/>
      <c r="GTU81" s="489"/>
      <c r="GTV81" s="489"/>
      <c r="GTW81" s="489"/>
      <c r="GTX81" s="489"/>
      <c r="GTY81" s="489"/>
      <c r="GTZ81" s="489"/>
      <c r="GUA81" s="489"/>
      <c r="GUB81" s="489"/>
      <c r="GUC81" s="446"/>
      <c r="GUD81" s="489"/>
      <c r="GUE81" s="489"/>
      <c r="GUF81" s="489"/>
      <c r="GUG81" s="489"/>
      <c r="GUH81" s="489"/>
      <c r="GUI81" s="489"/>
      <c r="GUJ81" s="489"/>
      <c r="GUK81" s="489"/>
      <c r="GUL81" s="489"/>
      <c r="GUM81" s="489"/>
      <c r="GUN81" s="489"/>
      <c r="GUO81" s="489"/>
      <c r="GUP81" s="489"/>
      <c r="GUQ81" s="489"/>
      <c r="GUR81" s="489"/>
      <c r="GUS81" s="446"/>
      <c r="GUT81" s="489"/>
      <c r="GUU81" s="489"/>
      <c r="GUV81" s="489"/>
      <c r="GUW81" s="489"/>
      <c r="GUX81" s="489"/>
      <c r="GUY81" s="489"/>
      <c r="GUZ81" s="489"/>
      <c r="GVA81" s="489"/>
      <c r="GVB81" s="489"/>
      <c r="GVC81" s="489"/>
      <c r="GVD81" s="489"/>
      <c r="GVE81" s="489"/>
      <c r="GVF81" s="489"/>
      <c r="GVG81" s="489"/>
      <c r="GVH81" s="489"/>
      <c r="GVI81" s="446"/>
      <c r="GVJ81" s="489"/>
      <c r="GVK81" s="489"/>
      <c r="GVL81" s="489"/>
      <c r="GVM81" s="489"/>
      <c r="GVN81" s="489"/>
      <c r="GVO81" s="489"/>
      <c r="GVP81" s="489"/>
      <c r="GVQ81" s="489"/>
      <c r="GVR81" s="489"/>
      <c r="GVS81" s="489"/>
      <c r="GVT81" s="489"/>
      <c r="GVU81" s="489"/>
      <c r="GVV81" s="489"/>
      <c r="GVW81" s="489"/>
      <c r="GVX81" s="489"/>
      <c r="GVY81" s="446"/>
      <c r="GVZ81" s="489"/>
      <c r="GWA81" s="489"/>
      <c r="GWB81" s="489"/>
      <c r="GWC81" s="489"/>
      <c r="GWD81" s="489"/>
      <c r="GWE81" s="489"/>
      <c r="GWF81" s="489"/>
      <c r="GWG81" s="489"/>
      <c r="GWH81" s="489"/>
      <c r="GWI81" s="489"/>
      <c r="GWJ81" s="489"/>
      <c r="GWK81" s="489"/>
      <c r="GWL81" s="489"/>
      <c r="GWM81" s="489"/>
      <c r="GWN81" s="489"/>
      <c r="GWO81" s="446"/>
      <c r="GWP81" s="489"/>
      <c r="GWQ81" s="489"/>
      <c r="GWR81" s="489"/>
      <c r="GWS81" s="489"/>
      <c r="GWT81" s="489"/>
      <c r="GWU81" s="489"/>
      <c r="GWV81" s="489"/>
      <c r="GWW81" s="489"/>
      <c r="GWX81" s="489"/>
      <c r="GWY81" s="489"/>
      <c r="GWZ81" s="489"/>
      <c r="GXA81" s="489"/>
      <c r="GXB81" s="489"/>
      <c r="GXC81" s="489"/>
      <c r="GXD81" s="489"/>
      <c r="GXE81" s="446"/>
      <c r="GXF81" s="489"/>
      <c r="GXG81" s="489"/>
      <c r="GXH81" s="489"/>
      <c r="GXI81" s="489"/>
      <c r="GXJ81" s="489"/>
      <c r="GXK81" s="489"/>
      <c r="GXL81" s="489"/>
      <c r="GXM81" s="489"/>
      <c r="GXN81" s="489"/>
      <c r="GXO81" s="489"/>
      <c r="GXP81" s="489"/>
      <c r="GXQ81" s="489"/>
      <c r="GXR81" s="489"/>
      <c r="GXS81" s="489"/>
      <c r="GXT81" s="489"/>
      <c r="GXU81" s="446"/>
      <c r="GXV81" s="489"/>
      <c r="GXW81" s="489"/>
      <c r="GXX81" s="489"/>
      <c r="GXY81" s="489"/>
      <c r="GXZ81" s="489"/>
      <c r="GYA81" s="489"/>
      <c r="GYB81" s="489"/>
      <c r="GYC81" s="489"/>
      <c r="GYD81" s="489"/>
      <c r="GYE81" s="489"/>
      <c r="GYF81" s="489"/>
      <c r="GYG81" s="489"/>
      <c r="GYH81" s="489"/>
      <c r="GYI81" s="489"/>
      <c r="GYJ81" s="489"/>
      <c r="GYK81" s="446"/>
      <c r="GYL81" s="489"/>
      <c r="GYM81" s="489"/>
      <c r="GYN81" s="489"/>
      <c r="GYO81" s="489"/>
      <c r="GYP81" s="489"/>
      <c r="GYQ81" s="489"/>
      <c r="GYR81" s="489"/>
      <c r="GYS81" s="489"/>
      <c r="GYT81" s="489"/>
      <c r="GYU81" s="489"/>
      <c r="GYV81" s="489"/>
      <c r="GYW81" s="489"/>
      <c r="GYX81" s="489"/>
      <c r="GYY81" s="489"/>
      <c r="GYZ81" s="489"/>
      <c r="GZA81" s="446"/>
      <c r="GZB81" s="489"/>
      <c r="GZC81" s="489"/>
      <c r="GZD81" s="489"/>
      <c r="GZE81" s="489"/>
      <c r="GZF81" s="489"/>
      <c r="GZG81" s="489"/>
      <c r="GZH81" s="489"/>
      <c r="GZI81" s="489"/>
      <c r="GZJ81" s="489"/>
      <c r="GZK81" s="489"/>
      <c r="GZL81" s="489"/>
      <c r="GZM81" s="489"/>
      <c r="GZN81" s="489"/>
      <c r="GZO81" s="489"/>
      <c r="GZP81" s="489"/>
      <c r="GZQ81" s="446"/>
      <c r="GZR81" s="489"/>
      <c r="GZS81" s="489"/>
      <c r="GZT81" s="489"/>
      <c r="GZU81" s="489"/>
      <c r="GZV81" s="489"/>
      <c r="GZW81" s="489"/>
      <c r="GZX81" s="489"/>
      <c r="GZY81" s="489"/>
      <c r="GZZ81" s="489"/>
      <c r="HAA81" s="489"/>
      <c r="HAB81" s="489"/>
      <c r="HAC81" s="489"/>
      <c r="HAD81" s="489"/>
      <c r="HAE81" s="489"/>
      <c r="HAF81" s="489"/>
      <c r="HAG81" s="446"/>
      <c r="HAH81" s="489"/>
      <c r="HAI81" s="489"/>
      <c r="HAJ81" s="489"/>
      <c r="HAK81" s="489"/>
      <c r="HAL81" s="489"/>
      <c r="HAM81" s="489"/>
      <c r="HAN81" s="489"/>
      <c r="HAO81" s="489"/>
      <c r="HAP81" s="489"/>
      <c r="HAQ81" s="489"/>
      <c r="HAR81" s="489"/>
      <c r="HAS81" s="489"/>
      <c r="HAT81" s="489"/>
      <c r="HAU81" s="489"/>
      <c r="HAV81" s="489"/>
      <c r="HAW81" s="446"/>
      <c r="HAX81" s="489"/>
      <c r="HAY81" s="489"/>
      <c r="HAZ81" s="489"/>
      <c r="HBA81" s="489"/>
      <c r="HBB81" s="489"/>
      <c r="HBC81" s="489"/>
      <c r="HBD81" s="489"/>
      <c r="HBE81" s="489"/>
      <c r="HBF81" s="489"/>
      <c r="HBG81" s="489"/>
      <c r="HBH81" s="489"/>
      <c r="HBI81" s="489"/>
      <c r="HBJ81" s="489"/>
      <c r="HBK81" s="489"/>
      <c r="HBL81" s="489"/>
      <c r="HBM81" s="446"/>
      <c r="HBN81" s="489"/>
      <c r="HBO81" s="489"/>
      <c r="HBP81" s="489"/>
      <c r="HBQ81" s="489"/>
      <c r="HBR81" s="489"/>
      <c r="HBS81" s="489"/>
      <c r="HBT81" s="489"/>
      <c r="HBU81" s="489"/>
      <c r="HBV81" s="489"/>
      <c r="HBW81" s="489"/>
      <c r="HBX81" s="489"/>
      <c r="HBY81" s="489"/>
      <c r="HBZ81" s="489"/>
      <c r="HCA81" s="489"/>
      <c r="HCB81" s="489"/>
      <c r="HCC81" s="446"/>
      <c r="HCD81" s="489"/>
      <c r="HCE81" s="489"/>
      <c r="HCF81" s="489"/>
      <c r="HCG81" s="489"/>
      <c r="HCH81" s="489"/>
      <c r="HCI81" s="489"/>
      <c r="HCJ81" s="489"/>
      <c r="HCK81" s="489"/>
      <c r="HCL81" s="489"/>
      <c r="HCM81" s="489"/>
      <c r="HCN81" s="489"/>
      <c r="HCO81" s="489"/>
      <c r="HCP81" s="489"/>
      <c r="HCQ81" s="489"/>
      <c r="HCR81" s="489"/>
      <c r="HCS81" s="446"/>
      <c r="HCT81" s="489"/>
      <c r="HCU81" s="489"/>
      <c r="HCV81" s="489"/>
      <c r="HCW81" s="489"/>
      <c r="HCX81" s="489"/>
      <c r="HCY81" s="489"/>
      <c r="HCZ81" s="489"/>
      <c r="HDA81" s="489"/>
      <c r="HDB81" s="489"/>
      <c r="HDC81" s="489"/>
      <c r="HDD81" s="489"/>
      <c r="HDE81" s="489"/>
      <c r="HDF81" s="489"/>
      <c r="HDG81" s="489"/>
      <c r="HDH81" s="489"/>
      <c r="HDI81" s="446"/>
      <c r="HDJ81" s="489"/>
      <c r="HDK81" s="489"/>
      <c r="HDL81" s="489"/>
      <c r="HDM81" s="489"/>
      <c r="HDN81" s="489"/>
      <c r="HDO81" s="489"/>
      <c r="HDP81" s="489"/>
      <c r="HDQ81" s="489"/>
      <c r="HDR81" s="489"/>
      <c r="HDS81" s="489"/>
      <c r="HDT81" s="489"/>
      <c r="HDU81" s="489"/>
      <c r="HDV81" s="489"/>
      <c r="HDW81" s="489"/>
      <c r="HDX81" s="489"/>
      <c r="HDY81" s="446"/>
      <c r="HDZ81" s="489"/>
      <c r="HEA81" s="489"/>
      <c r="HEB81" s="489"/>
      <c r="HEC81" s="489"/>
      <c r="HED81" s="489"/>
      <c r="HEE81" s="489"/>
      <c r="HEF81" s="489"/>
      <c r="HEG81" s="489"/>
      <c r="HEH81" s="489"/>
      <c r="HEI81" s="489"/>
      <c r="HEJ81" s="489"/>
      <c r="HEK81" s="489"/>
      <c r="HEL81" s="489"/>
      <c r="HEM81" s="489"/>
      <c r="HEN81" s="489"/>
      <c r="HEO81" s="446"/>
      <c r="HEP81" s="489"/>
      <c r="HEQ81" s="489"/>
      <c r="HER81" s="489"/>
      <c r="HES81" s="489"/>
      <c r="HET81" s="489"/>
      <c r="HEU81" s="489"/>
      <c r="HEV81" s="489"/>
      <c r="HEW81" s="489"/>
      <c r="HEX81" s="489"/>
      <c r="HEY81" s="489"/>
      <c r="HEZ81" s="489"/>
      <c r="HFA81" s="489"/>
      <c r="HFB81" s="489"/>
      <c r="HFC81" s="489"/>
      <c r="HFD81" s="489"/>
      <c r="HFE81" s="446"/>
      <c r="HFF81" s="489"/>
      <c r="HFG81" s="489"/>
      <c r="HFH81" s="489"/>
      <c r="HFI81" s="489"/>
      <c r="HFJ81" s="489"/>
      <c r="HFK81" s="489"/>
      <c r="HFL81" s="489"/>
      <c r="HFM81" s="489"/>
      <c r="HFN81" s="489"/>
      <c r="HFO81" s="489"/>
      <c r="HFP81" s="489"/>
      <c r="HFQ81" s="489"/>
      <c r="HFR81" s="489"/>
      <c r="HFS81" s="489"/>
      <c r="HFT81" s="489"/>
      <c r="HFU81" s="446"/>
      <c r="HFV81" s="489"/>
      <c r="HFW81" s="489"/>
      <c r="HFX81" s="489"/>
      <c r="HFY81" s="489"/>
      <c r="HFZ81" s="489"/>
      <c r="HGA81" s="489"/>
      <c r="HGB81" s="489"/>
      <c r="HGC81" s="489"/>
      <c r="HGD81" s="489"/>
      <c r="HGE81" s="489"/>
      <c r="HGF81" s="489"/>
      <c r="HGG81" s="489"/>
      <c r="HGH81" s="489"/>
      <c r="HGI81" s="489"/>
      <c r="HGJ81" s="489"/>
      <c r="HGK81" s="446"/>
      <c r="HGL81" s="489"/>
      <c r="HGM81" s="489"/>
      <c r="HGN81" s="489"/>
      <c r="HGO81" s="489"/>
      <c r="HGP81" s="489"/>
      <c r="HGQ81" s="489"/>
      <c r="HGR81" s="489"/>
      <c r="HGS81" s="489"/>
      <c r="HGT81" s="489"/>
      <c r="HGU81" s="489"/>
      <c r="HGV81" s="489"/>
      <c r="HGW81" s="489"/>
      <c r="HGX81" s="489"/>
      <c r="HGY81" s="489"/>
      <c r="HGZ81" s="489"/>
      <c r="HHA81" s="446"/>
      <c r="HHB81" s="489"/>
      <c r="HHC81" s="489"/>
      <c r="HHD81" s="489"/>
      <c r="HHE81" s="489"/>
      <c r="HHF81" s="489"/>
      <c r="HHG81" s="489"/>
      <c r="HHH81" s="489"/>
      <c r="HHI81" s="489"/>
      <c r="HHJ81" s="489"/>
      <c r="HHK81" s="489"/>
      <c r="HHL81" s="489"/>
      <c r="HHM81" s="489"/>
      <c r="HHN81" s="489"/>
      <c r="HHO81" s="489"/>
      <c r="HHP81" s="489"/>
      <c r="HHQ81" s="446"/>
      <c r="HHR81" s="489"/>
      <c r="HHS81" s="489"/>
      <c r="HHT81" s="489"/>
      <c r="HHU81" s="489"/>
      <c r="HHV81" s="489"/>
      <c r="HHW81" s="489"/>
      <c r="HHX81" s="489"/>
      <c r="HHY81" s="489"/>
      <c r="HHZ81" s="489"/>
      <c r="HIA81" s="489"/>
      <c r="HIB81" s="489"/>
      <c r="HIC81" s="489"/>
      <c r="HID81" s="489"/>
      <c r="HIE81" s="489"/>
      <c r="HIF81" s="489"/>
      <c r="HIG81" s="446"/>
      <c r="HIH81" s="489"/>
      <c r="HII81" s="489"/>
      <c r="HIJ81" s="489"/>
      <c r="HIK81" s="489"/>
      <c r="HIL81" s="489"/>
      <c r="HIM81" s="489"/>
      <c r="HIN81" s="489"/>
      <c r="HIO81" s="489"/>
      <c r="HIP81" s="489"/>
      <c r="HIQ81" s="489"/>
      <c r="HIR81" s="489"/>
      <c r="HIS81" s="489"/>
      <c r="HIT81" s="489"/>
      <c r="HIU81" s="489"/>
      <c r="HIV81" s="489"/>
      <c r="HIW81" s="446"/>
      <c r="HIX81" s="489"/>
      <c r="HIY81" s="489"/>
      <c r="HIZ81" s="489"/>
      <c r="HJA81" s="489"/>
      <c r="HJB81" s="489"/>
      <c r="HJC81" s="489"/>
      <c r="HJD81" s="489"/>
      <c r="HJE81" s="489"/>
      <c r="HJF81" s="489"/>
      <c r="HJG81" s="489"/>
      <c r="HJH81" s="489"/>
      <c r="HJI81" s="489"/>
      <c r="HJJ81" s="489"/>
      <c r="HJK81" s="489"/>
      <c r="HJL81" s="489"/>
      <c r="HJM81" s="446"/>
      <c r="HJN81" s="489"/>
      <c r="HJO81" s="489"/>
      <c r="HJP81" s="489"/>
      <c r="HJQ81" s="489"/>
      <c r="HJR81" s="489"/>
      <c r="HJS81" s="489"/>
      <c r="HJT81" s="489"/>
      <c r="HJU81" s="489"/>
      <c r="HJV81" s="489"/>
      <c r="HJW81" s="489"/>
      <c r="HJX81" s="489"/>
      <c r="HJY81" s="489"/>
      <c r="HJZ81" s="489"/>
      <c r="HKA81" s="489"/>
      <c r="HKB81" s="489"/>
      <c r="HKC81" s="446"/>
      <c r="HKD81" s="489"/>
      <c r="HKE81" s="489"/>
      <c r="HKF81" s="489"/>
      <c r="HKG81" s="489"/>
      <c r="HKH81" s="489"/>
      <c r="HKI81" s="489"/>
      <c r="HKJ81" s="489"/>
      <c r="HKK81" s="489"/>
      <c r="HKL81" s="489"/>
      <c r="HKM81" s="489"/>
      <c r="HKN81" s="489"/>
      <c r="HKO81" s="489"/>
      <c r="HKP81" s="489"/>
      <c r="HKQ81" s="489"/>
      <c r="HKR81" s="489"/>
      <c r="HKS81" s="446"/>
      <c r="HKT81" s="489"/>
      <c r="HKU81" s="489"/>
      <c r="HKV81" s="489"/>
      <c r="HKW81" s="489"/>
      <c r="HKX81" s="489"/>
      <c r="HKY81" s="489"/>
      <c r="HKZ81" s="489"/>
      <c r="HLA81" s="489"/>
      <c r="HLB81" s="489"/>
      <c r="HLC81" s="489"/>
      <c r="HLD81" s="489"/>
      <c r="HLE81" s="489"/>
      <c r="HLF81" s="489"/>
      <c r="HLG81" s="489"/>
      <c r="HLH81" s="489"/>
      <c r="HLI81" s="446"/>
      <c r="HLJ81" s="489"/>
      <c r="HLK81" s="489"/>
      <c r="HLL81" s="489"/>
      <c r="HLM81" s="489"/>
      <c r="HLN81" s="489"/>
      <c r="HLO81" s="489"/>
      <c r="HLP81" s="489"/>
      <c r="HLQ81" s="489"/>
      <c r="HLR81" s="489"/>
      <c r="HLS81" s="489"/>
      <c r="HLT81" s="489"/>
      <c r="HLU81" s="489"/>
      <c r="HLV81" s="489"/>
      <c r="HLW81" s="489"/>
      <c r="HLX81" s="489"/>
      <c r="HLY81" s="446"/>
      <c r="HLZ81" s="489"/>
      <c r="HMA81" s="489"/>
      <c r="HMB81" s="489"/>
      <c r="HMC81" s="489"/>
      <c r="HMD81" s="489"/>
      <c r="HME81" s="489"/>
      <c r="HMF81" s="489"/>
      <c r="HMG81" s="489"/>
      <c r="HMH81" s="489"/>
      <c r="HMI81" s="489"/>
      <c r="HMJ81" s="489"/>
      <c r="HMK81" s="489"/>
      <c r="HML81" s="489"/>
      <c r="HMM81" s="489"/>
      <c r="HMN81" s="489"/>
      <c r="HMO81" s="446"/>
      <c r="HMP81" s="489"/>
      <c r="HMQ81" s="489"/>
      <c r="HMR81" s="489"/>
      <c r="HMS81" s="489"/>
      <c r="HMT81" s="489"/>
      <c r="HMU81" s="489"/>
      <c r="HMV81" s="489"/>
      <c r="HMW81" s="489"/>
      <c r="HMX81" s="489"/>
      <c r="HMY81" s="489"/>
      <c r="HMZ81" s="489"/>
      <c r="HNA81" s="489"/>
      <c r="HNB81" s="489"/>
      <c r="HNC81" s="489"/>
      <c r="HND81" s="489"/>
      <c r="HNE81" s="446"/>
      <c r="HNF81" s="489"/>
      <c r="HNG81" s="489"/>
      <c r="HNH81" s="489"/>
      <c r="HNI81" s="489"/>
      <c r="HNJ81" s="489"/>
      <c r="HNK81" s="489"/>
      <c r="HNL81" s="489"/>
      <c r="HNM81" s="489"/>
      <c r="HNN81" s="489"/>
      <c r="HNO81" s="489"/>
      <c r="HNP81" s="489"/>
      <c r="HNQ81" s="489"/>
      <c r="HNR81" s="489"/>
      <c r="HNS81" s="489"/>
      <c r="HNT81" s="489"/>
      <c r="HNU81" s="446"/>
      <c r="HNV81" s="489"/>
      <c r="HNW81" s="489"/>
      <c r="HNX81" s="489"/>
      <c r="HNY81" s="489"/>
      <c r="HNZ81" s="489"/>
      <c r="HOA81" s="489"/>
      <c r="HOB81" s="489"/>
      <c r="HOC81" s="489"/>
      <c r="HOD81" s="489"/>
      <c r="HOE81" s="489"/>
      <c r="HOF81" s="489"/>
      <c r="HOG81" s="489"/>
      <c r="HOH81" s="489"/>
      <c r="HOI81" s="489"/>
      <c r="HOJ81" s="489"/>
      <c r="HOK81" s="446"/>
      <c r="HOL81" s="489"/>
      <c r="HOM81" s="489"/>
      <c r="HON81" s="489"/>
      <c r="HOO81" s="489"/>
      <c r="HOP81" s="489"/>
      <c r="HOQ81" s="489"/>
      <c r="HOR81" s="489"/>
      <c r="HOS81" s="489"/>
      <c r="HOT81" s="489"/>
      <c r="HOU81" s="489"/>
      <c r="HOV81" s="489"/>
      <c r="HOW81" s="489"/>
      <c r="HOX81" s="489"/>
      <c r="HOY81" s="489"/>
      <c r="HOZ81" s="489"/>
      <c r="HPA81" s="446"/>
      <c r="HPB81" s="489"/>
      <c r="HPC81" s="489"/>
      <c r="HPD81" s="489"/>
      <c r="HPE81" s="489"/>
      <c r="HPF81" s="489"/>
      <c r="HPG81" s="489"/>
      <c r="HPH81" s="489"/>
      <c r="HPI81" s="489"/>
      <c r="HPJ81" s="489"/>
      <c r="HPK81" s="489"/>
      <c r="HPL81" s="489"/>
      <c r="HPM81" s="489"/>
      <c r="HPN81" s="489"/>
      <c r="HPO81" s="489"/>
      <c r="HPP81" s="489"/>
      <c r="HPQ81" s="446"/>
      <c r="HPR81" s="489"/>
      <c r="HPS81" s="489"/>
      <c r="HPT81" s="489"/>
      <c r="HPU81" s="489"/>
      <c r="HPV81" s="489"/>
      <c r="HPW81" s="489"/>
      <c r="HPX81" s="489"/>
      <c r="HPY81" s="489"/>
      <c r="HPZ81" s="489"/>
      <c r="HQA81" s="489"/>
      <c r="HQB81" s="489"/>
      <c r="HQC81" s="489"/>
      <c r="HQD81" s="489"/>
      <c r="HQE81" s="489"/>
      <c r="HQF81" s="489"/>
      <c r="HQG81" s="446"/>
      <c r="HQH81" s="489"/>
      <c r="HQI81" s="489"/>
      <c r="HQJ81" s="489"/>
      <c r="HQK81" s="489"/>
      <c r="HQL81" s="489"/>
      <c r="HQM81" s="489"/>
      <c r="HQN81" s="489"/>
      <c r="HQO81" s="489"/>
      <c r="HQP81" s="489"/>
      <c r="HQQ81" s="489"/>
      <c r="HQR81" s="489"/>
      <c r="HQS81" s="489"/>
      <c r="HQT81" s="489"/>
      <c r="HQU81" s="489"/>
      <c r="HQV81" s="489"/>
      <c r="HQW81" s="446"/>
      <c r="HQX81" s="489"/>
      <c r="HQY81" s="489"/>
      <c r="HQZ81" s="489"/>
      <c r="HRA81" s="489"/>
      <c r="HRB81" s="489"/>
      <c r="HRC81" s="489"/>
      <c r="HRD81" s="489"/>
      <c r="HRE81" s="489"/>
      <c r="HRF81" s="489"/>
      <c r="HRG81" s="489"/>
      <c r="HRH81" s="489"/>
      <c r="HRI81" s="489"/>
      <c r="HRJ81" s="489"/>
      <c r="HRK81" s="489"/>
      <c r="HRL81" s="489"/>
      <c r="HRM81" s="446"/>
      <c r="HRN81" s="489"/>
      <c r="HRO81" s="489"/>
      <c r="HRP81" s="489"/>
      <c r="HRQ81" s="489"/>
      <c r="HRR81" s="489"/>
      <c r="HRS81" s="489"/>
      <c r="HRT81" s="489"/>
      <c r="HRU81" s="489"/>
      <c r="HRV81" s="489"/>
      <c r="HRW81" s="489"/>
      <c r="HRX81" s="489"/>
      <c r="HRY81" s="489"/>
      <c r="HRZ81" s="489"/>
      <c r="HSA81" s="489"/>
      <c r="HSB81" s="489"/>
      <c r="HSC81" s="446"/>
      <c r="HSD81" s="489"/>
      <c r="HSE81" s="489"/>
      <c r="HSF81" s="489"/>
      <c r="HSG81" s="489"/>
      <c r="HSH81" s="489"/>
      <c r="HSI81" s="489"/>
      <c r="HSJ81" s="489"/>
      <c r="HSK81" s="489"/>
      <c r="HSL81" s="489"/>
      <c r="HSM81" s="489"/>
      <c r="HSN81" s="489"/>
      <c r="HSO81" s="489"/>
      <c r="HSP81" s="489"/>
      <c r="HSQ81" s="489"/>
      <c r="HSR81" s="489"/>
      <c r="HSS81" s="446"/>
      <c r="HST81" s="489"/>
      <c r="HSU81" s="489"/>
      <c r="HSV81" s="489"/>
      <c r="HSW81" s="489"/>
      <c r="HSX81" s="489"/>
      <c r="HSY81" s="489"/>
      <c r="HSZ81" s="489"/>
      <c r="HTA81" s="489"/>
      <c r="HTB81" s="489"/>
      <c r="HTC81" s="489"/>
      <c r="HTD81" s="489"/>
      <c r="HTE81" s="489"/>
      <c r="HTF81" s="489"/>
      <c r="HTG81" s="489"/>
      <c r="HTH81" s="489"/>
      <c r="HTI81" s="446"/>
      <c r="HTJ81" s="489"/>
      <c r="HTK81" s="489"/>
      <c r="HTL81" s="489"/>
      <c r="HTM81" s="489"/>
      <c r="HTN81" s="489"/>
      <c r="HTO81" s="489"/>
      <c r="HTP81" s="489"/>
      <c r="HTQ81" s="489"/>
      <c r="HTR81" s="489"/>
      <c r="HTS81" s="489"/>
      <c r="HTT81" s="489"/>
      <c r="HTU81" s="489"/>
      <c r="HTV81" s="489"/>
      <c r="HTW81" s="489"/>
      <c r="HTX81" s="489"/>
      <c r="HTY81" s="446"/>
      <c r="HTZ81" s="489"/>
      <c r="HUA81" s="489"/>
      <c r="HUB81" s="489"/>
      <c r="HUC81" s="489"/>
      <c r="HUD81" s="489"/>
      <c r="HUE81" s="489"/>
      <c r="HUF81" s="489"/>
      <c r="HUG81" s="489"/>
      <c r="HUH81" s="489"/>
      <c r="HUI81" s="489"/>
      <c r="HUJ81" s="489"/>
      <c r="HUK81" s="489"/>
      <c r="HUL81" s="489"/>
      <c r="HUM81" s="489"/>
      <c r="HUN81" s="489"/>
      <c r="HUO81" s="446"/>
      <c r="HUP81" s="489"/>
      <c r="HUQ81" s="489"/>
      <c r="HUR81" s="489"/>
      <c r="HUS81" s="489"/>
      <c r="HUT81" s="489"/>
      <c r="HUU81" s="489"/>
      <c r="HUV81" s="489"/>
      <c r="HUW81" s="489"/>
      <c r="HUX81" s="489"/>
      <c r="HUY81" s="489"/>
      <c r="HUZ81" s="489"/>
      <c r="HVA81" s="489"/>
      <c r="HVB81" s="489"/>
      <c r="HVC81" s="489"/>
      <c r="HVD81" s="489"/>
      <c r="HVE81" s="446"/>
      <c r="HVF81" s="489"/>
      <c r="HVG81" s="489"/>
      <c r="HVH81" s="489"/>
      <c r="HVI81" s="489"/>
      <c r="HVJ81" s="489"/>
      <c r="HVK81" s="489"/>
      <c r="HVL81" s="489"/>
      <c r="HVM81" s="489"/>
      <c r="HVN81" s="489"/>
      <c r="HVO81" s="489"/>
      <c r="HVP81" s="489"/>
      <c r="HVQ81" s="489"/>
      <c r="HVR81" s="489"/>
      <c r="HVS81" s="489"/>
      <c r="HVT81" s="489"/>
      <c r="HVU81" s="446"/>
      <c r="HVV81" s="489"/>
      <c r="HVW81" s="489"/>
      <c r="HVX81" s="489"/>
      <c r="HVY81" s="489"/>
      <c r="HVZ81" s="489"/>
      <c r="HWA81" s="489"/>
      <c r="HWB81" s="489"/>
      <c r="HWC81" s="489"/>
      <c r="HWD81" s="489"/>
      <c r="HWE81" s="489"/>
      <c r="HWF81" s="489"/>
      <c r="HWG81" s="489"/>
      <c r="HWH81" s="489"/>
      <c r="HWI81" s="489"/>
      <c r="HWJ81" s="489"/>
      <c r="HWK81" s="446"/>
      <c r="HWL81" s="489"/>
      <c r="HWM81" s="489"/>
      <c r="HWN81" s="489"/>
      <c r="HWO81" s="489"/>
      <c r="HWP81" s="489"/>
      <c r="HWQ81" s="489"/>
      <c r="HWR81" s="489"/>
      <c r="HWS81" s="489"/>
      <c r="HWT81" s="489"/>
      <c r="HWU81" s="489"/>
      <c r="HWV81" s="489"/>
      <c r="HWW81" s="489"/>
      <c r="HWX81" s="489"/>
      <c r="HWY81" s="489"/>
      <c r="HWZ81" s="489"/>
      <c r="HXA81" s="446"/>
      <c r="HXB81" s="489"/>
      <c r="HXC81" s="489"/>
      <c r="HXD81" s="489"/>
      <c r="HXE81" s="489"/>
      <c r="HXF81" s="489"/>
      <c r="HXG81" s="489"/>
      <c r="HXH81" s="489"/>
      <c r="HXI81" s="489"/>
      <c r="HXJ81" s="489"/>
      <c r="HXK81" s="489"/>
      <c r="HXL81" s="489"/>
      <c r="HXM81" s="489"/>
      <c r="HXN81" s="489"/>
      <c r="HXO81" s="489"/>
      <c r="HXP81" s="489"/>
      <c r="HXQ81" s="446"/>
      <c r="HXR81" s="489"/>
      <c r="HXS81" s="489"/>
      <c r="HXT81" s="489"/>
      <c r="HXU81" s="489"/>
      <c r="HXV81" s="489"/>
      <c r="HXW81" s="489"/>
      <c r="HXX81" s="489"/>
      <c r="HXY81" s="489"/>
      <c r="HXZ81" s="489"/>
      <c r="HYA81" s="489"/>
      <c r="HYB81" s="489"/>
      <c r="HYC81" s="489"/>
      <c r="HYD81" s="489"/>
      <c r="HYE81" s="489"/>
      <c r="HYF81" s="489"/>
      <c r="HYG81" s="446"/>
      <c r="HYH81" s="489"/>
      <c r="HYI81" s="489"/>
      <c r="HYJ81" s="489"/>
      <c r="HYK81" s="489"/>
      <c r="HYL81" s="489"/>
      <c r="HYM81" s="489"/>
      <c r="HYN81" s="489"/>
      <c r="HYO81" s="489"/>
      <c r="HYP81" s="489"/>
      <c r="HYQ81" s="489"/>
      <c r="HYR81" s="489"/>
      <c r="HYS81" s="489"/>
      <c r="HYT81" s="489"/>
      <c r="HYU81" s="489"/>
      <c r="HYV81" s="489"/>
      <c r="HYW81" s="446"/>
      <c r="HYX81" s="489"/>
      <c r="HYY81" s="489"/>
      <c r="HYZ81" s="489"/>
      <c r="HZA81" s="489"/>
      <c r="HZB81" s="489"/>
      <c r="HZC81" s="489"/>
      <c r="HZD81" s="489"/>
      <c r="HZE81" s="489"/>
      <c r="HZF81" s="489"/>
      <c r="HZG81" s="489"/>
      <c r="HZH81" s="489"/>
      <c r="HZI81" s="489"/>
      <c r="HZJ81" s="489"/>
      <c r="HZK81" s="489"/>
      <c r="HZL81" s="489"/>
      <c r="HZM81" s="446"/>
      <c r="HZN81" s="489"/>
      <c r="HZO81" s="489"/>
      <c r="HZP81" s="489"/>
      <c r="HZQ81" s="489"/>
      <c r="HZR81" s="489"/>
      <c r="HZS81" s="489"/>
      <c r="HZT81" s="489"/>
      <c r="HZU81" s="489"/>
      <c r="HZV81" s="489"/>
      <c r="HZW81" s="489"/>
      <c r="HZX81" s="489"/>
      <c r="HZY81" s="489"/>
      <c r="HZZ81" s="489"/>
      <c r="IAA81" s="489"/>
      <c r="IAB81" s="489"/>
      <c r="IAC81" s="446"/>
      <c r="IAD81" s="489"/>
      <c r="IAE81" s="489"/>
      <c r="IAF81" s="489"/>
      <c r="IAG81" s="489"/>
      <c r="IAH81" s="489"/>
      <c r="IAI81" s="489"/>
      <c r="IAJ81" s="489"/>
      <c r="IAK81" s="489"/>
      <c r="IAL81" s="489"/>
      <c r="IAM81" s="489"/>
      <c r="IAN81" s="489"/>
      <c r="IAO81" s="489"/>
      <c r="IAP81" s="489"/>
      <c r="IAQ81" s="489"/>
      <c r="IAR81" s="489"/>
      <c r="IAS81" s="446"/>
      <c r="IAT81" s="489"/>
      <c r="IAU81" s="489"/>
      <c r="IAV81" s="489"/>
      <c r="IAW81" s="489"/>
      <c r="IAX81" s="489"/>
      <c r="IAY81" s="489"/>
      <c r="IAZ81" s="489"/>
      <c r="IBA81" s="489"/>
      <c r="IBB81" s="489"/>
      <c r="IBC81" s="489"/>
      <c r="IBD81" s="489"/>
      <c r="IBE81" s="489"/>
      <c r="IBF81" s="489"/>
      <c r="IBG81" s="489"/>
      <c r="IBH81" s="489"/>
      <c r="IBI81" s="446"/>
      <c r="IBJ81" s="489"/>
      <c r="IBK81" s="489"/>
      <c r="IBL81" s="489"/>
      <c r="IBM81" s="489"/>
      <c r="IBN81" s="489"/>
      <c r="IBO81" s="489"/>
      <c r="IBP81" s="489"/>
      <c r="IBQ81" s="489"/>
      <c r="IBR81" s="489"/>
      <c r="IBS81" s="489"/>
      <c r="IBT81" s="489"/>
      <c r="IBU81" s="489"/>
      <c r="IBV81" s="489"/>
      <c r="IBW81" s="489"/>
      <c r="IBX81" s="489"/>
      <c r="IBY81" s="446"/>
      <c r="IBZ81" s="489"/>
      <c r="ICA81" s="489"/>
      <c r="ICB81" s="489"/>
      <c r="ICC81" s="489"/>
      <c r="ICD81" s="489"/>
      <c r="ICE81" s="489"/>
      <c r="ICF81" s="489"/>
      <c r="ICG81" s="489"/>
      <c r="ICH81" s="489"/>
      <c r="ICI81" s="489"/>
      <c r="ICJ81" s="489"/>
      <c r="ICK81" s="489"/>
      <c r="ICL81" s="489"/>
      <c r="ICM81" s="489"/>
      <c r="ICN81" s="489"/>
      <c r="ICO81" s="446"/>
      <c r="ICP81" s="489"/>
      <c r="ICQ81" s="489"/>
      <c r="ICR81" s="489"/>
      <c r="ICS81" s="489"/>
      <c r="ICT81" s="489"/>
      <c r="ICU81" s="489"/>
      <c r="ICV81" s="489"/>
      <c r="ICW81" s="489"/>
      <c r="ICX81" s="489"/>
      <c r="ICY81" s="489"/>
      <c r="ICZ81" s="489"/>
      <c r="IDA81" s="489"/>
      <c r="IDB81" s="489"/>
      <c r="IDC81" s="489"/>
      <c r="IDD81" s="489"/>
      <c r="IDE81" s="446"/>
      <c r="IDF81" s="489"/>
      <c r="IDG81" s="489"/>
      <c r="IDH81" s="489"/>
      <c r="IDI81" s="489"/>
      <c r="IDJ81" s="489"/>
      <c r="IDK81" s="489"/>
      <c r="IDL81" s="489"/>
      <c r="IDM81" s="489"/>
      <c r="IDN81" s="489"/>
      <c r="IDO81" s="489"/>
      <c r="IDP81" s="489"/>
      <c r="IDQ81" s="489"/>
      <c r="IDR81" s="489"/>
      <c r="IDS81" s="489"/>
      <c r="IDT81" s="489"/>
      <c r="IDU81" s="446"/>
      <c r="IDV81" s="489"/>
      <c r="IDW81" s="489"/>
      <c r="IDX81" s="489"/>
      <c r="IDY81" s="489"/>
      <c r="IDZ81" s="489"/>
      <c r="IEA81" s="489"/>
      <c r="IEB81" s="489"/>
      <c r="IEC81" s="489"/>
      <c r="IED81" s="489"/>
      <c r="IEE81" s="489"/>
      <c r="IEF81" s="489"/>
      <c r="IEG81" s="489"/>
      <c r="IEH81" s="489"/>
      <c r="IEI81" s="489"/>
      <c r="IEJ81" s="489"/>
      <c r="IEK81" s="446"/>
      <c r="IEL81" s="489"/>
      <c r="IEM81" s="489"/>
      <c r="IEN81" s="489"/>
      <c r="IEO81" s="489"/>
      <c r="IEP81" s="489"/>
      <c r="IEQ81" s="489"/>
      <c r="IER81" s="489"/>
      <c r="IES81" s="489"/>
      <c r="IET81" s="489"/>
      <c r="IEU81" s="489"/>
      <c r="IEV81" s="489"/>
      <c r="IEW81" s="489"/>
      <c r="IEX81" s="489"/>
      <c r="IEY81" s="489"/>
      <c r="IEZ81" s="489"/>
      <c r="IFA81" s="446"/>
      <c r="IFB81" s="489"/>
      <c r="IFC81" s="489"/>
      <c r="IFD81" s="489"/>
      <c r="IFE81" s="489"/>
      <c r="IFF81" s="489"/>
      <c r="IFG81" s="489"/>
      <c r="IFH81" s="489"/>
      <c r="IFI81" s="489"/>
      <c r="IFJ81" s="489"/>
      <c r="IFK81" s="489"/>
      <c r="IFL81" s="489"/>
      <c r="IFM81" s="489"/>
      <c r="IFN81" s="489"/>
      <c r="IFO81" s="489"/>
      <c r="IFP81" s="489"/>
      <c r="IFQ81" s="446"/>
      <c r="IFR81" s="489"/>
      <c r="IFS81" s="489"/>
      <c r="IFT81" s="489"/>
      <c r="IFU81" s="489"/>
      <c r="IFV81" s="489"/>
      <c r="IFW81" s="489"/>
      <c r="IFX81" s="489"/>
      <c r="IFY81" s="489"/>
      <c r="IFZ81" s="489"/>
      <c r="IGA81" s="489"/>
      <c r="IGB81" s="489"/>
      <c r="IGC81" s="489"/>
      <c r="IGD81" s="489"/>
      <c r="IGE81" s="489"/>
      <c r="IGF81" s="489"/>
      <c r="IGG81" s="446"/>
      <c r="IGH81" s="489"/>
      <c r="IGI81" s="489"/>
      <c r="IGJ81" s="489"/>
      <c r="IGK81" s="489"/>
      <c r="IGL81" s="489"/>
      <c r="IGM81" s="489"/>
      <c r="IGN81" s="489"/>
      <c r="IGO81" s="489"/>
      <c r="IGP81" s="489"/>
      <c r="IGQ81" s="489"/>
      <c r="IGR81" s="489"/>
      <c r="IGS81" s="489"/>
      <c r="IGT81" s="489"/>
      <c r="IGU81" s="489"/>
      <c r="IGV81" s="489"/>
      <c r="IGW81" s="446"/>
      <c r="IGX81" s="489"/>
      <c r="IGY81" s="489"/>
      <c r="IGZ81" s="489"/>
      <c r="IHA81" s="489"/>
      <c r="IHB81" s="489"/>
      <c r="IHC81" s="489"/>
      <c r="IHD81" s="489"/>
      <c r="IHE81" s="489"/>
      <c r="IHF81" s="489"/>
      <c r="IHG81" s="489"/>
      <c r="IHH81" s="489"/>
      <c r="IHI81" s="489"/>
      <c r="IHJ81" s="489"/>
      <c r="IHK81" s="489"/>
      <c r="IHL81" s="489"/>
      <c r="IHM81" s="446"/>
      <c r="IHN81" s="489"/>
      <c r="IHO81" s="489"/>
      <c r="IHP81" s="489"/>
      <c r="IHQ81" s="489"/>
      <c r="IHR81" s="489"/>
      <c r="IHS81" s="489"/>
      <c r="IHT81" s="489"/>
      <c r="IHU81" s="489"/>
      <c r="IHV81" s="489"/>
      <c r="IHW81" s="489"/>
      <c r="IHX81" s="489"/>
      <c r="IHY81" s="489"/>
      <c r="IHZ81" s="489"/>
      <c r="IIA81" s="489"/>
      <c r="IIB81" s="489"/>
      <c r="IIC81" s="446"/>
      <c r="IID81" s="489"/>
      <c r="IIE81" s="489"/>
      <c r="IIF81" s="489"/>
      <c r="IIG81" s="489"/>
      <c r="IIH81" s="489"/>
      <c r="III81" s="489"/>
      <c r="IIJ81" s="489"/>
      <c r="IIK81" s="489"/>
      <c r="IIL81" s="489"/>
      <c r="IIM81" s="489"/>
      <c r="IIN81" s="489"/>
      <c r="IIO81" s="489"/>
      <c r="IIP81" s="489"/>
      <c r="IIQ81" s="489"/>
      <c r="IIR81" s="489"/>
      <c r="IIS81" s="446"/>
      <c r="IIT81" s="489"/>
      <c r="IIU81" s="489"/>
      <c r="IIV81" s="489"/>
      <c r="IIW81" s="489"/>
      <c r="IIX81" s="489"/>
      <c r="IIY81" s="489"/>
      <c r="IIZ81" s="489"/>
      <c r="IJA81" s="489"/>
      <c r="IJB81" s="489"/>
      <c r="IJC81" s="489"/>
      <c r="IJD81" s="489"/>
      <c r="IJE81" s="489"/>
      <c r="IJF81" s="489"/>
      <c r="IJG81" s="489"/>
      <c r="IJH81" s="489"/>
      <c r="IJI81" s="446"/>
      <c r="IJJ81" s="489"/>
      <c r="IJK81" s="489"/>
      <c r="IJL81" s="489"/>
      <c r="IJM81" s="489"/>
      <c r="IJN81" s="489"/>
      <c r="IJO81" s="489"/>
      <c r="IJP81" s="489"/>
      <c r="IJQ81" s="489"/>
      <c r="IJR81" s="489"/>
      <c r="IJS81" s="489"/>
      <c r="IJT81" s="489"/>
      <c r="IJU81" s="489"/>
      <c r="IJV81" s="489"/>
      <c r="IJW81" s="489"/>
      <c r="IJX81" s="489"/>
      <c r="IJY81" s="446"/>
      <c r="IJZ81" s="489"/>
      <c r="IKA81" s="489"/>
      <c r="IKB81" s="489"/>
      <c r="IKC81" s="489"/>
      <c r="IKD81" s="489"/>
      <c r="IKE81" s="489"/>
      <c r="IKF81" s="489"/>
      <c r="IKG81" s="489"/>
      <c r="IKH81" s="489"/>
      <c r="IKI81" s="489"/>
      <c r="IKJ81" s="489"/>
      <c r="IKK81" s="489"/>
      <c r="IKL81" s="489"/>
      <c r="IKM81" s="489"/>
      <c r="IKN81" s="489"/>
      <c r="IKO81" s="446"/>
      <c r="IKP81" s="489"/>
      <c r="IKQ81" s="489"/>
      <c r="IKR81" s="489"/>
      <c r="IKS81" s="489"/>
      <c r="IKT81" s="489"/>
      <c r="IKU81" s="489"/>
      <c r="IKV81" s="489"/>
      <c r="IKW81" s="489"/>
      <c r="IKX81" s="489"/>
      <c r="IKY81" s="489"/>
      <c r="IKZ81" s="489"/>
      <c r="ILA81" s="489"/>
      <c r="ILB81" s="489"/>
      <c r="ILC81" s="489"/>
      <c r="ILD81" s="489"/>
      <c r="ILE81" s="446"/>
      <c r="ILF81" s="489"/>
      <c r="ILG81" s="489"/>
      <c r="ILH81" s="489"/>
      <c r="ILI81" s="489"/>
      <c r="ILJ81" s="489"/>
      <c r="ILK81" s="489"/>
      <c r="ILL81" s="489"/>
      <c r="ILM81" s="489"/>
      <c r="ILN81" s="489"/>
      <c r="ILO81" s="489"/>
      <c r="ILP81" s="489"/>
      <c r="ILQ81" s="489"/>
      <c r="ILR81" s="489"/>
      <c r="ILS81" s="489"/>
      <c r="ILT81" s="489"/>
      <c r="ILU81" s="446"/>
      <c r="ILV81" s="489"/>
      <c r="ILW81" s="489"/>
      <c r="ILX81" s="489"/>
      <c r="ILY81" s="489"/>
      <c r="ILZ81" s="489"/>
      <c r="IMA81" s="489"/>
      <c r="IMB81" s="489"/>
      <c r="IMC81" s="489"/>
      <c r="IMD81" s="489"/>
      <c r="IME81" s="489"/>
      <c r="IMF81" s="489"/>
      <c r="IMG81" s="489"/>
      <c r="IMH81" s="489"/>
      <c r="IMI81" s="489"/>
      <c r="IMJ81" s="489"/>
      <c r="IMK81" s="446"/>
      <c r="IML81" s="489"/>
      <c r="IMM81" s="489"/>
      <c r="IMN81" s="489"/>
      <c r="IMO81" s="489"/>
      <c r="IMP81" s="489"/>
      <c r="IMQ81" s="489"/>
      <c r="IMR81" s="489"/>
      <c r="IMS81" s="489"/>
      <c r="IMT81" s="489"/>
      <c r="IMU81" s="489"/>
      <c r="IMV81" s="489"/>
      <c r="IMW81" s="489"/>
      <c r="IMX81" s="489"/>
      <c r="IMY81" s="489"/>
      <c r="IMZ81" s="489"/>
      <c r="INA81" s="446"/>
      <c r="INB81" s="489"/>
      <c r="INC81" s="489"/>
      <c r="IND81" s="489"/>
      <c r="INE81" s="489"/>
      <c r="INF81" s="489"/>
      <c r="ING81" s="489"/>
      <c r="INH81" s="489"/>
      <c r="INI81" s="489"/>
      <c r="INJ81" s="489"/>
      <c r="INK81" s="489"/>
      <c r="INL81" s="489"/>
      <c r="INM81" s="489"/>
      <c r="INN81" s="489"/>
      <c r="INO81" s="489"/>
      <c r="INP81" s="489"/>
      <c r="INQ81" s="446"/>
      <c r="INR81" s="489"/>
      <c r="INS81" s="489"/>
      <c r="INT81" s="489"/>
      <c r="INU81" s="489"/>
      <c r="INV81" s="489"/>
      <c r="INW81" s="489"/>
      <c r="INX81" s="489"/>
      <c r="INY81" s="489"/>
      <c r="INZ81" s="489"/>
      <c r="IOA81" s="489"/>
      <c r="IOB81" s="489"/>
      <c r="IOC81" s="489"/>
      <c r="IOD81" s="489"/>
      <c r="IOE81" s="489"/>
      <c r="IOF81" s="489"/>
      <c r="IOG81" s="446"/>
      <c r="IOH81" s="489"/>
      <c r="IOI81" s="489"/>
      <c r="IOJ81" s="489"/>
      <c r="IOK81" s="489"/>
      <c r="IOL81" s="489"/>
      <c r="IOM81" s="489"/>
      <c r="ION81" s="489"/>
      <c r="IOO81" s="489"/>
      <c r="IOP81" s="489"/>
      <c r="IOQ81" s="489"/>
      <c r="IOR81" s="489"/>
      <c r="IOS81" s="489"/>
      <c r="IOT81" s="489"/>
      <c r="IOU81" s="489"/>
      <c r="IOV81" s="489"/>
      <c r="IOW81" s="446"/>
      <c r="IOX81" s="489"/>
      <c r="IOY81" s="489"/>
      <c r="IOZ81" s="489"/>
      <c r="IPA81" s="489"/>
      <c r="IPB81" s="489"/>
      <c r="IPC81" s="489"/>
      <c r="IPD81" s="489"/>
      <c r="IPE81" s="489"/>
      <c r="IPF81" s="489"/>
      <c r="IPG81" s="489"/>
      <c r="IPH81" s="489"/>
      <c r="IPI81" s="489"/>
      <c r="IPJ81" s="489"/>
      <c r="IPK81" s="489"/>
      <c r="IPL81" s="489"/>
      <c r="IPM81" s="446"/>
      <c r="IPN81" s="489"/>
      <c r="IPO81" s="489"/>
      <c r="IPP81" s="489"/>
      <c r="IPQ81" s="489"/>
      <c r="IPR81" s="489"/>
      <c r="IPS81" s="489"/>
      <c r="IPT81" s="489"/>
      <c r="IPU81" s="489"/>
      <c r="IPV81" s="489"/>
      <c r="IPW81" s="489"/>
      <c r="IPX81" s="489"/>
      <c r="IPY81" s="489"/>
      <c r="IPZ81" s="489"/>
      <c r="IQA81" s="489"/>
      <c r="IQB81" s="489"/>
      <c r="IQC81" s="446"/>
      <c r="IQD81" s="489"/>
      <c r="IQE81" s="489"/>
      <c r="IQF81" s="489"/>
      <c r="IQG81" s="489"/>
      <c r="IQH81" s="489"/>
      <c r="IQI81" s="489"/>
      <c r="IQJ81" s="489"/>
      <c r="IQK81" s="489"/>
      <c r="IQL81" s="489"/>
      <c r="IQM81" s="489"/>
      <c r="IQN81" s="489"/>
      <c r="IQO81" s="489"/>
      <c r="IQP81" s="489"/>
      <c r="IQQ81" s="489"/>
      <c r="IQR81" s="489"/>
      <c r="IQS81" s="446"/>
      <c r="IQT81" s="489"/>
      <c r="IQU81" s="489"/>
      <c r="IQV81" s="489"/>
      <c r="IQW81" s="489"/>
      <c r="IQX81" s="489"/>
      <c r="IQY81" s="489"/>
      <c r="IQZ81" s="489"/>
      <c r="IRA81" s="489"/>
      <c r="IRB81" s="489"/>
      <c r="IRC81" s="489"/>
      <c r="IRD81" s="489"/>
      <c r="IRE81" s="489"/>
      <c r="IRF81" s="489"/>
      <c r="IRG81" s="489"/>
      <c r="IRH81" s="489"/>
      <c r="IRI81" s="446"/>
      <c r="IRJ81" s="489"/>
      <c r="IRK81" s="489"/>
      <c r="IRL81" s="489"/>
      <c r="IRM81" s="489"/>
      <c r="IRN81" s="489"/>
      <c r="IRO81" s="489"/>
      <c r="IRP81" s="489"/>
      <c r="IRQ81" s="489"/>
      <c r="IRR81" s="489"/>
      <c r="IRS81" s="489"/>
      <c r="IRT81" s="489"/>
      <c r="IRU81" s="489"/>
      <c r="IRV81" s="489"/>
      <c r="IRW81" s="489"/>
      <c r="IRX81" s="489"/>
      <c r="IRY81" s="446"/>
      <c r="IRZ81" s="489"/>
      <c r="ISA81" s="489"/>
      <c r="ISB81" s="489"/>
      <c r="ISC81" s="489"/>
      <c r="ISD81" s="489"/>
      <c r="ISE81" s="489"/>
      <c r="ISF81" s="489"/>
      <c r="ISG81" s="489"/>
      <c r="ISH81" s="489"/>
      <c r="ISI81" s="489"/>
      <c r="ISJ81" s="489"/>
      <c r="ISK81" s="489"/>
      <c r="ISL81" s="489"/>
      <c r="ISM81" s="489"/>
      <c r="ISN81" s="489"/>
      <c r="ISO81" s="446"/>
      <c r="ISP81" s="489"/>
      <c r="ISQ81" s="489"/>
      <c r="ISR81" s="489"/>
      <c r="ISS81" s="489"/>
      <c r="IST81" s="489"/>
      <c r="ISU81" s="489"/>
      <c r="ISV81" s="489"/>
      <c r="ISW81" s="489"/>
      <c r="ISX81" s="489"/>
      <c r="ISY81" s="489"/>
      <c r="ISZ81" s="489"/>
      <c r="ITA81" s="489"/>
      <c r="ITB81" s="489"/>
      <c r="ITC81" s="489"/>
      <c r="ITD81" s="489"/>
      <c r="ITE81" s="446"/>
      <c r="ITF81" s="489"/>
      <c r="ITG81" s="489"/>
      <c r="ITH81" s="489"/>
      <c r="ITI81" s="489"/>
      <c r="ITJ81" s="489"/>
      <c r="ITK81" s="489"/>
      <c r="ITL81" s="489"/>
      <c r="ITM81" s="489"/>
      <c r="ITN81" s="489"/>
      <c r="ITO81" s="489"/>
      <c r="ITP81" s="489"/>
      <c r="ITQ81" s="489"/>
      <c r="ITR81" s="489"/>
      <c r="ITS81" s="489"/>
      <c r="ITT81" s="489"/>
      <c r="ITU81" s="446"/>
      <c r="ITV81" s="489"/>
      <c r="ITW81" s="489"/>
      <c r="ITX81" s="489"/>
      <c r="ITY81" s="489"/>
      <c r="ITZ81" s="489"/>
      <c r="IUA81" s="489"/>
      <c r="IUB81" s="489"/>
      <c r="IUC81" s="489"/>
      <c r="IUD81" s="489"/>
      <c r="IUE81" s="489"/>
      <c r="IUF81" s="489"/>
      <c r="IUG81" s="489"/>
      <c r="IUH81" s="489"/>
      <c r="IUI81" s="489"/>
      <c r="IUJ81" s="489"/>
      <c r="IUK81" s="446"/>
      <c r="IUL81" s="489"/>
      <c r="IUM81" s="489"/>
      <c r="IUN81" s="489"/>
      <c r="IUO81" s="489"/>
      <c r="IUP81" s="489"/>
      <c r="IUQ81" s="489"/>
      <c r="IUR81" s="489"/>
      <c r="IUS81" s="489"/>
      <c r="IUT81" s="489"/>
      <c r="IUU81" s="489"/>
      <c r="IUV81" s="489"/>
      <c r="IUW81" s="489"/>
      <c r="IUX81" s="489"/>
      <c r="IUY81" s="489"/>
      <c r="IUZ81" s="489"/>
      <c r="IVA81" s="446"/>
      <c r="IVB81" s="489"/>
      <c r="IVC81" s="489"/>
      <c r="IVD81" s="489"/>
      <c r="IVE81" s="489"/>
      <c r="IVF81" s="489"/>
      <c r="IVG81" s="489"/>
      <c r="IVH81" s="489"/>
      <c r="IVI81" s="489"/>
      <c r="IVJ81" s="489"/>
      <c r="IVK81" s="489"/>
      <c r="IVL81" s="489"/>
      <c r="IVM81" s="489"/>
      <c r="IVN81" s="489"/>
      <c r="IVO81" s="489"/>
      <c r="IVP81" s="489"/>
      <c r="IVQ81" s="446"/>
      <c r="IVR81" s="489"/>
      <c r="IVS81" s="489"/>
      <c r="IVT81" s="489"/>
      <c r="IVU81" s="489"/>
      <c r="IVV81" s="489"/>
      <c r="IVW81" s="489"/>
      <c r="IVX81" s="489"/>
      <c r="IVY81" s="489"/>
      <c r="IVZ81" s="489"/>
      <c r="IWA81" s="489"/>
      <c r="IWB81" s="489"/>
      <c r="IWC81" s="489"/>
      <c r="IWD81" s="489"/>
      <c r="IWE81" s="489"/>
      <c r="IWF81" s="489"/>
      <c r="IWG81" s="446"/>
      <c r="IWH81" s="489"/>
      <c r="IWI81" s="489"/>
      <c r="IWJ81" s="489"/>
      <c r="IWK81" s="489"/>
      <c r="IWL81" s="489"/>
      <c r="IWM81" s="489"/>
      <c r="IWN81" s="489"/>
      <c r="IWO81" s="489"/>
      <c r="IWP81" s="489"/>
      <c r="IWQ81" s="489"/>
      <c r="IWR81" s="489"/>
      <c r="IWS81" s="489"/>
      <c r="IWT81" s="489"/>
      <c r="IWU81" s="489"/>
      <c r="IWV81" s="489"/>
      <c r="IWW81" s="446"/>
      <c r="IWX81" s="489"/>
      <c r="IWY81" s="489"/>
      <c r="IWZ81" s="489"/>
      <c r="IXA81" s="489"/>
      <c r="IXB81" s="489"/>
      <c r="IXC81" s="489"/>
      <c r="IXD81" s="489"/>
      <c r="IXE81" s="489"/>
      <c r="IXF81" s="489"/>
      <c r="IXG81" s="489"/>
      <c r="IXH81" s="489"/>
      <c r="IXI81" s="489"/>
      <c r="IXJ81" s="489"/>
      <c r="IXK81" s="489"/>
      <c r="IXL81" s="489"/>
      <c r="IXM81" s="446"/>
      <c r="IXN81" s="489"/>
      <c r="IXO81" s="489"/>
      <c r="IXP81" s="489"/>
      <c r="IXQ81" s="489"/>
      <c r="IXR81" s="489"/>
      <c r="IXS81" s="489"/>
      <c r="IXT81" s="489"/>
      <c r="IXU81" s="489"/>
      <c r="IXV81" s="489"/>
      <c r="IXW81" s="489"/>
      <c r="IXX81" s="489"/>
      <c r="IXY81" s="489"/>
      <c r="IXZ81" s="489"/>
      <c r="IYA81" s="489"/>
      <c r="IYB81" s="489"/>
      <c r="IYC81" s="446"/>
      <c r="IYD81" s="489"/>
      <c r="IYE81" s="489"/>
      <c r="IYF81" s="489"/>
      <c r="IYG81" s="489"/>
      <c r="IYH81" s="489"/>
      <c r="IYI81" s="489"/>
      <c r="IYJ81" s="489"/>
      <c r="IYK81" s="489"/>
      <c r="IYL81" s="489"/>
      <c r="IYM81" s="489"/>
      <c r="IYN81" s="489"/>
      <c r="IYO81" s="489"/>
      <c r="IYP81" s="489"/>
      <c r="IYQ81" s="489"/>
      <c r="IYR81" s="489"/>
      <c r="IYS81" s="446"/>
      <c r="IYT81" s="489"/>
      <c r="IYU81" s="489"/>
      <c r="IYV81" s="489"/>
      <c r="IYW81" s="489"/>
      <c r="IYX81" s="489"/>
      <c r="IYY81" s="489"/>
      <c r="IYZ81" s="489"/>
      <c r="IZA81" s="489"/>
      <c r="IZB81" s="489"/>
      <c r="IZC81" s="489"/>
      <c r="IZD81" s="489"/>
      <c r="IZE81" s="489"/>
      <c r="IZF81" s="489"/>
      <c r="IZG81" s="489"/>
      <c r="IZH81" s="489"/>
      <c r="IZI81" s="446"/>
      <c r="IZJ81" s="489"/>
      <c r="IZK81" s="489"/>
      <c r="IZL81" s="489"/>
      <c r="IZM81" s="489"/>
      <c r="IZN81" s="489"/>
      <c r="IZO81" s="489"/>
      <c r="IZP81" s="489"/>
      <c r="IZQ81" s="489"/>
      <c r="IZR81" s="489"/>
      <c r="IZS81" s="489"/>
      <c r="IZT81" s="489"/>
      <c r="IZU81" s="489"/>
      <c r="IZV81" s="489"/>
      <c r="IZW81" s="489"/>
      <c r="IZX81" s="489"/>
      <c r="IZY81" s="446"/>
      <c r="IZZ81" s="489"/>
      <c r="JAA81" s="489"/>
      <c r="JAB81" s="489"/>
      <c r="JAC81" s="489"/>
      <c r="JAD81" s="489"/>
      <c r="JAE81" s="489"/>
      <c r="JAF81" s="489"/>
      <c r="JAG81" s="489"/>
      <c r="JAH81" s="489"/>
      <c r="JAI81" s="489"/>
      <c r="JAJ81" s="489"/>
      <c r="JAK81" s="489"/>
      <c r="JAL81" s="489"/>
      <c r="JAM81" s="489"/>
      <c r="JAN81" s="489"/>
      <c r="JAO81" s="446"/>
      <c r="JAP81" s="489"/>
      <c r="JAQ81" s="489"/>
      <c r="JAR81" s="489"/>
      <c r="JAS81" s="489"/>
      <c r="JAT81" s="489"/>
      <c r="JAU81" s="489"/>
      <c r="JAV81" s="489"/>
      <c r="JAW81" s="489"/>
      <c r="JAX81" s="489"/>
      <c r="JAY81" s="489"/>
      <c r="JAZ81" s="489"/>
      <c r="JBA81" s="489"/>
      <c r="JBB81" s="489"/>
      <c r="JBC81" s="489"/>
      <c r="JBD81" s="489"/>
      <c r="JBE81" s="446"/>
      <c r="JBF81" s="489"/>
      <c r="JBG81" s="489"/>
      <c r="JBH81" s="489"/>
      <c r="JBI81" s="489"/>
      <c r="JBJ81" s="489"/>
      <c r="JBK81" s="489"/>
      <c r="JBL81" s="489"/>
      <c r="JBM81" s="489"/>
      <c r="JBN81" s="489"/>
      <c r="JBO81" s="489"/>
      <c r="JBP81" s="489"/>
      <c r="JBQ81" s="489"/>
      <c r="JBR81" s="489"/>
      <c r="JBS81" s="489"/>
      <c r="JBT81" s="489"/>
      <c r="JBU81" s="446"/>
      <c r="JBV81" s="489"/>
      <c r="JBW81" s="489"/>
      <c r="JBX81" s="489"/>
      <c r="JBY81" s="489"/>
      <c r="JBZ81" s="489"/>
      <c r="JCA81" s="489"/>
      <c r="JCB81" s="489"/>
      <c r="JCC81" s="489"/>
      <c r="JCD81" s="489"/>
      <c r="JCE81" s="489"/>
      <c r="JCF81" s="489"/>
      <c r="JCG81" s="489"/>
      <c r="JCH81" s="489"/>
      <c r="JCI81" s="489"/>
      <c r="JCJ81" s="489"/>
      <c r="JCK81" s="446"/>
      <c r="JCL81" s="489"/>
      <c r="JCM81" s="489"/>
      <c r="JCN81" s="489"/>
      <c r="JCO81" s="489"/>
      <c r="JCP81" s="489"/>
      <c r="JCQ81" s="489"/>
      <c r="JCR81" s="489"/>
      <c r="JCS81" s="489"/>
      <c r="JCT81" s="489"/>
      <c r="JCU81" s="489"/>
      <c r="JCV81" s="489"/>
      <c r="JCW81" s="489"/>
      <c r="JCX81" s="489"/>
      <c r="JCY81" s="489"/>
      <c r="JCZ81" s="489"/>
      <c r="JDA81" s="446"/>
      <c r="JDB81" s="489"/>
      <c r="JDC81" s="489"/>
      <c r="JDD81" s="489"/>
      <c r="JDE81" s="489"/>
      <c r="JDF81" s="489"/>
      <c r="JDG81" s="489"/>
      <c r="JDH81" s="489"/>
      <c r="JDI81" s="489"/>
      <c r="JDJ81" s="489"/>
      <c r="JDK81" s="489"/>
      <c r="JDL81" s="489"/>
      <c r="JDM81" s="489"/>
      <c r="JDN81" s="489"/>
      <c r="JDO81" s="489"/>
      <c r="JDP81" s="489"/>
      <c r="JDQ81" s="446"/>
      <c r="JDR81" s="489"/>
      <c r="JDS81" s="489"/>
      <c r="JDT81" s="489"/>
      <c r="JDU81" s="489"/>
      <c r="JDV81" s="489"/>
      <c r="JDW81" s="489"/>
      <c r="JDX81" s="489"/>
      <c r="JDY81" s="489"/>
      <c r="JDZ81" s="489"/>
      <c r="JEA81" s="489"/>
      <c r="JEB81" s="489"/>
      <c r="JEC81" s="489"/>
      <c r="JED81" s="489"/>
      <c r="JEE81" s="489"/>
      <c r="JEF81" s="489"/>
      <c r="JEG81" s="446"/>
      <c r="JEH81" s="489"/>
      <c r="JEI81" s="489"/>
      <c r="JEJ81" s="489"/>
      <c r="JEK81" s="489"/>
      <c r="JEL81" s="489"/>
      <c r="JEM81" s="489"/>
      <c r="JEN81" s="489"/>
      <c r="JEO81" s="489"/>
      <c r="JEP81" s="489"/>
      <c r="JEQ81" s="489"/>
      <c r="JER81" s="489"/>
      <c r="JES81" s="489"/>
      <c r="JET81" s="489"/>
      <c r="JEU81" s="489"/>
      <c r="JEV81" s="489"/>
      <c r="JEW81" s="446"/>
      <c r="JEX81" s="489"/>
      <c r="JEY81" s="489"/>
      <c r="JEZ81" s="489"/>
      <c r="JFA81" s="489"/>
      <c r="JFB81" s="489"/>
      <c r="JFC81" s="489"/>
      <c r="JFD81" s="489"/>
      <c r="JFE81" s="489"/>
      <c r="JFF81" s="489"/>
      <c r="JFG81" s="489"/>
      <c r="JFH81" s="489"/>
      <c r="JFI81" s="489"/>
      <c r="JFJ81" s="489"/>
      <c r="JFK81" s="489"/>
      <c r="JFL81" s="489"/>
      <c r="JFM81" s="446"/>
      <c r="JFN81" s="489"/>
      <c r="JFO81" s="489"/>
      <c r="JFP81" s="489"/>
      <c r="JFQ81" s="489"/>
      <c r="JFR81" s="489"/>
      <c r="JFS81" s="489"/>
      <c r="JFT81" s="489"/>
      <c r="JFU81" s="489"/>
      <c r="JFV81" s="489"/>
      <c r="JFW81" s="489"/>
      <c r="JFX81" s="489"/>
      <c r="JFY81" s="489"/>
      <c r="JFZ81" s="489"/>
      <c r="JGA81" s="489"/>
      <c r="JGB81" s="489"/>
      <c r="JGC81" s="446"/>
      <c r="JGD81" s="489"/>
      <c r="JGE81" s="489"/>
      <c r="JGF81" s="489"/>
      <c r="JGG81" s="489"/>
      <c r="JGH81" s="489"/>
      <c r="JGI81" s="489"/>
      <c r="JGJ81" s="489"/>
      <c r="JGK81" s="489"/>
      <c r="JGL81" s="489"/>
      <c r="JGM81" s="489"/>
      <c r="JGN81" s="489"/>
      <c r="JGO81" s="489"/>
      <c r="JGP81" s="489"/>
      <c r="JGQ81" s="489"/>
      <c r="JGR81" s="489"/>
      <c r="JGS81" s="446"/>
      <c r="JGT81" s="489"/>
      <c r="JGU81" s="489"/>
      <c r="JGV81" s="489"/>
      <c r="JGW81" s="489"/>
      <c r="JGX81" s="489"/>
      <c r="JGY81" s="489"/>
      <c r="JGZ81" s="489"/>
      <c r="JHA81" s="489"/>
      <c r="JHB81" s="489"/>
      <c r="JHC81" s="489"/>
      <c r="JHD81" s="489"/>
      <c r="JHE81" s="489"/>
      <c r="JHF81" s="489"/>
      <c r="JHG81" s="489"/>
      <c r="JHH81" s="489"/>
      <c r="JHI81" s="446"/>
      <c r="JHJ81" s="489"/>
      <c r="JHK81" s="489"/>
      <c r="JHL81" s="489"/>
      <c r="JHM81" s="489"/>
      <c r="JHN81" s="489"/>
      <c r="JHO81" s="489"/>
      <c r="JHP81" s="489"/>
      <c r="JHQ81" s="489"/>
      <c r="JHR81" s="489"/>
      <c r="JHS81" s="489"/>
      <c r="JHT81" s="489"/>
      <c r="JHU81" s="489"/>
      <c r="JHV81" s="489"/>
      <c r="JHW81" s="489"/>
      <c r="JHX81" s="489"/>
      <c r="JHY81" s="446"/>
      <c r="JHZ81" s="489"/>
      <c r="JIA81" s="489"/>
      <c r="JIB81" s="489"/>
      <c r="JIC81" s="489"/>
      <c r="JID81" s="489"/>
      <c r="JIE81" s="489"/>
      <c r="JIF81" s="489"/>
      <c r="JIG81" s="489"/>
      <c r="JIH81" s="489"/>
      <c r="JII81" s="489"/>
      <c r="JIJ81" s="489"/>
      <c r="JIK81" s="489"/>
      <c r="JIL81" s="489"/>
      <c r="JIM81" s="489"/>
      <c r="JIN81" s="489"/>
      <c r="JIO81" s="446"/>
      <c r="JIP81" s="489"/>
      <c r="JIQ81" s="489"/>
      <c r="JIR81" s="489"/>
      <c r="JIS81" s="489"/>
      <c r="JIT81" s="489"/>
      <c r="JIU81" s="489"/>
      <c r="JIV81" s="489"/>
      <c r="JIW81" s="489"/>
      <c r="JIX81" s="489"/>
      <c r="JIY81" s="489"/>
      <c r="JIZ81" s="489"/>
      <c r="JJA81" s="489"/>
      <c r="JJB81" s="489"/>
      <c r="JJC81" s="489"/>
      <c r="JJD81" s="489"/>
      <c r="JJE81" s="446"/>
      <c r="JJF81" s="489"/>
      <c r="JJG81" s="489"/>
      <c r="JJH81" s="489"/>
      <c r="JJI81" s="489"/>
      <c r="JJJ81" s="489"/>
      <c r="JJK81" s="489"/>
      <c r="JJL81" s="489"/>
      <c r="JJM81" s="489"/>
      <c r="JJN81" s="489"/>
      <c r="JJO81" s="489"/>
      <c r="JJP81" s="489"/>
      <c r="JJQ81" s="489"/>
      <c r="JJR81" s="489"/>
      <c r="JJS81" s="489"/>
      <c r="JJT81" s="489"/>
      <c r="JJU81" s="446"/>
      <c r="JJV81" s="489"/>
      <c r="JJW81" s="489"/>
      <c r="JJX81" s="489"/>
      <c r="JJY81" s="489"/>
      <c r="JJZ81" s="489"/>
      <c r="JKA81" s="489"/>
      <c r="JKB81" s="489"/>
      <c r="JKC81" s="489"/>
      <c r="JKD81" s="489"/>
      <c r="JKE81" s="489"/>
      <c r="JKF81" s="489"/>
      <c r="JKG81" s="489"/>
      <c r="JKH81" s="489"/>
      <c r="JKI81" s="489"/>
      <c r="JKJ81" s="489"/>
      <c r="JKK81" s="446"/>
      <c r="JKL81" s="489"/>
      <c r="JKM81" s="489"/>
      <c r="JKN81" s="489"/>
      <c r="JKO81" s="489"/>
      <c r="JKP81" s="489"/>
      <c r="JKQ81" s="489"/>
      <c r="JKR81" s="489"/>
      <c r="JKS81" s="489"/>
      <c r="JKT81" s="489"/>
      <c r="JKU81" s="489"/>
      <c r="JKV81" s="489"/>
      <c r="JKW81" s="489"/>
      <c r="JKX81" s="489"/>
      <c r="JKY81" s="489"/>
      <c r="JKZ81" s="489"/>
      <c r="JLA81" s="446"/>
      <c r="JLB81" s="489"/>
      <c r="JLC81" s="489"/>
      <c r="JLD81" s="489"/>
      <c r="JLE81" s="489"/>
      <c r="JLF81" s="489"/>
      <c r="JLG81" s="489"/>
      <c r="JLH81" s="489"/>
      <c r="JLI81" s="489"/>
      <c r="JLJ81" s="489"/>
      <c r="JLK81" s="489"/>
      <c r="JLL81" s="489"/>
      <c r="JLM81" s="489"/>
      <c r="JLN81" s="489"/>
      <c r="JLO81" s="489"/>
      <c r="JLP81" s="489"/>
      <c r="JLQ81" s="446"/>
      <c r="JLR81" s="489"/>
      <c r="JLS81" s="489"/>
      <c r="JLT81" s="489"/>
      <c r="JLU81" s="489"/>
      <c r="JLV81" s="489"/>
      <c r="JLW81" s="489"/>
      <c r="JLX81" s="489"/>
      <c r="JLY81" s="489"/>
      <c r="JLZ81" s="489"/>
      <c r="JMA81" s="489"/>
      <c r="JMB81" s="489"/>
      <c r="JMC81" s="489"/>
      <c r="JMD81" s="489"/>
      <c r="JME81" s="489"/>
      <c r="JMF81" s="489"/>
      <c r="JMG81" s="446"/>
      <c r="JMH81" s="489"/>
      <c r="JMI81" s="489"/>
      <c r="JMJ81" s="489"/>
      <c r="JMK81" s="489"/>
      <c r="JML81" s="489"/>
      <c r="JMM81" s="489"/>
      <c r="JMN81" s="489"/>
      <c r="JMO81" s="489"/>
      <c r="JMP81" s="489"/>
      <c r="JMQ81" s="489"/>
      <c r="JMR81" s="489"/>
      <c r="JMS81" s="489"/>
      <c r="JMT81" s="489"/>
      <c r="JMU81" s="489"/>
      <c r="JMV81" s="489"/>
      <c r="JMW81" s="446"/>
      <c r="JMX81" s="489"/>
      <c r="JMY81" s="489"/>
      <c r="JMZ81" s="489"/>
      <c r="JNA81" s="489"/>
      <c r="JNB81" s="489"/>
      <c r="JNC81" s="489"/>
      <c r="JND81" s="489"/>
      <c r="JNE81" s="489"/>
      <c r="JNF81" s="489"/>
      <c r="JNG81" s="489"/>
      <c r="JNH81" s="489"/>
      <c r="JNI81" s="489"/>
      <c r="JNJ81" s="489"/>
      <c r="JNK81" s="489"/>
      <c r="JNL81" s="489"/>
      <c r="JNM81" s="446"/>
      <c r="JNN81" s="489"/>
      <c r="JNO81" s="489"/>
      <c r="JNP81" s="489"/>
      <c r="JNQ81" s="489"/>
      <c r="JNR81" s="489"/>
      <c r="JNS81" s="489"/>
      <c r="JNT81" s="489"/>
      <c r="JNU81" s="489"/>
      <c r="JNV81" s="489"/>
      <c r="JNW81" s="489"/>
      <c r="JNX81" s="489"/>
      <c r="JNY81" s="489"/>
      <c r="JNZ81" s="489"/>
      <c r="JOA81" s="489"/>
      <c r="JOB81" s="489"/>
      <c r="JOC81" s="446"/>
      <c r="JOD81" s="489"/>
      <c r="JOE81" s="489"/>
      <c r="JOF81" s="489"/>
      <c r="JOG81" s="489"/>
      <c r="JOH81" s="489"/>
      <c r="JOI81" s="489"/>
      <c r="JOJ81" s="489"/>
      <c r="JOK81" s="489"/>
      <c r="JOL81" s="489"/>
      <c r="JOM81" s="489"/>
      <c r="JON81" s="489"/>
      <c r="JOO81" s="489"/>
      <c r="JOP81" s="489"/>
      <c r="JOQ81" s="489"/>
      <c r="JOR81" s="489"/>
      <c r="JOS81" s="446"/>
      <c r="JOT81" s="489"/>
      <c r="JOU81" s="489"/>
      <c r="JOV81" s="489"/>
      <c r="JOW81" s="489"/>
      <c r="JOX81" s="489"/>
      <c r="JOY81" s="489"/>
      <c r="JOZ81" s="489"/>
      <c r="JPA81" s="489"/>
      <c r="JPB81" s="489"/>
      <c r="JPC81" s="489"/>
      <c r="JPD81" s="489"/>
      <c r="JPE81" s="489"/>
      <c r="JPF81" s="489"/>
      <c r="JPG81" s="489"/>
      <c r="JPH81" s="489"/>
      <c r="JPI81" s="446"/>
      <c r="JPJ81" s="489"/>
      <c r="JPK81" s="489"/>
      <c r="JPL81" s="489"/>
      <c r="JPM81" s="489"/>
      <c r="JPN81" s="489"/>
      <c r="JPO81" s="489"/>
      <c r="JPP81" s="489"/>
      <c r="JPQ81" s="489"/>
      <c r="JPR81" s="489"/>
      <c r="JPS81" s="489"/>
      <c r="JPT81" s="489"/>
      <c r="JPU81" s="489"/>
      <c r="JPV81" s="489"/>
      <c r="JPW81" s="489"/>
      <c r="JPX81" s="489"/>
      <c r="JPY81" s="446"/>
      <c r="JPZ81" s="489"/>
      <c r="JQA81" s="489"/>
      <c r="JQB81" s="489"/>
      <c r="JQC81" s="489"/>
      <c r="JQD81" s="489"/>
      <c r="JQE81" s="489"/>
      <c r="JQF81" s="489"/>
      <c r="JQG81" s="489"/>
      <c r="JQH81" s="489"/>
      <c r="JQI81" s="489"/>
      <c r="JQJ81" s="489"/>
      <c r="JQK81" s="489"/>
      <c r="JQL81" s="489"/>
      <c r="JQM81" s="489"/>
      <c r="JQN81" s="489"/>
      <c r="JQO81" s="446"/>
      <c r="JQP81" s="489"/>
      <c r="JQQ81" s="489"/>
      <c r="JQR81" s="489"/>
      <c r="JQS81" s="489"/>
      <c r="JQT81" s="489"/>
      <c r="JQU81" s="489"/>
      <c r="JQV81" s="489"/>
      <c r="JQW81" s="489"/>
      <c r="JQX81" s="489"/>
      <c r="JQY81" s="489"/>
      <c r="JQZ81" s="489"/>
      <c r="JRA81" s="489"/>
      <c r="JRB81" s="489"/>
      <c r="JRC81" s="489"/>
      <c r="JRD81" s="489"/>
      <c r="JRE81" s="446"/>
      <c r="JRF81" s="489"/>
      <c r="JRG81" s="489"/>
      <c r="JRH81" s="489"/>
      <c r="JRI81" s="489"/>
      <c r="JRJ81" s="489"/>
      <c r="JRK81" s="489"/>
      <c r="JRL81" s="489"/>
      <c r="JRM81" s="489"/>
      <c r="JRN81" s="489"/>
      <c r="JRO81" s="489"/>
      <c r="JRP81" s="489"/>
      <c r="JRQ81" s="489"/>
      <c r="JRR81" s="489"/>
      <c r="JRS81" s="489"/>
      <c r="JRT81" s="489"/>
      <c r="JRU81" s="446"/>
      <c r="JRV81" s="489"/>
      <c r="JRW81" s="489"/>
      <c r="JRX81" s="489"/>
      <c r="JRY81" s="489"/>
      <c r="JRZ81" s="489"/>
      <c r="JSA81" s="489"/>
      <c r="JSB81" s="489"/>
      <c r="JSC81" s="489"/>
      <c r="JSD81" s="489"/>
      <c r="JSE81" s="489"/>
      <c r="JSF81" s="489"/>
      <c r="JSG81" s="489"/>
      <c r="JSH81" s="489"/>
      <c r="JSI81" s="489"/>
      <c r="JSJ81" s="489"/>
      <c r="JSK81" s="446"/>
      <c r="JSL81" s="489"/>
      <c r="JSM81" s="489"/>
      <c r="JSN81" s="489"/>
      <c r="JSO81" s="489"/>
      <c r="JSP81" s="489"/>
      <c r="JSQ81" s="489"/>
      <c r="JSR81" s="489"/>
      <c r="JSS81" s="489"/>
      <c r="JST81" s="489"/>
      <c r="JSU81" s="489"/>
      <c r="JSV81" s="489"/>
      <c r="JSW81" s="489"/>
      <c r="JSX81" s="489"/>
      <c r="JSY81" s="489"/>
      <c r="JSZ81" s="489"/>
      <c r="JTA81" s="446"/>
      <c r="JTB81" s="489"/>
      <c r="JTC81" s="489"/>
      <c r="JTD81" s="489"/>
      <c r="JTE81" s="489"/>
      <c r="JTF81" s="489"/>
      <c r="JTG81" s="489"/>
      <c r="JTH81" s="489"/>
      <c r="JTI81" s="489"/>
      <c r="JTJ81" s="489"/>
      <c r="JTK81" s="489"/>
      <c r="JTL81" s="489"/>
      <c r="JTM81" s="489"/>
      <c r="JTN81" s="489"/>
      <c r="JTO81" s="489"/>
      <c r="JTP81" s="489"/>
      <c r="JTQ81" s="446"/>
      <c r="JTR81" s="489"/>
      <c r="JTS81" s="489"/>
      <c r="JTT81" s="489"/>
      <c r="JTU81" s="489"/>
      <c r="JTV81" s="489"/>
      <c r="JTW81" s="489"/>
      <c r="JTX81" s="489"/>
      <c r="JTY81" s="489"/>
      <c r="JTZ81" s="489"/>
      <c r="JUA81" s="489"/>
      <c r="JUB81" s="489"/>
      <c r="JUC81" s="489"/>
      <c r="JUD81" s="489"/>
      <c r="JUE81" s="489"/>
      <c r="JUF81" s="489"/>
      <c r="JUG81" s="446"/>
      <c r="JUH81" s="489"/>
      <c r="JUI81" s="489"/>
      <c r="JUJ81" s="489"/>
      <c r="JUK81" s="489"/>
      <c r="JUL81" s="489"/>
      <c r="JUM81" s="489"/>
      <c r="JUN81" s="489"/>
      <c r="JUO81" s="489"/>
      <c r="JUP81" s="489"/>
      <c r="JUQ81" s="489"/>
      <c r="JUR81" s="489"/>
      <c r="JUS81" s="489"/>
      <c r="JUT81" s="489"/>
      <c r="JUU81" s="489"/>
      <c r="JUV81" s="489"/>
      <c r="JUW81" s="446"/>
      <c r="JUX81" s="489"/>
      <c r="JUY81" s="489"/>
      <c r="JUZ81" s="489"/>
      <c r="JVA81" s="489"/>
      <c r="JVB81" s="489"/>
      <c r="JVC81" s="489"/>
      <c r="JVD81" s="489"/>
      <c r="JVE81" s="489"/>
      <c r="JVF81" s="489"/>
      <c r="JVG81" s="489"/>
      <c r="JVH81" s="489"/>
      <c r="JVI81" s="489"/>
      <c r="JVJ81" s="489"/>
      <c r="JVK81" s="489"/>
      <c r="JVL81" s="489"/>
      <c r="JVM81" s="446"/>
      <c r="JVN81" s="489"/>
      <c r="JVO81" s="489"/>
      <c r="JVP81" s="489"/>
      <c r="JVQ81" s="489"/>
      <c r="JVR81" s="489"/>
      <c r="JVS81" s="489"/>
      <c r="JVT81" s="489"/>
      <c r="JVU81" s="489"/>
      <c r="JVV81" s="489"/>
      <c r="JVW81" s="489"/>
      <c r="JVX81" s="489"/>
      <c r="JVY81" s="489"/>
      <c r="JVZ81" s="489"/>
      <c r="JWA81" s="489"/>
      <c r="JWB81" s="489"/>
      <c r="JWC81" s="446"/>
      <c r="JWD81" s="489"/>
      <c r="JWE81" s="489"/>
      <c r="JWF81" s="489"/>
      <c r="JWG81" s="489"/>
      <c r="JWH81" s="489"/>
      <c r="JWI81" s="489"/>
      <c r="JWJ81" s="489"/>
      <c r="JWK81" s="489"/>
      <c r="JWL81" s="489"/>
      <c r="JWM81" s="489"/>
      <c r="JWN81" s="489"/>
      <c r="JWO81" s="489"/>
      <c r="JWP81" s="489"/>
      <c r="JWQ81" s="489"/>
      <c r="JWR81" s="489"/>
      <c r="JWS81" s="446"/>
      <c r="JWT81" s="489"/>
      <c r="JWU81" s="489"/>
      <c r="JWV81" s="489"/>
      <c r="JWW81" s="489"/>
      <c r="JWX81" s="489"/>
      <c r="JWY81" s="489"/>
      <c r="JWZ81" s="489"/>
      <c r="JXA81" s="489"/>
      <c r="JXB81" s="489"/>
      <c r="JXC81" s="489"/>
      <c r="JXD81" s="489"/>
      <c r="JXE81" s="489"/>
      <c r="JXF81" s="489"/>
      <c r="JXG81" s="489"/>
      <c r="JXH81" s="489"/>
      <c r="JXI81" s="446"/>
      <c r="JXJ81" s="489"/>
      <c r="JXK81" s="489"/>
      <c r="JXL81" s="489"/>
      <c r="JXM81" s="489"/>
      <c r="JXN81" s="489"/>
      <c r="JXO81" s="489"/>
      <c r="JXP81" s="489"/>
      <c r="JXQ81" s="489"/>
      <c r="JXR81" s="489"/>
      <c r="JXS81" s="489"/>
      <c r="JXT81" s="489"/>
      <c r="JXU81" s="489"/>
      <c r="JXV81" s="489"/>
      <c r="JXW81" s="489"/>
      <c r="JXX81" s="489"/>
      <c r="JXY81" s="446"/>
      <c r="JXZ81" s="489"/>
      <c r="JYA81" s="489"/>
      <c r="JYB81" s="489"/>
      <c r="JYC81" s="489"/>
      <c r="JYD81" s="489"/>
      <c r="JYE81" s="489"/>
      <c r="JYF81" s="489"/>
      <c r="JYG81" s="489"/>
      <c r="JYH81" s="489"/>
      <c r="JYI81" s="489"/>
      <c r="JYJ81" s="489"/>
      <c r="JYK81" s="489"/>
      <c r="JYL81" s="489"/>
      <c r="JYM81" s="489"/>
      <c r="JYN81" s="489"/>
      <c r="JYO81" s="446"/>
      <c r="JYP81" s="489"/>
      <c r="JYQ81" s="489"/>
      <c r="JYR81" s="489"/>
      <c r="JYS81" s="489"/>
      <c r="JYT81" s="489"/>
      <c r="JYU81" s="489"/>
      <c r="JYV81" s="489"/>
      <c r="JYW81" s="489"/>
      <c r="JYX81" s="489"/>
      <c r="JYY81" s="489"/>
      <c r="JYZ81" s="489"/>
      <c r="JZA81" s="489"/>
      <c r="JZB81" s="489"/>
      <c r="JZC81" s="489"/>
      <c r="JZD81" s="489"/>
      <c r="JZE81" s="446"/>
      <c r="JZF81" s="489"/>
      <c r="JZG81" s="489"/>
      <c r="JZH81" s="489"/>
      <c r="JZI81" s="489"/>
      <c r="JZJ81" s="489"/>
      <c r="JZK81" s="489"/>
      <c r="JZL81" s="489"/>
      <c r="JZM81" s="489"/>
      <c r="JZN81" s="489"/>
      <c r="JZO81" s="489"/>
      <c r="JZP81" s="489"/>
      <c r="JZQ81" s="489"/>
      <c r="JZR81" s="489"/>
      <c r="JZS81" s="489"/>
      <c r="JZT81" s="489"/>
      <c r="JZU81" s="446"/>
      <c r="JZV81" s="489"/>
      <c r="JZW81" s="489"/>
      <c r="JZX81" s="489"/>
      <c r="JZY81" s="489"/>
      <c r="JZZ81" s="489"/>
      <c r="KAA81" s="489"/>
      <c r="KAB81" s="489"/>
      <c r="KAC81" s="489"/>
      <c r="KAD81" s="489"/>
      <c r="KAE81" s="489"/>
      <c r="KAF81" s="489"/>
      <c r="KAG81" s="489"/>
      <c r="KAH81" s="489"/>
      <c r="KAI81" s="489"/>
      <c r="KAJ81" s="489"/>
      <c r="KAK81" s="446"/>
      <c r="KAL81" s="489"/>
      <c r="KAM81" s="489"/>
      <c r="KAN81" s="489"/>
      <c r="KAO81" s="489"/>
      <c r="KAP81" s="489"/>
      <c r="KAQ81" s="489"/>
      <c r="KAR81" s="489"/>
      <c r="KAS81" s="489"/>
      <c r="KAT81" s="489"/>
      <c r="KAU81" s="489"/>
      <c r="KAV81" s="489"/>
      <c r="KAW81" s="489"/>
      <c r="KAX81" s="489"/>
      <c r="KAY81" s="489"/>
      <c r="KAZ81" s="489"/>
      <c r="KBA81" s="446"/>
      <c r="KBB81" s="489"/>
      <c r="KBC81" s="489"/>
      <c r="KBD81" s="489"/>
      <c r="KBE81" s="489"/>
      <c r="KBF81" s="489"/>
      <c r="KBG81" s="489"/>
      <c r="KBH81" s="489"/>
      <c r="KBI81" s="489"/>
      <c r="KBJ81" s="489"/>
      <c r="KBK81" s="489"/>
      <c r="KBL81" s="489"/>
      <c r="KBM81" s="489"/>
      <c r="KBN81" s="489"/>
      <c r="KBO81" s="489"/>
      <c r="KBP81" s="489"/>
      <c r="KBQ81" s="446"/>
      <c r="KBR81" s="489"/>
      <c r="KBS81" s="489"/>
      <c r="KBT81" s="489"/>
      <c r="KBU81" s="489"/>
      <c r="KBV81" s="489"/>
      <c r="KBW81" s="489"/>
      <c r="KBX81" s="489"/>
      <c r="KBY81" s="489"/>
      <c r="KBZ81" s="489"/>
      <c r="KCA81" s="489"/>
      <c r="KCB81" s="489"/>
      <c r="KCC81" s="489"/>
      <c r="KCD81" s="489"/>
      <c r="KCE81" s="489"/>
      <c r="KCF81" s="489"/>
      <c r="KCG81" s="446"/>
      <c r="KCH81" s="489"/>
      <c r="KCI81" s="489"/>
      <c r="KCJ81" s="489"/>
      <c r="KCK81" s="489"/>
      <c r="KCL81" s="489"/>
      <c r="KCM81" s="489"/>
      <c r="KCN81" s="489"/>
      <c r="KCO81" s="489"/>
      <c r="KCP81" s="489"/>
      <c r="KCQ81" s="489"/>
      <c r="KCR81" s="489"/>
      <c r="KCS81" s="489"/>
      <c r="KCT81" s="489"/>
      <c r="KCU81" s="489"/>
      <c r="KCV81" s="489"/>
      <c r="KCW81" s="446"/>
      <c r="KCX81" s="489"/>
      <c r="KCY81" s="489"/>
      <c r="KCZ81" s="489"/>
      <c r="KDA81" s="489"/>
      <c r="KDB81" s="489"/>
      <c r="KDC81" s="489"/>
      <c r="KDD81" s="489"/>
      <c r="KDE81" s="489"/>
      <c r="KDF81" s="489"/>
      <c r="KDG81" s="489"/>
      <c r="KDH81" s="489"/>
      <c r="KDI81" s="489"/>
      <c r="KDJ81" s="489"/>
      <c r="KDK81" s="489"/>
      <c r="KDL81" s="489"/>
      <c r="KDM81" s="446"/>
      <c r="KDN81" s="489"/>
      <c r="KDO81" s="489"/>
      <c r="KDP81" s="489"/>
      <c r="KDQ81" s="489"/>
      <c r="KDR81" s="489"/>
      <c r="KDS81" s="489"/>
      <c r="KDT81" s="489"/>
      <c r="KDU81" s="489"/>
      <c r="KDV81" s="489"/>
      <c r="KDW81" s="489"/>
      <c r="KDX81" s="489"/>
      <c r="KDY81" s="489"/>
      <c r="KDZ81" s="489"/>
      <c r="KEA81" s="489"/>
      <c r="KEB81" s="489"/>
      <c r="KEC81" s="446"/>
      <c r="KED81" s="489"/>
      <c r="KEE81" s="489"/>
      <c r="KEF81" s="489"/>
      <c r="KEG81" s="489"/>
      <c r="KEH81" s="489"/>
      <c r="KEI81" s="489"/>
      <c r="KEJ81" s="489"/>
      <c r="KEK81" s="489"/>
      <c r="KEL81" s="489"/>
      <c r="KEM81" s="489"/>
      <c r="KEN81" s="489"/>
      <c r="KEO81" s="489"/>
      <c r="KEP81" s="489"/>
      <c r="KEQ81" s="489"/>
      <c r="KER81" s="489"/>
      <c r="KES81" s="446"/>
      <c r="KET81" s="489"/>
      <c r="KEU81" s="489"/>
      <c r="KEV81" s="489"/>
      <c r="KEW81" s="489"/>
      <c r="KEX81" s="489"/>
      <c r="KEY81" s="489"/>
      <c r="KEZ81" s="489"/>
      <c r="KFA81" s="489"/>
      <c r="KFB81" s="489"/>
      <c r="KFC81" s="489"/>
      <c r="KFD81" s="489"/>
      <c r="KFE81" s="489"/>
      <c r="KFF81" s="489"/>
      <c r="KFG81" s="489"/>
      <c r="KFH81" s="489"/>
      <c r="KFI81" s="446"/>
      <c r="KFJ81" s="489"/>
      <c r="KFK81" s="489"/>
      <c r="KFL81" s="489"/>
      <c r="KFM81" s="489"/>
      <c r="KFN81" s="489"/>
      <c r="KFO81" s="489"/>
      <c r="KFP81" s="489"/>
      <c r="KFQ81" s="489"/>
      <c r="KFR81" s="489"/>
      <c r="KFS81" s="489"/>
      <c r="KFT81" s="489"/>
      <c r="KFU81" s="489"/>
      <c r="KFV81" s="489"/>
      <c r="KFW81" s="489"/>
      <c r="KFX81" s="489"/>
      <c r="KFY81" s="446"/>
      <c r="KFZ81" s="489"/>
      <c r="KGA81" s="489"/>
      <c r="KGB81" s="489"/>
      <c r="KGC81" s="489"/>
      <c r="KGD81" s="489"/>
      <c r="KGE81" s="489"/>
      <c r="KGF81" s="489"/>
      <c r="KGG81" s="489"/>
      <c r="KGH81" s="489"/>
      <c r="KGI81" s="489"/>
      <c r="KGJ81" s="489"/>
      <c r="KGK81" s="489"/>
      <c r="KGL81" s="489"/>
      <c r="KGM81" s="489"/>
      <c r="KGN81" s="489"/>
      <c r="KGO81" s="446"/>
      <c r="KGP81" s="489"/>
      <c r="KGQ81" s="489"/>
      <c r="KGR81" s="489"/>
      <c r="KGS81" s="489"/>
      <c r="KGT81" s="489"/>
      <c r="KGU81" s="489"/>
      <c r="KGV81" s="489"/>
      <c r="KGW81" s="489"/>
      <c r="KGX81" s="489"/>
      <c r="KGY81" s="489"/>
      <c r="KGZ81" s="489"/>
      <c r="KHA81" s="489"/>
      <c r="KHB81" s="489"/>
      <c r="KHC81" s="489"/>
      <c r="KHD81" s="489"/>
      <c r="KHE81" s="446"/>
      <c r="KHF81" s="489"/>
      <c r="KHG81" s="489"/>
      <c r="KHH81" s="489"/>
      <c r="KHI81" s="489"/>
      <c r="KHJ81" s="489"/>
      <c r="KHK81" s="489"/>
      <c r="KHL81" s="489"/>
      <c r="KHM81" s="489"/>
      <c r="KHN81" s="489"/>
      <c r="KHO81" s="489"/>
      <c r="KHP81" s="489"/>
      <c r="KHQ81" s="489"/>
      <c r="KHR81" s="489"/>
      <c r="KHS81" s="489"/>
      <c r="KHT81" s="489"/>
      <c r="KHU81" s="446"/>
      <c r="KHV81" s="489"/>
      <c r="KHW81" s="489"/>
      <c r="KHX81" s="489"/>
      <c r="KHY81" s="489"/>
      <c r="KHZ81" s="489"/>
      <c r="KIA81" s="489"/>
      <c r="KIB81" s="489"/>
      <c r="KIC81" s="489"/>
      <c r="KID81" s="489"/>
      <c r="KIE81" s="489"/>
      <c r="KIF81" s="489"/>
      <c r="KIG81" s="489"/>
      <c r="KIH81" s="489"/>
      <c r="KII81" s="489"/>
      <c r="KIJ81" s="489"/>
      <c r="KIK81" s="446"/>
      <c r="KIL81" s="489"/>
      <c r="KIM81" s="489"/>
      <c r="KIN81" s="489"/>
      <c r="KIO81" s="489"/>
      <c r="KIP81" s="489"/>
      <c r="KIQ81" s="489"/>
      <c r="KIR81" s="489"/>
      <c r="KIS81" s="489"/>
      <c r="KIT81" s="489"/>
      <c r="KIU81" s="489"/>
      <c r="KIV81" s="489"/>
      <c r="KIW81" s="489"/>
      <c r="KIX81" s="489"/>
      <c r="KIY81" s="489"/>
      <c r="KIZ81" s="489"/>
      <c r="KJA81" s="446"/>
      <c r="KJB81" s="489"/>
      <c r="KJC81" s="489"/>
      <c r="KJD81" s="489"/>
      <c r="KJE81" s="489"/>
      <c r="KJF81" s="489"/>
      <c r="KJG81" s="489"/>
      <c r="KJH81" s="489"/>
      <c r="KJI81" s="489"/>
      <c r="KJJ81" s="489"/>
      <c r="KJK81" s="489"/>
      <c r="KJL81" s="489"/>
      <c r="KJM81" s="489"/>
      <c r="KJN81" s="489"/>
      <c r="KJO81" s="489"/>
      <c r="KJP81" s="489"/>
      <c r="KJQ81" s="446"/>
      <c r="KJR81" s="489"/>
      <c r="KJS81" s="489"/>
      <c r="KJT81" s="489"/>
      <c r="KJU81" s="489"/>
      <c r="KJV81" s="489"/>
      <c r="KJW81" s="489"/>
      <c r="KJX81" s="489"/>
      <c r="KJY81" s="489"/>
      <c r="KJZ81" s="489"/>
      <c r="KKA81" s="489"/>
      <c r="KKB81" s="489"/>
      <c r="KKC81" s="489"/>
      <c r="KKD81" s="489"/>
      <c r="KKE81" s="489"/>
      <c r="KKF81" s="489"/>
      <c r="KKG81" s="446"/>
      <c r="KKH81" s="489"/>
      <c r="KKI81" s="489"/>
      <c r="KKJ81" s="489"/>
      <c r="KKK81" s="489"/>
      <c r="KKL81" s="489"/>
      <c r="KKM81" s="489"/>
      <c r="KKN81" s="489"/>
      <c r="KKO81" s="489"/>
      <c r="KKP81" s="489"/>
      <c r="KKQ81" s="489"/>
      <c r="KKR81" s="489"/>
      <c r="KKS81" s="489"/>
      <c r="KKT81" s="489"/>
      <c r="KKU81" s="489"/>
      <c r="KKV81" s="489"/>
      <c r="KKW81" s="446"/>
      <c r="KKX81" s="489"/>
      <c r="KKY81" s="489"/>
      <c r="KKZ81" s="489"/>
      <c r="KLA81" s="489"/>
      <c r="KLB81" s="489"/>
      <c r="KLC81" s="489"/>
      <c r="KLD81" s="489"/>
      <c r="KLE81" s="489"/>
      <c r="KLF81" s="489"/>
      <c r="KLG81" s="489"/>
      <c r="KLH81" s="489"/>
      <c r="KLI81" s="489"/>
      <c r="KLJ81" s="489"/>
      <c r="KLK81" s="489"/>
      <c r="KLL81" s="489"/>
      <c r="KLM81" s="446"/>
      <c r="KLN81" s="489"/>
      <c r="KLO81" s="489"/>
      <c r="KLP81" s="489"/>
      <c r="KLQ81" s="489"/>
      <c r="KLR81" s="489"/>
      <c r="KLS81" s="489"/>
      <c r="KLT81" s="489"/>
      <c r="KLU81" s="489"/>
      <c r="KLV81" s="489"/>
      <c r="KLW81" s="489"/>
      <c r="KLX81" s="489"/>
      <c r="KLY81" s="489"/>
      <c r="KLZ81" s="489"/>
      <c r="KMA81" s="489"/>
      <c r="KMB81" s="489"/>
      <c r="KMC81" s="446"/>
      <c r="KMD81" s="489"/>
      <c r="KME81" s="489"/>
      <c r="KMF81" s="489"/>
      <c r="KMG81" s="489"/>
      <c r="KMH81" s="489"/>
      <c r="KMI81" s="489"/>
      <c r="KMJ81" s="489"/>
      <c r="KMK81" s="489"/>
      <c r="KML81" s="489"/>
      <c r="KMM81" s="489"/>
      <c r="KMN81" s="489"/>
      <c r="KMO81" s="489"/>
      <c r="KMP81" s="489"/>
      <c r="KMQ81" s="489"/>
      <c r="KMR81" s="489"/>
      <c r="KMS81" s="446"/>
      <c r="KMT81" s="489"/>
      <c r="KMU81" s="489"/>
      <c r="KMV81" s="489"/>
      <c r="KMW81" s="489"/>
      <c r="KMX81" s="489"/>
      <c r="KMY81" s="489"/>
      <c r="KMZ81" s="489"/>
      <c r="KNA81" s="489"/>
      <c r="KNB81" s="489"/>
      <c r="KNC81" s="489"/>
      <c r="KND81" s="489"/>
      <c r="KNE81" s="489"/>
      <c r="KNF81" s="489"/>
      <c r="KNG81" s="489"/>
      <c r="KNH81" s="489"/>
      <c r="KNI81" s="446"/>
      <c r="KNJ81" s="489"/>
      <c r="KNK81" s="489"/>
      <c r="KNL81" s="489"/>
      <c r="KNM81" s="489"/>
      <c r="KNN81" s="489"/>
      <c r="KNO81" s="489"/>
      <c r="KNP81" s="489"/>
      <c r="KNQ81" s="489"/>
      <c r="KNR81" s="489"/>
      <c r="KNS81" s="489"/>
      <c r="KNT81" s="489"/>
      <c r="KNU81" s="489"/>
      <c r="KNV81" s="489"/>
      <c r="KNW81" s="489"/>
      <c r="KNX81" s="489"/>
      <c r="KNY81" s="446"/>
      <c r="KNZ81" s="489"/>
      <c r="KOA81" s="489"/>
      <c r="KOB81" s="489"/>
      <c r="KOC81" s="489"/>
      <c r="KOD81" s="489"/>
      <c r="KOE81" s="489"/>
      <c r="KOF81" s="489"/>
      <c r="KOG81" s="489"/>
      <c r="KOH81" s="489"/>
      <c r="KOI81" s="489"/>
      <c r="KOJ81" s="489"/>
      <c r="KOK81" s="489"/>
      <c r="KOL81" s="489"/>
      <c r="KOM81" s="489"/>
      <c r="KON81" s="489"/>
      <c r="KOO81" s="446"/>
      <c r="KOP81" s="489"/>
      <c r="KOQ81" s="489"/>
      <c r="KOR81" s="489"/>
      <c r="KOS81" s="489"/>
      <c r="KOT81" s="489"/>
      <c r="KOU81" s="489"/>
      <c r="KOV81" s="489"/>
      <c r="KOW81" s="489"/>
      <c r="KOX81" s="489"/>
      <c r="KOY81" s="489"/>
      <c r="KOZ81" s="489"/>
      <c r="KPA81" s="489"/>
      <c r="KPB81" s="489"/>
      <c r="KPC81" s="489"/>
      <c r="KPD81" s="489"/>
      <c r="KPE81" s="446"/>
      <c r="KPF81" s="489"/>
      <c r="KPG81" s="489"/>
      <c r="KPH81" s="489"/>
      <c r="KPI81" s="489"/>
      <c r="KPJ81" s="489"/>
      <c r="KPK81" s="489"/>
      <c r="KPL81" s="489"/>
      <c r="KPM81" s="489"/>
      <c r="KPN81" s="489"/>
      <c r="KPO81" s="489"/>
      <c r="KPP81" s="489"/>
      <c r="KPQ81" s="489"/>
      <c r="KPR81" s="489"/>
      <c r="KPS81" s="489"/>
      <c r="KPT81" s="489"/>
      <c r="KPU81" s="446"/>
      <c r="KPV81" s="489"/>
      <c r="KPW81" s="489"/>
      <c r="KPX81" s="489"/>
      <c r="KPY81" s="489"/>
      <c r="KPZ81" s="489"/>
      <c r="KQA81" s="489"/>
      <c r="KQB81" s="489"/>
      <c r="KQC81" s="489"/>
      <c r="KQD81" s="489"/>
      <c r="KQE81" s="489"/>
      <c r="KQF81" s="489"/>
      <c r="KQG81" s="489"/>
      <c r="KQH81" s="489"/>
      <c r="KQI81" s="489"/>
      <c r="KQJ81" s="489"/>
      <c r="KQK81" s="446"/>
      <c r="KQL81" s="489"/>
      <c r="KQM81" s="489"/>
      <c r="KQN81" s="489"/>
      <c r="KQO81" s="489"/>
      <c r="KQP81" s="489"/>
      <c r="KQQ81" s="489"/>
      <c r="KQR81" s="489"/>
      <c r="KQS81" s="489"/>
      <c r="KQT81" s="489"/>
      <c r="KQU81" s="489"/>
      <c r="KQV81" s="489"/>
      <c r="KQW81" s="489"/>
      <c r="KQX81" s="489"/>
      <c r="KQY81" s="489"/>
      <c r="KQZ81" s="489"/>
      <c r="KRA81" s="446"/>
      <c r="KRB81" s="489"/>
      <c r="KRC81" s="489"/>
      <c r="KRD81" s="489"/>
      <c r="KRE81" s="489"/>
      <c r="KRF81" s="489"/>
      <c r="KRG81" s="489"/>
      <c r="KRH81" s="489"/>
      <c r="KRI81" s="489"/>
      <c r="KRJ81" s="489"/>
      <c r="KRK81" s="489"/>
      <c r="KRL81" s="489"/>
      <c r="KRM81" s="489"/>
      <c r="KRN81" s="489"/>
      <c r="KRO81" s="489"/>
      <c r="KRP81" s="489"/>
      <c r="KRQ81" s="446"/>
      <c r="KRR81" s="489"/>
      <c r="KRS81" s="489"/>
      <c r="KRT81" s="489"/>
      <c r="KRU81" s="489"/>
      <c r="KRV81" s="489"/>
      <c r="KRW81" s="489"/>
      <c r="KRX81" s="489"/>
      <c r="KRY81" s="489"/>
      <c r="KRZ81" s="489"/>
      <c r="KSA81" s="489"/>
      <c r="KSB81" s="489"/>
      <c r="KSC81" s="489"/>
      <c r="KSD81" s="489"/>
      <c r="KSE81" s="489"/>
      <c r="KSF81" s="489"/>
      <c r="KSG81" s="446"/>
      <c r="KSH81" s="489"/>
      <c r="KSI81" s="489"/>
      <c r="KSJ81" s="489"/>
      <c r="KSK81" s="489"/>
      <c r="KSL81" s="489"/>
      <c r="KSM81" s="489"/>
      <c r="KSN81" s="489"/>
      <c r="KSO81" s="489"/>
      <c r="KSP81" s="489"/>
      <c r="KSQ81" s="489"/>
      <c r="KSR81" s="489"/>
      <c r="KSS81" s="489"/>
      <c r="KST81" s="489"/>
      <c r="KSU81" s="489"/>
      <c r="KSV81" s="489"/>
      <c r="KSW81" s="446"/>
      <c r="KSX81" s="489"/>
      <c r="KSY81" s="489"/>
      <c r="KSZ81" s="489"/>
      <c r="KTA81" s="489"/>
      <c r="KTB81" s="489"/>
      <c r="KTC81" s="489"/>
      <c r="KTD81" s="489"/>
      <c r="KTE81" s="489"/>
      <c r="KTF81" s="489"/>
      <c r="KTG81" s="489"/>
      <c r="KTH81" s="489"/>
      <c r="KTI81" s="489"/>
      <c r="KTJ81" s="489"/>
      <c r="KTK81" s="489"/>
      <c r="KTL81" s="489"/>
      <c r="KTM81" s="446"/>
      <c r="KTN81" s="489"/>
      <c r="KTO81" s="489"/>
      <c r="KTP81" s="489"/>
      <c r="KTQ81" s="489"/>
      <c r="KTR81" s="489"/>
      <c r="KTS81" s="489"/>
      <c r="KTT81" s="489"/>
      <c r="KTU81" s="489"/>
      <c r="KTV81" s="489"/>
      <c r="KTW81" s="489"/>
      <c r="KTX81" s="489"/>
      <c r="KTY81" s="489"/>
      <c r="KTZ81" s="489"/>
      <c r="KUA81" s="489"/>
      <c r="KUB81" s="489"/>
      <c r="KUC81" s="446"/>
      <c r="KUD81" s="489"/>
      <c r="KUE81" s="489"/>
      <c r="KUF81" s="489"/>
      <c r="KUG81" s="489"/>
      <c r="KUH81" s="489"/>
      <c r="KUI81" s="489"/>
      <c r="KUJ81" s="489"/>
      <c r="KUK81" s="489"/>
      <c r="KUL81" s="489"/>
      <c r="KUM81" s="489"/>
      <c r="KUN81" s="489"/>
      <c r="KUO81" s="489"/>
      <c r="KUP81" s="489"/>
      <c r="KUQ81" s="489"/>
      <c r="KUR81" s="489"/>
      <c r="KUS81" s="446"/>
      <c r="KUT81" s="489"/>
      <c r="KUU81" s="489"/>
      <c r="KUV81" s="489"/>
      <c r="KUW81" s="489"/>
      <c r="KUX81" s="489"/>
      <c r="KUY81" s="489"/>
      <c r="KUZ81" s="489"/>
      <c r="KVA81" s="489"/>
      <c r="KVB81" s="489"/>
      <c r="KVC81" s="489"/>
      <c r="KVD81" s="489"/>
      <c r="KVE81" s="489"/>
      <c r="KVF81" s="489"/>
      <c r="KVG81" s="489"/>
      <c r="KVH81" s="489"/>
      <c r="KVI81" s="446"/>
      <c r="KVJ81" s="489"/>
      <c r="KVK81" s="489"/>
      <c r="KVL81" s="489"/>
      <c r="KVM81" s="489"/>
      <c r="KVN81" s="489"/>
      <c r="KVO81" s="489"/>
      <c r="KVP81" s="489"/>
      <c r="KVQ81" s="489"/>
      <c r="KVR81" s="489"/>
      <c r="KVS81" s="489"/>
      <c r="KVT81" s="489"/>
      <c r="KVU81" s="489"/>
      <c r="KVV81" s="489"/>
      <c r="KVW81" s="489"/>
      <c r="KVX81" s="489"/>
      <c r="KVY81" s="446"/>
      <c r="KVZ81" s="489"/>
      <c r="KWA81" s="489"/>
      <c r="KWB81" s="489"/>
      <c r="KWC81" s="489"/>
      <c r="KWD81" s="489"/>
      <c r="KWE81" s="489"/>
      <c r="KWF81" s="489"/>
      <c r="KWG81" s="489"/>
      <c r="KWH81" s="489"/>
      <c r="KWI81" s="489"/>
      <c r="KWJ81" s="489"/>
      <c r="KWK81" s="489"/>
      <c r="KWL81" s="489"/>
      <c r="KWM81" s="489"/>
      <c r="KWN81" s="489"/>
      <c r="KWO81" s="446"/>
      <c r="KWP81" s="489"/>
      <c r="KWQ81" s="489"/>
      <c r="KWR81" s="489"/>
      <c r="KWS81" s="489"/>
      <c r="KWT81" s="489"/>
      <c r="KWU81" s="489"/>
      <c r="KWV81" s="489"/>
      <c r="KWW81" s="489"/>
      <c r="KWX81" s="489"/>
      <c r="KWY81" s="489"/>
      <c r="KWZ81" s="489"/>
      <c r="KXA81" s="489"/>
      <c r="KXB81" s="489"/>
      <c r="KXC81" s="489"/>
      <c r="KXD81" s="489"/>
      <c r="KXE81" s="446"/>
      <c r="KXF81" s="489"/>
      <c r="KXG81" s="489"/>
      <c r="KXH81" s="489"/>
      <c r="KXI81" s="489"/>
      <c r="KXJ81" s="489"/>
      <c r="KXK81" s="489"/>
      <c r="KXL81" s="489"/>
      <c r="KXM81" s="489"/>
      <c r="KXN81" s="489"/>
      <c r="KXO81" s="489"/>
      <c r="KXP81" s="489"/>
      <c r="KXQ81" s="489"/>
      <c r="KXR81" s="489"/>
      <c r="KXS81" s="489"/>
      <c r="KXT81" s="489"/>
      <c r="KXU81" s="446"/>
      <c r="KXV81" s="489"/>
      <c r="KXW81" s="489"/>
      <c r="KXX81" s="489"/>
      <c r="KXY81" s="489"/>
      <c r="KXZ81" s="489"/>
      <c r="KYA81" s="489"/>
      <c r="KYB81" s="489"/>
      <c r="KYC81" s="489"/>
      <c r="KYD81" s="489"/>
      <c r="KYE81" s="489"/>
      <c r="KYF81" s="489"/>
      <c r="KYG81" s="489"/>
      <c r="KYH81" s="489"/>
      <c r="KYI81" s="489"/>
      <c r="KYJ81" s="489"/>
      <c r="KYK81" s="446"/>
      <c r="KYL81" s="489"/>
      <c r="KYM81" s="489"/>
      <c r="KYN81" s="489"/>
      <c r="KYO81" s="489"/>
      <c r="KYP81" s="489"/>
      <c r="KYQ81" s="489"/>
      <c r="KYR81" s="489"/>
      <c r="KYS81" s="489"/>
      <c r="KYT81" s="489"/>
      <c r="KYU81" s="489"/>
      <c r="KYV81" s="489"/>
      <c r="KYW81" s="489"/>
      <c r="KYX81" s="489"/>
      <c r="KYY81" s="489"/>
      <c r="KYZ81" s="489"/>
      <c r="KZA81" s="446"/>
      <c r="KZB81" s="489"/>
      <c r="KZC81" s="489"/>
      <c r="KZD81" s="489"/>
      <c r="KZE81" s="489"/>
      <c r="KZF81" s="489"/>
      <c r="KZG81" s="489"/>
      <c r="KZH81" s="489"/>
      <c r="KZI81" s="489"/>
      <c r="KZJ81" s="489"/>
      <c r="KZK81" s="489"/>
      <c r="KZL81" s="489"/>
      <c r="KZM81" s="489"/>
      <c r="KZN81" s="489"/>
      <c r="KZO81" s="489"/>
      <c r="KZP81" s="489"/>
      <c r="KZQ81" s="446"/>
      <c r="KZR81" s="489"/>
      <c r="KZS81" s="489"/>
      <c r="KZT81" s="489"/>
      <c r="KZU81" s="489"/>
      <c r="KZV81" s="489"/>
      <c r="KZW81" s="489"/>
      <c r="KZX81" s="489"/>
      <c r="KZY81" s="489"/>
      <c r="KZZ81" s="489"/>
      <c r="LAA81" s="489"/>
      <c r="LAB81" s="489"/>
      <c r="LAC81" s="489"/>
      <c r="LAD81" s="489"/>
      <c r="LAE81" s="489"/>
      <c r="LAF81" s="489"/>
      <c r="LAG81" s="446"/>
      <c r="LAH81" s="489"/>
      <c r="LAI81" s="489"/>
      <c r="LAJ81" s="489"/>
      <c r="LAK81" s="489"/>
      <c r="LAL81" s="489"/>
      <c r="LAM81" s="489"/>
      <c r="LAN81" s="489"/>
      <c r="LAO81" s="489"/>
      <c r="LAP81" s="489"/>
      <c r="LAQ81" s="489"/>
      <c r="LAR81" s="489"/>
      <c r="LAS81" s="489"/>
      <c r="LAT81" s="489"/>
      <c r="LAU81" s="489"/>
      <c r="LAV81" s="489"/>
      <c r="LAW81" s="446"/>
      <c r="LAX81" s="489"/>
      <c r="LAY81" s="489"/>
      <c r="LAZ81" s="489"/>
      <c r="LBA81" s="489"/>
      <c r="LBB81" s="489"/>
      <c r="LBC81" s="489"/>
      <c r="LBD81" s="489"/>
      <c r="LBE81" s="489"/>
      <c r="LBF81" s="489"/>
      <c r="LBG81" s="489"/>
      <c r="LBH81" s="489"/>
      <c r="LBI81" s="489"/>
      <c r="LBJ81" s="489"/>
      <c r="LBK81" s="489"/>
      <c r="LBL81" s="489"/>
      <c r="LBM81" s="446"/>
      <c r="LBN81" s="489"/>
      <c r="LBO81" s="489"/>
      <c r="LBP81" s="489"/>
      <c r="LBQ81" s="489"/>
      <c r="LBR81" s="489"/>
      <c r="LBS81" s="489"/>
      <c r="LBT81" s="489"/>
      <c r="LBU81" s="489"/>
      <c r="LBV81" s="489"/>
      <c r="LBW81" s="489"/>
      <c r="LBX81" s="489"/>
      <c r="LBY81" s="489"/>
      <c r="LBZ81" s="489"/>
      <c r="LCA81" s="489"/>
      <c r="LCB81" s="489"/>
      <c r="LCC81" s="446"/>
      <c r="LCD81" s="489"/>
      <c r="LCE81" s="489"/>
      <c r="LCF81" s="489"/>
      <c r="LCG81" s="489"/>
      <c r="LCH81" s="489"/>
      <c r="LCI81" s="489"/>
      <c r="LCJ81" s="489"/>
      <c r="LCK81" s="489"/>
      <c r="LCL81" s="489"/>
      <c r="LCM81" s="489"/>
      <c r="LCN81" s="489"/>
      <c r="LCO81" s="489"/>
      <c r="LCP81" s="489"/>
      <c r="LCQ81" s="489"/>
      <c r="LCR81" s="489"/>
      <c r="LCS81" s="446"/>
      <c r="LCT81" s="489"/>
      <c r="LCU81" s="489"/>
      <c r="LCV81" s="489"/>
      <c r="LCW81" s="489"/>
      <c r="LCX81" s="489"/>
      <c r="LCY81" s="489"/>
      <c r="LCZ81" s="489"/>
      <c r="LDA81" s="489"/>
      <c r="LDB81" s="489"/>
      <c r="LDC81" s="489"/>
      <c r="LDD81" s="489"/>
      <c r="LDE81" s="489"/>
      <c r="LDF81" s="489"/>
      <c r="LDG81" s="489"/>
      <c r="LDH81" s="489"/>
      <c r="LDI81" s="446"/>
      <c r="LDJ81" s="489"/>
      <c r="LDK81" s="489"/>
      <c r="LDL81" s="489"/>
      <c r="LDM81" s="489"/>
      <c r="LDN81" s="489"/>
      <c r="LDO81" s="489"/>
      <c r="LDP81" s="489"/>
      <c r="LDQ81" s="489"/>
      <c r="LDR81" s="489"/>
      <c r="LDS81" s="489"/>
      <c r="LDT81" s="489"/>
      <c r="LDU81" s="489"/>
      <c r="LDV81" s="489"/>
      <c r="LDW81" s="489"/>
      <c r="LDX81" s="489"/>
      <c r="LDY81" s="446"/>
      <c r="LDZ81" s="489"/>
      <c r="LEA81" s="489"/>
      <c r="LEB81" s="489"/>
      <c r="LEC81" s="489"/>
      <c r="LED81" s="489"/>
      <c r="LEE81" s="489"/>
      <c r="LEF81" s="489"/>
      <c r="LEG81" s="489"/>
      <c r="LEH81" s="489"/>
      <c r="LEI81" s="489"/>
      <c r="LEJ81" s="489"/>
      <c r="LEK81" s="489"/>
      <c r="LEL81" s="489"/>
      <c r="LEM81" s="489"/>
      <c r="LEN81" s="489"/>
      <c r="LEO81" s="446"/>
      <c r="LEP81" s="489"/>
      <c r="LEQ81" s="489"/>
      <c r="LER81" s="489"/>
      <c r="LES81" s="489"/>
      <c r="LET81" s="489"/>
      <c r="LEU81" s="489"/>
      <c r="LEV81" s="489"/>
      <c r="LEW81" s="489"/>
      <c r="LEX81" s="489"/>
      <c r="LEY81" s="489"/>
      <c r="LEZ81" s="489"/>
      <c r="LFA81" s="489"/>
      <c r="LFB81" s="489"/>
      <c r="LFC81" s="489"/>
      <c r="LFD81" s="489"/>
      <c r="LFE81" s="446"/>
      <c r="LFF81" s="489"/>
      <c r="LFG81" s="489"/>
      <c r="LFH81" s="489"/>
      <c r="LFI81" s="489"/>
      <c r="LFJ81" s="489"/>
      <c r="LFK81" s="489"/>
      <c r="LFL81" s="489"/>
      <c r="LFM81" s="489"/>
      <c r="LFN81" s="489"/>
      <c r="LFO81" s="489"/>
      <c r="LFP81" s="489"/>
      <c r="LFQ81" s="489"/>
      <c r="LFR81" s="489"/>
      <c r="LFS81" s="489"/>
      <c r="LFT81" s="489"/>
      <c r="LFU81" s="446"/>
      <c r="LFV81" s="489"/>
      <c r="LFW81" s="489"/>
      <c r="LFX81" s="489"/>
      <c r="LFY81" s="489"/>
      <c r="LFZ81" s="489"/>
      <c r="LGA81" s="489"/>
      <c r="LGB81" s="489"/>
      <c r="LGC81" s="489"/>
      <c r="LGD81" s="489"/>
      <c r="LGE81" s="489"/>
      <c r="LGF81" s="489"/>
      <c r="LGG81" s="489"/>
      <c r="LGH81" s="489"/>
      <c r="LGI81" s="489"/>
      <c r="LGJ81" s="489"/>
      <c r="LGK81" s="446"/>
      <c r="LGL81" s="489"/>
      <c r="LGM81" s="489"/>
      <c r="LGN81" s="489"/>
      <c r="LGO81" s="489"/>
      <c r="LGP81" s="489"/>
      <c r="LGQ81" s="489"/>
      <c r="LGR81" s="489"/>
      <c r="LGS81" s="489"/>
      <c r="LGT81" s="489"/>
      <c r="LGU81" s="489"/>
      <c r="LGV81" s="489"/>
      <c r="LGW81" s="489"/>
      <c r="LGX81" s="489"/>
      <c r="LGY81" s="489"/>
      <c r="LGZ81" s="489"/>
      <c r="LHA81" s="446"/>
      <c r="LHB81" s="489"/>
      <c r="LHC81" s="489"/>
      <c r="LHD81" s="489"/>
      <c r="LHE81" s="489"/>
      <c r="LHF81" s="489"/>
      <c r="LHG81" s="489"/>
      <c r="LHH81" s="489"/>
      <c r="LHI81" s="489"/>
      <c r="LHJ81" s="489"/>
      <c r="LHK81" s="489"/>
      <c r="LHL81" s="489"/>
      <c r="LHM81" s="489"/>
      <c r="LHN81" s="489"/>
      <c r="LHO81" s="489"/>
      <c r="LHP81" s="489"/>
      <c r="LHQ81" s="446"/>
      <c r="LHR81" s="489"/>
      <c r="LHS81" s="489"/>
      <c r="LHT81" s="489"/>
      <c r="LHU81" s="489"/>
      <c r="LHV81" s="489"/>
      <c r="LHW81" s="489"/>
      <c r="LHX81" s="489"/>
      <c r="LHY81" s="489"/>
      <c r="LHZ81" s="489"/>
      <c r="LIA81" s="489"/>
      <c r="LIB81" s="489"/>
      <c r="LIC81" s="489"/>
      <c r="LID81" s="489"/>
      <c r="LIE81" s="489"/>
      <c r="LIF81" s="489"/>
      <c r="LIG81" s="446"/>
      <c r="LIH81" s="489"/>
      <c r="LII81" s="489"/>
      <c r="LIJ81" s="489"/>
      <c r="LIK81" s="489"/>
      <c r="LIL81" s="489"/>
      <c r="LIM81" s="489"/>
      <c r="LIN81" s="489"/>
      <c r="LIO81" s="489"/>
      <c r="LIP81" s="489"/>
      <c r="LIQ81" s="489"/>
      <c r="LIR81" s="489"/>
      <c r="LIS81" s="489"/>
      <c r="LIT81" s="489"/>
      <c r="LIU81" s="489"/>
      <c r="LIV81" s="489"/>
      <c r="LIW81" s="446"/>
      <c r="LIX81" s="489"/>
      <c r="LIY81" s="489"/>
      <c r="LIZ81" s="489"/>
      <c r="LJA81" s="489"/>
      <c r="LJB81" s="489"/>
      <c r="LJC81" s="489"/>
      <c r="LJD81" s="489"/>
      <c r="LJE81" s="489"/>
      <c r="LJF81" s="489"/>
      <c r="LJG81" s="489"/>
      <c r="LJH81" s="489"/>
      <c r="LJI81" s="489"/>
      <c r="LJJ81" s="489"/>
      <c r="LJK81" s="489"/>
      <c r="LJL81" s="489"/>
      <c r="LJM81" s="446"/>
      <c r="LJN81" s="489"/>
      <c r="LJO81" s="489"/>
      <c r="LJP81" s="489"/>
      <c r="LJQ81" s="489"/>
      <c r="LJR81" s="489"/>
      <c r="LJS81" s="489"/>
      <c r="LJT81" s="489"/>
      <c r="LJU81" s="489"/>
      <c r="LJV81" s="489"/>
      <c r="LJW81" s="489"/>
      <c r="LJX81" s="489"/>
      <c r="LJY81" s="489"/>
      <c r="LJZ81" s="489"/>
      <c r="LKA81" s="489"/>
      <c r="LKB81" s="489"/>
      <c r="LKC81" s="446"/>
      <c r="LKD81" s="489"/>
      <c r="LKE81" s="489"/>
      <c r="LKF81" s="489"/>
      <c r="LKG81" s="489"/>
      <c r="LKH81" s="489"/>
      <c r="LKI81" s="489"/>
      <c r="LKJ81" s="489"/>
      <c r="LKK81" s="489"/>
      <c r="LKL81" s="489"/>
      <c r="LKM81" s="489"/>
      <c r="LKN81" s="489"/>
      <c r="LKO81" s="489"/>
      <c r="LKP81" s="489"/>
      <c r="LKQ81" s="489"/>
      <c r="LKR81" s="489"/>
      <c r="LKS81" s="446"/>
      <c r="LKT81" s="489"/>
      <c r="LKU81" s="489"/>
      <c r="LKV81" s="489"/>
      <c r="LKW81" s="489"/>
      <c r="LKX81" s="489"/>
      <c r="LKY81" s="489"/>
      <c r="LKZ81" s="489"/>
      <c r="LLA81" s="489"/>
      <c r="LLB81" s="489"/>
      <c r="LLC81" s="489"/>
      <c r="LLD81" s="489"/>
      <c r="LLE81" s="489"/>
      <c r="LLF81" s="489"/>
      <c r="LLG81" s="489"/>
      <c r="LLH81" s="489"/>
      <c r="LLI81" s="446"/>
      <c r="LLJ81" s="489"/>
      <c r="LLK81" s="489"/>
      <c r="LLL81" s="489"/>
      <c r="LLM81" s="489"/>
      <c r="LLN81" s="489"/>
      <c r="LLO81" s="489"/>
      <c r="LLP81" s="489"/>
      <c r="LLQ81" s="489"/>
      <c r="LLR81" s="489"/>
      <c r="LLS81" s="489"/>
      <c r="LLT81" s="489"/>
      <c r="LLU81" s="489"/>
      <c r="LLV81" s="489"/>
      <c r="LLW81" s="489"/>
      <c r="LLX81" s="489"/>
      <c r="LLY81" s="446"/>
      <c r="LLZ81" s="489"/>
      <c r="LMA81" s="489"/>
      <c r="LMB81" s="489"/>
      <c r="LMC81" s="489"/>
      <c r="LMD81" s="489"/>
      <c r="LME81" s="489"/>
      <c r="LMF81" s="489"/>
      <c r="LMG81" s="489"/>
      <c r="LMH81" s="489"/>
      <c r="LMI81" s="489"/>
      <c r="LMJ81" s="489"/>
      <c r="LMK81" s="489"/>
      <c r="LML81" s="489"/>
      <c r="LMM81" s="489"/>
      <c r="LMN81" s="489"/>
      <c r="LMO81" s="446"/>
      <c r="LMP81" s="489"/>
      <c r="LMQ81" s="489"/>
      <c r="LMR81" s="489"/>
      <c r="LMS81" s="489"/>
      <c r="LMT81" s="489"/>
      <c r="LMU81" s="489"/>
      <c r="LMV81" s="489"/>
      <c r="LMW81" s="489"/>
      <c r="LMX81" s="489"/>
      <c r="LMY81" s="489"/>
      <c r="LMZ81" s="489"/>
      <c r="LNA81" s="489"/>
      <c r="LNB81" s="489"/>
      <c r="LNC81" s="489"/>
      <c r="LND81" s="489"/>
      <c r="LNE81" s="446"/>
      <c r="LNF81" s="489"/>
      <c r="LNG81" s="489"/>
      <c r="LNH81" s="489"/>
      <c r="LNI81" s="489"/>
      <c r="LNJ81" s="489"/>
      <c r="LNK81" s="489"/>
      <c r="LNL81" s="489"/>
      <c r="LNM81" s="489"/>
      <c r="LNN81" s="489"/>
      <c r="LNO81" s="489"/>
      <c r="LNP81" s="489"/>
      <c r="LNQ81" s="489"/>
      <c r="LNR81" s="489"/>
      <c r="LNS81" s="489"/>
      <c r="LNT81" s="489"/>
      <c r="LNU81" s="446"/>
      <c r="LNV81" s="489"/>
      <c r="LNW81" s="489"/>
      <c r="LNX81" s="489"/>
      <c r="LNY81" s="489"/>
      <c r="LNZ81" s="489"/>
      <c r="LOA81" s="489"/>
      <c r="LOB81" s="489"/>
      <c r="LOC81" s="489"/>
      <c r="LOD81" s="489"/>
      <c r="LOE81" s="489"/>
      <c r="LOF81" s="489"/>
      <c r="LOG81" s="489"/>
      <c r="LOH81" s="489"/>
      <c r="LOI81" s="489"/>
      <c r="LOJ81" s="489"/>
      <c r="LOK81" s="446"/>
      <c r="LOL81" s="489"/>
      <c r="LOM81" s="489"/>
      <c r="LON81" s="489"/>
      <c r="LOO81" s="489"/>
      <c r="LOP81" s="489"/>
      <c r="LOQ81" s="489"/>
      <c r="LOR81" s="489"/>
      <c r="LOS81" s="489"/>
      <c r="LOT81" s="489"/>
      <c r="LOU81" s="489"/>
      <c r="LOV81" s="489"/>
      <c r="LOW81" s="489"/>
      <c r="LOX81" s="489"/>
      <c r="LOY81" s="489"/>
      <c r="LOZ81" s="489"/>
      <c r="LPA81" s="446"/>
      <c r="LPB81" s="489"/>
      <c r="LPC81" s="489"/>
      <c r="LPD81" s="489"/>
      <c r="LPE81" s="489"/>
      <c r="LPF81" s="489"/>
      <c r="LPG81" s="489"/>
      <c r="LPH81" s="489"/>
      <c r="LPI81" s="489"/>
      <c r="LPJ81" s="489"/>
      <c r="LPK81" s="489"/>
      <c r="LPL81" s="489"/>
      <c r="LPM81" s="489"/>
      <c r="LPN81" s="489"/>
      <c r="LPO81" s="489"/>
      <c r="LPP81" s="489"/>
      <c r="LPQ81" s="446"/>
      <c r="LPR81" s="489"/>
      <c r="LPS81" s="489"/>
      <c r="LPT81" s="489"/>
      <c r="LPU81" s="489"/>
      <c r="LPV81" s="489"/>
      <c r="LPW81" s="489"/>
      <c r="LPX81" s="489"/>
      <c r="LPY81" s="489"/>
      <c r="LPZ81" s="489"/>
      <c r="LQA81" s="489"/>
      <c r="LQB81" s="489"/>
      <c r="LQC81" s="489"/>
      <c r="LQD81" s="489"/>
      <c r="LQE81" s="489"/>
      <c r="LQF81" s="489"/>
      <c r="LQG81" s="446"/>
      <c r="LQH81" s="489"/>
      <c r="LQI81" s="489"/>
      <c r="LQJ81" s="489"/>
      <c r="LQK81" s="489"/>
      <c r="LQL81" s="489"/>
      <c r="LQM81" s="489"/>
      <c r="LQN81" s="489"/>
      <c r="LQO81" s="489"/>
      <c r="LQP81" s="489"/>
      <c r="LQQ81" s="489"/>
      <c r="LQR81" s="489"/>
      <c r="LQS81" s="489"/>
      <c r="LQT81" s="489"/>
      <c r="LQU81" s="489"/>
      <c r="LQV81" s="489"/>
      <c r="LQW81" s="446"/>
      <c r="LQX81" s="489"/>
      <c r="LQY81" s="489"/>
      <c r="LQZ81" s="489"/>
      <c r="LRA81" s="489"/>
      <c r="LRB81" s="489"/>
      <c r="LRC81" s="489"/>
      <c r="LRD81" s="489"/>
      <c r="LRE81" s="489"/>
      <c r="LRF81" s="489"/>
      <c r="LRG81" s="489"/>
      <c r="LRH81" s="489"/>
      <c r="LRI81" s="489"/>
      <c r="LRJ81" s="489"/>
      <c r="LRK81" s="489"/>
      <c r="LRL81" s="489"/>
      <c r="LRM81" s="446"/>
      <c r="LRN81" s="489"/>
      <c r="LRO81" s="489"/>
      <c r="LRP81" s="489"/>
      <c r="LRQ81" s="489"/>
      <c r="LRR81" s="489"/>
      <c r="LRS81" s="489"/>
      <c r="LRT81" s="489"/>
      <c r="LRU81" s="489"/>
      <c r="LRV81" s="489"/>
      <c r="LRW81" s="489"/>
      <c r="LRX81" s="489"/>
      <c r="LRY81" s="489"/>
      <c r="LRZ81" s="489"/>
      <c r="LSA81" s="489"/>
      <c r="LSB81" s="489"/>
      <c r="LSC81" s="446"/>
      <c r="LSD81" s="489"/>
      <c r="LSE81" s="489"/>
      <c r="LSF81" s="489"/>
      <c r="LSG81" s="489"/>
      <c r="LSH81" s="489"/>
      <c r="LSI81" s="489"/>
      <c r="LSJ81" s="489"/>
      <c r="LSK81" s="489"/>
      <c r="LSL81" s="489"/>
      <c r="LSM81" s="489"/>
      <c r="LSN81" s="489"/>
      <c r="LSO81" s="489"/>
      <c r="LSP81" s="489"/>
      <c r="LSQ81" s="489"/>
      <c r="LSR81" s="489"/>
      <c r="LSS81" s="446"/>
      <c r="LST81" s="489"/>
      <c r="LSU81" s="489"/>
      <c r="LSV81" s="489"/>
      <c r="LSW81" s="489"/>
      <c r="LSX81" s="489"/>
      <c r="LSY81" s="489"/>
      <c r="LSZ81" s="489"/>
      <c r="LTA81" s="489"/>
      <c r="LTB81" s="489"/>
      <c r="LTC81" s="489"/>
      <c r="LTD81" s="489"/>
      <c r="LTE81" s="489"/>
      <c r="LTF81" s="489"/>
      <c r="LTG81" s="489"/>
      <c r="LTH81" s="489"/>
      <c r="LTI81" s="446"/>
      <c r="LTJ81" s="489"/>
      <c r="LTK81" s="489"/>
      <c r="LTL81" s="489"/>
      <c r="LTM81" s="489"/>
      <c r="LTN81" s="489"/>
      <c r="LTO81" s="489"/>
      <c r="LTP81" s="489"/>
      <c r="LTQ81" s="489"/>
      <c r="LTR81" s="489"/>
      <c r="LTS81" s="489"/>
      <c r="LTT81" s="489"/>
      <c r="LTU81" s="489"/>
      <c r="LTV81" s="489"/>
      <c r="LTW81" s="489"/>
      <c r="LTX81" s="489"/>
      <c r="LTY81" s="446"/>
      <c r="LTZ81" s="489"/>
      <c r="LUA81" s="489"/>
      <c r="LUB81" s="489"/>
      <c r="LUC81" s="489"/>
      <c r="LUD81" s="489"/>
      <c r="LUE81" s="489"/>
      <c r="LUF81" s="489"/>
      <c r="LUG81" s="489"/>
      <c r="LUH81" s="489"/>
      <c r="LUI81" s="489"/>
      <c r="LUJ81" s="489"/>
      <c r="LUK81" s="489"/>
      <c r="LUL81" s="489"/>
      <c r="LUM81" s="489"/>
      <c r="LUN81" s="489"/>
      <c r="LUO81" s="446"/>
      <c r="LUP81" s="489"/>
      <c r="LUQ81" s="489"/>
      <c r="LUR81" s="489"/>
      <c r="LUS81" s="489"/>
      <c r="LUT81" s="489"/>
      <c r="LUU81" s="489"/>
      <c r="LUV81" s="489"/>
      <c r="LUW81" s="489"/>
      <c r="LUX81" s="489"/>
      <c r="LUY81" s="489"/>
      <c r="LUZ81" s="489"/>
      <c r="LVA81" s="489"/>
      <c r="LVB81" s="489"/>
      <c r="LVC81" s="489"/>
      <c r="LVD81" s="489"/>
      <c r="LVE81" s="446"/>
      <c r="LVF81" s="489"/>
      <c r="LVG81" s="489"/>
      <c r="LVH81" s="489"/>
      <c r="LVI81" s="489"/>
      <c r="LVJ81" s="489"/>
      <c r="LVK81" s="489"/>
      <c r="LVL81" s="489"/>
      <c r="LVM81" s="489"/>
      <c r="LVN81" s="489"/>
      <c r="LVO81" s="489"/>
      <c r="LVP81" s="489"/>
      <c r="LVQ81" s="489"/>
      <c r="LVR81" s="489"/>
      <c r="LVS81" s="489"/>
      <c r="LVT81" s="489"/>
      <c r="LVU81" s="446"/>
      <c r="LVV81" s="489"/>
      <c r="LVW81" s="489"/>
      <c r="LVX81" s="489"/>
      <c r="LVY81" s="489"/>
      <c r="LVZ81" s="489"/>
      <c r="LWA81" s="489"/>
      <c r="LWB81" s="489"/>
      <c r="LWC81" s="489"/>
      <c r="LWD81" s="489"/>
      <c r="LWE81" s="489"/>
      <c r="LWF81" s="489"/>
      <c r="LWG81" s="489"/>
      <c r="LWH81" s="489"/>
      <c r="LWI81" s="489"/>
      <c r="LWJ81" s="489"/>
      <c r="LWK81" s="446"/>
      <c r="LWL81" s="489"/>
      <c r="LWM81" s="489"/>
      <c r="LWN81" s="489"/>
      <c r="LWO81" s="489"/>
      <c r="LWP81" s="489"/>
      <c r="LWQ81" s="489"/>
      <c r="LWR81" s="489"/>
      <c r="LWS81" s="489"/>
      <c r="LWT81" s="489"/>
      <c r="LWU81" s="489"/>
      <c r="LWV81" s="489"/>
      <c r="LWW81" s="489"/>
      <c r="LWX81" s="489"/>
      <c r="LWY81" s="489"/>
      <c r="LWZ81" s="489"/>
      <c r="LXA81" s="446"/>
      <c r="LXB81" s="489"/>
      <c r="LXC81" s="489"/>
      <c r="LXD81" s="489"/>
      <c r="LXE81" s="489"/>
      <c r="LXF81" s="489"/>
      <c r="LXG81" s="489"/>
      <c r="LXH81" s="489"/>
      <c r="LXI81" s="489"/>
      <c r="LXJ81" s="489"/>
      <c r="LXK81" s="489"/>
      <c r="LXL81" s="489"/>
      <c r="LXM81" s="489"/>
      <c r="LXN81" s="489"/>
      <c r="LXO81" s="489"/>
      <c r="LXP81" s="489"/>
      <c r="LXQ81" s="446"/>
      <c r="LXR81" s="489"/>
      <c r="LXS81" s="489"/>
      <c r="LXT81" s="489"/>
      <c r="LXU81" s="489"/>
      <c r="LXV81" s="489"/>
      <c r="LXW81" s="489"/>
      <c r="LXX81" s="489"/>
      <c r="LXY81" s="489"/>
      <c r="LXZ81" s="489"/>
      <c r="LYA81" s="489"/>
      <c r="LYB81" s="489"/>
      <c r="LYC81" s="489"/>
      <c r="LYD81" s="489"/>
      <c r="LYE81" s="489"/>
      <c r="LYF81" s="489"/>
      <c r="LYG81" s="446"/>
      <c r="LYH81" s="489"/>
      <c r="LYI81" s="489"/>
      <c r="LYJ81" s="489"/>
      <c r="LYK81" s="489"/>
      <c r="LYL81" s="489"/>
      <c r="LYM81" s="489"/>
      <c r="LYN81" s="489"/>
      <c r="LYO81" s="489"/>
      <c r="LYP81" s="489"/>
      <c r="LYQ81" s="489"/>
      <c r="LYR81" s="489"/>
      <c r="LYS81" s="489"/>
      <c r="LYT81" s="489"/>
      <c r="LYU81" s="489"/>
      <c r="LYV81" s="489"/>
      <c r="LYW81" s="446"/>
      <c r="LYX81" s="489"/>
      <c r="LYY81" s="489"/>
      <c r="LYZ81" s="489"/>
      <c r="LZA81" s="489"/>
      <c r="LZB81" s="489"/>
      <c r="LZC81" s="489"/>
      <c r="LZD81" s="489"/>
      <c r="LZE81" s="489"/>
      <c r="LZF81" s="489"/>
      <c r="LZG81" s="489"/>
      <c r="LZH81" s="489"/>
      <c r="LZI81" s="489"/>
      <c r="LZJ81" s="489"/>
      <c r="LZK81" s="489"/>
      <c r="LZL81" s="489"/>
      <c r="LZM81" s="446"/>
      <c r="LZN81" s="489"/>
      <c r="LZO81" s="489"/>
      <c r="LZP81" s="489"/>
      <c r="LZQ81" s="489"/>
      <c r="LZR81" s="489"/>
      <c r="LZS81" s="489"/>
      <c r="LZT81" s="489"/>
      <c r="LZU81" s="489"/>
      <c r="LZV81" s="489"/>
      <c r="LZW81" s="489"/>
      <c r="LZX81" s="489"/>
      <c r="LZY81" s="489"/>
      <c r="LZZ81" s="489"/>
      <c r="MAA81" s="489"/>
      <c r="MAB81" s="489"/>
      <c r="MAC81" s="446"/>
      <c r="MAD81" s="489"/>
      <c r="MAE81" s="489"/>
      <c r="MAF81" s="489"/>
      <c r="MAG81" s="489"/>
      <c r="MAH81" s="489"/>
      <c r="MAI81" s="489"/>
      <c r="MAJ81" s="489"/>
      <c r="MAK81" s="489"/>
      <c r="MAL81" s="489"/>
      <c r="MAM81" s="489"/>
      <c r="MAN81" s="489"/>
      <c r="MAO81" s="489"/>
      <c r="MAP81" s="489"/>
      <c r="MAQ81" s="489"/>
      <c r="MAR81" s="489"/>
      <c r="MAS81" s="446"/>
      <c r="MAT81" s="489"/>
      <c r="MAU81" s="489"/>
      <c r="MAV81" s="489"/>
      <c r="MAW81" s="489"/>
      <c r="MAX81" s="489"/>
      <c r="MAY81" s="489"/>
      <c r="MAZ81" s="489"/>
      <c r="MBA81" s="489"/>
      <c r="MBB81" s="489"/>
      <c r="MBC81" s="489"/>
      <c r="MBD81" s="489"/>
      <c r="MBE81" s="489"/>
      <c r="MBF81" s="489"/>
      <c r="MBG81" s="489"/>
      <c r="MBH81" s="489"/>
      <c r="MBI81" s="446"/>
      <c r="MBJ81" s="489"/>
      <c r="MBK81" s="489"/>
      <c r="MBL81" s="489"/>
      <c r="MBM81" s="489"/>
      <c r="MBN81" s="489"/>
      <c r="MBO81" s="489"/>
      <c r="MBP81" s="489"/>
      <c r="MBQ81" s="489"/>
      <c r="MBR81" s="489"/>
      <c r="MBS81" s="489"/>
      <c r="MBT81" s="489"/>
      <c r="MBU81" s="489"/>
      <c r="MBV81" s="489"/>
      <c r="MBW81" s="489"/>
      <c r="MBX81" s="489"/>
      <c r="MBY81" s="446"/>
      <c r="MBZ81" s="489"/>
      <c r="MCA81" s="489"/>
      <c r="MCB81" s="489"/>
      <c r="MCC81" s="489"/>
      <c r="MCD81" s="489"/>
      <c r="MCE81" s="489"/>
      <c r="MCF81" s="489"/>
      <c r="MCG81" s="489"/>
      <c r="MCH81" s="489"/>
      <c r="MCI81" s="489"/>
      <c r="MCJ81" s="489"/>
      <c r="MCK81" s="489"/>
      <c r="MCL81" s="489"/>
      <c r="MCM81" s="489"/>
      <c r="MCN81" s="489"/>
      <c r="MCO81" s="446"/>
      <c r="MCP81" s="489"/>
      <c r="MCQ81" s="489"/>
      <c r="MCR81" s="489"/>
      <c r="MCS81" s="489"/>
      <c r="MCT81" s="489"/>
      <c r="MCU81" s="489"/>
      <c r="MCV81" s="489"/>
      <c r="MCW81" s="489"/>
      <c r="MCX81" s="489"/>
      <c r="MCY81" s="489"/>
      <c r="MCZ81" s="489"/>
      <c r="MDA81" s="489"/>
      <c r="MDB81" s="489"/>
      <c r="MDC81" s="489"/>
      <c r="MDD81" s="489"/>
      <c r="MDE81" s="446"/>
      <c r="MDF81" s="489"/>
      <c r="MDG81" s="489"/>
      <c r="MDH81" s="489"/>
      <c r="MDI81" s="489"/>
      <c r="MDJ81" s="489"/>
      <c r="MDK81" s="489"/>
      <c r="MDL81" s="489"/>
      <c r="MDM81" s="489"/>
      <c r="MDN81" s="489"/>
      <c r="MDO81" s="489"/>
      <c r="MDP81" s="489"/>
      <c r="MDQ81" s="489"/>
      <c r="MDR81" s="489"/>
      <c r="MDS81" s="489"/>
      <c r="MDT81" s="489"/>
      <c r="MDU81" s="446"/>
      <c r="MDV81" s="489"/>
      <c r="MDW81" s="489"/>
      <c r="MDX81" s="489"/>
      <c r="MDY81" s="489"/>
      <c r="MDZ81" s="489"/>
      <c r="MEA81" s="489"/>
      <c r="MEB81" s="489"/>
      <c r="MEC81" s="489"/>
      <c r="MED81" s="489"/>
      <c r="MEE81" s="489"/>
      <c r="MEF81" s="489"/>
      <c r="MEG81" s="489"/>
      <c r="MEH81" s="489"/>
      <c r="MEI81" s="489"/>
      <c r="MEJ81" s="489"/>
      <c r="MEK81" s="446"/>
      <c r="MEL81" s="489"/>
      <c r="MEM81" s="489"/>
      <c r="MEN81" s="489"/>
      <c r="MEO81" s="489"/>
      <c r="MEP81" s="489"/>
      <c r="MEQ81" s="489"/>
      <c r="MER81" s="489"/>
      <c r="MES81" s="489"/>
      <c r="MET81" s="489"/>
      <c r="MEU81" s="489"/>
      <c r="MEV81" s="489"/>
      <c r="MEW81" s="489"/>
      <c r="MEX81" s="489"/>
      <c r="MEY81" s="489"/>
      <c r="MEZ81" s="489"/>
      <c r="MFA81" s="446"/>
      <c r="MFB81" s="489"/>
      <c r="MFC81" s="489"/>
      <c r="MFD81" s="489"/>
      <c r="MFE81" s="489"/>
      <c r="MFF81" s="489"/>
      <c r="MFG81" s="489"/>
      <c r="MFH81" s="489"/>
      <c r="MFI81" s="489"/>
      <c r="MFJ81" s="489"/>
      <c r="MFK81" s="489"/>
      <c r="MFL81" s="489"/>
      <c r="MFM81" s="489"/>
      <c r="MFN81" s="489"/>
      <c r="MFO81" s="489"/>
      <c r="MFP81" s="489"/>
      <c r="MFQ81" s="446"/>
      <c r="MFR81" s="489"/>
      <c r="MFS81" s="489"/>
      <c r="MFT81" s="489"/>
      <c r="MFU81" s="489"/>
      <c r="MFV81" s="489"/>
      <c r="MFW81" s="489"/>
      <c r="MFX81" s="489"/>
      <c r="MFY81" s="489"/>
      <c r="MFZ81" s="489"/>
      <c r="MGA81" s="489"/>
      <c r="MGB81" s="489"/>
      <c r="MGC81" s="489"/>
      <c r="MGD81" s="489"/>
      <c r="MGE81" s="489"/>
      <c r="MGF81" s="489"/>
      <c r="MGG81" s="446"/>
      <c r="MGH81" s="489"/>
      <c r="MGI81" s="489"/>
      <c r="MGJ81" s="489"/>
      <c r="MGK81" s="489"/>
      <c r="MGL81" s="489"/>
      <c r="MGM81" s="489"/>
      <c r="MGN81" s="489"/>
      <c r="MGO81" s="489"/>
      <c r="MGP81" s="489"/>
      <c r="MGQ81" s="489"/>
      <c r="MGR81" s="489"/>
      <c r="MGS81" s="489"/>
      <c r="MGT81" s="489"/>
      <c r="MGU81" s="489"/>
      <c r="MGV81" s="489"/>
      <c r="MGW81" s="446"/>
      <c r="MGX81" s="489"/>
      <c r="MGY81" s="489"/>
      <c r="MGZ81" s="489"/>
      <c r="MHA81" s="489"/>
      <c r="MHB81" s="489"/>
      <c r="MHC81" s="489"/>
      <c r="MHD81" s="489"/>
      <c r="MHE81" s="489"/>
      <c r="MHF81" s="489"/>
      <c r="MHG81" s="489"/>
      <c r="MHH81" s="489"/>
      <c r="MHI81" s="489"/>
      <c r="MHJ81" s="489"/>
      <c r="MHK81" s="489"/>
      <c r="MHL81" s="489"/>
      <c r="MHM81" s="446"/>
      <c r="MHN81" s="489"/>
      <c r="MHO81" s="489"/>
      <c r="MHP81" s="489"/>
      <c r="MHQ81" s="489"/>
      <c r="MHR81" s="489"/>
      <c r="MHS81" s="489"/>
      <c r="MHT81" s="489"/>
      <c r="MHU81" s="489"/>
      <c r="MHV81" s="489"/>
      <c r="MHW81" s="489"/>
      <c r="MHX81" s="489"/>
      <c r="MHY81" s="489"/>
      <c r="MHZ81" s="489"/>
      <c r="MIA81" s="489"/>
      <c r="MIB81" s="489"/>
      <c r="MIC81" s="446"/>
      <c r="MID81" s="489"/>
      <c r="MIE81" s="489"/>
      <c r="MIF81" s="489"/>
      <c r="MIG81" s="489"/>
      <c r="MIH81" s="489"/>
      <c r="MII81" s="489"/>
      <c r="MIJ81" s="489"/>
      <c r="MIK81" s="489"/>
      <c r="MIL81" s="489"/>
      <c r="MIM81" s="489"/>
      <c r="MIN81" s="489"/>
      <c r="MIO81" s="489"/>
      <c r="MIP81" s="489"/>
      <c r="MIQ81" s="489"/>
      <c r="MIR81" s="489"/>
      <c r="MIS81" s="446"/>
      <c r="MIT81" s="489"/>
      <c r="MIU81" s="489"/>
      <c r="MIV81" s="489"/>
      <c r="MIW81" s="489"/>
      <c r="MIX81" s="489"/>
      <c r="MIY81" s="489"/>
      <c r="MIZ81" s="489"/>
      <c r="MJA81" s="489"/>
      <c r="MJB81" s="489"/>
      <c r="MJC81" s="489"/>
      <c r="MJD81" s="489"/>
      <c r="MJE81" s="489"/>
      <c r="MJF81" s="489"/>
      <c r="MJG81" s="489"/>
      <c r="MJH81" s="489"/>
      <c r="MJI81" s="446"/>
      <c r="MJJ81" s="489"/>
      <c r="MJK81" s="489"/>
      <c r="MJL81" s="489"/>
      <c r="MJM81" s="489"/>
      <c r="MJN81" s="489"/>
      <c r="MJO81" s="489"/>
      <c r="MJP81" s="489"/>
      <c r="MJQ81" s="489"/>
      <c r="MJR81" s="489"/>
      <c r="MJS81" s="489"/>
      <c r="MJT81" s="489"/>
      <c r="MJU81" s="489"/>
      <c r="MJV81" s="489"/>
      <c r="MJW81" s="489"/>
      <c r="MJX81" s="489"/>
      <c r="MJY81" s="446"/>
      <c r="MJZ81" s="489"/>
      <c r="MKA81" s="489"/>
      <c r="MKB81" s="489"/>
      <c r="MKC81" s="489"/>
      <c r="MKD81" s="489"/>
      <c r="MKE81" s="489"/>
      <c r="MKF81" s="489"/>
      <c r="MKG81" s="489"/>
      <c r="MKH81" s="489"/>
      <c r="MKI81" s="489"/>
      <c r="MKJ81" s="489"/>
      <c r="MKK81" s="489"/>
      <c r="MKL81" s="489"/>
      <c r="MKM81" s="489"/>
      <c r="MKN81" s="489"/>
      <c r="MKO81" s="446"/>
      <c r="MKP81" s="489"/>
      <c r="MKQ81" s="489"/>
      <c r="MKR81" s="489"/>
      <c r="MKS81" s="489"/>
      <c r="MKT81" s="489"/>
      <c r="MKU81" s="489"/>
      <c r="MKV81" s="489"/>
      <c r="MKW81" s="489"/>
      <c r="MKX81" s="489"/>
      <c r="MKY81" s="489"/>
      <c r="MKZ81" s="489"/>
      <c r="MLA81" s="489"/>
      <c r="MLB81" s="489"/>
      <c r="MLC81" s="489"/>
      <c r="MLD81" s="489"/>
      <c r="MLE81" s="446"/>
      <c r="MLF81" s="489"/>
      <c r="MLG81" s="489"/>
      <c r="MLH81" s="489"/>
      <c r="MLI81" s="489"/>
      <c r="MLJ81" s="489"/>
      <c r="MLK81" s="489"/>
      <c r="MLL81" s="489"/>
      <c r="MLM81" s="489"/>
      <c r="MLN81" s="489"/>
      <c r="MLO81" s="489"/>
      <c r="MLP81" s="489"/>
      <c r="MLQ81" s="489"/>
      <c r="MLR81" s="489"/>
      <c r="MLS81" s="489"/>
      <c r="MLT81" s="489"/>
      <c r="MLU81" s="446"/>
      <c r="MLV81" s="489"/>
      <c r="MLW81" s="489"/>
      <c r="MLX81" s="489"/>
      <c r="MLY81" s="489"/>
      <c r="MLZ81" s="489"/>
      <c r="MMA81" s="489"/>
      <c r="MMB81" s="489"/>
      <c r="MMC81" s="489"/>
      <c r="MMD81" s="489"/>
      <c r="MME81" s="489"/>
      <c r="MMF81" s="489"/>
      <c r="MMG81" s="489"/>
      <c r="MMH81" s="489"/>
      <c r="MMI81" s="489"/>
      <c r="MMJ81" s="489"/>
      <c r="MMK81" s="446"/>
      <c r="MML81" s="489"/>
      <c r="MMM81" s="489"/>
      <c r="MMN81" s="489"/>
      <c r="MMO81" s="489"/>
      <c r="MMP81" s="489"/>
      <c r="MMQ81" s="489"/>
      <c r="MMR81" s="489"/>
      <c r="MMS81" s="489"/>
      <c r="MMT81" s="489"/>
      <c r="MMU81" s="489"/>
      <c r="MMV81" s="489"/>
      <c r="MMW81" s="489"/>
      <c r="MMX81" s="489"/>
      <c r="MMY81" s="489"/>
      <c r="MMZ81" s="489"/>
      <c r="MNA81" s="446"/>
      <c r="MNB81" s="489"/>
      <c r="MNC81" s="489"/>
      <c r="MND81" s="489"/>
      <c r="MNE81" s="489"/>
      <c r="MNF81" s="489"/>
      <c r="MNG81" s="489"/>
      <c r="MNH81" s="489"/>
      <c r="MNI81" s="489"/>
      <c r="MNJ81" s="489"/>
      <c r="MNK81" s="489"/>
      <c r="MNL81" s="489"/>
      <c r="MNM81" s="489"/>
      <c r="MNN81" s="489"/>
      <c r="MNO81" s="489"/>
      <c r="MNP81" s="489"/>
      <c r="MNQ81" s="446"/>
      <c r="MNR81" s="489"/>
      <c r="MNS81" s="489"/>
      <c r="MNT81" s="489"/>
      <c r="MNU81" s="489"/>
      <c r="MNV81" s="489"/>
      <c r="MNW81" s="489"/>
      <c r="MNX81" s="489"/>
      <c r="MNY81" s="489"/>
      <c r="MNZ81" s="489"/>
      <c r="MOA81" s="489"/>
      <c r="MOB81" s="489"/>
      <c r="MOC81" s="489"/>
      <c r="MOD81" s="489"/>
      <c r="MOE81" s="489"/>
      <c r="MOF81" s="489"/>
      <c r="MOG81" s="446"/>
      <c r="MOH81" s="489"/>
      <c r="MOI81" s="489"/>
      <c r="MOJ81" s="489"/>
      <c r="MOK81" s="489"/>
      <c r="MOL81" s="489"/>
      <c r="MOM81" s="489"/>
      <c r="MON81" s="489"/>
      <c r="MOO81" s="489"/>
      <c r="MOP81" s="489"/>
      <c r="MOQ81" s="489"/>
      <c r="MOR81" s="489"/>
      <c r="MOS81" s="489"/>
      <c r="MOT81" s="489"/>
      <c r="MOU81" s="489"/>
      <c r="MOV81" s="489"/>
      <c r="MOW81" s="446"/>
      <c r="MOX81" s="489"/>
      <c r="MOY81" s="489"/>
      <c r="MOZ81" s="489"/>
      <c r="MPA81" s="489"/>
      <c r="MPB81" s="489"/>
      <c r="MPC81" s="489"/>
      <c r="MPD81" s="489"/>
      <c r="MPE81" s="489"/>
      <c r="MPF81" s="489"/>
      <c r="MPG81" s="489"/>
      <c r="MPH81" s="489"/>
      <c r="MPI81" s="489"/>
      <c r="MPJ81" s="489"/>
      <c r="MPK81" s="489"/>
      <c r="MPL81" s="489"/>
      <c r="MPM81" s="446"/>
      <c r="MPN81" s="489"/>
      <c r="MPO81" s="489"/>
      <c r="MPP81" s="489"/>
      <c r="MPQ81" s="489"/>
      <c r="MPR81" s="489"/>
      <c r="MPS81" s="489"/>
      <c r="MPT81" s="489"/>
      <c r="MPU81" s="489"/>
      <c r="MPV81" s="489"/>
      <c r="MPW81" s="489"/>
      <c r="MPX81" s="489"/>
      <c r="MPY81" s="489"/>
      <c r="MPZ81" s="489"/>
      <c r="MQA81" s="489"/>
      <c r="MQB81" s="489"/>
      <c r="MQC81" s="446"/>
      <c r="MQD81" s="489"/>
      <c r="MQE81" s="489"/>
      <c r="MQF81" s="489"/>
      <c r="MQG81" s="489"/>
      <c r="MQH81" s="489"/>
      <c r="MQI81" s="489"/>
      <c r="MQJ81" s="489"/>
      <c r="MQK81" s="489"/>
      <c r="MQL81" s="489"/>
      <c r="MQM81" s="489"/>
      <c r="MQN81" s="489"/>
      <c r="MQO81" s="489"/>
      <c r="MQP81" s="489"/>
      <c r="MQQ81" s="489"/>
      <c r="MQR81" s="489"/>
      <c r="MQS81" s="446"/>
      <c r="MQT81" s="489"/>
      <c r="MQU81" s="489"/>
      <c r="MQV81" s="489"/>
      <c r="MQW81" s="489"/>
      <c r="MQX81" s="489"/>
      <c r="MQY81" s="489"/>
      <c r="MQZ81" s="489"/>
      <c r="MRA81" s="489"/>
      <c r="MRB81" s="489"/>
      <c r="MRC81" s="489"/>
      <c r="MRD81" s="489"/>
      <c r="MRE81" s="489"/>
      <c r="MRF81" s="489"/>
      <c r="MRG81" s="489"/>
      <c r="MRH81" s="489"/>
      <c r="MRI81" s="446"/>
      <c r="MRJ81" s="489"/>
      <c r="MRK81" s="489"/>
      <c r="MRL81" s="489"/>
      <c r="MRM81" s="489"/>
      <c r="MRN81" s="489"/>
      <c r="MRO81" s="489"/>
      <c r="MRP81" s="489"/>
      <c r="MRQ81" s="489"/>
      <c r="MRR81" s="489"/>
      <c r="MRS81" s="489"/>
      <c r="MRT81" s="489"/>
      <c r="MRU81" s="489"/>
      <c r="MRV81" s="489"/>
      <c r="MRW81" s="489"/>
      <c r="MRX81" s="489"/>
      <c r="MRY81" s="446"/>
      <c r="MRZ81" s="489"/>
      <c r="MSA81" s="489"/>
      <c r="MSB81" s="489"/>
      <c r="MSC81" s="489"/>
      <c r="MSD81" s="489"/>
      <c r="MSE81" s="489"/>
      <c r="MSF81" s="489"/>
      <c r="MSG81" s="489"/>
      <c r="MSH81" s="489"/>
      <c r="MSI81" s="489"/>
      <c r="MSJ81" s="489"/>
      <c r="MSK81" s="489"/>
      <c r="MSL81" s="489"/>
      <c r="MSM81" s="489"/>
      <c r="MSN81" s="489"/>
      <c r="MSO81" s="446"/>
      <c r="MSP81" s="489"/>
      <c r="MSQ81" s="489"/>
      <c r="MSR81" s="489"/>
      <c r="MSS81" s="489"/>
      <c r="MST81" s="489"/>
      <c r="MSU81" s="489"/>
      <c r="MSV81" s="489"/>
      <c r="MSW81" s="489"/>
      <c r="MSX81" s="489"/>
      <c r="MSY81" s="489"/>
      <c r="MSZ81" s="489"/>
      <c r="MTA81" s="489"/>
      <c r="MTB81" s="489"/>
      <c r="MTC81" s="489"/>
      <c r="MTD81" s="489"/>
      <c r="MTE81" s="446"/>
      <c r="MTF81" s="489"/>
      <c r="MTG81" s="489"/>
      <c r="MTH81" s="489"/>
      <c r="MTI81" s="489"/>
      <c r="MTJ81" s="489"/>
      <c r="MTK81" s="489"/>
      <c r="MTL81" s="489"/>
      <c r="MTM81" s="489"/>
      <c r="MTN81" s="489"/>
      <c r="MTO81" s="489"/>
      <c r="MTP81" s="489"/>
      <c r="MTQ81" s="489"/>
      <c r="MTR81" s="489"/>
      <c r="MTS81" s="489"/>
      <c r="MTT81" s="489"/>
      <c r="MTU81" s="446"/>
      <c r="MTV81" s="489"/>
      <c r="MTW81" s="489"/>
      <c r="MTX81" s="489"/>
      <c r="MTY81" s="489"/>
      <c r="MTZ81" s="489"/>
      <c r="MUA81" s="489"/>
      <c r="MUB81" s="489"/>
      <c r="MUC81" s="489"/>
      <c r="MUD81" s="489"/>
      <c r="MUE81" s="489"/>
      <c r="MUF81" s="489"/>
      <c r="MUG81" s="489"/>
      <c r="MUH81" s="489"/>
      <c r="MUI81" s="489"/>
      <c r="MUJ81" s="489"/>
      <c r="MUK81" s="446"/>
      <c r="MUL81" s="489"/>
      <c r="MUM81" s="489"/>
      <c r="MUN81" s="489"/>
      <c r="MUO81" s="489"/>
      <c r="MUP81" s="489"/>
      <c r="MUQ81" s="489"/>
      <c r="MUR81" s="489"/>
      <c r="MUS81" s="489"/>
      <c r="MUT81" s="489"/>
      <c r="MUU81" s="489"/>
      <c r="MUV81" s="489"/>
      <c r="MUW81" s="489"/>
      <c r="MUX81" s="489"/>
      <c r="MUY81" s="489"/>
      <c r="MUZ81" s="489"/>
      <c r="MVA81" s="446"/>
      <c r="MVB81" s="489"/>
      <c r="MVC81" s="489"/>
      <c r="MVD81" s="489"/>
      <c r="MVE81" s="489"/>
      <c r="MVF81" s="489"/>
      <c r="MVG81" s="489"/>
      <c r="MVH81" s="489"/>
      <c r="MVI81" s="489"/>
      <c r="MVJ81" s="489"/>
      <c r="MVK81" s="489"/>
      <c r="MVL81" s="489"/>
      <c r="MVM81" s="489"/>
      <c r="MVN81" s="489"/>
      <c r="MVO81" s="489"/>
      <c r="MVP81" s="489"/>
      <c r="MVQ81" s="446"/>
      <c r="MVR81" s="489"/>
      <c r="MVS81" s="489"/>
      <c r="MVT81" s="489"/>
      <c r="MVU81" s="489"/>
      <c r="MVV81" s="489"/>
      <c r="MVW81" s="489"/>
      <c r="MVX81" s="489"/>
      <c r="MVY81" s="489"/>
      <c r="MVZ81" s="489"/>
      <c r="MWA81" s="489"/>
      <c r="MWB81" s="489"/>
      <c r="MWC81" s="489"/>
      <c r="MWD81" s="489"/>
      <c r="MWE81" s="489"/>
      <c r="MWF81" s="489"/>
      <c r="MWG81" s="446"/>
      <c r="MWH81" s="489"/>
      <c r="MWI81" s="489"/>
      <c r="MWJ81" s="489"/>
      <c r="MWK81" s="489"/>
      <c r="MWL81" s="489"/>
      <c r="MWM81" s="489"/>
      <c r="MWN81" s="489"/>
      <c r="MWO81" s="489"/>
      <c r="MWP81" s="489"/>
      <c r="MWQ81" s="489"/>
      <c r="MWR81" s="489"/>
      <c r="MWS81" s="489"/>
      <c r="MWT81" s="489"/>
      <c r="MWU81" s="489"/>
      <c r="MWV81" s="489"/>
      <c r="MWW81" s="446"/>
      <c r="MWX81" s="489"/>
      <c r="MWY81" s="489"/>
      <c r="MWZ81" s="489"/>
      <c r="MXA81" s="489"/>
      <c r="MXB81" s="489"/>
      <c r="MXC81" s="489"/>
      <c r="MXD81" s="489"/>
      <c r="MXE81" s="489"/>
      <c r="MXF81" s="489"/>
      <c r="MXG81" s="489"/>
      <c r="MXH81" s="489"/>
      <c r="MXI81" s="489"/>
      <c r="MXJ81" s="489"/>
      <c r="MXK81" s="489"/>
      <c r="MXL81" s="489"/>
      <c r="MXM81" s="446"/>
      <c r="MXN81" s="489"/>
      <c r="MXO81" s="489"/>
      <c r="MXP81" s="489"/>
      <c r="MXQ81" s="489"/>
      <c r="MXR81" s="489"/>
      <c r="MXS81" s="489"/>
      <c r="MXT81" s="489"/>
      <c r="MXU81" s="489"/>
      <c r="MXV81" s="489"/>
      <c r="MXW81" s="489"/>
      <c r="MXX81" s="489"/>
      <c r="MXY81" s="489"/>
      <c r="MXZ81" s="489"/>
      <c r="MYA81" s="489"/>
      <c r="MYB81" s="489"/>
      <c r="MYC81" s="446"/>
      <c r="MYD81" s="489"/>
      <c r="MYE81" s="489"/>
      <c r="MYF81" s="489"/>
      <c r="MYG81" s="489"/>
      <c r="MYH81" s="489"/>
      <c r="MYI81" s="489"/>
      <c r="MYJ81" s="489"/>
      <c r="MYK81" s="489"/>
      <c r="MYL81" s="489"/>
      <c r="MYM81" s="489"/>
      <c r="MYN81" s="489"/>
      <c r="MYO81" s="489"/>
      <c r="MYP81" s="489"/>
      <c r="MYQ81" s="489"/>
      <c r="MYR81" s="489"/>
      <c r="MYS81" s="446"/>
      <c r="MYT81" s="489"/>
      <c r="MYU81" s="489"/>
      <c r="MYV81" s="489"/>
      <c r="MYW81" s="489"/>
      <c r="MYX81" s="489"/>
      <c r="MYY81" s="489"/>
      <c r="MYZ81" s="489"/>
      <c r="MZA81" s="489"/>
      <c r="MZB81" s="489"/>
      <c r="MZC81" s="489"/>
      <c r="MZD81" s="489"/>
      <c r="MZE81" s="489"/>
      <c r="MZF81" s="489"/>
      <c r="MZG81" s="489"/>
      <c r="MZH81" s="489"/>
      <c r="MZI81" s="446"/>
      <c r="MZJ81" s="489"/>
      <c r="MZK81" s="489"/>
      <c r="MZL81" s="489"/>
      <c r="MZM81" s="489"/>
      <c r="MZN81" s="489"/>
      <c r="MZO81" s="489"/>
      <c r="MZP81" s="489"/>
      <c r="MZQ81" s="489"/>
      <c r="MZR81" s="489"/>
      <c r="MZS81" s="489"/>
      <c r="MZT81" s="489"/>
      <c r="MZU81" s="489"/>
      <c r="MZV81" s="489"/>
      <c r="MZW81" s="489"/>
      <c r="MZX81" s="489"/>
      <c r="MZY81" s="446"/>
      <c r="MZZ81" s="489"/>
      <c r="NAA81" s="489"/>
      <c r="NAB81" s="489"/>
      <c r="NAC81" s="489"/>
      <c r="NAD81" s="489"/>
      <c r="NAE81" s="489"/>
      <c r="NAF81" s="489"/>
      <c r="NAG81" s="489"/>
      <c r="NAH81" s="489"/>
      <c r="NAI81" s="489"/>
      <c r="NAJ81" s="489"/>
      <c r="NAK81" s="489"/>
      <c r="NAL81" s="489"/>
      <c r="NAM81" s="489"/>
      <c r="NAN81" s="489"/>
      <c r="NAO81" s="446"/>
      <c r="NAP81" s="489"/>
      <c r="NAQ81" s="489"/>
      <c r="NAR81" s="489"/>
      <c r="NAS81" s="489"/>
      <c r="NAT81" s="489"/>
      <c r="NAU81" s="489"/>
      <c r="NAV81" s="489"/>
      <c r="NAW81" s="489"/>
      <c r="NAX81" s="489"/>
      <c r="NAY81" s="489"/>
      <c r="NAZ81" s="489"/>
      <c r="NBA81" s="489"/>
      <c r="NBB81" s="489"/>
      <c r="NBC81" s="489"/>
      <c r="NBD81" s="489"/>
      <c r="NBE81" s="446"/>
      <c r="NBF81" s="489"/>
      <c r="NBG81" s="489"/>
      <c r="NBH81" s="489"/>
      <c r="NBI81" s="489"/>
      <c r="NBJ81" s="489"/>
      <c r="NBK81" s="489"/>
      <c r="NBL81" s="489"/>
      <c r="NBM81" s="489"/>
      <c r="NBN81" s="489"/>
      <c r="NBO81" s="489"/>
      <c r="NBP81" s="489"/>
      <c r="NBQ81" s="489"/>
      <c r="NBR81" s="489"/>
      <c r="NBS81" s="489"/>
      <c r="NBT81" s="489"/>
      <c r="NBU81" s="446"/>
      <c r="NBV81" s="489"/>
      <c r="NBW81" s="489"/>
      <c r="NBX81" s="489"/>
      <c r="NBY81" s="489"/>
      <c r="NBZ81" s="489"/>
      <c r="NCA81" s="489"/>
      <c r="NCB81" s="489"/>
      <c r="NCC81" s="489"/>
      <c r="NCD81" s="489"/>
      <c r="NCE81" s="489"/>
      <c r="NCF81" s="489"/>
      <c r="NCG81" s="489"/>
      <c r="NCH81" s="489"/>
      <c r="NCI81" s="489"/>
      <c r="NCJ81" s="489"/>
      <c r="NCK81" s="446"/>
      <c r="NCL81" s="489"/>
      <c r="NCM81" s="489"/>
      <c r="NCN81" s="489"/>
      <c r="NCO81" s="489"/>
      <c r="NCP81" s="489"/>
      <c r="NCQ81" s="489"/>
      <c r="NCR81" s="489"/>
      <c r="NCS81" s="489"/>
      <c r="NCT81" s="489"/>
      <c r="NCU81" s="489"/>
      <c r="NCV81" s="489"/>
      <c r="NCW81" s="489"/>
      <c r="NCX81" s="489"/>
      <c r="NCY81" s="489"/>
      <c r="NCZ81" s="489"/>
      <c r="NDA81" s="446"/>
      <c r="NDB81" s="489"/>
      <c r="NDC81" s="489"/>
      <c r="NDD81" s="489"/>
      <c r="NDE81" s="489"/>
      <c r="NDF81" s="489"/>
      <c r="NDG81" s="489"/>
      <c r="NDH81" s="489"/>
      <c r="NDI81" s="489"/>
      <c r="NDJ81" s="489"/>
      <c r="NDK81" s="489"/>
      <c r="NDL81" s="489"/>
      <c r="NDM81" s="489"/>
      <c r="NDN81" s="489"/>
      <c r="NDO81" s="489"/>
      <c r="NDP81" s="489"/>
      <c r="NDQ81" s="446"/>
      <c r="NDR81" s="489"/>
      <c r="NDS81" s="489"/>
      <c r="NDT81" s="489"/>
      <c r="NDU81" s="489"/>
      <c r="NDV81" s="489"/>
      <c r="NDW81" s="489"/>
      <c r="NDX81" s="489"/>
      <c r="NDY81" s="489"/>
      <c r="NDZ81" s="489"/>
      <c r="NEA81" s="489"/>
      <c r="NEB81" s="489"/>
      <c r="NEC81" s="489"/>
      <c r="NED81" s="489"/>
      <c r="NEE81" s="489"/>
      <c r="NEF81" s="489"/>
      <c r="NEG81" s="446"/>
      <c r="NEH81" s="489"/>
      <c r="NEI81" s="489"/>
      <c r="NEJ81" s="489"/>
      <c r="NEK81" s="489"/>
      <c r="NEL81" s="489"/>
      <c r="NEM81" s="489"/>
      <c r="NEN81" s="489"/>
      <c r="NEO81" s="489"/>
      <c r="NEP81" s="489"/>
      <c r="NEQ81" s="489"/>
      <c r="NER81" s="489"/>
      <c r="NES81" s="489"/>
      <c r="NET81" s="489"/>
      <c r="NEU81" s="489"/>
      <c r="NEV81" s="489"/>
      <c r="NEW81" s="446"/>
      <c r="NEX81" s="489"/>
      <c r="NEY81" s="489"/>
      <c r="NEZ81" s="489"/>
      <c r="NFA81" s="489"/>
      <c r="NFB81" s="489"/>
      <c r="NFC81" s="489"/>
      <c r="NFD81" s="489"/>
      <c r="NFE81" s="489"/>
      <c r="NFF81" s="489"/>
      <c r="NFG81" s="489"/>
      <c r="NFH81" s="489"/>
      <c r="NFI81" s="489"/>
      <c r="NFJ81" s="489"/>
      <c r="NFK81" s="489"/>
      <c r="NFL81" s="489"/>
      <c r="NFM81" s="446"/>
      <c r="NFN81" s="489"/>
      <c r="NFO81" s="489"/>
      <c r="NFP81" s="489"/>
      <c r="NFQ81" s="489"/>
      <c r="NFR81" s="489"/>
      <c r="NFS81" s="489"/>
      <c r="NFT81" s="489"/>
      <c r="NFU81" s="489"/>
      <c r="NFV81" s="489"/>
      <c r="NFW81" s="489"/>
      <c r="NFX81" s="489"/>
      <c r="NFY81" s="489"/>
      <c r="NFZ81" s="489"/>
      <c r="NGA81" s="489"/>
      <c r="NGB81" s="489"/>
      <c r="NGC81" s="446"/>
      <c r="NGD81" s="489"/>
      <c r="NGE81" s="489"/>
      <c r="NGF81" s="489"/>
      <c r="NGG81" s="489"/>
      <c r="NGH81" s="489"/>
      <c r="NGI81" s="489"/>
      <c r="NGJ81" s="489"/>
      <c r="NGK81" s="489"/>
      <c r="NGL81" s="489"/>
      <c r="NGM81" s="489"/>
      <c r="NGN81" s="489"/>
      <c r="NGO81" s="489"/>
      <c r="NGP81" s="489"/>
      <c r="NGQ81" s="489"/>
      <c r="NGR81" s="489"/>
      <c r="NGS81" s="446"/>
      <c r="NGT81" s="489"/>
      <c r="NGU81" s="489"/>
      <c r="NGV81" s="489"/>
      <c r="NGW81" s="489"/>
      <c r="NGX81" s="489"/>
      <c r="NGY81" s="489"/>
      <c r="NGZ81" s="489"/>
      <c r="NHA81" s="489"/>
      <c r="NHB81" s="489"/>
      <c r="NHC81" s="489"/>
      <c r="NHD81" s="489"/>
      <c r="NHE81" s="489"/>
      <c r="NHF81" s="489"/>
      <c r="NHG81" s="489"/>
      <c r="NHH81" s="489"/>
      <c r="NHI81" s="446"/>
      <c r="NHJ81" s="489"/>
      <c r="NHK81" s="489"/>
      <c r="NHL81" s="489"/>
      <c r="NHM81" s="489"/>
      <c r="NHN81" s="489"/>
      <c r="NHO81" s="489"/>
      <c r="NHP81" s="489"/>
      <c r="NHQ81" s="489"/>
      <c r="NHR81" s="489"/>
      <c r="NHS81" s="489"/>
      <c r="NHT81" s="489"/>
      <c r="NHU81" s="489"/>
      <c r="NHV81" s="489"/>
      <c r="NHW81" s="489"/>
      <c r="NHX81" s="489"/>
      <c r="NHY81" s="446"/>
      <c r="NHZ81" s="489"/>
      <c r="NIA81" s="489"/>
      <c r="NIB81" s="489"/>
      <c r="NIC81" s="489"/>
      <c r="NID81" s="489"/>
      <c r="NIE81" s="489"/>
      <c r="NIF81" s="489"/>
      <c r="NIG81" s="489"/>
      <c r="NIH81" s="489"/>
      <c r="NII81" s="489"/>
      <c r="NIJ81" s="489"/>
      <c r="NIK81" s="489"/>
      <c r="NIL81" s="489"/>
      <c r="NIM81" s="489"/>
      <c r="NIN81" s="489"/>
      <c r="NIO81" s="446"/>
      <c r="NIP81" s="489"/>
      <c r="NIQ81" s="489"/>
      <c r="NIR81" s="489"/>
      <c r="NIS81" s="489"/>
      <c r="NIT81" s="489"/>
      <c r="NIU81" s="489"/>
      <c r="NIV81" s="489"/>
      <c r="NIW81" s="489"/>
      <c r="NIX81" s="489"/>
      <c r="NIY81" s="489"/>
      <c r="NIZ81" s="489"/>
      <c r="NJA81" s="489"/>
      <c r="NJB81" s="489"/>
      <c r="NJC81" s="489"/>
      <c r="NJD81" s="489"/>
      <c r="NJE81" s="446"/>
      <c r="NJF81" s="489"/>
      <c r="NJG81" s="489"/>
      <c r="NJH81" s="489"/>
      <c r="NJI81" s="489"/>
      <c r="NJJ81" s="489"/>
      <c r="NJK81" s="489"/>
      <c r="NJL81" s="489"/>
      <c r="NJM81" s="489"/>
      <c r="NJN81" s="489"/>
      <c r="NJO81" s="489"/>
      <c r="NJP81" s="489"/>
      <c r="NJQ81" s="489"/>
      <c r="NJR81" s="489"/>
      <c r="NJS81" s="489"/>
      <c r="NJT81" s="489"/>
      <c r="NJU81" s="446"/>
      <c r="NJV81" s="489"/>
      <c r="NJW81" s="489"/>
      <c r="NJX81" s="489"/>
      <c r="NJY81" s="489"/>
      <c r="NJZ81" s="489"/>
      <c r="NKA81" s="489"/>
      <c r="NKB81" s="489"/>
      <c r="NKC81" s="489"/>
      <c r="NKD81" s="489"/>
      <c r="NKE81" s="489"/>
      <c r="NKF81" s="489"/>
      <c r="NKG81" s="489"/>
      <c r="NKH81" s="489"/>
      <c r="NKI81" s="489"/>
      <c r="NKJ81" s="489"/>
      <c r="NKK81" s="446"/>
      <c r="NKL81" s="489"/>
      <c r="NKM81" s="489"/>
      <c r="NKN81" s="489"/>
      <c r="NKO81" s="489"/>
      <c r="NKP81" s="489"/>
      <c r="NKQ81" s="489"/>
      <c r="NKR81" s="489"/>
      <c r="NKS81" s="489"/>
      <c r="NKT81" s="489"/>
      <c r="NKU81" s="489"/>
      <c r="NKV81" s="489"/>
      <c r="NKW81" s="489"/>
      <c r="NKX81" s="489"/>
      <c r="NKY81" s="489"/>
      <c r="NKZ81" s="489"/>
      <c r="NLA81" s="446"/>
      <c r="NLB81" s="489"/>
      <c r="NLC81" s="489"/>
      <c r="NLD81" s="489"/>
      <c r="NLE81" s="489"/>
      <c r="NLF81" s="489"/>
      <c r="NLG81" s="489"/>
      <c r="NLH81" s="489"/>
      <c r="NLI81" s="489"/>
      <c r="NLJ81" s="489"/>
      <c r="NLK81" s="489"/>
      <c r="NLL81" s="489"/>
      <c r="NLM81" s="489"/>
      <c r="NLN81" s="489"/>
      <c r="NLO81" s="489"/>
      <c r="NLP81" s="489"/>
      <c r="NLQ81" s="446"/>
      <c r="NLR81" s="489"/>
      <c r="NLS81" s="489"/>
      <c r="NLT81" s="489"/>
      <c r="NLU81" s="489"/>
      <c r="NLV81" s="489"/>
      <c r="NLW81" s="489"/>
      <c r="NLX81" s="489"/>
      <c r="NLY81" s="489"/>
      <c r="NLZ81" s="489"/>
      <c r="NMA81" s="489"/>
      <c r="NMB81" s="489"/>
      <c r="NMC81" s="489"/>
      <c r="NMD81" s="489"/>
      <c r="NME81" s="489"/>
      <c r="NMF81" s="489"/>
      <c r="NMG81" s="446"/>
      <c r="NMH81" s="489"/>
      <c r="NMI81" s="489"/>
      <c r="NMJ81" s="489"/>
      <c r="NMK81" s="489"/>
      <c r="NML81" s="489"/>
      <c r="NMM81" s="489"/>
      <c r="NMN81" s="489"/>
      <c r="NMO81" s="489"/>
      <c r="NMP81" s="489"/>
      <c r="NMQ81" s="489"/>
      <c r="NMR81" s="489"/>
      <c r="NMS81" s="489"/>
      <c r="NMT81" s="489"/>
      <c r="NMU81" s="489"/>
      <c r="NMV81" s="489"/>
      <c r="NMW81" s="446"/>
      <c r="NMX81" s="489"/>
      <c r="NMY81" s="489"/>
      <c r="NMZ81" s="489"/>
      <c r="NNA81" s="489"/>
      <c r="NNB81" s="489"/>
      <c r="NNC81" s="489"/>
      <c r="NND81" s="489"/>
      <c r="NNE81" s="489"/>
      <c r="NNF81" s="489"/>
      <c r="NNG81" s="489"/>
      <c r="NNH81" s="489"/>
      <c r="NNI81" s="489"/>
      <c r="NNJ81" s="489"/>
      <c r="NNK81" s="489"/>
      <c r="NNL81" s="489"/>
      <c r="NNM81" s="446"/>
      <c r="NNN81" s="489"/>
      <c r="NNO81" s="489"/>
      <c r="NNP81" s="489"/>
      <c r="NNQ81" s="489"/>
      <c r="NNR81" s="489"/>
      <c r="NNS81" s="489"/>
      <c r="NNT81" s="489"/>
      <c r="NNU81" s="489"/>
      <c r="NNV81" s="489"/>
      <c r="NNW81" s="489"/>
      <c r="NNX81" s="489"/>
      <c r="NNY81" s="489"/>
      <c r="NNZ81" s="489"/>
      <c r="NOA81" s="489"/>
      <c r="NOB81" s="489"/>
      <c r="NOC81" s="446"/>
      <c r="NOD81" s="489"/>
      <c r="NOE81" s="489"/>
      <c r="NOF81" s="489"/>
      <c r="NOG81" s="489"/>
      <c r="NOH81" s="489"/>
      <c r="NOI81" s="489"/>
      <c r="NOJ81" s="489"/>
      <c r="NOK81" s="489"/>
      <c r="NOL81" s="489"/>
      <c r="NOM81" s="489"/>
      <c r="NON81" s="489"/>
      <c r="NOO81" s="489"/>
      <c r="NOP81" s="489"/>
      <c r="NOQ81" s="489"/>
      <c r="NOR81" s="489"/>
      <c r="NOS81" s="446"/>
      <c r="NOT81" s="489"/>
      <c r="NOU81" s="489"/>
      <c r="NOV81" s="489"/>
      <c r="NOW81" s="489"/>
      <c r="NOX81" s="489"/>
      <c r="NOY81" s="489"/>
      <c r="NOZ81" s="489"/>
      <c r="NPA81" s="489"/>
      <c r="NPB81" s="489"/>
      <c r="NPC81" s="489"/>
      <c r="NPD81" s="489"/>
      <c r="NPE81" s="489"/>
      <c r="NPF81" s="489"/>
      <c r="NPG81" s="489"/>
      <c r="NPH81" s="489"/>
      <c r="NPI81" s="446"/>
      <c r="NPJ81" s="489"/>
      <c r="NPK81" s="489"/>
      <c r="NPL81" s="489"/>
      <c r="NPM81" s="489"/>
      <c r="NPN81" s="489"/>
      <c r="NPO81" s="489"/>
      <c r="NPP81" s="489"/>
      <c r="NPQ81" s="489"/>
      <c r="NPR81" s="489"/>
      <c r="NPS81" s="489"/>
      <c r="NPT81" s="489"/>
      <c r="NPU81" s="489"/>
      <c r="NPV81" s="489"/>
      <c r="NPW81" s="489"/>
      <c r="NPX81" s="489"/>
      <c r="NPY81" s="446"/>
      <c r="NPZ81" s="489"/>
      <c r="NQA81" s="489"/>
      <c r="NQB81" s="489"/>
      <c r="NQC81" s="489"/>
      <c r="NQD81" s="489"/>
      <c r="NQE81" s="489"/>
      <c r="NQF81" s="489"/>
      <c r="NQG81" s="489"/>
      <c r="NQH81" s="489"/>
      <c r="NQI81" s="489"/>
      <c r="NQJ81" s="489"/>
      <c r="NQK81" s="489"/>
      <c r="NQL81" s="489"/>
      <c r="NQM81" s="489"/>
      <c r="NQN81" s="489"/>
      <c r="NQO81" s="446"/>
      <c r="NQP81" s="489"/>
      <c r="NQQ81" s="489"/>
      <c r="NQR81" s="489"/>
      <c r="NQS81" s="489"/>
      <c r="NQT81" s="489"/>
      <c r="NQU81" s="489"/>
      <c r="NQV81" s="489"/>
      <c r="NQW81" s="489"/>
      <c r="NQX81" s="489"/>
      <c r="NQY81" s="489"/>
      <c r="NQZ81" s="489"/>
      <c r="NRA81" s="489"/>
      <c r="NRB81" s="489"/>
      <c r="NRC81" s="489"/>
      <c r="NRD81" s="489"/>
      <c r="NRE81" s="446"/>
      <c r="NRF81" s="489"/>
      <c r="NRG81" s="489"/>
      <c r="NRH81" s="489"/>
      <c r="NRI81" s="489"/>
      <c r="NRJ81" s="489"/>
      <c r="NRK81" s="489"/>
      <c r="NRL81" s="489"/>
      <c r="NRM81" s="489"/>
      <c r="NRN81" s="489"/>
      <c r="NRO81" s="489"/>
      <c r="NRP81" s="489"/>
      <c r="NRQ81" s="489"/>
      <c r="NRR81" s="489"/>
      <c r="NRS81" s="489"/>
      <c r="NRT81" s="489"/>
      <c r="NRU81" s="446"/>
      <c r="NRV81" s="489"/>
      <c r="NRW81" s="489"/>
      <c r="NRX81" s="489"/>
      <c r="NRY81" s="489"/>
      <c r="NRZ81" s="489"/>
      <c r="NSA81" s="489"/>
      <c r="NSB81" s="489"/>
      <c r="NSC81" s="489"/>
      <c r="NSD81" s="489"/>
      <c r="NSE81" s="489"/>
      <c r="NSF81" s="489"/>
      <c r="NSG81" s="489"/>
      <c r="NSH81" s="489"/>
      <c r="NSI81" s="489"/>
      <c r="NSJ81" s="489"/>
      <c r="NSK81" s="446"/>
      <c r="NSL81" s="489"/>
      <c r="NSM81" s="489"/>
      <c r="NSN81" s="489"/>
      <c r="NSO81" s="489"/>
      <c r="NSP81" s="489"/>
      <c r="NSQ81" s="489"/>
      <c r="NSR81" s="489"/>
      <c r="NSS81" s="489"/>
      <c r="NST81" s="489"/>
      <c r="NSU81" s="489"/>
      <c r="NSV81" s="489"/>
      <c r="NSW81" s="489"/>
      <c r="NSX81" s="489"/>
      <c r="NSY81" s="489"/>
      <c r="NSZ81" s="489"/>
      <c r="NTA81" s="446"/>
      <c r="NTB81" s="489"/>
      <c r="NTC81" s="489"/>
      <c r="NTD81" s="489"/>
      <c r="NTE81" s="489"/>
      <c r="NTF81" s="489"/>
      <c r="NTG81" s="489"/>
      <c r="NTH81" s="489"/>
      <c r="NTI81" s="489"/>
      <c r="NTJ81" s="489"/>
      <c r="NTK81" s="489"/>
      <c r="NTL81" s="489"/>
      <c r="NTM81" s="489"/>
      <c r="NTN81" s="489"/>
      <c r="NTO81" s="489"/>
      <c r="NTP81" s="489"/>
      <c r="NTQ81" s="446"/>
      <c r="NTR81" s="489"/>
      <c r="NTS81" s="489"/>
      <c r="NTT81" s="489"/>
      <c r="NTU81" s="489"/>
      <c r="NTV81" s="489"/>
      <c r="NTW81" s="489"/>
      <c r="NTX81" s="489"/>
      <c r="NTY81" s="489"/>
      <c r="NTZ81" s="489"/>
      <c r="NUA81" s="489"/>
      <c r="NUB81" s="489"/>
      <c r="NUC81" s="489"/>
      <c r="NUD81" s="489"/>
      <c r="NUE81" s="489"/>
      <c r="NUF81" s="489"/>
      <c r="NUG81" s="446"/>
      <c r="NUH81" s="489"/>
      <c r="NUI81" s="489"/>
      <c r="NUJ81" s="489"/>
      <c r="NUK81" s="489"/>
      <c r="NUL81" s="489"/>
      <c r="NUM81" s="489"/>
      <c r="NUN81" s="489"/>
      <c r="NUO81" s="489"/>
      <c r="NUP81" s="489"/>
      <c r="NUQ81" s="489"/>
      <c r="NUR81" s="489"/>
      <c r="NUS81" s="489"/>
      <c r="NUT81" s="489"/>
      <c r="NUU81" s="489"/>
      <c r="NUV81" s="489"/>
      <c r="NUW81" s="446"/>
      <c r="NUX81" s="489"/>
      <c r="NUY81" s="489"/>
      <c r="NUZ81" s="489"/>
      <c r="NVA81" s="489"/>
      <c r="NVB81" s="489"/>
      <c r="NVC81" s="489"/>
      <c r="NVD81" s="489"/>
      <c r="NVE81" s="489"/>
      <c r="NVF81" s="489"/>
      <c r="NVG81" s="489"/>
      <c r="NVH81" s="489"/>
      <c r="NVI81" s="489"/>
      <c r="NVJ81" s="489"/>
      <c r="NVK81" s="489"/>
      <c r="NVL81" s="489"/>
      <c r="NVM81" s="446"/>
      <c r="NVN81" s="489"/>
      <c r="NVO81" s="489"/>
      <c r="NVP81" s="489"/>
      <c r="NVQ81" s="489"/>
      <c r="NVR81" s="489"/>
      <c r="NVS81" s="489"/>
      <c r="NVT81" s="489"/>
      <c r="NVU81" s="489"/>
      <c r="NVV81" s="489"/>
      <c r="NVW81" s="489"/>
      <c r="NVX81" s="489"/>
      <c r="NVY81" s="489"/>
      <c r="NVZ81" s="489"/>
      <c r="NWA81" s="489"/>
      <c r="NWB81" s="489"/>
      <c r="NWC81" s="446"/>
      <c r="NWD81" s="489"/>
      <c r="NWE81" s="489"/>
      <c r="NWF81" s="489"/>
      <c r="NWG81" s="489"/>
      <c r="NWH81" s="489"/>
      <c r="NWI81" s="489"/>
      <c r="NWJ81" s="489"/>
      <c r="NWK81" s="489"/>
      <c r="NWL81" s="489"/>
      <c r="NWM81" s="489"/>
      <c r="NWN81" s="489"/>
      <c r="NWO81" s="489"/>
      <c r="NWP81" s="489"/>
      <c r="NWQ81" s="489"/>
      <c r="NWR81" s="489"/>
      <c r="NWS81" s="446"/>
      <c r="NWT81" s="489"/>
      <c r="NWU81" s="489"/>
      <c r="NWV81" s="489"/>
      <c r="NWW81" s="489"/>
      <c r="NWX81" s="489"/>
      <c r="NWY81" s="489"/>
      <c r="NWZ81" s="489"/>
      <c r="NXA81" s="489"/>
      <c r="NXB81" s="489"/>
      <c r="NXC81" s="489"/>
      <c r="NXD81" s="489"/>
      <c r="NXE81" s="489"/>
      <c r="NXF81" s="489"/>
      <c r="NXG81" s="489"/>
      <c r="NXH81" s="489"/>
      <c r="NXI81" s="446"/>
      <c r="NXJ81" s="489"/>
      <c r="NXK81" s="489"/>
      <c r="NXL81" s="489"/>
      <c r="NXM81" s="489"/>
      <c r="NXN81" s="489"/>
      <c r="NXO81" s="489"/>
      <c r="NXP81" s="489"/>
      <c r="NXQ81" s="489"/>
      <c r="NXR81" s="489"/>
      <c r="NXS81" s="489"/>
      <c r="NXT81" s="489"/>
      <c r="NXU81" s="489"/>
      <c r="NXV81" s="489"/>
      <c r="NXW81" s="489"/>
      <c r="NXX81" s="489"/>
      <c r="NXY81" s="446"/>
      <c r="NXZ81" s="489"/>
      <c r="NYA81" s="489"/>
      <c r="NYB81" s="489"/>
      <c r="NYC81" s="489"/>
      <c r="NYD81" s="489"/>
      <c r="NYE81" s="489"/>
      <c r="NYF81" s="489"/>
      <c r="NYG81" s="489"/>
      <c r="NYH81" s="489"/>
      <c r="NYI81" s="489"/>
      <c r="NYJ81" s="489"/>
      <c r="NYK81" s="489"/>
      <c r="NYL81" s="489"/>
      <c r="NYM81" s="489"/>
      <c r="NYN81" s="489"/>
      <c r="NYO81" s="446"/>
      <c r="NYP81" s="489"/>
      <c r="NYQ81" s="489"/>
      <c r="NYR81" s="489"/>
      <c r="NYS81" s="489"/>
      <c r="NYT81" s="489"/>
      <c r="NYU81" s="489"/>
      <c r="NYV81" s="489"/>
      <c r="NYW81" s="489"/>
      <c r="NYX81" s="489"/>
      <c r="NYY81" s="489"/>
      <c r="NYZ81" s="489"/>
      <c r="NZA81" s="489"/>
      <c r="NZB81" s="489"/>
      <c r="NZC81" s="489"/>
      <c r="NZD81" s="489"/>
      <c r="NZE81" s="446"/>
      <c r="NZF81" s="489"/>
      <c r="NZG81" s="489"/>
      <c r="NZH81" s="489"/>
      <c r="NZI81" s="489"/>
      <c r="NZJ81" s="489"/>
      <c r="NZK81" s="489"/>
      <c r="NZL81" s="489"/>
      <c r="NZM81" s="489"/>
      <c r="NZN81" s="489"/>
      <c r="NZO81" s="489"/>
      <c r="NZP81" s="489"/>
      <c r="NZQ81" s="489"/>
      <c r="NZR81" s="489"/>
      <c r="NZS81" s="489"/>
      <c r="NZT81" s="489"/>
      <c r="NZU81" s="446"/>
      <c r="NZV81" s="489"/>
      <c r="NZW81" s="489"/>
      <c r="NZX81" s="489"/>
      <c r="NZY81" s="489"/>
      <c r="NZZ81" s="489"/>
      <c r="OAA81" s="489"/>
      <c r="OAB81" s="489"/>
      <c r="OAC81" s="489"/>
      <c r="OAD81" s="489"/>
      <c r="OAE81" s="489"/>
      <c r="OAF81" s="489"/>
      <c r="OAG81" s="489"/>
      <c r="OAH81" s="489"/>
      <c r="OAI81" s="489"/>
      <c r="OAJ81" s="489"/>
      <c r="OAK81" s="446"/>
      <c r="OAL81" s="489"/>
      <c r="OAM81" s="489"/>
      <c r="OAN81" s="489"/>
      <c r="OAO81" s="489"/>
      <c r="OAP81" s="489"/>
      <c r="OAQ81" s="489"/>
      <c r="OAR81" s="489"/>
      <c r="OAS81" s="489"/>
      <c r="OAT81" s="489"/>
      <c r="OAU81" s="489"/>
      <c r="OAV81" s="489"/>
      <c r="OAW81" s="489"/>
      <c r="OAX81" s="489"/>
      <c r="OAY81" s="489"/>
      <c r="OAZ81" s="489"/>
      <c r="OBA81" s="446"/>
      <c r="OBB81" s="489"/>
      <c r="OBC81" s="489"/>
      <c r="OBD81" s="489"/>
      <c r="OBE81" s="489"/>
      <c r="OBF81" s="489"/>
      <c r="OBG81" s="489"/>
      <c r="OBH81" s="489"/>
      <c r="OBI81" s="489"/>
      <c r="OBJ81" s="489"/>
      <c r="OBK81" s="489"/>
      <c r="OBL81" s="489"/>
      <c r="OBM81" s="489"/>
      <c r="OBN81" s="489"/>
      <c r="OBO81" s="489"/>
      <c r="OBP81" s="489"/>
      <c r="OBQ81" s="446"/>
      <c r="OBR81" s="489"/>
      <c r="OBS81" s="489"/>
      <c r="OBT81" s="489"/>
      <c r="OBU81" s="489"/>
      <c r="OBV81" s="489"/>
      <c r="OBW81" s="489"/>
      <c r="OBX81" s="489"/>
      <c r="OBY81" s="489"/>
      <c r="OBZ81" s="489"/>
      <c r="OCA81" s="489"/>
      <c r="OCB81" s="489"/>
      <c r="OCC81" s="489"/>
      <c r="OCD81" s="489"/>
      <c r="OCE81" s="489"/>
      <c r="OCF81" s="489"/>
      <c r="OCG81" s="446"/>
      <c r="OCH81" s="489"/>
      <c r="OCI81" s="489"/>
      <c r="OCJ81" s="489"/>
      <c r="OCK81" s="489"/>
      <c r="OCL81" s="489"/>
      <c r="OCM81" s="489"/>
      <c r="OCN81" s="489"/>
      <c r="OCO81" s="489"/>
      <c r="OCP81" s="489"/>
      <c r="OCQ81" s="489"/>
      <c r="OCR81" s="489"/>
      <c r="OCS81" s="489"/>
      <c r="OCT81" s="489"/>
      <c r="OCU81" s="489"/>
      <c r="OCV81" s="489"/>
      <c r="OCW81" s="446"/>
      <c r="OCX81" s="489"/>
      <c r="OCY81" s="489"/>
      <c r="OCZ81" s="489"/>
      <c r="ODA81" s="489"/>
      <c r="ODB81" s="489"/>
      <c r="ODC81" s="489"/>
      <c r="ODD81" s="489"/>
      <c r="ODE81" s="489"/>
      <c r="ODF81" s="489"/>
      <c r="ODG81" s="489"/>
      <c r="ODH81" s="489"/>
      <c r="ODI81" s="489"/>
      <c r="ODJ81" s="489"/>
      <c r="ODK81" s="489"/>
      <c r="ODL81" s="489"/>
      <c r="ODM81" s="446"/>
      <c r="ODN81" s="489"/>
      <c r="ODO81" s="489"/>
      <c r="ODP81" s="489"/>
      <c r="ODQ81" s="489"/>
      <c r="ODR81" s="489"/>
      <c r="ODS81" s="489"/>
      <c r="ODT81" s="489"/>
      <c r="ODU81" s="489"/>
      <c r="ODV81" s="489"/>
      <c r="ODW81" s="489"/>
      <c r="ODX81" s="489"/>
      <c r="ODY81" s="489"/>
      <c r="ODZ81" s="489"/>
      <c r="OEA81" s="489"/>
      <c r="OEB81" s="489"/>
      <c r="OEC81" s="446"/>
      <c r="OED81" s="489"/>
      <c r="OEE81" s="489"/>
      <c r="OEF81" s="489"/>
      <c r="OEG81" s="489"/>
      <c r="OEH81" s="489"/>
      <c r="OEI81" s="489"/>
      <c r="OEJ81" s="489"/>
      <c r="OEK81" s="489"/>
      <c r="OEL81" s="489"/>
      <c r="OEM81" s="489"/>
      <c r="OEN81" s="489"/>
      <c r="OEO81" s="489"/>
      <c r="OEP81" s="489"/>
      <c r="OEQ81" s="489"/>
      <c r="OER81" s="489"/>
      <c r="OES81" s="446"/>
      <c r="OET81" s="489"/>
      <c r="OEU81" s="489"/>
      <c r="OEV81" s="489"/>
      <c r="OEW81" s="489"/>
      <c r="OEX81" s="489"/>
      <c r="OEY81" s="489"/>
      <c r="OEZ81" s="489"/>
      <c r="OFA81" s="489"/>
      <c r="OFB81" s="489"/>
      <c r="OFC81" s="489"/>
      <c r="OFD81" s="489"/>
      <c r="OFE81" s="489"/>
      <c r="OFF81" s="489"/>
      <c r="OFG81" s="489"/>
      <c r="OFH81" s="489"/>
      <c r="OFI81" s="446"/>
      <c r="OFJ81" s="489"/>
      <c r="OFK81" s="489"/>
      <c r="OFL81" s="489"/>
      <c r="OFM81" s="489"/>
      <c r="OFN81" s="489"/>
      <c r="OFO81" s="489"/>
      <c r="OFP81" s="489"/>
      <c r="OFQ81" s="489"/>
      <c r="OFR81" s="489"/>
      <c r="OFS81" s="489"/>
      <c r="OFT81" s="489"/>
      <c r="OFU81" s="489"/>
      <c r="OFV81" s="489"/>
      <c r="OFW81" s="489"/>
      <c r="OFX81" s="489"/>
      <c r="OFY81" s="446"/>
      <c r="OFZ81" s="489"/>
      <c r="OGA81" s="489"/>
      <c r="OGB81" s="489"/>
      <c r="OGC81" s="489"/>
      <c r="OGD81" s="489"/>
      <c r="OGE81" s="489"/>
      <c r="OGF81" s="489"/>
      <c r="OGG81" s="489"/>
      <c r="OGH81" s="489"/>
      <c r="OGI81" s="489"/>
      <c r="OGJ81" s="489"/>
      <c r="OGK81" s="489"/>
      <c r="OGL81" s="489"/>
      <c r="OGM81" s="489"/>
      <c r="OGN81" s="489"/>
      <c r="OGO81" s="446"/>
      <c r="OGP81" s="489"/>
      <c r="OGQ81" s="489"/>
      <c r="OGR81" s="489"/>
      <c r="OGS81" s="489"/>
      <c r="OGT81" s="489"/>
      <c r="OGU81" s="489"/>
      <c r="OGV81" s="489"/>
      <c r="OGW81" s="489"/>
      <c r="OGX81" s="489"/>
      <c r="OGY81" s="489"/>
      <c r="OGZ81" s="489"/>
      <c r="OHA81" s="489"/>
      <c r="OHB81" s="489"/>
      <c r="OHC81" s="489"/>
      <c r="OHD81" s="489"/>
      <c r="OHE81" s="446"/>
      <c r="OHF81" s="489"/>
      <c r="OHG81" s="489"/>
      <c r="OHH81" s="489"/>
      <c r="OHI81" s="489"/>
      <c r="OHJ81" s="489"/>
      <c r="OHK81" s="489"/>
      <c r="OHL81" s="489"/>
      <c r="OHM81" s="489"/>
      <c r="OHN81" s="489"/>
      <c r="OHO81" s="489"/>
      <c r="OHP81" s="489"/>
      <c r="OHQ81" s="489"/>
      <c r="OHR81" s="489"/>
      <c r="OHS81" s="489"/>
      <c r="OHT81" s="489"/>
      <c r="OHU81" s="446"/>
      <c r="OHV81" s="489"/>
      <c r="OHW81" s="489"/>
      <c r="OHX81" s="489"/>
      <c r="OHY81" s="489"/>
      <c r="OHZ81" s="489"/>
      <c r="OIA81" s="489"/>
      <c r="OIB81" s="489"/>
      <c r="OIC81" s="489"/>
      <c r="OID81" s="489"/>
      <c r="OIE81" s="489"/>
      <c r="OIF81" s="489"/>
      <c r="OIG81" s="489"/>
      <c r="OIH81" s="489"/>
      <c r="OII81" s="489"/>
      <c r="OIJ81" s="489"/>
      <c r="OIK81" s="446"/>
      <c r="OIL81" s="489"/>
      <c r="OIM81" s="489"/>
      <c r="OIN81" s="489"/>
      <c r="OIO81" s="489"/>
      <c r="OIP81" s="489"/>
      <c r="OIQ81" s="489"/>
      <c r="OIR81" s="489"/>
      <c r="OIS81" s="489"/>
      <c r="OIT81" s="489"/>
      <c r="OIU81" s="489"/>
      <c r="OIV81" s="489"/>
      <c r="OIW81" s="489"/>
      <c r="OIX81" s="489"/>
      <c r="OIY81" s="489"/>
      <c r="OIZ81" s="489"/>
      <c r="OJA81" s="446"/>
      <c r="OJB81" s="489"/>
      <c r="OJC81" s="489"/>
      <c r="OJD81" s="489"/>
      <c r="OJE81" s="489"/>
      <c r="OJF81" s="489"/>
      <c r="OJG81" s="489"/>
      <c r="OJH81" s="489"/>
      <c r="OJI81" s="489"/>
      <c r="OJJ81" s="489"/>
      <c r="OJK81" s="489"/>
      <c r="OJL81" s="489"/>
      <c r="OJM81" s="489"/>
      <c r="OJN81" s="489"/>
      <c r="OJO81" s="489"/>
      <c r="OJP81" s="489"/>
      <c r="OJQ81" s="446"/>
      <c r="OJR81" s="489"/>
      <c r="OJS81" s="489"/>
      <c r="OJT81" s="489"/>
      <c r="OJU81" s="489"/>
      <c r="OJV81" s="489"/>
      <c r="OJW81" s="489"/>
      <c r="OJX81" s="489"/>
      <c r="OJY81" s="489"/>
      <c r="OJZ81" s="489"/>
      <c r="OKA81" s="489"/>
      <c r="OKB81" s="489"/>
      <c r="OKC81" s="489"/>
      <c r="OKD81" s="489"/>
      <c r="OKE81" s="489"/>
      <c r="OKF81" s="489"/>
      <c r="OKG81" s="446"/>
      <c r="OKH81" s="489"/>
      <c r="OKI81" s="489"/>
      <c r="OKJ81" s="489"/>
      <c r="OKK81" s="489"/>
      <c r="OKL81" s="489"/>
      <c r="OKM81" s="489"/>
      <c r="OKN81" s="489"/>
      <c r="OKO81" s="489"/>
      <c r="OKP81" s="489"/>
      <c r="OKQ81" s="489"/>
      <c r="OKR81" s="489"/>
      <c r="OKS81" s="489"/>
      <c r="OKT81" s="489"/>
      <c r="OKU81" s="489"/>
      <c r="OKV81" s="489"/>
      <c r="OKW81" s="446"/>
      <c r="OKX81" s="489"/>
      <c r="OKY81" s="489"/>
      <c r="OKZ81" s="489"/>
      <c r="OLA81" s="489"/>
      <c r="OLB81" s="489"/>
      <c r="OLC81" s="489"/>
      <c r="OLD81" s="489"/>
      <c r="OLE81" s="489"/>
      <c r="OLF81" s="489"/>
      <c r="OLG81" s="489"/>
      <c r="OLH81" s="489"/>
      <c r="OLI81" s="489"/>
      <c r="OLJ81" s="489"/>
      <c r="OLK81" s="489"/>
      <c r="OLL81" s="489"/>
      <c r="OLM81" s="446"/>
      <c r="OLN81" s="489"/>
      <c r="OLO81" s="489"/>
      <c r="OLP81" s="489"/>
      <c r="OLQ81" s="489"/>
      <c r="OLR81" s="489"/>
      <c r="OLS81" s="489"/>
      <c r="OLT81" s="489"/>
      <c r="OLU81" s="489"/>
      <c r="OLV81" s="489"/>
      <c r="OLW81" s="489"/>
      <c r="OLX81" s="489"/>
      <c r="OLY81" s="489"/>
      <c r="OLZ81" s="489"/>
      <c r="OMA81" s="489"/>
      <c r="OMB81" s="489"/>
      <c r="OMC81" s="446"/>
      <c r="OMD81" s="489"/>
      <c r="OME81" s="489"/>
      <c r="OMF81" s="489"/>
      <c r="OMG81" s="489"/>
      <c r="OMH81" s="489"/>
      <c r="OMI81" s="489"/>
      <c r="OMJ81" s="489"/>
      <c r="OMK81" s="489"/>
      <c r="OML81" s="489"/>
      <c r="OMM81" s="489"/>
      <c r="OMN81" s="489"/>
      <c r="OMO81" s="489"/>
      <c r="OMP81" s="489"/>
      <c r="OMQ81" s="489"/>
      <c r="OMR81" s="489"/>
      <c r="OMS81" s="446"/>
      <c r="OMT81" s="489"/>
      <c r="OMU81" s="489"/>
      <c r="OMV81" s="489"/>
      <c r="OMW81" s="489"/>
      <c r="OMX81" s="489"/>
      <c r="OMY81" s="489"/>
      <c r="OMZ81" s="489"/>
      <c r="ONA81" s="489"/>
      <c r="ONB81" s="489"/>
      <c r="ONC81" s="489"/>
      <c r="OND81" s="489"/>
      <c r="ONE81" s="489"/>
      <c r="ONF81" s="489"/>
      <c r="ONG81" s="489"/>
      <c r="ONH81" s="489"/>
      <c r="ONI81" s="446"/>
      <c r="ONJ81" s="489"/>
      <c r="ONK81" s="489"/>
      <c r="ONL81" s="489"/>
      <c r="ONM81" s="489"/>
      <c r="ONN81" s="489"/>
      <c r="ONO81" s="489"/>
      <c r="ONP81" s="489"/>
      <c r="ONQ81" s="489"/>
      <c r="ONR81" s="489"/>
      <c r="ONS81" s="489"/>
      <c r="ONT81" s="489"/>
      <c r="ONU81" s="489"/>
      <c r="ONV81" s="489"/>
      <c r="ONW81" s="489"/>
      <c r="ONX81" s="489"/>
      <c r="ONY81" s="446"/>
      <c r="ONZ81" s="489"/>
      <c r="OOA81" s="489"/>
      <c r="OOB81" s="489"/>
      <c r="OOC81" s="489"/>
      <c r="OOD81" s="489"/>
      <c r="OOE81" s="489"/>
      <c r="OOF81" s="489"/>
      <c r="OOG81" s="489"/>
      <c r="OOH81" s="489"/>
      <c r="OOI81" s="489"/>
      <c r="OOJ81" s="489"/>
      <c r="OOK81" s="489"/>
      <c r="OOL81" s="489"/>
      <c r="OOM81" s="489"/>
      <c r="OON81" s="489"/>
      <c r="OOO81" s="446"/>
      <c r="OOP81" s="489"/>
      <c r="OOQ81" s="489"/>
      <c r="OOR81" s="489"/>
      <c r="OOS81" s="489"/>
      <c r="OOT81" s="489"/>
      <c r="OOU81" s="489"/>
      <c r="OOV81" s="489"/>
      <c r="OOW81" s="489"/>
      <c r="OOX81" s="489"/>
      <c r="OOY81" s="489"/>
      <c r="OOZ81" s="489"/>
      <c r="OPA81" s="489"/>
      <c r="OPB81" s="489"/>
      <c r="OPC81" s="489"/>
      <c r="OPD81" s="489"/>
      <c r="OPE81" s="446"/>
      <c r="OPF81" s="489"/>
      <c r="OPG81" s="489"/>
      <c r="OPH81" s="489"/>
      <c r="OPI81" s="489"/>
      <c r="OPJ81" s="489"/>
      <c r="OPK81" s="489"/>
      <c r="OPL81" s="489"/>
      <c r="OPM81" s="489"/>
      <c r="OPN81" s="489"/>
      <c r="OPO81" s="489"/>
      <c r="OPP81" s="489"/>
      <c r="OPQ81" s="489"/>
      <c r="OPR81" s="489"/>
      <c r="OPS81" s="489"/>
      <c r="OPT81" s="489"/>
      <c r="OPU81" s="446"/>
      <c r="OPV81" s="489"/>
      <c r="OPW81" s="489"/>
      <c r="OPX81" s="489"/>
      <c r="OPY81" s="489"/>
      <c r="OPZ81" s="489"/>
      <c r="OQA81" s="489"/>
      <c r="OQB81" s="489"/>
      <c r="OQC81" s="489"/>
      <c r="OQD81" s="489"/>
      <c r="OQE81" s="489"/>
      <c r="OQF81" s="489"/>
      <c r="OQG81" s="489"/>
      <c r="OQH81" s="489"/>
      <c r="OQI81" s="489"/>
      <c r="OQJ81" s="489"/>
      <c r="OQK81" s="446"/>
      <c r="OQL81" s="489"/>
      <c r="OQM81" s="489"/>
      <c r="OQN81" s="489"/>
      <c r="OQO81" s="489"/>
      <c r="OQP81" s="489"/>
      <c r="OQQ81" s="489"/>
      <c r="OQR81" s="489"/>
      <c r="OQS81" s="489"/>
      <c r="OQT81" s="489"/>
      <c r="OQU81" s="489"/>
      <c r="OQV81" s="489"/>
      <c r="OQW81" s="489"/>
      <c r="OQX81" s="489"/>
      <c r="OQY81" s="489"/>
      <c r="OQZ81" s="489"/>
      <c r="ORA81" s="446"/>
      <c r="ORB81" s="489"/>
      <c r="ORC81" s="489"/>
      <c r="ORD81" s="489"/>
      <c r="ORE81" s="489"/>
      <c r="ORF81" s="489"/>
      <c r="ORG81" s="489"/>
      <c r="ORH81" s="489"/>
      <c r="ORI81" s="489"/>
      <c r="ORJ81" s="489"/>
      <c r="ORK81" s="489"/>
      <c r="ORL81" s="489"/>
      <c r="ORM81" s="489"/>
      <c r="ORN81" s="489"/>
      <c r="ORO81" s="489"/>
      <c r="ORP81" s="489"/>
      <c r="ORQ81" s="446"/>
      <c r="ORR81" s="489"/>
      <c r="ORS81" s="489"/>
      <c r="ORT81" s="489"/>
      <c r="ORU81" s="489"/>
      <c r="ORV81" s="489"/>
      <c r="ORW81" s="489"/>
      <c r="ORX81" s="489"/>
      <c r="ORY81" s="489"/>
      <c r="ORZ81" s="489"/>
      <c r="OSA81" s="489"/>
      <c r="OSB81" s="489"/>
      <c r="OSC81" s="489"/>
      <c r="OSD81" s="489"/>
      <c r="OSE81" s="489"/>
      <c r="OSF81" s="489"/>
      <c r="OSG81" s="446"/>
      <c r="OSH81" s="489"/>
      <c r="OSI81" s="489"/>
      <c r="OSJ81" s="489"/>
      <c r="OSK81" s="489"/>
      <c r="OSL81" s="489"/>
      <c r="OSM81" s="489"/>
      <c r="OSN81" s="489"/>
      <c r="OSO81" s="489"/>
      <c r="OSP81" s="489"/>
      <c r="OSQ81" s="489"/>
      <c r="OSR81" s="489"/>
      <c r="OSS81" s="489"/>
      <c r="OST81" s="489"/>
      <c r="OSU81" s="489"/>
      <c r="OSV81" s="489"/>
      <c r="OSW81" s="446"/>
      <c r="OSX81" s="489"/>
      <c r="OSY81" s="489"/>
      <c r="OSZ81" s="489"/>
      <c r="OTA81" s="489"/>
      <c r="OTB81" s="489"/>
      <c r="OTC81" s="489"/>
      <c r="OTD81" s="489"/>
      <c r="OTE81" s="489"/>
      <c r="OTF81" s="489"/>
      <c r="OTG81" s="489"/>
      <c r="OTH81" s="489"/>
      <c r="OTI81" s="489"/>
      <c r="OTJ81" s="489"/>
      <c r="OTK81" s="489"/>
      <c r="OTL81" s="489"/>
      <c r="OTM81" s="446"/>
      <c r="OTN81" s="489"/>
      <c r="OTO81" s="489"/>
      <c r="OTP81" s="489"/>
      <c r="OTQ81" s="489"/>
      <c r="OTR81" s="489"/>
      <c r="OTS81" s="489"/>
      <c r="OTT81" s="489"/>
      <c r="OTU81" s="489"/>
      <c r="OTV81" s="489"/>
      <c r="OTW81" s="489"/>
      <c r="OTX81" s="489"/>
      <c r="OTY81" s="489"/>
      <c r="OTZ81" s="489"/>
      <c r="OUA81" s="489"/>
      <c r="OUB81" s="489"/>
      <c r="OUC81" s="446"/>
      <c r="OUD81" s="489"/>
      <c r="OUE81" s="489"/>
      <c r="OUF81" s="489"/>
      <c r="OUG81" s="489"/>
      <c r="OUH81" s="489"/>
      <c r="OUI81" s="489"/>
      <c r="OUJ81" s="489"/>
      <c r="OUK81" s="489"/>
      <c r="OUL81" s="489"/>
      <c r="OUM81" s="489"/>
      <c r="OUN81" s="489"/>
      <c r="OUO81" s="489"/>
      <c r="OUP81" s="489"/>
      <c r="OUQ81" s="489"/>
      <c r="OUR81" s="489"/>
      <c r="OUS81" s="446"/>
      <c r="OUT81" s="489"/>
      <c r="OUU81" s="489"/>
      <c r="OUV81" s="489"/>
      <c r="OUW81" s="489"/>
      <c r="OUX81" s="489"/>
      <c r="OUY81" s="489"/>
      <c r="OUZ81" s="489"/>
      <c r="OVA81" s="489"/>
      <c r="OVB81" s="489"/>
      <c r="OVC81" s="489"/>
      <c r="OVD81" s="489"/>
      <c r="OVE81" s="489"/>
      <c r="OVF81" s="489"/>
      <c r="OVG81" s="489"/>
      <c r="OVH81" s="489"/>
      <c r="OVI81" s="446"/>
      <c r="OVJ81" s="489"/>
      <c r="OVK81" s="489"/>
      <c r="OVL81" s="489"/>
      <c r="OVM81" s="489"/>
      <c r="OVN81" s="489"/>
      <c r="OVO81" s="489"/>
      <c r="OVP81" s="489"/>
      <c r="OVQ81" s="489"/>
      <c r="OVR81" s="489"/>
      <c r="OVS81" s="489"/>
      <c r="OVT81" s="489"/>
      <c r="OVU81" s="489"/>
      <c r="OVV81" s="489"/>
      <c r="OVW81" s="489"/>
      <c r="OVX81" s="489"/>
      <c r="OVY81" s="446"/>
      <c r="OVZ81" s="489"/>
      <c r="OWA81" s="489"/>
      <c r="OWB81" s="489"/>
      <c r="OWC81" s="489"/>
      <c r="OWD81" s="489"/>
      <c r="OWE81" s="489"/>
      <c r="OWF81" s="489"/>
      <c r="OWG81" s="489"/>
      <c r="OWH81" s="489"/>
      <c r="OWI81" s="489"/>
      <c r="OWJ81" s="489"/>
      <c r="OWK81" s="489"/>
      <c r="OWL81" s="489"/>
      <c r="OWM81" s="489"/>
      <c r="OWN81" s="489"/>
      <c r="OWO81" s="446"/>
      <c r="OWP81" s="489"/>
      <c r="OWQ81" s="489"/>
      <c r="OWR81" s="489"/>
      <c r="OWS81" s="489"/>
      <c r="OWT81" s="489"/>
      <c r="OWU81" s="489"/>
      <c r="OWV81" s="489"/>
      <c r="OWW81" s="489"/>
      <c r="OWX81" s="489"/>
      <c r="OWY81" s="489"/>
      <c r="OWZ81" s="489"/>
      <c r="OXA81" s="489"/>
      <c r="OXB81" s="489"/>
      <c r="OXC81" s="489"/>
      <c r="OXD81" s="489"/>
      <c r="OXE81" s="446"/>
      <c r="OXF81" s="489"/>
      <c r="OXG81" s="489"/>
      <c r="OXH81" s="489"/>
      <c r="OXI81" s="489"/>
      <c r="OXJ81" s="489"/>
      <c r="OXK81" s="489"/>
      <c r="OXL81" s="489"/>
      <c r="OXM81" s="489"/>
      <c r="OXN81" s="489"/>
      <c r="OXO81" s="489"/>
      <c r="OXP81" s="489"/>
      <c r="OXQ81" s="489"/>
      <c r="OXR81" s="489"/>
      <c r="OXS81" s="489"/>
      <c r="OXT81" s="489"/>
      <c r="OXU81" s="446"/>
      <c r="OXV81" s="489"/>
      <c r="OXW81" s="489"/>
      <c r="OXX81" s="489"/>
      <c r="OXY81" s="489"/>
      <c r="OXZ81" s="489"/>
      <c r="OYA81" s="489"/>
      <c r="OYB81" s="489"/>
      <c r="OYC81" s="489"/>
      <c r="OYD81" s="489"/>
      <c r="OYE81" s="489"/>
      <c r="OYF81" s="489"/>
      <c r="OYG81" s="489"/>
      <c r="OYH81" s="489"/>
      <c r="OYI81" s="489"/>
      <c r="OYJ81" s="489"/>
      <c r="OYK81" s="446"/>
      <c r="OYL81" s="489"/>
      <c r="OYM81" s="489"/>
      <c r="OYN81" s="489"/>
      <c r="OYO81" s="489"/>
      <c r="OYP81" s="489"/>
      <c r="OYQ81" s="489"/>
      <c r="OYR81" s="489"/>
      <c r="OYS81" s="489"/>
      <c r="OYT81" s="489"/>
      <c r="OYU81" s="489"/>
      <c r="OYV81" s="489"/>
      <c r="OYW81" s="489"/>
      <c r="OYX81" s="489"/>
      <c r="OYY81" s="489"/>
      <c r="OYZ81" s="489"/>
      <c r="OZA81" s="446"/>
      <c r="OZB81" s="489"/>
      <c r="OZC81" s="489"/>
      <c r="OZD81" s="489"/>
      <c r="OZE81" s="489"/>
      <c r="OZF81" s="489"/>
      <c r="OZG81" s="489"/>
      <c r="OZH81" s="489"/>
      <c r="OZI81" s="489"/>
      <c r="OZJ81" s="489"/>
      <c r="OZK81" s="489"/>
      <c r="OZL81" s="489"/>
      <c r="OZM81" s="489"/>
      <c r="OZN81" s="489"/>
      <c r="OZO81" s="489"/>
      <c r="OZP81" s="489"/>
      <c r="OZQ81" s="446"/>
      <c r="OZR81" s="489"/>
      <c r="OZS81" s="489"/>
      <c r="OZT81" s="489"/>
      <c r="OZU81" s="489"/>
      <c r="OZV81" s="489"/>
      <c r="OZW81" s="489"/>
      <c r="OZX81" s="489"/>
      <c r="OZY81" s="489"/>
      <c r="OZZ81" s="489"/>
      <c r="PAA81" s="489"/>
      <c r="PAB81" s="489"/>
      <c r="PAC81" s="489"/>
      <c r="PAD81" s="489"/>
      <c r="PAE81" s="489"/>
      <c r="PAF81" s="489"/>
      <c r="PAG81" s="446"/>
      <c r="PAH81" s="489"/>
      <c r="PAI81" s="489"/>
      <c r="PAJ81" s="489"/>
      <c r="PAK81" s="489"/>
      <c r="PAL81" s="489"/>
      <c r="PAM81" s="489"/>
      <c r="PAN81" s="489"/>
      <c r="PAO81" s="489"/>
      <c r="PAP81" s="489"/>
      <c r="PAQ81" s="489"/>
      <c r="PAR81" s="489"/>
      <c r="PAS81" s="489"/>
      <c r="PAT81" s="489"/>
      <c r="PAU81" s="489"/>
      <c r="PAV81" s="489"/>
      <c r="PAW81" s="446"/>
      <c r="PAX81" s="489"/>
      <c r="PAY81" s="489"/>
      <c r="PAZ81" s="489"/>
      <c r="PBA81" s="489"/>
      <c r="PBB81" s="489"/>
      <c r="PBC81" s="489"/>
      <c r="PBD81" s="489"/>
      <c r="PBE81" s="489"/>
      <c r="PBF81" s="489"/>
      <c r="PBG81" s="489"/>
      <c r="PBH81" s="489"/>
      <c r="PBI81" s="489"/>
      <c r="PBJ81" s="489"/>
      <c r="PBK81" s="489"/>
      <c r="PBL81" s="489"/>
      <c r="PBM81" s="446"/>
      <c r="PBN81" s="489"/>
      <c r="PBO81" s="489"/>
      <c r="PBP81" s="489"/>
      <c r="PBQ81" s="489"/>
      <c r="PBR81" s="489"/>
      <c r="PBS81" s="489"/>
      <c r="PBT81" s="489"/>
      <c r="PBU81" s="489"/>
      <c r="PBV81" s="489"/>
      <c r="PBW81" s="489"/>
      <c r="PBX81" s="489"/>
      <c r="PBY81" s="489"/>
      <c r="PBZ81" s="489"/>
      <c r="PCA81" s="489"/>
      <c r="PCB81" s="489"/>
      <c r="PCC81" s="446"/>
      <c r="PCD81" s="489"/>
      <c r="PCE81" s="489"/>
      <c r="PCF81" s="489"/>
      <c r="PCG81" s="489"/>
      <c r="PCH81" s="489"/>
      <c r="PCI81" s="489"/>
      <c r="PCJ81" s="489"/>
      <c r="PCK81" s="489"/>
      <c r="PCL81" s="489"/>
      <c r="PCM81" s="489"/>
      <c r="PCN81" s="489"/>
      <c r="PCO81" s="489"/>
      <c r="PCP81" s="489"/>
      <c r="PCQ81" s="489"/>
      <c r="PCR81" s="489"/>
      <c r="PCS81" s="446"/>
      <c r="PCT81" s="489"/>
      <c r="PCU81" s="489"/>
      <c r="PCV81" s="489"/>
      <c r="PCW81" s="489"/>
      <c r="PCX81" s="489"/>
      <c r="PCY81" s="489"/>
      <c r="PCZ81" s="489"/>
      <c r="PDA81" s="489"/>
      <c r="PDB81" s="489"/>
      <c r="PDC81" s="489"/>
      <c r="PDD81" s="489"/>
      <c r="PDE81" s="489"/>
      <c r="PDF81" s="489"/>
      <c r="PDG81" s="489"/>
      <c r="PDH81" s="489"/>
      <c r="PDI81" s="446"/>
      <c r="PDJ81" s="489"/>
      <c r="PDK81" s="489"/>
      <c r="PDL81" s="489"/>
      <c r="PDM81" s="489"/>
      <c r="PDN81" s="489"/>
      <c r="PDO81" s="489"/>
      <c r="PDP81" s="489"/>
      <c r="PDQ81" s="489"/>
      <c r="PDR81" s="489"/>
      <c r="PDS81" s="489"/>
      <c r="PDT81" s="489"/>
      <c r="PDU81" s="489"/>
      <c r="PDV81" s="489"/>
      <c r="PDW81" s="489"/>
      <c r="PDX81" s="489"/>
      <c r="PDY81" s="446"/>
      <c r="PDZ81" s="489"/>
      <c r="PEA81" s="489"/>
      <c r="PEB81" s="489"/>
      <c r="PEC81" s="489"/>
      <c r="PED81" s="489"/>
      <c r="PEE81" s="489"/>
      <c r="PEF81" s="489"/>
      <c r="PEG81" s="489"/>
      <c r="PEH81" s="489"/>
      <c r="PEI81" s="489"/>
      <c r="PEJ81" s="489"/>
      <c r="PEK81" s="489"/>
      <c r="PEL81" s="489"/>
      <c r="PEM81" s="489"/>
      <c r="PEN81" s="489"/>
      <c r="PEO81" s="446"/>
      <c r="PEP81" s="489"/>
      <c r="PEQ81" s="489"/>
      <c r="PER81" s="489"/>
      <c r="PES81" s="489"/>
      <c r="PET81" s="489"/>
      <c r="PEU81" s="489"/>
      <c r="PEV81" s="489"/>
      <c r="PEW81" s="489"/>
      <c r="PEX81" s="489"/>
      <c r="PEY81" s="489"/>
      <c r="PEZ81" s="489"/>
      <c r="PFA81" s="489"/>
      <c r="PFB81" s="489"/>
      <c r="PFC81" s="489"/>
      <c r="PFD81" s="489"/>
      <c r="PFE81" s="446"/>
      <c r="PFF81" s="489"/>
      <c r="PFG81" s="489"/>
      <c r="PFH81" s="489"/>
      <c r="PFI81" s="489"/>
      <c r="PFJ81" s="489"/>
      <c r="PFK81" s="489"/>
      <c r="PFL81" s="489"/>
      <c r="PFM81" s="489"/>
      <c r="PFN81" s="489"/>
      <c r="PFO81" s="489"/>
      <c r="PFP81" s="489"/>
      <c r="PFQ81" s="489"/>
      <c r="PFR81" s="489"/>
      <c r="PFS81" s="489"/>
      <c r="PFT81" s="489"/>
      <c r="PFU81" s="446"/>
      <c r="PFV81" s="489"/>
      <c r="PFW81" s="489"/>
      <c r="PFX81" s="489"/>
      <c r="PFY81" s="489"/>
      <c r="PFZ81" s="489"/>
      <c r="PGA81" s="489"/>
      <c r="PGB81" s="489"/>
      <c r="PGC81" s="489"/>
      <c r="PGD81" s="489"/>
      <c r="PGE81" s="489"/>
      <c r="PGF81" s="489"/>
      <c r="PGG81" s="489"/>
      <c r="PGH81" s="489"/>
      <c r="PGI81" s="489"/>
      <c r="PGJ81" s="489"/>
      <c r="PGK81" s="446"/>
      <c r="PGL81" s="489"/>
      <c r="PGM81" s="489"/>
      <c r="PGN81" s="489"/>
      <c r="PGO81" s="489"/>
      <c r="PGP81" s="489"/>
      <c r="PGQ81" s="489"/>
      <c r="PGR81" s="489"/>
      <c r="PGS81" s="489"/>
      <c r="PGT81" s="489"/>
      <c r="PGU81" s="489"/>
      <c r="PGV81" s="489"/>
      <c r="PGW81" s="489"/>
      <c r="PGX81" s="489"/>
      <c r="PGY81" s="489"/>
      <c r="PGZ81" s="489"/>
      <c r="PHA81" s="446"/>
      <c r="PHB81" s="489"/>
      <c r="PHC81" s="489"/>
      <c r="PHD81" s="489"/>
      <c r="PHE81" s="489"/>
      <c r="PHF81" s="489"/>
      <c r="PHG81" s="489"/>
      <c r="PHH81" s="489"/>
      <c r="PHI81" s="489"/>
      <c r="PHJ81" s="489"/>
      <c r="PHK81" s="489"/>
      <c r="PHL81" s="489"/>
      <c r="PHM81" s="489"/>
      <c r="PHN81" s="489"/>
      <c r="PHO81" s="489"/>
      <c r="PHP81" s="489"/>
      <c r="PHQ81" s="446"/>
      <c r="PHR81" s="489"/>
      <c r="PHS81" s="489"/>
      <c r="PHT81" s="489"/>
      <c r="PHU81" s="489"/>
      <c r="PHV81" s="489"/>
      <c r="PHW81" s="489"/>
      <c r="PHX81" s="489"/>
      <c r="PHY81" s="489"/>
      <c r="PHZ81" s="489"/>
      <c r="PIA81" s="489"/>
      <c r="PIB81" s="489"/>
      <c r="PIC81" s="489"/>
      <c r="PID81" s="489"/>
      <c r="PIE81" s="489"/>
      <c r="PIF81" s="489"/>
      <c r="PIG81" s="446"/>
      <c r="PIH81" s="489"/>
      <c r="PII81" s="489"/>
      <c r="PIJ81" s="489"/>
      <c r="PIK81" s="489"/>
      <c r="PIL81" s="489"/>
      <c r="PIM81" s="489"/>
      <c r="PIN81" s="489"/>
      <c r="PIO81" s="489"/>
      <c r="PIP81" s="489"/>
      <c r="PIQ81" s="489"/>
      <c r="PIR81" s="489"/>
      <c r="PIS81" s="489"/>
      <c r="PIT81" s="489"/>
      <c r="PIU81" s="489"/>
      <c r="PIV81" s="489"/>
      <c r="PIW81" s="446"/>
      <c r="PIX81" s="489"/>
      <c r="PIY81" s="489"/>
      <c r="PIZ81" s="489"/>
      <c r="PJA81" s="489"/>
      <c r="PJB81" s="489"/>
      <c r="PJC81" s="489"/>
      <c r="PJD81" s="489"/>
      <c r="PJE81" s="489"/>
      <c r="PJF81" s="489"/>
      <c r="PJG81" s="489"/>
      <c r="PJH81" s="489"/>
      <c r="PJI81" s="489"/>
      <c r="PJJ81" s="489"/>
      <c r="PJK81" s="489"/>
      <c r="PJL81" s="489"/>
      <c r="PJM81" s="446"/>
      <c r="PJN81" s="489"/>
      <c r="PJO81" s="489"/>
      <c r="PJP81" s="489"/>
      <c r="PJQ81" s="489"/>
      <c r="PJR81" s="489"/>
      <c r="PJS81" s="489"/>
      <c r="PJT81" s="489"/>
      <c r="PJU81" s="489"/>
      <c r="PJV81" s="489"/>
      <c r="PJW81" s="489"/>
      <c r="PJX81" s="489"/>
      <c r="PJY81" s="489"/>
      <c r="PJZ81" s="489"/>
      <c r="PKA81" s="489"/>
      <c r="PKB81" s="489"/>
      <c r="PKC81" s="446"/>
      <c r="PKD81" s="489"/>
      <c r="PKE81" s="489"/>
      <c r="PKF81" s="489"/>
      <c r="PKG81" s="489"/>
      <c r="PKH81" s="489"/>
      <c r="PKI81" s="489"/>
      <c r="PKJ81" s="489"/>
      <c r="PKK81" s="489"/>
      <c r="PKL81" s="489"/>
      <c r="PKM81" s="489"/>
      <c r="PKN81" s="489"/>
      <c r="PKO81" s="489"/>
      <c r="PKP81" s="489"/>
      <c r="PKQ81" s="489"/>
      <c r="PKR81" s="489"/>
      <c r="PKS81" s="446"/>
      <c r="PKT81" s="489"/>
      <c r="PKU81" s="489"/>
      <c r="PKV81" s="489"/>
      <c r="PKW81" s="489"/>
      <c r="PKX81" s="489"/>
      <c r="PKY81" s="489"/>
      <c r="PKZ81" s="489"/>
      <c r="PLA81" s="489"/>
      <c r="PLB81" s="489"/>
      <c r="PLC81" s="489"/>
      <c r="PLD81" s="489"/>
      <c r="PLE81" s="489"/>
      <c r="PLF81" s="489"/>
      <c r="PLG81" s="489"/>
      <c r="PLH81" s="489"/>
      <c r="PLI81" s="446"/>
      <c r="PLJ81" s="489"/>
      <c r="PLK81" s="489"/>
      <c r="PLL81" s="489"/>
      <c r="PLM81" s="489"/>
      <c r="PLN81" s="489"/>
      <c r="PLO81" s="489"/>
      <c r="PLP81" s="489"/>
      <c r="PLQ81" s="489"/>
      <c r="PLR81" s="489"/>
      <c r="PLS81" s="489"/>
      <c r="PLT81" s="489"/>
      <c r="PLU81" s="489"/>
      <c r="PLV81" s="489"/>
      <c r="PLW81" s="489"/>
      <c r="PLX81" s="489"/>
      <c r="PLY81" s="446"/>
      <c r="PLZ81" s="489"/>
      <c r="PMA81" s="489"/>
      <c r="PMB81" s="489"/>
      <c r="PMC81" s="489"/>
      <c r="PMD81" s="489"/>
      <c r="PME81" s="489"/>
      <c r="PMF81" s="489"/>
      <c r="PMG81" s="489"/>
      <c r="PMH81" s="489"/>
      <c r="PMI81" s="489"/>
      <c r="PMJ81" s="489"/>
      <c r="PMK81" s="489"/>
      <c r="PML81" s="489"/>
      <c r="PMM81" s="489"/>
      <c r="PMN81" s="489"/>
      <c r="PMO81" s="446"/>
      <c r="PMP81" s="489"/>
      <c r="PMQ81" s="489"/>
      <c r="PMR81" s="489"/>
      <c r="PMS81" s="489"/>
      <c r="PMT81" s="489"/>
      <c r="PMU81" s="489"/>
      <c r="PMV81" s="489"/>
      <c r="PMW81" s="489"/>
      <c r="PMX81" s="489"/>
      <c r="PMY81" s="489"/>
      <c r="PMZ81" s="489"/>
      <c r="PNA81" s="489"/>
      <c r="PNB81" s="489"/>
      <c r="PNC81" s="489"/>
      <c r="PND81" s="489"/>
      <c r="PNE81" s="446"/>
      <c r="PNF81" s="489"/>
      <c r="PNG81" s="489"/>
      <c r="PNH81" s="489"/>
      <c r="PNI81" s="489"/>
      <c r="PNJ81" s="489"/>
      <c r="PNK81" s="489"/>
      <c r="PNL81" s="489"/>
      <c r="PNM81" s="489"/>
      <c r="PNN81" s="489"/>
      <c r="PNO81" s="489"/>
      <c r="PNP81" s="489"/>
      <c r="PNQ81" s="489"/>
      <c r="PNR81" s="489"/>
      <c r="PNS81" s="489"/>
      <c r="PNT81" s="489"/>
      <c r="PNU81" s="446"/>
      <c r="PNV81" s="489"/>
      <c r="PNW81" s="489"/>
      <c r="PNX81" s="489"/>
      <c r="PNY81" s="489"/>
      <c r="PNZ81" s="489"/>
      <c r="POA81" s="489"/>
      <c r="POB81" s="489"/>
      <c r="POC81" s="489"/>
      <c r="POD81" s="489"/>
      <c r="POE81" s="489"/>
      <c r="POF81" s="489"/>
      <c r="POG81" s="489"/>
      <c r="POH81" s="489"/>
      <c r="POI81" s="489"/>
      <c r="POJ81" s="489"/>
      <c r="POK81" s="446"/>
      <c r="POL81" s="489"/>
      <c r="POM81" s="489"/>
      <c r="PON81" s="489"/>
      <c r="POO81" s="489"/>
      <c r="POP81" s="489"/>
      <c r="POQ81" s="489"/>
      <c r="POR81" s="489"/>
      <c r="POS81" s="489"/>
      <c r="POT81" s="489"/>
      <c r="POU81" s="489"/>
      <c r="POV81" s="489"/>
      <c r="POW81" s="489"/>
      <c r="POX81" s="489"/>
      <c r="POY81" s="489"/>
      <c r="POZ81" s="489"/>
      <c r="PPA81" s="446"/>
      <c r="PPB81" s="489"/>
      <c r="PPC81" s="489"/>
      <c r="PPD81" s="489"/>
      <c r="PPE81" s="489"/>
      <c r="PPF81" s="489"/>
      <c r="PPG81" s="489"/>
      <c r="PPH81" s="489"/>
      <c r="PPI81" s="489"/>
      <c r="PPJ81" s="489"/>
      <c r="PPK81" s="489"/>
      <c r="PPL81" s="489"/>
      <c r="PPM81" s="489"/>
      <c r="PPN81" s="489"/>
      <c r="PPO81" s="489"/>
      <c r="PPP81" s="489"/>
      <c r="PPQ81" s="446"/>
      <c r="PPR81" s="489"/>
      <c r="PPS81" s="489"/>
      <c r="PPT81" s="489"/>
      <c r="PPU81" s="489"/>
      <c r="PPV81" s="489"/>
      <c r="PPW81" s="489"/>
      <c r="PPX81" s="489"/>
      <c r="PPY81" s="489"/>
      <c r="PPZ81" s="489"/>
      <c r="PQA81" s="489"/>
      <c r="PQB81" s="489"/>
      <c r="PQC81" s="489"/>
      <c r="PQD81" s="489"/>
      <c r="PQE81" s="489"/>
      <c r="PQF81" s="489"/>
      <c r="PQG81" s="446"/>
      <c r="PQH81" s="489"/>
      <c r="PQI81" s="489"/>
      <c r="PQJ81" s="489"/>
      <c r="PQK81" s="489"/>
      <c r="PQL81" s="489"/>
      <c r="PQM81" s="489"/>
      <c r="PQN81" s="489"/>
      <c r="PQO81" s="489"/>
      <c r="PQP81" s="489"/>
      <c r="PQQ81" s="489"/>
      <c r="PQR81" s="489"/>
      <c r="PQS81" s="489"/>
      <c r="PQT81" s="489"/>
      <c r="PQU81" s="489"/>
      <c r="PQV81" s="489"/>
      <c r="PQW81" s="446"/>
      <c r="PQX81" s="489"/>
      <c r="PQY81" s="489"/>
      <c r="PQZ81" s="489"/>
      <c r="PRA81" s="489"/>
      <c r="PRB81" s="489"/>
      <c r="PRC81" s="489"/>
      <c r="PRD81" s="489"/>
      <c r="PRE81" s="489"/>
      <c r="PRF81" s="489"/>
      <c r="PRG81" s="489"/>
      <c r="PRH81" s="489"/>
      <c r="PRI81" s="489"/>
      <c r="PRJ81" s="489"/>
      <c r="PRK81" s="489"/>
      <c r="PRL81" s="489"/>
      <c r="PRM81" s="446"/>
      <c r="PRN81" s="489"/>
      <c r="PRO81" s="489"/>
      <c r="PRP81" s="489"/>
      <c r="PRQ81" s="489"/>
      <c r="PRR81" s="489"/>
      <c r="PRS81" s="489"/>
      <c r="PRT81" s="489"/>
      <c r="PRU81" s="489"/>
      <c r="PRV81" s="489"/>
      <c r="PRW81" s="489"/>
      <c r="PRX81" s="489"/>
      <c r="PRY81" s="489"/>
      <c r="PRZ81" s="489"/>
      <c r="PSA81" s="489"/>
      <c r="PSB81" s="489"/>
      <c r="PSC81" s="446"/>
      <c r="PSD81" s="489"/>
      <c r="PSE81" s="489"/>
      <c r="PSF81" s="489"/>
      <c r="PSG81" s="489"/>
      <c r="PSH81" s="489"/>
      <c r="PSI81" s="489"/>
      <c r="PSJ81" s="489"/>
      <c r="PSK81" s="489"/>
      <c r="PSL81" s="489"/>
      <c r="PSM81" s="489"/>
      <c r="PSN81" s="489"/>
      <c r="PSO81" s="489"/>
      <c r="PSP81" s="489"/>
      <c r="PSQ81" s="489"/>
      <c r="PSR81" s="489"/>
      <c r="PSS81" s="446"/>
      <c r="PST81" s="489"/>
      <c r="PSU81" s="489"/>
      <c r="PSV81" s="489"/>
      <c r="PSW81" s="489"/>
      <c r="PSX81" s="489"/>
      <c r="PSY81" s="489"/>
      <c r="PSZ81" s="489"/>
      <c r="PTA81" s="489"/>
      <c r="PTB81" s="489"/>
      <c r="PTC81" s="489"/>
      <c r="PTD81" s="489"/>
      <c r="PTE81" s="489"/>
      <c r="PTF81" s="489"/>
      <c r="PTG81" s="489"/>
      <c r="PTH81" s="489"/>
      <c r="PTI81" s="446"/>
      <c r="PTJ81" s="489"/>
      <c r="PTK81" s="489"/>
      <c r="PTL81" s="489"/>
      <c r="PTM81" s="489"/>
      <c r="PTN81" s="489"/>
      <c r="PTO81" s="489"/>
      <c r="PTP81" s="489"/>
      <c r="PTQ81" s="489"/>
      <c r="PTR81" s="489"/>
      <c r="PTS81" s="489"/>
      <c r="PTT81" s="489"/>
      <c r="PTU81" s="489"/>
      <c r="PTV81" s="489"/>
      <c r="PTW81" s="489"/>
      <c r="PTX81" s="489"/>
      <c r="PTY81" s="446"/>
      <c r="PTZ81" s="489"/>
      <c r="PUA81" s="489"/>
      <c r="PUB81" s="489"/>
      <c r="PUC81" s="489"/>
      <c r="PUD81" s="489"/>
      <c r="PUE81" s="489"/>
      <c r="PUF81" s="489"/>
      <c r="PUG81" s="489"/>
      <c r="PUH81" s="489"/>
      <c r="PUI81" s="489"/>
      <c r="PUJ81" s="489"/>
      <c r="PUK81" s="489"/>
      <c r="PUL81" s="489"/>
      <c r="PUM81" s="489"/>
      <c r="PUN81" s="489"/>
      <c r="PUO81" s="446"/>
      <c r="PUP81" s="489"/>
      <c r="PUQ81" s="489"/>
      <c r="PUR81" s="489"/>
      <c r="PUS81" s="489"/>
      <c r="PUT81" s="489"/>
      <c r="PUU81" s="489"/>
      <c r="PUV81" s="489"/>
      <c r="PUW81" s="489"/>
      <c r="PUX81" s="489"/>
      <c r="PUY81" s="489"/>
      <c r="PUZ81" s="489"/>
      <c r="PVA81" s="489"/>
      <c r="PVB81" s="489"/>
      <c r="PVC81" s="489"/>
      <c r="PVD81" s="489"/>
      <c r="PVE81" s="446"/>
      <c r="PVF81" s="489"/>
      <c r="PVG81" s="489"/>
      <c r="PVH81" s="489"/>
      <c r="PVI81" s="489"/>
      <c r="PVJ81" s="489"/>
      <c r="PVK81" s="489"/>
      <c r="PVL81" s="489"/>
      <c r="PVM81" s="489"/>
      <c r="PVN81" s="489"/>
      <c r="PVO81" s="489"/>
      <c r="PVP81" s="489"/>
      <c r="PVQ81" s="489"/>
      <c r="PVR81" s="489"/>
      <c r="PVS81" s="489"/>
      <c r="PVT81" s="489"/>
      <c r="PVU81" s="446"/>
      <c r="PVV81" s="489"/>
      <c r="PVW81" s="489"/>
      <c r="PVX81" s="489"/>
      <c r="PVY81" s="489"/>
      <c r="PVZ81" s="489"/>
      <c r="PWA81" s="489"/>
      <c r="PWB81" s="489"/>
      <c r="PWC81" s="489"/>
      <c r="PWD81" s="489"/>
      <c r="PWE81" s="489"/>
      <c r="PWF81" s="489"/>
      <c r="PWG81" s="489"/>
      <c r="PWH81" s="489"/>
      <c r="PWI81" s="489"/>
      <c r="PWJ81" s="489"/>
      <c r="PWK81" s="446"/>
      <c r="PWL81" s="489"/>
      <c r="PWM81" s="489"/>
      <c r="PWN81" s="489"/>
      <c r="PWO81" s="489"/>
      <c r="PWP81" s="489"/>
      <c r="PWQ81" s="489"/>
      <c r="PWR81" s="489"/>
      <c r="PWS81" s="489"/>
      <c r="PWT81" s="489"/>
      <c r="PWU81" s="489"/>
      <c r="PWV81" s="489"/>
      <c r="PWW81" s="489"/>
      <c r="PWX81" s="489"/>
      <c r="PWY81" s="489"/>
      <c r="PWZ81" s="489"/>
      <c r="PXA81" s="446"/>
      <c r="PXB81" s="489"/>
      <c r="PXC81" s="489"/>
      <c r="PXD81" s="489"/>
      <c r="PXE81" s="489"/>
      <c r="PXF81" s="489"/>
      <c r="PXG81" s="489"/>
      <c r="PXH81" s="489"/>
      <c r="PXI81" s="489"/>
      <c r="PXJ81" s="489"/>
      <c r="PXK81" s="489"/>
      <c r="PXL81" s="489"/>
      <c r="PXM81" s="489"/>
      <c r="PXN81" s="489"/>
      <c r="PXO81" s="489"/>
      <c r="PXP81" s="489"/>
      <c r="PXQ81" s="446"/>
      <c r="PXR81" s="489"/>
      <c r="PXS81" s="489"/>
      <c r="PXT81" s="489"/>
      <c r="PXU81" s="489"/>
      <c r="PXV81" s="489"/>
      <c r="PXW81" s="489"/>
      <c r="PXX81" s="489"/>
      <c r="PXY81" s="489"/>
      <c r="PXZ81" s="489"/>
      <c r="PYA81" s="489"/>
      <c r="PYB81" s="489"/>
      <c r="PYC81" s="489"/>
      <c r="PYD81" s="489"/>
      <c r="PYE81" s="489"/>
      <c r="PYF81" s="489"/>
      <c r="PYG81" s="446"/>
      <c r="PYH81" s="489"/>
      <c r="PYI81" s="489"/>
      <c r="PYJ81" s="489"/>
      <c r="PYK81" s="489"/>
      <c r="PYL81" s="489"/>
      <c r="PYM81" s="489"/>
      <c r="PYN81" s="489"/>
      <c r="PYO81" s="489"/>
      <c r="PYP81" s="489"/>
      <c r="PYQ81" s="489"/>
      <c r="PYR81" s="489"/>
      <c r="PYS81" s="489"/>
      <c r="PYT81" s="489"/>
      <c r="PYU81" s="489"/>
      <c r="PYV81" s="489"/>
      <c r="PYW81" s="446"/>
      <c r="PYX81" s="489"/>
      <c r="PYY81" s="489"/>
      <c r="PYZ81" s="489"/>
      <c r="PZA81" s="489"/>
      <c r="PZB81" s="489"/>
      <c r="PZC81" s="489"/>
      <c r="PZD81" s="489"/>
      <c r="PZE81" s="489"/>
      <c r="PZF81" s="489"/>
      <c r="PZG81" s="489"/>
      <c r="PZH81" s="489"/>
      <c r="PZI81" s="489"/>
      <c r="PZJ81" s="489"/>
      <c r="PZK81" s="489"/>
      <c r="PZL81" s="489"/>
      <c r="PZM81" s="446"/>
      <c r="PZN81" s="489"/>
      <c r="PZO81" s="489"/>
      <c r="PZP81" s="489"/>
      <c r="PZQ81" s="489"/>
      <c r="PZR81" s="489"/>
      <c r="PZS81" s="489"/>
      <c r="PZT81" s="489"/>
      <c r="PZU81" s="489"/>
      <c r="PZV81" s="489"/>
      <c r="PZW81" s="489"/>
      <c r="PZX81" s="489"/>
      <c r="PZY81" s="489"/>
      <c r="PZZ81" s="489"/>
      <c r="QAA81" s="489"/>
      <c r="QAB81" s="489"/>
      <c r="QAC81" s="446"/>
      <c r="QAD81" s="489"/>
      <c r="QAE81" s="489"/>
      <c r="QAF81" s="489"/>
      <c r="QAG81" s="489"/>
      <c r="QAH81" s="489"/>
      <c r="QAI81" s="489"/>
      <c r="QAJ81" s="489"/>
      <c r="QAK81" s="489"/>
      <c r="QAL81" s="489"/>
      <c r="QAM81" s="489"/>
      <c r="QAN81" s="489"/>
      <c r="QAO81" s="489"/>
      <c r="QAP81" s="489"/>
      <c r="QAQ81" s="489"/>
      <c r="QAR81" s="489"/>
      <c r="QAS81" s="446"/>
      <c r="QAT81" s="489"/>
      <c r="QAU81" s="489"/>
      <c r="QAV81" s="489"/>
      <c r="QAW81" s="489"/>
      <c r="QAX81" s="489"/>
      <c r="QAY81" s="489"/>
      <c r="QAZ81" s="489"/>
      <c r="QBA81" s="489"/>
      <c r="QBB81" s="489"/>
      <c r="QBC81" s="489"/>
      <c r="QBD81" s="489"/>
      <c r="QBE81" s="489"/>
      <c r="QBF81" s="489"/>
      <c r="QBG81" s="489"/>
      <c r="QBH81" s="489"/>
      <c r="QBI81" s="446"/>
      <c r="QBJ81" s="489"/>
      <c r="QBK81" s="489"/>
      <c r="QBL81" s="489"/>
      <c r="QBM81" s="489"/>
      <c r="QBN81" s="489"/>
      <c r="QBO81" s="489"/>
      <c r="QBP81" s="489"/>
      <c r="QBQ81" s="489"/>
      <c r="QBR81" s="489"/>
      <c r="QBS81" s="489"/>
      <c r="QBT81" s="489"/>
      <c r="QBU81" s="489"/>
      <c r="QBV81" s="489"/>
      <c r="QBW81" s="489"/>
      <c r="QBX81" s="489"/>
      <c r="QBY81" s="446"/>
      <c r="QBZ81" s="489"/>
      <c r="QCA81" s="489"/>
      <c r="QCB81" s="489"/>
      <c r="QCC81" s="489"/>
      <c r="QCD81" s="489"/>
      <c r="QCE81" s="489"/>
      <c r="QCF81" s="489"/>
      <c r="QCG81" s="489"/>
      <c r="QCH81" s="489"/>
      <c r="QCI81" s="489"/>
      <c r="QCJ81" s="489"/>
      <c r="QCK81" s="489"/>
      <c r="QCL81" s="489"/>
      <c r="QCM81" s="489"/>
      <c r="QCN81" s="489"/>
      <c r="QCO81" s="446"/>
      <c r="QCP81" s="489"/>
      <c r="QCQ81" s="489"/>
      <c r="QCR81" s="489"/>
      <c r="QCS81" s="489"/>
      <c r="QCT81" s="489"/>
      <c r="QCU81" s="489"/>
      <c r="QCV81" s="489"/>
      <c r="QCW81" s="489"/>
      <c r="QCX81" s="489"/>
      <c r="QCY81" s="489"/>
      <c r="QCZ81" s="489"/>
      <c r="QDA81" s="489"/>
      <c r="QDB81" s="489"/>
      <c r="QDC81" s="489"/>
      <c r="QDD81" s="489"/>
      <c r="QDE81" s="446"/>
      <c r="QDF81" s="489"/>
      <c r="QDG81" s="489"/>
      <c r="QDH81" s="489"/>
      <c r="QDI81" s="489"/>
      <c r="QDJ81" s="489"/>
      <c r="QDK81" s="489"/>
      <c r="QDL81" s="489"/>
      <c r="QDM81" s="489"/>
      <c r="QDN81" s="489"/>
      <c r="QDO81" s="489"/>
      <c r="QDP81" s="489"/>
      <c r="QDQ81" s="489"/>
      <c r="QDR81" s="489"/>
      <c r="QDS81" s="489"/>
      <c r="QDT81" s="489"/>
      <c r="QDU81" s="446"/>
      <c r="QDV81" s="489"/>
      <c r="QDW81" s="489"/>
      <c r="QDX81" s="489"/>
      <c r="QDY81" s="489"/>
      <c r="QDZ81" s="489"/>
      <c r="QEA81" s="489"/>
      <c r="QEB81" s="489"/>
      <c r="QEC81" s="489"/>
      <c r="QED81" s="489"/>
      <c r="QEE81" s="489"/>
      <c r="QEF81" s="489"/>
      <c r="QEG81" s="489"/>
      <c r="QEH81" s="489"/>
      <c r="QEI81" s="489"/>
      <c r="QEJ81" s="489"/>
      <c r="QEK81" s="446"/>
      <c r="QEL81" s="489"/>
      <c r="QEM81" s="489"/>
      <c r="QEN81" s="489"/>
      <c r="QEO81" s="489"/>
      <c r="QEP81" s="489"/>
      <c r="QEQ81" s="489"/>
      <c r="QER81" s="489"/>
      <c r="QES81" s="489"/>
      <c r="QET81" s="489"/>
      <c r="QEU81" s="489"/>
      <c r="QEV81" s="489"/>
      <c r="QEW81" s="489"/>
      <c r="QEX81" s="489"/>
      <c r="QEY81" s="489"/>
      <c r="QEZ81" s="489"/>
      <c r="QFA81" s="446"/>
      <c r="QFB81" s="489"/>
      <c r="QFC81" s="489"/>
      <c r="QFD81" s="489"/>
      <c r="QFE81" s="489"/>
      <c r="QFF81" s="489"/>
      <c r="QFG81" s="489"/>
      <c r="QFH81" s="489"/>
      <c r="QFI81" s="489"/>
      <c r="QFJ81" s="489"/>
      <c r="QFK81" s="489"/>
      <c r="QFL81" s="489"/>
      <c r="QFM81" s="489"/>
      <c r="QFN81" s="489"/>
      <c r="QFO81" s="489"/>
      <c r="QFP81" s="489"/>
      <c r="QFQ81" s="446"/>
      <c r="QFR81" s="489"/>
      <c r="QFS81" s="489"/>
      <c r="QFT81" s="489"/>
      <c r="QFU81" s="489"/>
      <c r="QFV81" s="489"/>
      <c r="QFW81" s="489"/>
      <c r="QFX81" s="489"/>
      <c r="QFY81" s="489"/>
      <c r="QFZ81" s="489"/>
      <c r="QGA81" s="489"/>
      <c r="QGB81" s="489"/>
      <c r="QGC81" s="489"/>
      <c r="QGD81" s="489"/>
      <c r="QGE81" s="489"/>
      <c r="QGF81" s="489"/>
      <c r="QGG81" s="446"/>
      <c r="QGH81" s="489"/>
      <c r="QGI81" s="489"/>
      <c r="QGJ81" s="489"/>
      <c r="QGK81" s="489"/>
      <c r="QGL81" s="489"/>
      <c r="QGM81" s="489"/>
      <c r="QGN81" s="489"/>
      <c r="QGO81" s="489"/>
      <c r="QGP81" s="489"/>
      <c r="QGQ81" s="489"/>
      <c r="QGR81" s="489"/>
      <c r="QGS81" s="489"/>
      <c r="QGT81" s="489"/>
      <c r="QGU81" s="489"/>
      <c r="QGV81" s="489"/>
      <c r="QGW81" s="446"/>
      <c r="QGX81" s="489"/>
      <c r="QGY81" s="489"/>
      <c r="QGZ81" s="489"/>
      <c r="QHA81" s="489"/>
      <c r="QHB81" s="489"/>
      <c r="QHC81" s="489"/>
      <c r="QHD81" s="489"/>
      <c r="QHE81" s="489"/>
      <c r="QHF81" s="489"/>
      <c r="QHG81" s="489"/>
      <c r="QHH81" s="489"/>
      <c r="QHI81" s="489"/>
      <c r="QHJ81" s="489"/>
      <c r="QHK81" s="489"/>
      <c r="QHL81" s="489"/>
      <c r="QHM81" s="446"/>
      <c r="QHN81" s="489"/>
      <c r="QHO81" s="489"/>
      <c r="QHP81" s="489"/>
      <c r="QHQ81" s="489"/>
      <c r="QHR81" s="489"/>
      <c r="QHS81" s="489"/>
      <c r="QHT81" s="489"/>
      <c r="QHU81" s="489"/>
      <c r="QHV81" s="489"/>
      <c r="QHW81" s="489"/>
      <c r="QHX81" s="489"/>
      <c r="QHY81" s="489"/>
      <c r="QHZ81" s="489"/>
      <c r="QIA81" s="489"/>
      <c r="QIB81" s="489"/>
      <c r="QIC81" s="446"/>
      <c r="QID81" s="489"/>
      <c r="QIE81" s="489"/>
      <c r="QIF81" s="489"/>
      <c r="QIG81" s="489"/>
      <c r="QIH81" s="489"/>
      <c r="QII81" s="489"/>
      <c r="QIJ81" s="489"/>
      <c r="QIK81" s="489"/>
      <c r="QIL81" s="489"/>
      <c r="QIM81" s="489"/>
      <c r="QIN81" s="489"/>
      <c r="QIO81" s="489"/>
      <c r="QIP81" s="489"/>
      <c r="QIQ81" s="489"/>
      <c r="QIR81" s="489"/>
      <c r="QIS81" s="446"/>
      <c r="QIT81" s="489"/>
      <c r="QIU81" s="489"/>
      <c r="QIV81" s="489"/>
      <c r="QIW81" s="489"/>
      <c r="QIX81" s="489"/>
      <c r="QIY81" s="489"/>
      <c r="QIZ81" s="489"/>
      <c r="QJA81" s="489"/>
      <c r="QJB81" s="489"/>
      <c r="QJC81" s="489"/>
      <c r="QJD81" s="489"/>
      <c r="QJE81" s="489"/>
      <c r="QJF81" s="489"/>
      <c r="QJG81" s="489"/>
      <c r="QJH81" s="489"/>
      <c r="QJI81" s="446"/>
      <c r="QJJ81" s="489"/>
      <c r="QJK81" s="489"/>
      <c r="QJL81" s="489"/>
      <c r="QJM81" s="489"/>
      <c r="QJN81" s="489"/>
      <c r="QJO81" s="489"/>
      <c r="QJP81" s="489"/>
      <c r="QJQ81" s="489"/>
      <c r="QJR81" s="489"/>
      <c r="QJS81" s="489"/>
      <c r="QJT81" s="489"/>
      <c r="QJU81" s="489"/>
      <c r="QJV81" s="489"/>
      <c r="QJW81" s="489"/>
      <c r="QJX81" s="489"/>
      <c r="QJY81" s="446"/>
      <c r="QJZ81" s="489"/>
      <c r="QKA81" s="489"/>
      <c r="QKB81" s="489"/>
      <c r="QKC81" s="489"/>
      <c r="QKD81" s="489"/>
      <c r="QKE81" s="489"/>
      <c r="QKF81" s="489"/>
      <c r="QKG81" s="489"/>
      <c r="QKH81" s="489"/>
      <c r="QKI81" s="489"/>
      <c r="QKJ81" s="489"/>
      <c r="QKK81" s="489"/>
      <c r="QKL81" s="489"/>
      <c r="QKM81" s="489"/>
      <c r="QKN81" s="489"/>
      <c r="QKO81" s="446"/>
      <c r="QKP81" s="489"/>
      <c r="QKQ81" s="489"/>
      <c r="QKR81" s="489"/>
      <c r="QKS81" s="489"/>
      <c r="QKT81" s="489"/>
      <c r="QKU81" s="489"/>
      <c r="QKV81" s="489"/>
      <c r="QKW81" s="489"/>
      <c r="QKX81" s="489"/>
      <c r="QKY81" s="489"/>
      <c r="QKZ81" s="489"/>
      <c r="QLA81" s="489"/>
      <c r="QLB81" s="489"/>
      <c r="QLC81" s="489"/>
      <c r="QLD81" s="489"/>
      <c r="QLE81" s="446"/>
      <c r="QLF81" s="489"/>
      <c r="QLG81" s="489"/>
      <c r="QLH81" s="489"/>
      <c r="QLI81" s="489"/>
      <c r="QLJ81" s="489"/>
      <c r="QLK81" s="489"/>
      <c r="QLL81" s="489"/>
      <c r="QLM81" s="489"/>
      <c r="QLN81" s="489"/>
      <c r="QLO81" s="489"/>
      <c r="QLP81" s="489"/>
      <c r="QLQ81" s="489"/>
      <c r="QLR81" s="489"/>
      <c r="QLS81" s="489"/>
      <c r="QLT81" s="489"/>
      <c r="QLU81" s="446"/>
      <c r="QLV81" s="489"/>
      <c r="QLW81" s="489"/>
      <c r="QLX81" s="489"/>
      <c r="QLY81" s="489"/>
      <c r="QLZ81" s="489"/>
      <c r="QMA81" s="489"/>
      <c r="QMB81" s="489"/>
      <c r="QMC81" s="489"/>
      <c r="QMD81" s="489"/>
      <c r="QME81" s="489"/>
      <c r="QMF81" s="489"/>
      <c r="QMG81" s="489"/>
      <c r="QMH81" s="489"/>
      <c r="QMI81" s="489"/>
      <c r="QMJ81" s="489"/>
      <c r="QMK81" s="446"/>
      <c r="QML81" s="489"/>
      <c r="QMM81" s="489"/>
      <c r="QMN81" s="489"/>
      <c r="QMO81" s="489"/>
      <c r="QMP81" s="489"/>
      <c r="QMQ81" s="489"/>
      <c r="QMR81" s="489"/>
      <c r="QMS81" s="489"/>
      <c r="QMT81" s="489"/>
      <c r="QMU81" s="489"/>
      <c r="QMV81" s="489"/>
      <c r="QMW81" s="489"/>
      <c r="QMX81" s="489"/>
      <c r="QMY81" s="489"/>
      <c r="QMZ81" s="489"/>
      <c r="QNA81" s="446"/>
      <c r="QNB81" s="489"/>
      <c r="QNC81" s="489"/>
      <c r="QND81" s="489"/>
      <c r="QNE81" s="489"/>
      <c r="QNF81" s="489"/>
      <c r="QNG81" s="489"/>
      <c r="QNH81" s="489"/>
      <c r="QNI81" s="489"/>
      <c r="QNJ81" s="489"/>
      <c r="QNK81" s="489"/>
      <c r="QNL81" s="489"/>
      <c r="QNM81" s="489"/>
      <c r="QNN81" s="489"/>
      <c r="QNO81" s="489"/>
      <c r="QNP81" s="489"/>
      <c r="QNQ81" s="446"/>
      <c r="QNR81" s="489"/>
      <c r="QNS81" s="489"/>
      <c r="QNT81" s="489"/>
      <c r="QNU81" s="489"/>
      <c r="QNV81" s="489"/>
      <c r="QNW81" s="489"/>
      <c r="QNX81" s="489"/>
      <c r="QNY81" s="489"/>
      <c r="QNZ81" s="489"/>
      <c r="QOA81" s="489"/>
      <c r="QOB81" s="489"/>
      <c r="QOC81" s="489"/>
      <c r="QOD81" s="489"/>
      <c r="QOE81" s="489"/>
      <c r="QOF81" s="489"/>
      <c r="QOG81" s="446"/>
      <c r="QOH81" s="489"/>
      <c r="QOI81" s="489"/>
      <c r="QOJ81" s="489"/>
      <c r="QOK81" s="489"/>
      <c r="QOL81" s="489"/>
      <c r="QOM81" s="489"/>
      <c r="QON81" s="489"/>
      <c r="QOO81" s="489"/>
      <c r="QOP81" s="489"/>
      <c r="QOQ81" s="489"/>
      <c r="QOR81" s="489"/>
      <c r="QOS81" s="489"/>
      <c r="QOT81" s="489"/>
      <c r="QOU81" s="489"/>
      <c r="QOV81" s="489"/>
      <c r="QOW81" s="446"/>
      <c r="QOX81" s="489"/>
      <c r="QOY81" s="489"/>
      <c r="QOZ81" s="489"/>
      <c r="QPA81" s="489"/>
      <c r="QPB81" s="489"/>
      <c r="QPC81" s="489"/>
      <c r="QPD81" s="489"/>
      <c r="QPE81" s="489"/>
      <c r="QPF81" s="489"/>
      <c r="QPG81" s="489"/>
      <c r="QPH81" s="489"/>
      <c r="QPI81" s="489"/>
      <c r="QPJ81" s="489"/>
      <c r="QPK81" s="489"/>
      <c r="QPL81" s="489"/>
      <c r="QPM81" s="446"/>
      <c r="QPN81" s="489"/>
      <c r="QPO81" s="489"/>
      <c r="QPP81" s="489"/>
      <c r="QPQ81" s="489"/>
      <c r="QPR81" s="489"/>
      <c r="QPS81" s="489"/>
      <c r="QPT81" s="489"/>
      <c r="QPU81" s="489"/>
      <c r="QPV81" s="489"/>
      <c r="QPW81" s="489"/>
      <c r="QPX81" s="489"/>
      <c r="QPY81" s="489"/>
      <c r="QPZ81" s="489"/>
      <c r="QQA81" s="489"/>
      <c r="QQB81" s="489"/>
      <c r="QQC81" s="446"/>
      <c r="QQD81" s="489"/>
      <c r="QQE81" s="489"/>
      <c r="QQF81" s="489"/>
      <c r="QQG81" s="489"/>
      <c r="QQH81" s="489"/>
      <c r="QQI81" s="489"/>
      <c r="QQJ81" s="489"/>
      <c r="QQK81" s="489"/>
      <c r="QQL81" s="489"/>
      <c r="QQM81" s="489"/>
      <c r="QQN81" s="489"/>
      <c r="QQO81" s="489"/>
      <c r="QQP81" s="489"/>
      <c r="QQQ81" s="489"/>
      <c r="QQR81" s="489"/>
      <c r="QQS81" s="446"/>
      <c r="QQT81" s="489"/>
      <c r="QQU81" s="489"/>
      <c r="QQV81" s="489"/>
      <c r="QQW81" s="489"/>
      <c r="QQX81" s="489"/>
      <c r="QQY81" s="489"/>
      <c r="QQZ81" s="489"/>
      <c r="QRA81" s="489"/>
      <c r="QRB81" s="489"/>
      <c r="QRC81" s="489"/>
      <c r="QRD81" s="489"/>
      <c r="QRE81" s="489"/>
      <c r="QRF81" s="489"/>
      <c r="QRG81" s="489"/>
      <c r="QRH81" s="489"/>
      <c r="QRI81" s="446"/>
      <c r="QRJ81" s="489"/>
      <c r="QRK81" s="489"/>
      <c r="QRL81" s="489"/>
      <c r="QRM81" s="489"/>
      <c r="QRN81" s="489"/>
      <c r="QRO81" s="489"/>
      <c r="QRP81" s="489"/>
      <c r="QRQ81" s="489"/>
      <c r="QRR81" s="489"/>
      <c r="QRS81" s="489"/>
      <c r="QRT81" s="489"/>
      <c r="QRU81" s="489"/>
      <c r="QRV81" s="489"/>
      <c r="QRW81" s="489"/>
      <c r="QRX81" s="489"/>
      <c r="QRY81" s="446"/>
      <c r="QRZ81" s="489"/>
      <c r="QSA81" s="489"/>
      <c r="QSB81" s="489"/>
      <c r="QSC81" s="489"/>
      <c r="QSD81" s="489"/>
      <c r="QSE81" s="489"/>
      <c r="QSF81" s="489"/>
      <c r="QSG81" s="489"/>
      <c r="QSH81" s="489"/>
      <c r="QSI81" s="489"/>
      <c r="QSJ81" s="489"/>
      <c r="QSK81" s="489"/>
      <c r="QSL81" s="489"/>
      <c r="QSM81" s="489"/>
      <c r="QSN81" s="489"/>
      <c r="QSO81" s="446"/>
      <c r="QSP81" s="489"/>
      <c r="QSQ81" s="489"/>
      <c r="QSR81" s="489"/>
      <c r="QSS81" s="489"/>
      <c r="QST81" s="489"/>
      <c r="QSU81" s="489"/>
      <c r="QSV81" s="489"/>
      <c r="QSW81" s="489"/>
      <c r="QSX81" s="489"/>
      <c r="QSY81" s="489"/>
      <c r="QSZ81" s="489"/>
      <c r="QTA81" s="489"/>
      <c r="QTB81" s="489"/>
      <c r="QTC81" s="489"/>
      <c r="QTD81" s="489"/>
      <c r="QTE81" s="446"/>
      <c r="QTF81" s="489"/>
      <c r="QTG81" s="489"/>
      <c r="QTH81" s="489"/>
      <c r="QTI81" s="489"/>
      <c r="QTJ81" s="489"/>
      <c r="QTK81" s="489"/>
      <c r="QTL81" s="489"/>
      <c r="QTM81" s="489"/>
      <c r="QTN81" s="489"/>
      <c r="QTO81" s="489"/>
      <c r="QTP81" s="489"/>
      <c r="QTQ81" s="489"/>
      <c r="QTR81" s="489"/>
      <c r="QTS81" s="489"/>
      <c r="QTT81" s="489"/>
      <c r="QTU81" s="446"/>
      <c r="QTV81" s="489"/>
      <c r="QTW81" s="489"/>
      <c r="QTX81" s="489"/>
      <c r="QTY81" s="489"/>
      <c r="QTZ81" s="489"/>
      <c r="QUA81" s="489"/>
      <c r="QUB81" s="489"/>
      <c r="QUC81" s="489"/>
      <c r="QUD81" s="489"/>
      <c r="QUE81" s="489"/>
      <c r="QUF81" s="489"/>
      <c r="QUG81" s="489"/>
      <c r="QUH81" s="489"/>
      <c r="QUI81" s="489"/>
      <c r="QUJ81" s="489"/>
      <c r="QUK81" s="446"/>
      <c r="QUL81" s="489"/>
      <c r="QUM81" s="489"/>
      <c r="QUN81" s="489"/>
      <c r="QUO81" s="489"/>
      <c r="QUP81" s="489"/>
      <c r="QUQ81" s="489"/>
      <c r="QUR81" s="489"/>
      <c r="QUS81" s="489"/>
      <c r="QUT81" s="489"/>
      <c r="QUU81" s="489"/>
      <c r="QUV81" s="489"/>
      <c r="QUW81" s="489"/>
      <c r="QUX81" s="489"/>
      <c r="QUY81" s="489"/>
      <c r="QUZ81" s="489"/>
      <c r="QVA81" s="446"/>
      <c r="QVB81" s="489"/>
      <c r="QVC81" s="489"/>
      <c r="QVD81" s="489"/>
      <c r="QVE81" s="489"/>
      <c r="QVF81" s="489"/>
      <c r="QVG81" s="489"/>
      <c r="QVH81" s="489"/>
      <c r="QVI81" s="489"/>
      <c r="QVJ81" s="489"/>
      <c r="QVK81" s="489"/>
      <c r="QVL81" s="489"/>
      <c r="QVM81" s="489"/>
      <c r="QVN81" s="489"/>
      <c r="QVO81" s="489"/>
      <c r="QVP81" s="489"/>
      <c r="QVQ81" s="446"/>
      <c r="QVR81" s="489"/>
      <c r="QVS81" s="489"/>
      <c r="QVT81" s="489"/>
      <c r="QVU81" s="489"/>
      <c r="QVV81" s="489"/>
      <c r="QVW81" s="489"/>
      <c r="QVX81" s="489"/>
      <c r="QVY81" s="489"/>
      <c r="QVZ81" s="489"/>
      <c r="QWA81" s="489"/>
      <c r="QWB81" s="489"/>
      <c r="QWC81" s="489"/>
      <c r="QWD81" s="489"/>
      <c r="QWE81" s="489"/>
      <c r="QWF81" s="489"/>
      <c r="QWG81" s="446"/>
      <c r="QWH81" s="489"/>
      <c r="QWI81" s="489"/>
      <c r="QWJ81" s="489"/>
      <c r="QWK81" s="489"/>
      <c r="QWL81" s="489"/>
      <c r="QWM81" s="489"/>
      <c r="QWN81" s="489"/>
      <c r="QWO81" s="489"/>
      <c r="QWP81" s="489"/>
      <c r="QWQ81" s="489"/>
      <c r="QWR81" s="489"/>
      <c r="QWS81" s="489"/>
      <c r="QWT81" s="489"/>
      <c r="QWU81" s="489"/>
      <c r="QWV81" s="489"/>
      <c r="QWW81" s="446"/>
      <c r="QWX81" s="489"/>
      <c r="QWY81" s="489"/>
      <c r="QWZ81" s="489"/>
      <c r="QXA81" s="489"/>
      <c r="QXB81" s="489"/>
      <c r="QXC81" s="489"/>
      <c r="QXD81" s="489"/>
      <c r="QXE81" s="489"/>
      <c r="QXF81" s="489"/>
      <c r="QXG81" s="489"/>
      <c r="QXH81" s="489"/>
      <c r="QXI81" s="489"/>
      <c r="QXJ81" s="489"/>
      <c r="QXK81" s="489"/>
      <c r="QXL81" s="489"/>
      <c r="QXM81" s="446"/>
      <c r="QXN81" s="489"/>
      <c r="QXO81" s="489"/>
      <c r="QXP81" s="489"/>
      <c r="QXQ81" s="489"/>
      <c r="QXR81" s="489"/>
      <c r="QXS81" s="489"/>
      <c r="QXT81" s="489"/>
      <c r="QXU81" s="489"/>
      <c r="QXV81" s="489"/>
      <c r="QXW81" s="489"/>
      <c r="QXX81" s="489"/>
      <c r="QXY81" s="489"/>
      <c r="QXZ81" s="489"/>
      <c r="QYA81" s="489"/>
      <c r="QYB81" s="489"/>
      <c r="QYC81" s="446"/>
      <c r="QYD81" s="489"/>
      <c r="QYE81" s="489"/>
      <c r="QYF81" s="489"/>
      <c r="QYG81" s="489"/>
      <c r="QYH81" s="489"/>
      <c r="QYI81" s="489"/>
      <c r="QYJ81" s="489"/>
      <c r="QYK81" s="489"/>
      <c r="QYL81" s="489"/>
      <c r="QYM81" s="489"/>
      <c r="QYN81" s="489"/>
      <c r="QYO81" s="489"/>
      <c r="QYP81" s="489"/>
      <c r="QYQ81" s="489"/>
      <c r="QYR81" s="489"/>
      <c r="QYS81" s="446"/>
      <c r="QYT81" s="489"/>
      <c r="QYU81" s="489"/>
      <c r="QYV81" s="489"/>
      <c r="QYW81" s="489"/>
      <c r="QYX81" s="489"/>
      <c r="QYY81" s="489"/>
      <c r="QYZ81" s="489"/>
      <c r="QZA81" s="489"/>
      <c r="QZB81" s="489"/>
      <c r="QZC81" s="489"/>
      <c r="QZD81" s="489"/>
      <c r="QZE81" s="489"/>
      <c r="QZF81" s="489"/>
      <c r="QZG81" s="489"/>
      <c r="QZH81" s="489"/>
      <c r="QZI81" s="446"/>
      <c r="QZJ81" s="489"/>
      <c r="QZK81" s="489"/>
      <c r="QZL81" s="489"/>
      <c r="QZM81" s="489"/>
      <c r="QZN81" s="489"/>
      <c r="QZO81" s="489"/>
      <c r="QZP81" s="489"/>
      <c r="QZQ81" s="489"/>
      <c r="QZR81" s="489"/>
      <c r="QZS81" s="489"/>
      <c r="QZT81" s="489"/>
      <c r="QZU81" s="489"/>
      <c r="QZV81" s="489"/>
      <c r="QZW81" s="489"/>
      <c r="QZX81" s="489"/>
      <c r="QZY81" s="446"/>
      <c r="QZZ81" s="489"/>
      <c r="RAA81" s="489"/>
      <c r="RAB81" s="489"/>
      <c r="RAC81" s="489"/>
      <c r="RAD81" s="489"/>
      <c r="RAE81" s="489"/>
      <c r="RAF81" s="489"/>
      <c r="RAG81" s="489"/>
      <c r="RAH81" s="489"/>
      <c r="RAI81" s="489"/>
      <c r="RAJ81" s="489"/>
      <c r="RAK81" s="489"/>
      <c r="RAL81" s="489"/>
      <c r="RAM81" s="489"/>
      <c r="RAN81" s="489"/>
      <c r="RAO81" s="446"/>
      <c r="RAP81" s="489"/>
      <c r="RAQ81" s="489"/>
      <c r="RAR81" s="489"/>
      <c r="RAS81" s="489"/>
      <c r="RAT81" s="489"/>
      <c r="RAU81" s="489"/>
      <c r="RAV81" s="489"/>
      <c r="RAW81" s="489"/>
      <c r="RAX81" s="489"/>
      <c r="RAY81" s="489"/>
      <c r="RAZ81" s="489"/>
      <c r="RBA81" s="489"/>
      <c r="RBB81" s="489"/>
      <c r="RBC81" s="489"/>
      <c r="RBD81" s="489"/>
      <c r="RBE81" s="446"/>
      <c r="RBF81" s="489"/>
      <c r="RBG81" s="489"/>
      <c r="RBH81" s="489"/>
      <c r="RBI81" s="489"/>
      <c r="RBJ81" s="489"/>
      <c r="RBK81" s="489"/>
      <c r="RBL81" s="489"/>
      <c r="RBM81" s="489"/>
      <c r="RBN81" s="489"/>
      <c r="RBO81" s="489"/>
      <c r="RBP81" s="489"/>
      <c r="RBQ81" s="489"/>
      <c r="RBR81" s="489"/>
      <c r="RBS81" s="489"/>
      <c r="RBT81" s="489"/>
      <c r="RBU81" s="446"/>
      <c r="RBV81" s="489"/>
      <c r="RBW81" s="489"/>
      <c r="RBX81" s="489"/>
      <c r="RBY81" s="489"/>
      <c r="RBZ81" s="489"/>
      <c r="RCA81" s="489"/>
      <c r="RCB81" s="489"/>
      <c r="RCC81" s="489"/>
      <c r="RCD81" s="489"/>
      <c r="RCE81" s="489"/>
      <c r="RCF81" s="489"/>
      <c r="RCG81" s="489"/>
      <c r="RCH81" s="489"/>
      <c r="RCI81" s="489"/>
      <c r="RCJ81" s="489"/>
      <c r="RCK81" s="446"/>
      <c r="RCL81" s="489"/>
      <c r="RCM81" s="489"/>
      <c r="RCN81" s="489"/>
      <c r="RCO81" s="489"/>
      <c r="RCP81" s="489"/>
      <c r="RCQ81" s="489"/>
      <c r="RCR81" s="489"/>
      <c r="RCS81" s="489"/>
      <c r="RCT81" s="489"/>
      <c r="RCU81" s="489"/>
      <c r="RCV81" s="489"/>
      <c r="RCW81" s="489"/>
      <c r="RCX81" s="489"/>
      <c r="RCY81" s="489"/>
      <c r="RCZ81" s="489"/>
      <c r="RDA81" s="446"/>
      <c r="RDB81" s="489"/>
      <c r="RDC81" s="489"/>
      <c r="RDD81" s="489"/>
      <c r="RDE81" s="489"/>
      <c r="RDF81" s="489"/>
      <c r="RDG81" s="489"/>
      <c r="RDH81" s="489"/>
      <c r="RDI81" s="489"/>
      <c r="RDJ81" s="489"/>
      <c r="RDK81" s="489"/>
      <c r="RDL81" s="489"/>
      <c r="RDM81" s="489"/>
      <c r="RDN81" s="489"/>
      <c r="RDO81" s="489"/>
      <c r="RDP81" s="489"/>
      <c r="RDQ81" s="446"/>
      <c r="RDR81" s="489"/>
      <c r="RDS81" s="489"/>
      <c r="RDT81" s="489"/>
      <c r="RDU81" s="489"/>
      <c r="RDV81" s="489"/>
      <c r="RDW81" s="489"/>
      <c r="RDX81" s="489"/>
      <c r="RDY81" s="489"/>
      <c r="RDZ81" s="489"/>
      <c r="REA81" s="489"/>
      <c r="REB81" s="489"/>
      <c r="REC81" s="489"/>
      <c r="RED81" s="489"/>
      <c r="REE81" s="489"/>
      <c r="REF81" s="489"/>
      <c r="REG81" s="446"/>
      <c r="REH81" s="489"/>
      <c r="REI81" s="489"/>
      <c r="REJ81" s="489"/>
      <c r="REK81" s="489"/>
      <c r="REL81" s="489"/>
      <c r="REM81" s="489"/>
      <c r="REN81" s="489"/>
      <c r="REO81" s="489"/>
      <c r="REP81" s="489"/>
      <c r="REQ81" s="489"/>
      <c r="RER81" s="489"/>
      <c r="RES81" s="489"/>
      <c r="RET81" s="489"/>
      <c r="REU81" s="489"/>
      <c r="REV81" s="489"/>
      <c r="REW81" s="446"/>
      <c r="REX81" s="489"/>
      <c r="REY81" s="489"/>
      <c r="REZ81" s="489"/>
      <c r="RFA81" s="489"/>
      <c r="RFB81" s="489"/>
      <c r="RFC81" s="489"/>
      <c r="RFD81" s="489"/>
      <c r="RFE81" s="489"/>
      <c r="RFF81" s="489"/>
      <c r="RFG81" s="489"/>
      <c r="RFH81" s="489"/>
      <c r="RFI81" s="489"/>
      <c r="RFJ81" s="489"/>
      <c r="RFK81" s="489"/>
      <c r="RFL81" s="489"/>
      <c r="RFM81" s="446"/>
      <c r="RFN81" s="489"/>
      <c r="RFO81" s="489"/>
      <c r="RFP81" s="489"/>
      <c r="RFQ81" s="489"/>
      <c r="RFR81" s="489"/>
      <c r="RFS81" s="489"/>
      <c r="RFT81" s="489"/>
      <c r="RFU81" s="489"/>
      <c r="RFV81" s="489"/>
      <c r="RFW81" s="489"/>
      <c r="RFX81" s="489"/>
      <c r="RFY81" s="489"/>
      <c r="RFZ81" s="489"/>
      <c r="RGA81" s="489"/>
      <c r="RGB81" s="489"/>
      <c r="RGC81" s="446"/>
      <c r="RGD81" s="489"/>
      <c r="RGE81" s="489"/>
      <c r="RGF81" s="489"/>
      <c r="RGG81" s="489"/>
      <c r="RGH81" s="489"/>
      <c r="RGI81" s="489"/>
      <c r="RGJ81" s="489"/>
      <c r="RGK81" s="489"/>
      <c r="RGL81" s="489"/>
      <c r="RGM81" s="489"/>
      <c r="RGN81" s="489"/>
      <c r="RGO81" s="489"/>
      <c r="RGP81" s="489"/>
      <c r="RGQ81" s="489"/>
      <c r="RGR81" s="489"/>
      <c r="RGS81" s="446"/>
      <c r="RGT81" s="489"/>
      <c r="RGU81" s="489"/>
      <c r="RGV81" s="489"/>
      <c r="RGW81" s="489"/>
      <c r="RGX81" s="489"/>
      <c r="RGY81" s="489"/>
      <c r="RGZ81" s="489"/>
      <c r="RHA81" s="489"/>
      <c r="RHB81" s="489"/>
      <c r="RHC81" s="489"/>
      <c r="RHD81" s="489"/>
      <c r="RHE81" s="489"/>
      <c r="RHF81" s="489"/>
      <c r="RHG81" s="489"/>
      <c r="RHH81" s="489"/>
      <c r="RHI81" s="446"/>
      <c r="RHJ81" s="489"/>
      <c r="RHK81" s="489"/>
      <c r="RHL81" s="489"/>
      <c r="RHM81" s="489"/>
      <c r="RHN81" s="489"/>
      <c r="RHO81" s="489"/>
      <c r="RHP81" s="489"/>
      <c r="RHQ81" s="489"/>
      <c r="RHR81" s="489"/>
      <c r="RHS81" s="489"/>
      <c r="RHT81" s="489"/>
      <c r="RHU81" s="489"/>
      <c r="RHV81" s="489"/>
      <c r="RHW81" s="489"/>
      <c r="RHX81" s="489"/>
      <c r="RHY81" s="446"/>
      <c r="RHZ81" s="489"/>
      <c r="RIA81" s="489"/>
      <c r="RIB81" s="489"/>
      <c r="RIC81" s="489"/>
      <c r="RID81" s="489"/>
      <c r="RIE81" s="489"/>
      <c r="RIF81" s="489"/>
      <c r="RIG81" s="489"/>
      <c r="RIH81" s="489"/>
      <c r="RII81" s="489"/>
      <c r="RIJ81" s="489"/>
      <c r="RIK81" s="489"/>
      <c r="RIL81" s="489"/>
      <c r="RIM81" s="489"/>
      <c r="RIN81" s="489"/>
      <c r="RIO81" s="446"/>
      <c r="RIP81" s="489"/>
      <c r="RIQ81" s="489"/>
      <c r="RIR81" s="489"/>
      <c r="RIS81" s="489"/>
      <c r="RIT81" s="489"/>
      <c r="RIU81" s="489"/>
      <c r="RIV81" s="489"/>
      <c r="RIW81" s="489"/>
      <c r="RIX81" s="489"/>
      <c r="RIY81" s="489"/>
      <c r="RIZ81" s="489"/>
      <c r="RJA81" s="489"/>
      <c r="RJB81" s="489"/>
      <c r="RJC81" s="489"/>
      <c r="RJD81" s="489"/>
      <c r="RJE81" s="446"/>
      <c r="RJF81" s="489"/>
      <c r="RJG81" s="489"/>
      <c r="RJH81" s="489"/>
      <c r="RJI81" s="489"/>
      <c r="RJJ81" s="489"/>
      <c r="RJK81" s="489"/>
      <c r="RJL81" s="489"/>
      <c r="RJM81" s="489"/>
      <c r="RJN81" s="489"/>
      <c r="RJO81" s="489"/>
      <c r="RJP81" s="489"/>
      <c r="RJQ81" s="489"/>
      <c r="RJR81" s="489"/>
      <c r="RJS81" s="489"/>
      <c r="RJT81" s="489"/>
      <c r="RJU81" s="446"/>
      <c r="RJV81" s="489"/>
      <c r="RJW81" s="489"/>
      <c r="RJX81" s="489"/>
      <c r="RJY81" s="489"/>
      <c r="RJZ81" s="489"/>
      <c r="RKA81" s="489"/>
      <c r="RKB81" s="489"/>
      <c r="RKC81" s="489"/>
      <c r="RKD81" s="489"/>
      <c r="RKE81" s="489"/>
      <c r="RKF81" s="489"/>
      <c r="RKG81" s="489"/>
      <c r="RKH81" s="489"/>
      <c r="RKI81" s="489"/>
      <c r="RKJ81" s="489"/>
      <c r="RKK81" s="446"/>
      <c r="RKL81" s="489"/>
      <c r="RKM81" s="489"/>
      <c r="RKN81" s="489"/>
      <c r="RKO81" s="489"/>
      <c r="RKP81" s="489"/>
      <c r="RKQ81" s="489"/>
      <c r="RKR81" s="489"/>
      <c r="RKS81" s="489"/>
      <c r="RKT81" s="489"/>
      <c r="RKU81" s="489"/>
      <c r="RKV81" s="489"/>
      <c r="RKW81" s="489"/>
      <c r="RKX81" s="489"/>
      <c r="RKY81" s="489"/>
      <c r="RKZ81" s="489"/>
      <c r="RLA81" s="446"/>
      <c r="RLB81" s="489"/>
      <c r="RLC81" s="489"/>
      <c r="RLD81" s="489"/>
      <c r="RLE81" s="489"/>
      <c r="RLF81" s="489"/>
      <c r="RLG81" s="489"/>
      <c r="RLH81" s="489"/>
      <c r="RLI81" s="489"/>
      <c r="RLJ81" s="489"/>
      <c r="RLK81" s="489"/>
      <c r="RLL81" s="489"/>
      <c r="RLM81" s="489"/>
      <c r="RLN81" s="489"/>
      <c r="RLO81" s="489"/>
      <c r="RLP81" s="489"/>
      <c r="RLQ81" s="446"/>
      <c r="RLR81" s="489"/>
      <c r="RLS81" s="489"/>
      <c r="RLT81" s="489"/>
      <c r="RLU81" s="489"/>
      <c r="RLV81" s="489"/>
      <c r="RLW81" s="489"/>
      <c r="RLX81" s="489"/>
      <c r="RLY81" s="489"/>
      <c r="RLZ81" s="489"/>
      <c r="RMA81" s="489"/>
      <c r="RMB81" s="489"/>
      <c r="RMC81" s="489"/>
      <c r="RMD81" s="489"/>
      <c r="RME81" s="489"/>
      <c r="RMF81" s="489"/>
      <c r="RMG81" s="446"/>
      <c r="RMH81" s="489"/>
      <c r="RMI81" s="489"/>
      <c r="RMJ81" s="489"/>
      <c r="RMK81" s="489"/>
      <c r="RML81" s="489"/>
      <c r="RMM81" s="489"/>
      <c r="RMN81" s="489"/>
      <c r="RMO81" s="489"/>
      <c r="RMP81" s="489"/>
      <c r="RMQ81" s="489"/>
      <c r="RMR81" s="489"/>
      <c r="RMS81" s="489"/>
      <c r="RMT81" s="489"/>
      <c r="RMU81" s="489"/>
      <c r="RMV81" s="489"/>
      <c r="RMW81" s="446"/>
      <c r="RMX81" s="489"/>
      <c r="RMY81" s="489"/>
      <c r="RMZ81" s="489"/>
      <c r="RNA81" s="489"/>
      <c r="RNB81" s="489"/>
      <c r="RNC81" s="489"/>
      <c r="RND81" s="489"/>
      <c r="RNE81" s="489"/>
      <c r="RNF81" s="489"/>
      <c r="RNG81" s="489"/>
      <c r="RNH81" s="489"/>
      <c r="RNI81" s="489"/>
      <c r="RNJ81" s="489"/>
      <c r="RNK81" s="489"/>
      <c r="RNL81" s="489"/>
      <c r="RNM81" s="446"/>
      <c r="RNN81" s="489"/>
      <c r="RNO81" s="489"/>
      <c r="RNP81" s="489"/>
      <c r="RNQ81" s="489"/>
      <c r="RNR81" s="489"/>
      <c r="RNS81" s="489"/>
      <c r="RNT81" s="489"/>
      <c r="RNU81" s="489"/>
      <c r="RNV81" s="489"/>
      <c r="RNW81" s="489"/>
      <c r="RNX81" s="489"/>
      <c r="RNY81" s="489"/>
      <c r="RNZ81" s="489"/>
      <c r="ROA81" s="489"/>
      <c r="ROB81" s="489"/>
      <c r="ROC81" s="446"/>
      <c r="ROD81" s="489"/>
      <c r="ROE81" s="489"/>
      <c r="ROF81" s="489"/>
      <c r="ROG81" s="489"/>
      <c r="ROH81" s="489"/>
      <c r="ROI81" s="489"/>
      <c r="ROJ81" s="489"/>
      <c r="ROK81" s="489"/>
      <c r="ROL81" s="489"/>
      <c r="ROM81" s="489"/>
      <c r="RON81" s="489"/>
      <c r="ROO81" s="489"/>
      <c r="ROP81" s="489"/>
      <c r="ROQ81" s="489"/>
      <c r="ROR81" s="489"/>
      <c r="ROS81" s="446"/>
      <c r="ROT81" s="489"/>
      <c r="ROU81" s="489"/>
      <c r="ROV81" s="489"/>
      <c r="ROW81" s="489"/>
      <c r="ROX81" s="489"/>
      <c r="ROY81" s="489"/>
      <c r="ROZ81" s="489"/>
      <c r="RPA81" s="489"/>
      <c r="RPB81" s="489"/>
      <c r="RPC81" s="489"/>
      <c r="RPD81" s="489"/>
      <c r="RPE81" s="489"/>
      <c r="RPF81" s="489"/>
      <c r="RPG81" s="489"/>
      <c r="RPH81" s="489"/>
      <c r="RPI81" s="446"/>
      <c r="RPJ81" s="489"/>
      <c r="RPK81" s="489"/>
      <c r="RPL81" s="489"/>
      <c r="RPM81" s="489"/>
      <c r="RPN81" s="489"/>
      <c r="RPO81" s="489"/>
      <c r="RPP81" s="489"/>
      <c r="RPQ81" s="489"/>
      <c r="RPR81" s="489"/>
      <c r="RPS81" s="489"/>
      <c r="RPT81" s="489"/>
      <c r="RPU81" s="489"/>
      <c r="RPV81" s="489"/>
      <c r="RPW81" s="489"/>
      <c r="RPX81" s="489"/>
      <c r="RPY81" s="446"/>
      <c r="RPZ81" s="489"/>
      <c r="RQA81" s="489"/>
      <c r="RQB81" s="489"/>
      <c r="RQC81" s="489"/>
      <c r="RQD81" s="489"/>
      <c r="RQE81" s="489"/>
      <c r="RQF81" s="489"/>
      <c r="RQG81" s="489"/>
      <c r="RQH81" s="489"/>
      <c r="RQI81" s="489"/>
      <c r="RQJ81" s="489"/>
      <c r="RQK81" s="489"/>
      <c r="RQL81" s="489"/>
      <c r="RQM81" s="489"/>
      <c r="RQN81" s="489"/>
      <c r="RQO81" s="446"/>
      <c r="RQP81" s="489"/>
      <c r="RQQ81" s="489"/>
      <c r="RQR81" s="489"/>
      <c r="RQS81" s="489"/>
      <c r="RQT81" s="489"/>
      <c r="RQU81" s="489"/>
      <c r="RQV81" s="489"/>
      <c r="RQW81" s="489"/>
      <c r="RQX81" s="489"/>
      <c r="RQY81" s="489"/>
      <c r="RQZ81" s="489"/>
      <c r="RRA81" s="489"/>
      <c r="RRB81" s="489"/>
      <c r="RRC81" s="489"/>
      <c r="RRD81" s="489"/>
      <c r="RRE81" s="446"/>
      <c r="RRF81" s="489"/>
      <c r="RRG81" s="489"/>
      <c r="RRH81" s="489"/>
      <c r="RRI81" s="489"/>
      <c r="RRJ81" s="489"/>
      <c r="RRK81" s="489"/>
      <c r="RRL81" s="489"/>
      <c r="RRM81" s="489"/>
      <c r="RRN81" s="489"/>
      <c r="RRO81" s="489"/>
      <c r="RRP81" s="489"/>
      <c r="RRQ81" s="489"/>
      <c r="RRR81" s="489"/>
      <c r="RRS81" s="489"/>
      <c r="RRT81" s="489"/>
      <c r="RRU81" s="446"/>
      <c r="RRV81" s="489"/>
      <c r="RRW81" s="489"/>
      <c r="RRX81" s="489"/>
      <c r="RRY81" s="489"/>
      <c r="RRZ81" s="489"/>
      <c r="RSA81" s="489"/>
      <c r="RSB81" s="489"/>
      <c r="RSC81" s="489"/>
      <c r="RSD81" s="489"/>
      <c r="RSE81" s="489"/>
      <c r="RSF81" s="489"/>
      <c r="RSG81" s="489"/>
      <c r="RSH81" s="489"/>
      <c r="RSI81" s="489"/>
      <c r="RSJ81" s="489"/>
      <c r="RSK81" s="446"/>
      <c r="RSL81" s="489"/>
      <c r="RSM81" s="489"/>
      <c r="RSN81" s="489"/>
      <c r="RSO81" s="489"/>
      <c r="RSP81" s="489"/>
      <c r="RSQ81" s="489"/>
      <c r="RSR81" s="489"/>
      <c r="RSS81" s="489"/>
      <c r="RST81" s="489"/>
      <c r="RSU81" s="489"/>
      <c r="RSV81" s="489"/>
      <c r="RSW81" s="489"/>
      <c r="RSX81" s="489"/>
      <c r="RSY81" s="489"/>
      <c r="RSZ81" s="489"/>
      <c r="RTA81" s="446"/>
      <c r="RTB81" s="489"/>
      <c r="RTC81" s="489"/>
      <c r="RTD81" s="489"/>
      <c r="RTE81" s="489"/>
      <c r="RTF81" s="489"/>
      <c r="RTG81" s="489"/>
      <c r="RTH81" s="489"/>
      <c r="RTI81" s="489"/>
      <c r="RTJ81" s="489"/>
      <c r="RTK81" s="489"/>
      <c r="RTL81" s="489"/>
      <c r="RTM81" s="489"/>
      <c r="RTN81" s="489"/>
      <c r="RTO81" s="489"/>
      <c r="RTP81" s="489"/>
      <c r="RTQ81" s="446"/>
      <c r="RTR81" s="489"/>
      <c r="RTS81" s="489"/>
      <c r="RTT81" s="489"/>
      <c r="RTU81" s="489"/>
      <c r="RTV81" s="489"/>
      <c r="RTW81" s="489"/>
      <c r="RTX81" s="489"/>
      <c r="RTY81" s="489"/>
      <c r="RTZ81" s="489"/>
      <c r="RUA81" s="489"/>
      <c r="RUB81" s="489"/>
      <c r="RUC81" s="489"/>
      <c r="RUD81" s="489"/>
      <c r="RUE81" s="489"/>
      <c r="RUF81" s="489"/>
      <c r="RUG81" s="446"/>
      <c r="RUH81" s="489"/>
      <c r="RUI81" s="489"/>
      <c r="RUJ81" s="489"/>
      <c r="RUK81" s="489"/>
      <c r="RUL81" s="489"/>
      <c r="RUM81" s="489"/>
      <c r="RUN81" s="489"/>
      <c r="RUO81" s="489"/>
      <c r="RUP81" s="489"/>
      <c r="RUQ81" s="489"/>
      <c r="RUR81" s="489"/>
      <c r="RUS81" s="489"/>
      <c r="RUT81" s="489"/>
      <c r="RUU81" s="489"/>
      <c r="RUV81" s="489"/>
      <c r="RUW81" s="446"/>
      <c r="RUX81" s="489"/>
      <c r="RUY81" s="489"/>
      <c r="RUZ81" s="489"/>
      <c r="RVA81" s="489"/>
      <c r="RVB81" s="489"/>
      <c r="RVC81" s="489"/>
      <c r="RVD81" s="489"/>
      <c r="RVE81" s="489"/>
      <c r="RVF81" s="489"/>
      <c r="RVG81" s="489"/>
      <c r="RVH81" s="489"/>
      <c r="RVI81" s="489"/>
      <c r="RVJ81" s="489"/>
      <c r="RVK81" s="489"/>
      <c r="RVL81" s="489"/>
      <c r="RVM81" s="446"/>
      <c r="RVN81" s="489"/>
      <c r="RVO81" s="489"/>
      <c r="RVP81" s="489"/>
      <c r="RVQ81" s="489"/>
      <c r="RVR81" s="489"/>
      <c r="RVS81" s="489"/>
      <c r="RVT81" s="489"/>
      <c r="RVU81" s="489"/>
      <c r="RVV81" s="489"/>
      <c r="RVW81" s="489"/>
      <c r="RVX81" s="489"/>
      <c r="RVY81" s="489"/>
      <c r="RVZ81" s="489"/>
      <c r="RWA81" s="489"/>
      <c r="RWB81" s="489"/>
      <c r="RWC81" s="446"/>
      <c r="RWD81" s="489"/>
      <c r="RWE81" s="489"/>
      <c r="RWF81" s="489"/>
      <c r="RWG81" s="489"/>
      <c r="RWH81" s="489"/>
      <c r="RWI81" s="489"/>
      <c r="RWJ81" s="489"/>
      <c r="RWK81" s="489"/>
      <c r="RWL81" s="489"/>
      <c r="RWM81" s="489"/>
      <c r="RWN81" s="489"/>
      <c r="RWO81" s="489"/>
      <c r="RWP81" s="489"/>
      <c r="RWQ81" s="489"/>
      <c r="RWR81" s="489"/>
      <c r="RWS81" s="446"/>
      <c r="RWT81" s="489"/>
      <c r="RWU81" s="489"/>
      <c r="RWV81" s="489"/>
      <c r="RWW81" s="489"/>
      <c r="RWX81" s="489"/>
      <c r="RWY81" s="489"/>
      <c r="RWZ81" s="489"/>
      <c r="RXA81" s="489"/>
      <c r="RXB81" s="489"/>
      <c r="RXC81" s="489"/>
      <c r="RXD81" s="489"/>
      <c r="RXE81" s="489"/>
      <c r="RXF81" s="489"/>
      <c r="RXG81" s="489"/>
      <c r="RXH81" s="489"/>
      <c r="RXI81" s="446"/>
      <c r="RXJ81" s="489"/>
      <c r="RXK81" s="489"/>
      <c r="RXL81" s="489"/>
      <c r="RXM81" s="489"/>
      <c r="RXN81" s="489"/>
      <c r="RXO81" s="489"/>
      <c r="RXP81" s="489"/>
      <c r="RXQ81" s="489"/>
      <c r="RXR81" s="489"/>
      <c r="RXS81" s="489"/>
      <c r="RXT81" s="489"/>
      <c r="RXU81" s="489"/>
      <c r="RXV81" s="489"/>
      <c r="RXW81" s="489"/>
      <c r="RXX81" s="489"/>
      <c r="RXY81" s="446"/>
      <c r="RXZ81" s="489"/>
      <c r="RYA81" s="489"/>
      <c r="RYB81" s="489"/>
      <c r="RYC81" s="489"/>
      <c r="RYD81" s="489"/>
      <c r="RYE81" s="489"/>
      <c r="RYF81" s="489"/>
      <c r="RYG81" s="489"/>
      <c r="RYH81" s="489"/>
      <c r="RYI81" s="489"/>
      <c r="RYJ81" s="489"/>
      <c r="RYK81" s="489"/>
      <c r="RYL81" s="489"/>
      <c r="RYM81" s="489"/>
      <c r="RYN81" s="489"/>
      <c r="RYO81" s="446"/>
      <c r="RYP81" s="489"/>
      <c r="RYQ81" s="489"/>
      <c r="RYR81" s="489"/>
      <c r="RYS81" s="489"/>
      <c r="RYT81" s="489"/>
      <c r="RYU81" s="489"/>
      <c r="RYV81" s="489"/>
      <c r="RYW81" s="489"/>
      <c r="RYX81" s="489"/>
      <c r="RYY81" s="489"/>
      <c r="RYZ81" s="489"/>
      <c r="RZA81" s="489"/>
      <c r="RZB81" s="489"/>
      <c r="RZC81" s="489"/>
      <c r="RZD81" s="489"/>
      <c r="RZE81" s="446"/>
      <c r="RZF81" s="489"/>
      <c r="RZG81" s="489"/>
      <c r="RZH81" s="489"/>
      <c r="RZI81" s="489"/>
      <c r="RZJ81" s="489"/>
      <c r="RZK81" s="489"/>
      <c r="RZL81" s="489"/>
      <c r="RZM81" s="489"/>
      <c r="RZN81" s="489"/>
      <c r="RZO81" s="489"/>
      <c r="RZP81" s="489"/>
      <c r="RZQ81" s="489"/>
      <c r="RZR81" s="489"/>
      <c r="RZS81" s="489"/>
      <c r="RZT81" s="489"/>
      <c r="RZU81" s="446"/>
      <c r="RZV81" s="489"/>
      <c r="RZW81" s="489"/>
      <c r="RZX81" s="489"/>
      <c r="RZY81" s="489"/>
      <c r="RZZ81" s="489"/>
      <c r="SAA81" s="489"/>
      <c r="SAB81" s="489"/>
      <c r="SAC81" s="489"/>
      <c r="SAD81" s="489"/>
      <c r="SAE81" s="489"/>
      <c r="SAF81" s="489"/>
      <c r="SAG81" s="489"/>
      <c r="SAH81" s="489"/>
      <c r="SAI81" s="489"/>
      <c r="SAJ81" s="489"/>
      <c r="SAK81" s="446"/>
      <c r="SAL81" s="489"/>
      <c r="SAM81" s="489"/>
      <c r="SAN81" s="489"/>
      <c r="SAO81" s="489"/>
      <c r="SAP81" s="489"/>
      <c r="SAQ81" s="489"/>
      <c r="SAR81" s="489"/>
      <c r="SAS81" s="489"/>
      <c r="SAT81" s="489"/>
      <c r="SAU81" s="489"/>
      <c r="SAV81" s="489"/>
      <c r="SAW81" s="489"/>
      <c r="SAX81" s="489"/>
      <c r="SAY81" s="489"/>
      <c r="SAZ81" s="489"/>
      <c r="SBA81" s="446"/>
      <c r="SBB81" s="489"/>
      <c r="SBC81" s="489"/>
      <c r="SBD81" s="489"/>
      <c r="SBE81" s="489"/>
      <c r="SBF81" s="489"/>
      <c r="SBG81" s="489"/>
      <c r="SBH81" s="489"/>
      <c r="SBI81" s="489"/>
      <c r="SBJ81" s="489"/>
      <c r="SBK81" s="489"/>
      <c r="SBL81" s="489"/>
      <c r="SBM81" s="489"/>
      <c r="SBN81" s="489"/>
      <c r="SBO81" s="489"/>
      <c r="SBP81" s="489"/>
      <c r="SBQ81" s="446"/>
      <c r="SBR81" s="489"/>
      <c r="SBS81" s="489"/>
      <c r="SBT81" s="489"/>
      <c r="SBU81" s="489"/>
      <c r="SBV81" s="489"/>
      <c r="SBW81" s="489"/>
      <c r="SBX81" s="489"/>
      <c r="SBY81" s="489"/>
      <c r="SBZ81" s="489"/>
      <c r="SCA81" s="489"/>
      <c r="SCB81" s="489"/>
      <c r="SCC81" s="489"/>
      <c r="SCD81" s="489"/>
      <c r="SCE81" s="489"/>
      <c r="SCF81" s="489"/>
      <c r="SCG81" s="446"/>
      <c r="SCH81" s="489"/>
      <c r="SCI81" s="489"/>
      <c r="SCJ81" s="489"/>
      <c r="SCK81" s="489"/>
      <c r="SCL81" s="489"/>
      <c r="SCM81" s="489"/>
      <c r="SCN81" s="489"/>
      <c r="SCO81" s="489"/>
      <c r="SCP81" s="489"/>
      <c r="SCQ81" s="489"/>
      <c r="SCR81" s="489"/>
      <c r="SCS81" s="489"/>
      <c r="SCT81" s="489"/>
      <c r="SCU81" s="489"/>
      <c r="SCV81" s="489"/>
      <c r="SCW81" s="446"/>
      <c r="SCX81" s="489"/>
      <c r="SCY81" s="489"/>
      <c r="SCZ81" s="489"/>
      <c r="SDA81" s="489"/>
      <c r="SDB81" s="489"/>
      <c r="SDC81" s="489"/>
      <c r="SDD81" s="489"/>
      <c r="SDE81" s="489"/>
      <c r="SDF81" s="489"/>
      <c r="SDG81" s="489"/>
      <c r="SDH81" s="489"/>
      <c r="SDI81" s="489"/>
      <c r="SDJ81" s="489"/>
      <c r="SDK81" s="489"/>
      <c r="SDL81" s="489"/>
      <c r="SDM81" s="446"/>
      <c r="SDN81" s="489"/>
      <c r="SDO81" s="489"/>
      <c r="SDP81" s="489"/>
      <c r="SDQ81" s="489"/>
      <c r="SDR81" s="489"/>
      <c r="SDS81" s="489"/>
      <c r="SDT81" s="489"/>
      <c r="SDU81" s="489"/>
      <c r="SDV81" s="489"/>
      <c r="SDW81" s="489"/>
      <c r="SDX81" s="489"/>
      <c r="SDY81" s="489"/>
      <c r="SDZ81" s="489"/>
      <c r="SEA81" s="489"/>
      <c r="SEB81" s="489"/>
      <c r="SEC81" s="446"/>
      <c r="SED81" s="489"/>
      <c r="SEE81" s="489"/>
      <c r="SEF81" s="489"/>
      <c r="SEG81" s="489"/>
      <c r="SEH81" s="489"/>
      <c r="SEI81" s="489"/>
      <c r="SEJ81" s="489"/>
      <c r="SEK81" s="489"/>
      <c r="SEL81" s="489"/>
      <c r="SEM81" s="489"/>
      <c r="SEN81" s="489"/>
      <c r="SEO81" s="489"/>
      <c r="SEP81" s="489"/>
      <c r="SEQ81" s="489"/>
      <c r="SER81" s="489"/>
      <c r="SES81" s="446"/>
      <c r="SET81" s="489"/>
      <c r="SEU81" s="489"/>
      <c r="SEV81" s="489"/>
      <c r="SEW81" s="489"/>
      <c r="SEX81" s="489"/>
      <c r="SEY81" s="489"/>
      <c r="SEZ81" s="489"/>
      <c r="SFA81" s="489"/>
      <c r="SFB81" s="489"/>
      <c r="SFC81" s="489"/>
      <c r="SFD81" s="489"/>
      <c r="SFE81" s="489"/>
      <c r="SFF81" s="489"/>
      <c r="SFG81" s="489"/>
      <c r="SFH81" s="489"/>
      <c r="SFI81" s="446"/>
      <c r="SFJ81" s="489"/>
      <c r="SFK81" s="489"/>
      <c r="SFL81" s="489"/>
      <c r="SFM81" s="489"/>
      <c r="SFN81" s="489"/>
      <c r="SFO81" s="489"/>
      <c r="SFP81" s="489"/>
      <c r="SFQ81" s="489"/>
      <c r="SFR81" s="489"/>
      <c r="SFS81" s="489"/>
      <c r="SFT81" s="489"/>
      <c r="SFU81" s="489"/>
      <c r="SFV81" s="489"/>
      <c r="SFW81" s="489"/>
      <c r="SFX81" s="489"/>
      <c r="SFY81" s="446"/>
      <c r="SFZ81" s="489"/>
      <c r="SGA81" s="489"/>
      <c r="SGB81" s="489"/>
      <c r="SGC81" s="489"/>
      <c r="SGD81" s="489"/>
      <c r="SGE81" s="489"/>
      <c r="SGF81" s="489"/>
      <c r="SGG81" s="489"/>
      <c r="SGH81" s="489"/>
      <c r="SGI81" s="489"/>
      <c r="SGJ81" s="489"/>
      <c r="SGK81" s="489"/>
      <c r="SGL81" s="489"/>
      <c r="SGM81" s="489"/>
      <c r="SGN81" s="489"/>
      <c r="SGO81" s="446"/>
      <c r="SGP81" s="489"/>
      <c r="SGQ81" s="489"/>
      <c r="SGR81" s="489"/>
      <c r="SGS81" s="489"/>
      <c r="SGT81" s="489"/>
      <c r="SGU81" s="489"/>
      <c r="SGV81" s="489"/>
      <c r="SGW81" s="489"/>
      <c r="SGX81" s="489"/>
      <c r="SGY81" s="489"/>
      <c r="SGZ81" s="489"/>
      <c r="SHA81" s="489"/>
      <c r="SHB81" s="489"/>
      <c r="SHC81" s="489"/>
      <c r="SHD81" s="489"/>
      <c r="SHE81" s="446"/>
      <c r="SHF81" s="489"/>
      <c r="SHG81" s="489"/>
      <c r="SHH81" s="489"/>
      <c r="SHI81" s="489"/>
      <c r="SHJ81" s="489"/>
      <c r="SHK81" s="489"/>
      <c r="SHL81" s="489"/>
      <c r="SHM81" s="489"/>
      <c r="SHN81" s="489"/>
      <c r="SHO81" s="489"/>
      <c r="SHP81" s="489"/>
      <c r="SHQ81" s="489"/>
      <c r="SHR81" s="489"/>
      <c r="SHS81" s="489"/>
      <c r="SHT81" s="489"/>
      <c r="SHU81" s="446"/>
      <c r="SHV81" s="489"/>
      <c r="SHW81" s="489"/>
      <c r="SHX81" s="489"/>
      <c r="SHY81" s="489"/>
      <c r="SHZ81" s="489"/>
      <c r="SIA81" s="489"/>
      <c r="SIB81" s="489"/>
      <c r="SIC81" s="489"/>
      <c r="SID81" s="489"/>
      <c r="SIE81" s="489"/>
      <c r="SIF81" s="489"/>
      <c r="SIG81" s="489"/>
      <c r="SIH81" s="489"/>
      <c r="SII81" s="489"/>
      <c r="SIJ81" s="489"/>
      <c r="SIK81" s="446"/>
      <c r="SIL81" s="489"/>
      <c r="SIM81" s="489"/>
      <c r="SIN81" s="489"/>
      <c r="SIO81" s="489"/>
      <c r="SIP81" s="489"/>
      <c r="SIQ81" s="489"/>
      <c r="SIR81" s="489"/>
      <c r="SIS81" s="489"/>
      <c r="SIT81" s="489"/>
      <c r="SIU81" s="489"/>
      <c r="SIV81" s="489"/>
      <c r="SIW81" s="489"/>
      <c r="SIX81" s="489"/>
      <c r="SIY81" s="489"/>
      <c r="SIZ81" s="489"/>
      <c r="SJA81" s="446"/>
      <c r="SJB81" s="489"/>
      <c r="SJC81" s="489"/>
      <c r="SJD81" s="489"/>
      <c r="SJE81" s="489"/>
      <c r="SJF81" s="489"/>
      <c r="SJG81" s="489"/>
      <c r="SJH81" s="489"/>
      <c r="SJI81" s="489"/>
      <c r="SJJ81" s="489"/>
      <c r="SJK81" s="489"/>
      <c r="SJL81" s="489"/>
      <c r="SJM81" s="489"/>
      <c r="SJN81" s="489"/>
      <c r="SJO81" s="489"/>
      <c r="SJP81" s="489"/>
      <c r="SJQ81" s="446"/>
      <c r="SJR81" s="489"/>
      <c r="SJS81" s="489"/>
      <c r="SJT81" s="489"/>
      <c r="SJU81" s="489"/>
      <c r="SJV81" s="489"/>
      <c r="SJW81" s="489"/>
      <c r="SJX81" s="489"/>
      <c r="SJY81" s="489"/>
      <c r="SJZ81" s="489"/>
      <c r="SKA81" s="489"/>
      <c r="SKB81" s="489"/>
      <c r="SKC81" s="489"/>
      <c r="SKD81" s="489"/>
      <c r="SKE81" s="489"/>
      <c r="SKF81" s="489"/>
      <c r="SKG81" s="446"/>
      <c r="SKH81" s="489"/>
      <c r="SKI81" s="489"/>
      <c r="SKJ81" s="489"/>
      <c r="SKK81" s="489"/>
      <c r="SKL81" s="489"/>
      <c r="SKM81" s="489"/>
      <c r="SKN81" s="489"/>
      <c r="SKO81" s="489"/>
      <c r="SKP81" s="489"/>
      <c r="SKQ81" s="489"/>
      <c r="SKR81" s="489"/>
      <c r="SKS81" s="489"/>
      <c r="SKT81" s="489"/>
      <c r="SKU81" s="489"/>
      <c r="SKV81" s="489"/>
      <c r="SKW81" s="446"/>
      <c r="SKX81" s="489"/>
      <c r="SKY81" s="489"/>
      <c r="SKZ81" s="489"/>
      <c r="SLA81" s="489"/>
      <c r="SLB81" s="489"/>
      <c r="SLC81" s="489"/>
      <c r="SLD81" s="489"/>
      <c r="SLE81" s="489"/>
      <c r="SLF81" s="489"/>
      <c r="SLG81" s="489"/>
      <c r="SLH81" s="489"/>
      <c r="SLI81" s="489"/>
      <c r="SLJ81" s="489"/>
      <c r="SLK81" s="489"/>
      <c r="SLL81" s="489"/>
      <c r="SLM81" s="446"/>
      <c r="SLN81" s="489"/>
      <c r="SLO81" s="489"/>
      <c r="SLP81" s="489"/>
      <c r="SLQ81" s="489"/>
      <c r="SLR81" s="489"/>
      <c r="SLS81" s="489"/>
      <c r="SLT81" s="489"/>
      <c r="SLU81" s="489"/>
      <c r="SLV81" s="489"/>
      <c r="SLW81" s="489"/>
      <c r="SLX81" s="489"/>
      <c r="SLY81" s="489"/>
      <c r="SLZ81" s="489"/>
      <c r="SMA81" s="489"/>
      <c r="SMB81" s="489"/>
      <c r="SMC81" s="446"/>
      <c r="SMD81" s="489"/>
      <c r="SME81" s="489"/>
      <c r="SMF81" s="489"/>
      <c r="SMG81" s="489"/>
      <c r="SMH81" s="489"/>
      <c r="SMI81" s="489"/>
      <c r="SMJ81" s="489"/>
      <c r="SMK81" s="489"/>
      <c r="SML81" s="489"/>
      <c r="SMM81" s="489"/>
      <c r="SMN81" s="489"/>
      <c r="SMO81" s="489"/>
      <c r="SMP81" s="489"/>
      <c r="SMQ81" s="489"/>
      <c r="SMR81" s="489"/>
      <c r="SMS81" s="446"/>
      <c r="SMT81" s="489"/>
      <c r="SMU81" s="489"/>
      <c r="SMV81" s="489"/>
      <c r="SMW81" s="489"/>
      <c r="SMX81" s="489"/>
      <c r="SMY81" s="489"/>
      <c r="SMZ81" s="489"/>
      <c r="SNA81" s="489"/>
      <c r="SNB81" s="489"/>
      <c r="SNC81" s="489"/>
      <c r="SND81" s="489"/>
      <c r="SNE81" s="489"/>
      <c r="SNF81" s="489"/>
      <c r="SNG81" s="489"/>
      <c r="SNH81" s="489"/>
      <c r="SNI81" s="446"/>
      <c r="SNJ81" s="489"/>
      <c r="SNK81" s="489"/>
      <c r="SNL81" s="489"/>
      <c r="SNM81" s="489"/>
      <c r="SNN81" s="489"/>
      <c r="SNO81" s="489"/>
      <c r="SNP81" s="489"/>
      <c r="SNQ81" s="489"/>
      <c r="SNR81" s="489"/>
      <c r="SNS81" s="489"/>
      <c r="SNT81" s="489"/>
      <c r="SNU81" s="489"/>
      <c r="SNV81" s="489"/>
      <c r="SNW81" s="489"/>
      <c r="SNX81" s="489"/>
      <c r="SNY81" s="446"/>
      <c r="SNZ81" s="489"/>
      <c r="SOA81" s="489"/>
      <c r="SOB81" s="489"/>
      <c r="SOC81" s="489"/>
      <c r="SOD81" s="489"/>
      <c r="SOE81" s="489"/>
      <c r="SOF81" s="489"/>
      <c r="SOG81" s="489"/>
      <c r="SOH81" s="489"/>
      <c r="SOI81" s="489"/>
      <c r="SOJ81" s="489"/>
      <c r="SOK81" s="489"/>
      <c r="SOL81" s="489"/>
      <c r="SOM81" s="489"/>
      <c r="SON81" s="489"/>
      <c r="SOO81" s="446"/>
      <c r="SOP81" s="489"/>
      <c r="SOQ81" s="489"/>
      <c r="SOR81" s="489"/>
      <c r="SOS81" s="489"/>
      <c r="SOT81" s="489"/>
      <c r="SOU81" s="489"/>
      <c r="SOV81" s="489"/>
      <c r="SOW81" s="489"/>
      <c r="SOX81" s="489"/>
      <c r="SOY81" s="489"/>
      <c r="SOZ81" s="489"/>
      <c r="SPA81" s="489"/>
      <c r="SPB81" s="489"/>
      <c r="SPC81" s="489"/>
      <c r="SPD81" s="489"/>
      <c r="SPE81" s="446"/>
      <c r="SPF81" s="489"/>
      <c r="SPG81" s="489"/>
      <c r="SPH81" s="489"/>
      <c r="SPI81" s="489"/>
      <c r="SPJ81" s="489"/>
      <c r="SPK81" s="489"/>
      <c r="SPL81" s="489"/>
      <c r="SPM81" s="489"/>
      <c r="SPN81" s="489"/>
      <c r="SPO81" s="489"/>
      <c r="SPP81" s="489"/>
      <c r="SPQ81" s="489"/>
      <c r="SPR81" s="489"/>
      <c r="SPS81" s="489"/>
      <c r="SPT81" s="489"/>
      <c r="SPU81" s="446"/>
      <c r="SPV81" s="489"/>
      <c r="SPW81" s="489"/>
      <c r="SPX81" s="489"/>
      <c r="SPY81" s="489"/>
      <c r="SPZ81" s="489"/>
      <c r="SQA81" s="489"/>
      <c r="SQB81" s="489"/>
      <c r="SQC81" s="489"/>
      <c r="SQD81" s="489"/>
      <c r="SQE81" s="489"/>
      <c r="SQF81" s="489"/>
      <c r="SQG81" s="489"/>
      <c r="SQH81" s="489"/>
      <c r="SQI81" s="489"/>
      <c r="SQJ81" s="489"/>
      <c r="SQK81" s="446"/>
      <c r="SQL81" s="489"/>
      <c r="SQM81" s="489"/>
      <c r="SQN81" s="489"/>
      <c r="SQO81" s="489"/>
      <c r="SQP81" s="489"/>
      <c r="SQQ81" s="489"/>
      <c r="SQR81" s="489"/>
      <c r="SQS81" s="489"/>
      <c r="SQT81" s="489"/>
      <c r="SQU81" s="489"/>
      <c r="SQV81" s="489"/>
      <c r="SQW81" s="489"/>
      <c r="SQX81" s="489"/>
      <c r="SQY81" s="489"/>
      <c r="SQZ81" s="489"/>
      <c r="SRA81" s="446"/>
      <c r="SRB81" s="489"/>
      <c r="SRC81" s="489"/>
      <c r="SRD81" s="489"/>
      <c r="SRE81" s="489"/>
      <c r="SRF81" s="489"/>
      <c r="SRG81" s="489"/>
      <c r="SRH81" s="489"/>
      <c r="SRI81" s="489"/>
      <c r="SRJ81" s="489"/>
      <c r="SRK81" s="489"/>
      <c r="SRL81" s="489"/>
      <c r="SRM81" s="489"/>
      <c r="SRN81" s="489"/>
      <c r="SRO81" s="489"/>
      <c r="SRP81" s="489"/>
      <c r="SRQ81" s="446"/>
      <c r="SRR81" s="489"/>
      <c r="SRS81" s="489"/>
      <c r="SRT81" s="489"/>
      <c r="SRU81" s="489"/>
      <c r="SRV81" s="489"/>
      <c r="SRW81" s="489"/>
      <c r="SRX81" s="489"/>
      <c r="SRY81" s="489"/>
      <c r="SRZ81" s="489"/>
      <c r="SSA81" s="489"/>
      <c r="SSB81" s="489"/>
      <c r="SSC81" s="489"/>
      <c r="SSD81" s="489"/>
      <c r="SSE81" s="489"/>
      <c r="SSF81" s="489"/>
      <c r="SSG81" s="446"/>
      <c r="SSH81" s="489"/>
      <c r="SSI81" s="489"/>
      <c r="SSJ81" s="489"/>
      <c r="SSK81" s="489"/>
      <c r="SSL81" s="489"/>
      <c r="SSM81" s="489"/>
      <c r="SSN81" s="489"/>
      <c r="SSO81" s="489"/>
      <c r="SSP81" s="489"/>
      <c r="SSQ81" s="489"/>
      <c r="SSR81" s="489"/>
      <c r="SSS81" s="489"/>
      <c r="SST81" s="489"/>
      <c r="SSU81" s="489"/>
      <c r="SSV81" s="489"/>
      <c r="SSW81" s="446"/>
      <c r="SSX81" s="489"/>
      <c r="SSY81" s="489"/>
      <c r="SSZ81" s="489"/>
      <c r="STA81" s="489"/>
      <c r="STB81" s="489"/>
      <c r="STC81" s="489"/>
      <c r="STD81" s="489"/>
      <c r="STE81" s="489"/>
      <c r="STF81" s="489"/>
      <c r="STG81" s="489"/>
      <c r="STH81" s="489"/>
      <c r="STI81" s="489"/>
      <c r="STJ81" s="489"/>
      <c r="STK81" s="489"/>
      <c r="STL81" s="489"/>
      <c r="STM81" s="446"/>
      <c r="STN81" s="489"/>
      <c r="STO81" s="489"/>
      <c r="STP81" s="489"/>
      <c r="STQ81" s="489"/>
      <c r="STR81" s="489"/>
      <c r="STS81" s="489"/>
      <c r="STT81" s="489"/>
      <c r="STU81" s="489"/>
      <c r="STV81" s="489"/>
      <c r="STW81" s="489"/>
      <c r="STX81" s="489"/>
      <c r="STY81" s="489"/>
      <c r="STZ81" s="489"/>
      <c r="SUA81" s="489"/>
      <c r="SUB81" s="489"/>
      <c r="SUC81" s="446"/>
      <c r="SUD81" s="489"/>
      <c r="SUE81" s="489"/>
      <c r="SUF81" s="489"/>
      <c r="SUG81" s="489"/>
      <c r="SUH81" s="489"/>
      <c r="SUI81" s="489"/>
      <c r="SUJ81" s="489"/>
      <c r="SUK81" s="489"/>
      <c r="SUL81" s="489"/>
      <c r="SUM81" s="489"/>
      <c r="SUN81" s="489"/>
      <c r="SUO81" s="489"/>
      <c r="SUP81" s="489"/>
      <c r="SUQ81" s="489"/>
      <c r="SUR81" s="489"/>
      <c r="SUS81" s="446"/>
      <c r="SUT81" s="489"/>
      <c r="SUU81" s="489"/>
      <c r="SUV81" s="489"/>
      <c r="SUW81" s="489"/>
      <c r="SUX81" s="489"/>
      <c r="SUY81" s="489"/>
      <c r="SUZ81" s="489"/>
      <c r="SVA81" s="489"/>
      <c r="SVB81" s="489"/>
      <c r="SVC81" s="489"/>
      <c r="SVD81" s="489"/>
      <c r="SVE81" s="489"/>
      <c r="SVF81" s="489"/>
      <c r="SVG81" s="489"/>
      <c r="SVH81" s="489"/>
      <c r="SVI81" s="446"/>
      <c r="SVJ81" s="489"/>
      <c r="SVK81" s="489"/>
      <c r="SVL81" s="489"/>
      <c r="SVM81" s="489"/>
      <c r="SVN81" s="489"/>
      <c r="SVO81" s="489"/>
      <c r="SVP81" s="489"/>
      <c r="SVQ81" s="489"/>
      <c r="SVR81" s="489"/>
      <c r="SVS81" s="489"/>
      <c r="SVT81" s="489"/>
      <c r="SVU81" s="489"/>
      <c r="SVV81" s="489"/>
      <c r="SVW81" s="489"/>
      <c r="SVX81" s="489"/>
      <c r="SVY81" s="446"/>
      <c r="SVZ81" s="489"/>
      <c r="SWA81" s="489"/>
      <c r="SWB81" s="489"/>
      <c r="SWC81" s="489"/>
      <c r="SWD81" s="489"/>
      <c r="SWE81" s="489"/>
      <c r="SWF81" s="489"/>
      <c r="SWG81" s="489"/>
      <c r="SWH81" s="489"/>
      <c r="SWI81" s="489"/>
      <c r="SWJ81" s="489"/>
      <c r="SWK81" s="489"/>
      <c r="SWL81" s="489"/>
      <c r="SWM81" s="489"/>
      <c r="SWN81" s="489"/>
      <c r="SWO81" s="446"/>
      <c r="SWP81" s="489"/>
      <c r="SWQ81" s="489"/>
      <c r="SWR81" s="489"/>
      <c r="SWS81" s="489"/>
      <c r="SWT81" s="489"/>
      <c r="SWU81" s="489"/>
      <c r="SWV81" s="489"/>
      <c r="SWW81" s="489"/>
      <c r="SWX81" s="489"/>
      <c r="SWY81" s="489"/>
      <c r="SWZ81" s="489"/>
      <c r="SXA81" s="489"/>
      <c r="SXB81" s="489"/>
      <c r="SXC81" s="489"/>
      <c r="SXD81" s="489"/>
      <c r="SXE81" s="446"/>
      <c r="SXF81" s="489"/>
      <c r="SXG81" s="489"/>
      <c r="SXH81" s="489"/>
      <c r="SXI81" s="489"/>
      <c r="SXJ81" s="489"/>
      <c r="SXK81" s="489"/>
      <c r="SXL81" s="489"/>
      <c r="SXM81" s="489"/>
      <c r="SXN81" s="489"/>
      <c r="SXO81" s="489"/>
      <c r="SXP81" s="489"/>
      <c r="SXQ81" s="489"/>
      <c r="SXR81" s="489"/>
      <c r="SXS81" s="489"/>
      <c r="SXT81" s="489"/>
      <c r="SXU81" s="446"/>
      <c r="SXV81" s="489"/>
      <c r="SXW81" s="489"/>
      <c r="SXX81" s="489"/>
      <c r="SXY81" s="489"/>
      <c r="SXZ81" s="489"/>
      <c r="SYA81" s="489"/>
      <c r="SYB81" s="489"/>
      <c r="SYC81" s="489"/>
      <c r="SYD81" s="489"/>
      <c r="SYE81" s="489"/>
      <c r="SYF81" s="489"/>
      <c r="SYG81" s="489"/>
      <c r="SYH81" s="489"/>
      <c r="SYI81" s="489"/>
      <c r="SYJ81" s="489"/>
      <c r="SYK81" s="446"/>
      <c r="SYL81" s="489"/>
      <c r="SYM81" s="489"/>
      <c r="SYN81" s="489"/>
      <c r="SYO81" s="489"/>
      <c r="SYP81" s="489"/>
      <c r="SYQ81" s="489"/>
      <c r="SYR81" s="489"/>
      <c r="SYS81" s="489"/>
      <c r="SYT81" s="489"/>
      <c r="SYU81" s="489"/>
      <c r="SYV81" s="489"/>
      <c r="SYW81" s="489"/>
      <c r="SYX81" s="489"/>
      <c r="SYY81" s="489"/>
      <c r="SYZ81" s="489"/>
      <c r="SZA81" s="446"/>
      <c r="SZB81" s="489"/>
      <c r="SZC81" s="489"/>
      <c r="SZD81" s="489"/>
      <c r="SZE81" s="489"/>
      <c r="SZF81" s="489"/>
      <c r="SZG81" s="489"/>
      <c r="SZH81" s="489"/>
      <c r="SZI81" s="489"/>
      <c r="SZJ81" s="489"/>
      <c r="SZK81" s="489"/>
      <c r="SZL81" s="489"/>
      <c r="SZM81" s="489"/>
      <c r="SZN81" s="489"/>
      <c r="SZO81" s="489"/>
      <c r="SZP81" s="489"/>
      <c r="SZQ81" s="446"/>
      <c r="SZR81" s="489"/>
      <c r="SZS81" s="489"/>
      <c r="SZT81" s="489"/>
      <c r="SZU81" s="489"/>
      <c r="SZV81" s="489"/>
      <c r="SZW81" s="489"/>
      <c r="SZX81" s="489"/>
      <c r="SZY81" s="489"/>
      <c r="SZZ81" s="489"/>
      <c r="TAA81" s="489"/>
      <c r="TAB81" s="489"/>
      <c r="TAC81" s="489"/>
      <c r="TAD81" s="489"/>
      <c r="TAE81" s="489"/>
      <c r="TAF81" s="489"/>
      <c r="TAG81" s="446"/>
      <c r="TAH81" s="489"/>
      <c r="TAI81" s="489"/>
      <c r="TAJ81" s="489"/>
      <c r="TAK81" s="489"/>
      <c r="TAL81" s="489"/>
      <c r="TAM81" s="489"/>
      <c r="TAN81" s="489"/>
      <c r="TAO81" s="489"/>
      <c r="TAP81" s="489"/>
      <c r="TAQ81" s="489"/>
      <c r="TAR81" s="489"/>
      <c r="TAS81" s="489"/>
      <c r="TAT81" s="489"/>
      <c r="TAU81" s="489"/>
      <c r="TAV81" s="489"/>
      <c r="TAW81" s="446"/>
      <c r="TAX81" s="489"/>
      <c r="TAY81" s="489"/>
      <c r="TAZ81" s="489"/>
      <c r="TBA81" s="489"/>
      <c r="TBB81" s="489"/>
      <c r="TBC81" s="489"/>
      <c r="TBD81" s="489"/>
      <c r="TBE81" s="489"/>
      <c r="TBF81" s="489"/>
      <c r="TBG81" s="489"/>
      <c r="TBH81" s="489"/>
      <c r="TBI81" s="489"/>
      <c r="TBJ81" s="489"/>
      <c r="TBK81" s="489"/>
      <c r="TBL81" s="489"/>
      <c r="TBM81" s="446"/>
      <c r="TBN81" s="489"/>
      <c r="TBO81" s="489"/>
      <c r="TBP81" s="489"/>
      <c r="TBQ81" s="489"/>
      <c r="TBR81" s="489"/>
      <c r="TBS81" s="489"/>
      <c r="TBT81" s="489"/>
      <c r="TBU81" s="489"/>
      <c r="TBV81" s="489"/>
      <c r="TBW81" s="489"/>
      <c r="TBX81" s="489"/>
      <c r="TBY81" s="489"/>
      <c r="TBZ81" s="489"/>
      <c r="TCA81" s="489"/>
      <c r="TCB81" s="489"/>
      <c r="TCC81" s="446"/>
      <c r="TCD81" s="489"/>
      <c r="TCE81" s="489"/>
      <c r="TCF81" s="489"/>
      <c r="TCG81" s="489"/>
      <c r="TCH81" s="489"/>
      <c r="TCI81" s="489"/>
      <c r="TCJ81" s="489"/>
      <c r="TCK81" s="489"/>
      <c r="TCL81" s="489"/>
      <c r="TCM81" s="489"/>
      <c r="TCN81" s="489"/>
      <c r="TCO81" s="489"/>
      <c r="TCP81" s="489"/>
      <c r="TCQ81" s="489"/>
      <c r="TCR81" s="489"/>
      <c r="TCS81" s="446"/>
      <c r="TCT81" s="489"/>
      <c r="TCU81" s="489"/>
      <c r="TCV81" s="489"/>
      <c r="TCW81" s="489"/>
      <c r="TCX81" s="489"/>
      <c r="TCY81" s="489"/>
      <c r="TCZ81" s="489"/>
      <c r="TDA81" s="489"/>
      <c r="TDB81" s="489"/>
      <c r="TDC81" s="489"/>
      <c r="TDD81" s="489"/>
      <c r="TDE81" s="489"/>
      <c r="TDF81" s="489"/>
      <c r="TDG81" s="489"/>
      <c r="TDH81" s="489"/>
      <c r="TDI81" s="446"/>
      <c r="TDJ81" s="489"/>
      <c r="TDK81" s="489"/>
      <c r="TDL81" s="489"/>
      <c r="TDM81" s="489"/>
      <c r="TDN81" s="489"/>
      <c r="TDO81" s="489"/>
      <c r="TDP81" s="489"/>
      <c r="TDQ81" s="489"/>
      <c r="TDR81" s="489"/>
      <c r="TDS81" s="489"/>
      <c r="TDT81" s="489"/>
      <c r="TDU81" s="489"/>
      <c r="TDV81" s="489"/>
      <c r="TDW81" s="489"/>
      <c r="TDX81" s="489"/>
      <c r="TDY81" s="446"/>
      <c r="TDZ81" s="489"/>
      <c r="TEA81" s="489"/>
      <c r="TEB81" s="489"/>
      <c r="TEC81" s="489"/>
      <c r="TED81" s="489"/>
      <c r="TEE81" s="489"/>
      <c r="TEF81" s="489"/>
      <c r="TEG81" s="489"/>
      <c r="TEH81" s="489"/>
      <c r="TEI81" s="489"/>
      <c r="TEJ81" s="489"/>
      <c r="TEK81" s="489"/>
      <c r="TEL81" s="489"/>
      <c r="TEM81" s="489"/>
      <c r="TEN81" s="489"/>
      <c r="TEO81" s="446"/>
      <c r="TEP81" s="489"/>
      <c r="TEQ81" s="489"/>
      <c r="TER81" s="489"/>
      <c r="TES81" s="489"/>
      <c r="TET81" s="489"/>
      <c r="TEU81" s="489"/>
      <c r="TEV81" s="489"/>
      <c r="TEW81" s="489"/>
      <c r="TEX81" s="489"/>
      <c r="TEY81" s="489"/>
      <c r="TEZ81" s="489"/>
      <c r="TFA81" s="489"/>
      <c r="TFB81" s="489"/>
      <c r="TFC81" s="489"/>
      <c r="TFD81" s="489"/>
      <c r="TFE81" s="446"/>
      <c r="TFF81" s="489"/>
      <c r="TFG81" s="489"/>
      <c r="TFH81" s="489"/>
      <c r="TFI81" s="489"/>
      <c r="TFJ81" s="489"/>
      <c r="TFK81" s="489"/>
      <c r="TFL81" s="489"/>
      <c r="TFM81" s="489"/>
      <c r="TFN81" s="489"/>
      <c r="TFO81" s="489"/>
      <c r="TFP81" s="489"/>
      <c r="TFQ81" s="489"/>
      <c r="TFR81" s="489"/>
      <c r="TFS81" s="489"/>
      <c r="TFT81" s="489"/>
      <c r="TFU81" s="446"/>
      <c r="TFV81" s="489"/>
      <c r="TFW81" s="489"/>
      <c r="TFX81" s="489"/>
      <c r="TFY81" s="489"/>
      <c r="TFZ81" s="489"/>
      <c r="TGA81" s="489"/>
      <c r="TGB81" s="489"/>
      <c r="TGC81" s="489"/>
      <c r="TGD81" s="489"/>
      <c r="TGE81" s="489"/>
      <c r="TGF81" s="489"/>
      <c r="TGG81" s="489"/>
      <c r="TGH81" s="489"/>
      <c r="TGI81" s="489"/>
      <c r="TGJ81" s="489"/>
      <c r="TGK81" s="446"/>
      <c r="TGL81" s="489"/>
      <c r="TGM81" s="489"/>
      <c r="TGN81" s="489"/>
      <c r="TGO81" s="489"/>
      <c r="TGP81" s="489"/>
      <c r="TGQ81" s="489"/>
      <c r="TGR81" s="489"/>
      <c r="TGS81" s="489"/>
      <c r="TGT81" s="489"/>
      <c r="TGU81" s="489"/>
      <c r="TGV81" s="489"/>
      <c r="TGW81" s="489"/>
      <c r="TGX81" s="489"/>
      <c r="TGY81" s="489"/>
      <c r="TGZ81" s="489"/>
      <c r="THA81" s="446"/>
      <c r="THB81" s="489"/>
      <c r="THC81" s="489"/>
      <c r="THD81" s="489"/>
      <c r="THE81" s="489"/>
      <c r="THF81" s="489"/>
      <c r="THG81" s="489"/>
      <c r="THH81" s="489"/>
      <c r="THI81" s="489"/>
      <c r="THJ81" s="489"/>
      <c r="THK81" s="489"/>
      <c r="THL81" s="489"/>
      <c r="THM81" s="489"/>
      <c r="THN81" s="489"/>
      <c r="THO81" s="489"/>
      <c r="THP81" s="489"/>
      <c r="THQ81" s="446"/>
      <c r="THR81" s="489"/>
      <c r="THS81" s="489"/>
      <c r="THT81" s="489"/>
      <c r="THU81" s="489"/>
      <c r="THV81" s="489"/>
      <c r="THW81" s="489"/>
      <c r="THX81" s="489"/>
      <c r="THY81" s="489"/>
      <c r="THZ81" s="489"/>
      <c r="TIA81" s="489"/>
      <c r="TIB81" s="489"/>
      <c r="TIC81" s="489"/>
      <c r="TID81" s="489"/>
      <c r="TIE81" s="489"/>
      <c r="TIF81" s="489"/>
      <c r="TIG81" s="446"/>
      <c r="TIH81" s="489"/>
      <c r="TII81" s="489"/>
      <c r="TIJ81" s="489"/>
      <c r="TIK81" s="489"/>
      <c r="TIL81" s="489"/>
      <c r="TIM81" s="489"/>
      <c r="TIN81" s="489"/>
      <c r="TIO81" s="489"/>
      <c r="TIP81" s="489"/>
      <c r="TIQ81" s="489"/>
      <c r="TIR81" s="489"/>
      <c r="TIS81" s="489"/>
      <c r="TIT81" s="489"/>
      <c r="TIU81" s="489"/>
      <c r="TIV81" s="489"/>
      <c r="TIW81" s="446"/>
      <c r="TIX81" s="489"/>
      <c r="TIY81" s="489"/>
      <c r="TIZ81" s="489"/>
      <c r="TJA81" s="489"/>
      <c r="TJB81" s="489"/>
      <c r="TJC81" s="489"/>
      <c r="TJD81" s="489"/>
      <c r="TJE81" s="489"/>
      <c r="TJF81" s="489"/>
      <c r="TJG81" s="489"/>
      <c r="TJH81" s="489"/>
      <c r="TJI81" s="489"/>
      <c r="TJJ81" s="489"/>
      <c r="TJK81" s="489"/>
      <c r="TJL81" s="489"/>
      <c r="TJM81" s="446"/>
      <c r="TJN81" s="489"/>
      <c r="TJO81" s="489"/>
      <c r="TJP81" s="489"/>
      <c r="TJQ81" s="489"/>
      <c r="TJR81" s="489"/>
      <c r="TJS81" s="489"/>
      <c r="TJT81" s="489"/>
      <c r="TJU81" s="489"/>
      <c r="TJV81" s="489"/>
      <c r="TJW81" s="489"/>
      <c r="TJX81" s="489"/>
      <c r="TJY81" s="489"/>
      <c r="TJZ81" s="489"/>
      <c r="TKA81" s="489"/>
      <c r="TKB81" s="489"/>
      <c r="TKC81" s="446"/>
      <c r="TKD81" s="489"/>
      <c r="TKE81" s="489"/>
      <c r="TKF81" s="489"/>
      <c r="TKG81" s="489"/>
      <c r="TKH81" s="489"/>
      <c r="TKI81" s="489"/>
      <c r="TKJ81" s="489"/>
      <c r="TKK81" s="489"/>
      <c r="TKL81" s="489"/>
      <c r="TKM81" s="489"/>
      <c r="TKN81" s="489"/>
      <c r="TKO81" s="489"/>
      <c r="TKP81" s="489"/>
      <c r="TKQ81" s="489"/>
      <c r="TKR81" s="489"/>
      <c r="TKS81" s="446"/>
      <c r="TKT81" s="489"/>
      <c r="TKU81" s="489"/>
      <c r="TKV81" s="489"/>
      <c r="TKW81" s="489"/>
      <c r="TKX81" s="489"/>
      <c r="TKY81" s="489"/>
      <c r="TKZ81" s="489"/>
      <c r="TLA81" s="489"/>
      <c r="TLB81" s="489"/>
      <c r="TLC81" s="489"/>
      <c r="TLD81" s="489"/>
      <c r="TLE81" s="489"/>
      <c r="TLF81" s="489"/>
      <c r="TLG81" s="489"/>
      <c r="TLH81" s="489"/>
      <c r="TLI81" s="446"/>
      <c r="TLJ81" s="489"/>
      <c r="TLK81" s="489"/>
      <c r="TLL81" s="489"/>
      <c r="TLM81" s="489"/>
      <c r="TLN81" s="489"/>
      <c r="TLO81" s="489"/>
      <c r="TLP81" s="489"/>
      <c r="TLQ81" s="489"/>
      <c r="TLR81" s="489"/>
      <c r="TLS81" s="489"/>
      <c r="TLT81" s="489"/>
      <c r="TLU81" s="489"/>
      <c r="TLV81" s="489"/>
      <c r="TLW81" s="489"/>
      <c r="TLX81" s="489"/>
      <c r="TLY81" s="446"/>
      <c r="TLZ81" s="489"/>
      <c r="TMA81" s="489"/>
      <c r="TMB81" s="489"/>
      <c r="TMC81" s="489"/>
      <c r="TMD81" s="489"/>
      <c r="TME81" s="489"/>
      <c r="TMF81" s="489"/>
      <c r="TMG81" s="489"/>
      <c r="TMH81" s="489"/>
      <c r="TMI81" s="489"/>
      <c r="TMJ81" s="489"/>
      <c r="TMK81" s="489"/>
      <c r="TML81" s="489"/>
      <c r="TMM81" s="489"/>
      <c r="TMN81" s="489"/>
      <c r="TMO81" s="446"/>
      <c r="TMP81" s="489"/>
      <c r="TMQ81" s="489"/>
      <c r="TMR81" s="489"/>
      <c r="TMS81" s="489"/>
      <c r="TMT81" s="489"/>
      <c r="TMU81" s="489"/>
      <c r="TMV81" s="489"/>
      <c r="TMW81" s="489"/>
      <c r="TMX81" s="489"/>
      <c r="TMY81" s="489"/>
      <c r="TMZ81" s="489"/>
      <c r="TNA81" s="489"/>
      <c r="TNB81" s="489"/>
      <c r="TNC81" s="489"/>
      <c r="TND81" s="489"/>
      <c r="TNE81" s="446"/>
      <c r="TNF81" s="489"/>
      <c r="TNG81" s="489"/>
      <c r="TNH81" s="489"/>
      <c r="TNI81" s="489"/>
      <c r="TNJ81" s="489"/>
      <c r="TNK81" s="489"/>
      <c r="TNL81" s="489"/>
      <c r="TNM81" s="489"/>
      <c r="TNN81" s="489"/>
      <c r="TNO81" s="489"/>
      <c r="TNP81" s="489"/>
      <c r="TNQ81" s="489"/>
      <c r="TNR81" s="489"/>
      <c r="TNS81" s="489"/>
      <c r="TNT81" s="489"/>
      <c r="TNU81" s="446"/>
      <c r="TNV81" s="489"/>
      <c r="TNW81" s="489"/>
      <c r="TNX81" s="489"/>
      <c r="TNY81" s="489"/>
      <c r="TNZ81" s="489"/>
      <c r="TOA81" s="489"/>
      <c r="TOB81" s="489"/>
      <c r="TOC81" s="489"/>
      <c r="TOD81" s="489"/>
      <c r="TOE81" s="489"/>
      <c r="TOF81" s="489"/>
      <c r="TOG81" s="489"/>
      <c r="TOH81" s="489"/>
      <c r="TOI81" s="489"/>
      <c r="TOJ81" s="489"/>
      <c r="TOK81" s="446"/>
      <c r="TOL81" s="489"/>
      <c r="TOM81" s="489"/>
      <c r="TON81" s="489"/>
      <c r="TOO81" s="489"/>
      <c r="TOP81" s="489"/>
      <c r="TOQ81" s="489"/>
      <c r="TOR81" s="489"/>
      <c r="TOS81" s="489"/>
      <c r="TOT81" s="489"/>
      <c r="TOU81" s="489"/>
      <c r="TOV81" s="489"/>
      <c r="TOW81" s="489"/>
      <c r="TOX81" s="489"/>
      <c r="TOY81" s="489"/>
      <c r="TOZ81" s="489"/>
      <c r="TPA81" s="446"/>
      <c r="TPB81" s="489"/>
      <c r="TPC81" s="489"/>
      <c r="TPD81" s="489"/>
      <c r="TPE81" s="489"/>
      <c r="TPF81" s="489"/>
      <c r="TPG81" s="489"/>
      <c r="TPH81" s="489"/>
      <c r="TPI81" s="489"/>
      <c r="TPJ81" s="489"/>
      <c r="TPK81" s="489"/>
      <c r="TPL81" s="489"/>
      <c r="TPM81" s="489"/>
      <c r="TPN81" s="489"/>
      <c r="TPO81" s="489"/>
      <c r="TPP81" s="489"/>
      <c r="TPQ81" s="446"/>
      <c r="TPR81" s="489"/>
      <c r="TPS81" s="489"/>
      <c r="TPT81" s="489"/>
      <c r="TPU81" s="489"/>
      <c r="TPV81" s="489"/>
      <c r="TPW81" s="489"/>
      <c r="TPX81" s="489"/>
      <c r="TPY81" s="489"/>
      <c r="TPZ81" s="489"/>
      <c r="TQA81" s="489"/>
      <c r="TQB81" s="489"/>
      <c r="TQC81" s="489"/>
      <c r="TQD81" s="489"/>
      <c r="TQE81" s="489"/>
      <c r="TQF81" s="489"/>
      <c r="TQG81" s="446"/>
      <c r="TQH81" s="489"/>
      <c r="TQI81" s="489"/>
      <c r="TQJ81" s="489"/>
      <c r="TQK81" s="489"/>
      <c r="TQL81" s="489"/>
      <c r="TQM81" s="489"/>
      <c r="TQN81" s="489"/>
      <c r="TQO81" s="489"/>
      <c r="TQP81" s="489"/>
      <c r="TQQ81" s="489"/>
      <c r="TQR81" s="489"/>
      <c r="TQS81" s="489"/>
      <c r="TQT81" s="489"/>
      <c r="TQU81" s="489"/>
      <c r="TQV81" s="489"/>
      <c r="TQW81" s="446"/>
      <c r="TQX81" s="489"/>
      <c r="TQY81" s="489"/>
      <c r="TQZ81" s="489"/>
      <c r="TRA81" s="489"/>
      <c r="TRB81" s="489"/>
      <c r="TRC81" s="489"/>
      <c r="TRD81" s="489"/>
      <c r="TRE81" s="489"/>
      <c r="TRF81" s="489"/>
      <c r="TRG81" s="489"/>
      <c r="TRH81" s="489"/>
      <c r="TRI81" s="489"/>
      <c r="TRJ81" s="489"/>
      <c r="TRK81" s="489"/>
      <c r="TRL81" s="489"/>
      <c r="TRM81" s="446"/>
      <c r="TRN81" s="489"/>
      <c r="TRO81" s="489"/>
      <c r="TRP81" s="489"/>
      <c r="TRQ81" s="489"/>
      <c r="TRR81" s="489"/>
      <c r="TRS81" s="489"/>
      <c r="TRT81" s="489"/>
      <c r="TRU81" s="489"/>
      <c r="TRV81" s="489"/>
      <c r="TRW81" s="489"/>
      <c r="TRX81" s="489"/>
      <c r="TRY81" s="489"/>
      <c r="TRZ81" s="489"/>
      <c r="TSA81" s="489"/>
      <c r="TSB81" s="489"/>
      <c r="TSC81" s="446"/>
      <c r="TSD81" s="489"/>
      <c r="TSE81" s="489"/>
      <c r="TSF81" s="489"/>
      <c r="TSG81" s="489"/>
      <c r="TSH81" s="489"/>
      <c r="TSI81" s="489"/>
      <c r="TSJ81" s="489"/>
      <c r="TSK81" s="489"/>
      <c r="TSL81" s="489"/>
      <c r="TSM81" s="489"/>
      <c r="TSN81" s="489"/>
      <c r="TSO81" s="489"/>
      <c r="TSP81" s="489"/>
      <c r="TSQ81" s="489"/>
      <c r="TSR81" s="489"/>
      <c r="TSS81" s="446"/>
      <c r="TST81" s="489"/>
      <c r="TSU81" s="489"/>
      <c r="TSV81" s="489"/>
      <c r="TSW81" s="489"/>
      <c r="TSX81" s="489"/>
      <c r="TSY81" s="489"/>
      <c r="TSZ81" s="489"/>
      <c r="TTA81" s="489"/>
      <c r="TTB81" s="489"/>
      <c r="TTC81" s="489"/>
      <c r="TTD81" s="489"/>
      <c r="TTE81" s="489"/>
      <c r="TTF81" s="489"/>
      <c r="TTG81" s="489"/>
      <c r="TTH81" s="489"/>
      <c r="TTI81" s="446"/>
      <c r="TTJ81" s="489"/>
      <c r="TTK81" s="489"/>
      <c r="TTL81" s="489"/>
      <c r="TTM81" s="489"/>
      <c r="TTN81" s="489"/>
      <c r="TTO81" s="489"/>
      <c r="TTP81" s="489"/>
      <c r="TTQ81" s="489"/>
      <c r="TTR81" s="489"/>
      <c r="TTS81" s="489"/>
      <c r="TTT81" s="489"/>
      <c r="TTU81" s="489"/>
      <c r="TTV81" s="489"/>
      <c r="TTW81" s="489"/>
      <c r="TTX81" s="489"/>
      <c r="TTY81" s="446"/>
      <c r="TTZ81" s="489"/>
      <c r="TUA81" s="489"/>
      <c r="TUB81" s="489"/>
      <c r="TUC81" s="489"/>
      <c r="TUD81" s="489"/>
      <c r="TUE81" s="489"/>
      <c r="TUF81" s="489"/>
      <c r="TUG81" s="489"/>
      <c r="TUH81" s="489"/>
      <c r="TUI81" s="489"/>
      <c r="TUJ81" s="489"/>
      <c r="TUK81" s="489"/>
      <c r="TUL81" s="489"/>
      <c r="TUM81" s="489"/>
      <c r="TUN81" s="489"/>
      <c r="TUO81" s="446"/>
      <c r="TUP81" s="489"/>
      <c r="TUQ81" s="489"/>
      <c r="TUR81" s="489"/>
      <c r="TUS81" s="489"/>
      <c r="TUT81" s="489"/>
      <c r="TUU81" s="489"/>
      <c r="TUV81" s="489"/>
      <c r="TUW81" s="489"/>
      <c r="TUX81" s="489"/>
      <c r="TUY81" s="489"/>
      <c r="TUZ81" s="489"/>
      <c r="TVA81" s="489"/>
      <c r="TVB81" s="489"/>
      <c r="TVC81" s="489"/>
      <c r="TVD81" s="489"/>
      <c r="TVE81" s="446"/>
      <c r="TVF81" s="489"/>
      <c r="TVG81" s="489"/>
      <c r="TVH81" s="489"/>
      <c r="TVI81" s="489"/>
      <c r="TVJ81" s="489"/>
      <c r="TVK81" s="489"/>
      <c r="TVL81" s="489"/>
      <c r="TVM81" s="489"/>
      <c r="TVN81" s="489"/>
      <c r="TVO81" s="489"/>
      <c r="TVP81" s="489"/>
      <c r="TVQ81" s="489"/>
      <c r="TVR81" s="489"/>
      <c r="TVS81" s="489"/>
      <c r="TVT81" s="489"/>
      <c r="TVU81" s="446"/>
      <c r="TVV81" s="489"/>
      <c r="TVW81" s="489"/>
      <c r="TVX81" s="489"/>
      <c r="TVY81" s="489"/>
      <c r="TVZ81" s="489"/>
      <c r="TWA81" s="489"/>
      <c r="TWB81" s="489"/>
      <c r="TWC81" s="489"/>
      <c r="TWD81" s="489"/>
      <c r="TWE81" s="489"/>
      <c r="TWF81" s="489"/>
      <c r="TWG81" s="489"/>
      <c r="TWH81" s="489"/>
      <c r="TWI81" s="489"/>
      <c r="TWJ81" s="489"/>
      <c r="TWK81" s="446"/>
      <c r="TWL81" s="489"/>
      <c r="TWM81" s="489"/>
      <c r="TWN81" s="489"/>
      <c r="TWO81" s="489"/>
      <c r="TWP81" s="489"/>
      <c r="TWQ81" s="489"/>
      <c r="TWR81" s="489"/>
      <c r="TWS81" s="489"/>
      <c r="TWT81" s="489"/>
      <c r="TWU81" s="489"/>
      <c r="TWV81" s="489"/>
      <c r="TWW81" s="489"/>
      <c r="TWX81" s="489"/>
      <c r="TWY81" s="489"/>
      <c r="TWZ81" s="489"/>
      <c r="TXA81" s="446"/>
      <c r="TXB81" s="489"/>
      <c r="TXC81" s="489"/>
      <c r="TXD81" s="489"/>
      <c r="TXE81" s="489"/>
      <c r="TXF81" s="489"/>
      <c r="TXG81" s="489"/>
      <c r="TXH81" s="489"/>
      <c r="TXI81" s="489"/>
      <c r="TXJ81" s="489"/>
      <c r="TXK81" s="489"/>
      <c r="TXL81" s="489"/>
      <c r="TXM81" s="489"/>
      <c r="TXN81" s="489"/>
      <c r="TXO81" s="489"/>
      <c r="TXP81" s="489"/>
      <c r="TXQ81" s="446"/>
      <c r="TXR81" s="489"/>
      <c r="TXS81" s="489"/>
      <c r="TXT81" s="489"/>
      <c r="TXU81" s="489"/>
      <c r="TXV81" s="489"/>
      <c r="TXW81" s="489"/>
      <c r="TXX81" s="489"/>
      <c r="TXY81" s="489"/>
      <c r="TXZ81" s="489"/>
      <c r="TYA81" s="489"/>
      <c r="TYB81" s="489"/>
      <c r="TYC81" s="489"/>
      <c r="TYD81" s="489"/>
      <c r="TYE81" s="489"/>
      <c r="TYF81" s="489"/>
      <c r="TYG81" s="446"/>
      <c r="TYH81" s="489"/>
      <c r="TYI81" s="489"/>
      <c r="TYJ81" s="489"/>
      <c r="TYK81" s="489"/>
      <c r="TYL81" s="489"/>
      <c r="TYM81" s="489"/>
      <c r="TYN81" s="489"/>
      <c r="TYO81" s="489"/>
      <c r="TYP81" s="489"/>
      <c r="TYQ81" s="489"/>
      <c r="TYR81" s="489"/>
      <c r="TYS81" s="489"/>
      <c r="TYT81" s="489"/>
      <c r="TYU81" s="489"/>
      <c r="TYV81" s="489"/>
      <c r="TYW81" s="446"/>
      <c r="TYX81" s="489"/>
      <c r="TYY81" s="489"/>
      <c r="TYZ81" s="489"/>
      <c r="TZA81" s="489"/>
      <c r="TZB81" s="489"/>
      <c r="TZC81" s="489"/>
      <c r="TZD81" s="489"/>
      <c r="TZE81" s="489"/>
      <c r="TZF81" s="489"/>
      <c r="TZG81" s="489"/>
      <c r="TZH81" s="489"/>
      <c r="TZI81" s="489"/>
      <c r="TZJ81" s="489"/>
      <c r="TZK81" s="489"/>
      <c r="TZL81" s="489"/>
      <c r="TZM81" s="446"/>
      <c r="TZN81" s="489"/>
      <c r="TZO81" s="489"/>
      <c r="TZP81" s="489"/>
      <c r="TZQ81" s="489"/>
      <c r="TZR81" s="489"/>
      <c r="TZS81" s="489"/>
      <c r="TZT81" s="489"/>
      <c r="TZU81" s="489"/>
      <c r="TZV81" s="489"/>
      <c r="TZW81" s="489"/>
      <c r="TZX81" s="489"/>
      <c r="TZY81" s="489"/>
      <c r="TZZ81" s="489"/>
      <c r="UAA81" s="489"/>
      <c r="UAB81" s="489"/>
      <c r="UAC81" s="446"/>
      <c r="UAD81" s="489"/>
      <c r="UAE81" s="489"/>
      <c r="UAF81" s="489"/>
      <c r="UAG81" s="489"/>
      <c r="UAH81" s="489"/>
      <c r="UAI81" s="489"/>
      <c r="UAJ81" s="489"/>
      <c r="UAK81" s="489"/>
      <c r="UAL81" s="489"/>
      <c r="UAM81" s="489"/>
      <c r="UAN81" s="489"/>
      <c r="UAO81" s="489"/>
      <c r="UAP81" s="489"/>
      <c r="UAQ81" s="489"/>
      <c r="UAR81" s="489"/>
      <c r="UAS81" s="446"/>
      <c r="UAT81" s="489"/>
      <c r="UAU81" s="489"/>
      <c r="UAV81" s="489"/>
      <c r="UAW81" s="489"/>
      <c r="UAX81" s="489"/>
      <c r="UAY81" s="489"/>
      <c r="UAZ81" s="489"/>
      <c r="UBA81" s="489"/>
      <c r="UBB81" s="489"/>
      <c r="UBC81" s="489"/>
      <c r="UBD81" s="489"/>
      <c r="UBE81" s="489"/>
      <c r="UBF81" s="489"/>
      <c r="UBG81" s="489"/>
      <c r="UBH81" s="489"/>
      <c r="UBI81" s="446"/>
      <c r="UBJ81" s="489"/>
      <c r="UBK81" s="489"/>
      <c r="UBL81" s="489"/>
      <c r="UBM81" s="489"/>
      <c r="UBN81" s="489"/>
      <c r="UBO81" s="489"/>
      <c r="UBP81" s="489"/>
      <c r="UBQ81" s="489"/>
      <c r="UBR81" s="489"/>
      <c r="UBS81" s="489"/>
      <c r="UBT81" s="489"/>
      <c r="UBU81" s="489"/>
      <c r="UBV81" s="489"/>
      <c r="UBW81" s="489"/>
      <c r="UBX81" s="489"/>
      <c r="UBY81" s="446"/>
      <c r="UBZ81" s="489"/>
      <c r="UCA81" s="489"/>
      <c r="UCB81" s="489"/>
      <c r="UCC81" s="489"/>
      <c r="UCD81" s="489"/>
      <c r="UCE81" s="489"/>
      <c r="UCF81" s="489"/>
      <c r="UCG81" s="489"/>
      <c r="UCH81" s="489"/>
      <c r="UCI81" s="489"/>
      <c r="UCJ81" s="489"/>
      <c r="UCK81" s="489"/>
      <c r="UCL81" s="489"/>
      <c r="UCM81" s="489"/>
      <c r="UCN81" s="489"/>
      <c r="UCO81" s="446"/>
      <c r="UCP81" s="489"/>
      <c r="UCQ81" s="489"/>
      <c r="UCR81" s="489"/>
      <c r="UCS81" s="489"/>
      <c r="UCT81" s="489"/>
      <c r="UCU81" s="489"/>
      <c r="UCV81" s="489"/>
      <c r="UCW81" s="489"/>
      <c r="UCX81" s="489"/>
      <c r="UCY81" s="489"/>
      <c r="UCZ81" s="489"/>
      <c r="UDA81" s="489"/>
      <c r="UDB81" s="489"/>
      <c r="UDC81" s="489"/>
      <c r="UDD81" s="489"/>
      <c r="UDE81" s="446"/>
      <c r="UDF81" s="489"/>
      <c r="UDG81" s="489"/>
      <c r="UDH81" s="489"/>
      <c r="UDI81" s="489"/>
      <c r="UDJ81" s="489"/>
      <c r="UDK81" s="489"/>
      <c r="UDL81" s="489"/>
      <c r="UDM81" s="489"/>
      <c r="UDN81" s="489"/>
      <c r="UDO81" s="489"/>
      <c r="UDP81" s="489"/>
      <c r="UDQ81" s="489"/>
      <c r="UDR81" s="489"/>
      <c r="UDS81" s="489"/>
      <c r="UDT81" s="489"/>
      <c r="UDU81" s="446"/>
      <c r="UDV81" s="489"/>
      <c r="UDW81" s="489"/>
      <c r="UDX81" s="489"/>
      <c r="UDY81" s="489"/>
      <c r="UDZ81" s="489"/>
      <c r="UEA81" s="489"/>
      <c r="UEB81" s="489"/>
      <c r="UEC81" s="489"/>
      <c r="UED81" s="489"/>
      <c r="UEE81" s="489"/>
      <c r="UEF81" s="489"/>
      <c r="UEG81" s="489"/>
      <c r="UEH81" s="489"/>
      <c r="UEI81" s="489"/>
      <c r="UEJ81" s="489"/>
      <c r="UEK81" s="446"/>
      <c r="UEL81" s="489"/>
      <c r="UEM81" s="489"/>
      <c r="UEN81" s="489"/>
      <c r="UEO81" s="489"/>
      <c r="UEP81" s="489"/>
      <c r="UEQ81" s="489"/>
      <c r="UER81" s="489"/>
      <c r="UES81" s="489"/>
      <c r="UET81" s="489"/>
      <c r="UEU81" s="489"/>
      <c r="UEV81" s="489"/>
      <c r="UEW81" s="489"/>
      <c r="UEX81" s="489"/>
      <c r="UEY81" s="489"/>
      <c r="UEZ81" s="489"/>
      <c r="UFA81" s="446"/>
      <c r="UFB81" s="489"/>
      <c r="UFC81" s="489"/>
      <c r="UFD81" s="489"/>
      <c r="UFE81" s="489"/>
      <c r="UFF81" s="489"/>
      <c r="UFG81" s="489"/>
      <c r="UFH81" s="489"/>
      <c r="UFI81" s="489"/>
      <c r="UFJ81" s="489"/>
      <c r="UFK81" s="489"/>
      <c r="UFL81" s="489"/>
      <c r="UFM81" s="489"/>
      <c r="UFN81" s="489"/>
      <c r="UFO81" s="489"/>
      <c r="UFP81" s="489"/>
      <c r="UFQ81" s="446"/>
      <c r="UFR81" s="489"/>
      <c r="UFS81" s="489"/>
      <c r="UFT81" s="489"/>
      <c r="UFU81" s="489"/>
      <c r="UFV81" s="489"/>
      <c r="UFW81" s="489"/>
      <c r="UFX81" s="489"/>
      <c r="UFY81" s="489"/>
      <c r="UFZ81" s="489"/>
      <c r="UGA81" s="489"/>
      <c r="UGB81" s="489"/>
      <c r="UGC81" s="489"/>
      <c r="UGD81" s="489"/>
      <c r="UGE81" s="489"/>
      <c r="UGF81" s="489"/>
      <c r="UGG81" s="446"/>
      <c r="UGH81" s="489"/>
      <c r="UGI81" s="489"/>
      <c r="UGJ81" s="489"/>
      <c r="UGK81" s="489"/>
      <c r="UGL81" s="489"/>
      <c r="UGM81" s="489"/>
      <c r="UGN81" s="489"/>
      <c r="UGO81" s="489"/>
      <c r="UGP81" s="489"/>
      <c r="UGQ81" s="489"/>
      <c r="UGR81" s="489"/>
      <c r="UGS81" s="489"/>
      <c r="UGT81" s="489"/>
      <c r="UGU81" s="489"/>
      <c r="UGV81" s="489"/>
      <c r="UGW81" s="446"/>
      <c r="UGX81" s="489"/>
      <c r="UGY81" s="489"/>
      <c r="UGZ81" s="489"/>
      <c r="UHA81" s="489"/>
      <c r="UHB81" s="489"/>
      <c r="UHC81" s="489"/>
      <c r="UHD81" s="489"/>
      <c r="UHE81" s="489"/>
      <c r="UHF81" s="489"/>
      <c r="UHG81" s="489"/>
      <c r="UHH81" s="489"/>
      <c r="UHI81" s="489"/>
      <c r="UHJ81" s="489"/>
      <c r="UHK81" s="489"/>
      <c r="UHL81" s="489"/>
      <c r="UHM81" s="446"/>
      <c r="UHN81" s="489"/>
      <c r="UHO81" s="489"/>
      <c r="UHP81" s="489"/>
      <c r="UHQ81" s="489"/>
      <c r="UHR81" s="489"/>
      <c r="UHS81" s="489"/>
      <c r="UHT81" s="489"/>
      <c r="UHU81" s="489"/>
      <c r="UHV81" s="489"/>
      <c r="UHW81" s="489"/>
      <c r="UHX81" s="489"/>
      <c r="UHY81" s="489"/>
      <c r="UHZ81" s="489"/>
      <c r="UIA81" s="489"/>
      <c r="UIB81" s="489"/>
      <c r="UIC81" s="446"/>
      <c r="UID81" s="489"/>
      <c r="UIE81" s="489"/>
      <c r="UIF81" s="489"/>
      <c r="UIG81" s="489"/>
      <c r="UIH81" s="489"/>
      <c r="UII81" s="489"/>
      <c r="UIJ81" s="489"/>
      <c r="UIK81" s="489"/>
      <c r="UIL81" s="489"/>
      <c r="UIM81" s="489"/>
      <c r="UIN81" s="489"/>
      <c r="UIO81" s="489"/>
      <c r="UIP81" s="489"/>
      <c r="UIQ81" s="489"/>
      <c r="UIR81" s="489"/>
      <c r="UIS81" s="446"/>
      <c r="UIT81" s="489"/>
      <c r="UIU81" s="489"/>
      <c r="UIV81" s="489"/>
      <c r="UIW81" s="489"/>
      <c r="UIX81" s="489"/>
      <c r="UIY81" s="489"/>
      <c r="UIZ81" s="489"/>
      <c r="UJA81" s="489"/>
      <c r="UJB81" s="489"/>
      <c r="UJC81" s="489"/>
      <c r="UJD81" s="489"/>
      <c r="UJE81" s="489"/>
      <c r="UJF81" s="489"/>
      <c r="UJG81" s="489"/>
      <c r="UJH81" s="489"/>
      <c r="UJI81" s="446"/>
      <c r="UJJ81" s="489"/>
      <c r="UJK81" s="489"/>
      <c r="UJL81" s="489"/>
      <c r="UJM81" s="489"/>
      <c r="UJN81" s="489"/>
      <c r="UJO81" s="489"/>
      <c r="UJP81" s="489"/>
      <c r="UJQ81" s="489"/>
      <c r="UJR81" s="489"/>
      <c r="UJS81" s="489"/>
      <c r="UJT81" s="489"/>
      <c r="UJU81" s="489"/>
      <c r="UJV81" s="489"/>
      <c r="UJW81" s="489"/>
      <c r="UJX81" s="489"/>
      <c r="UJY81" s="446"/>
      <c r="UJZ81" s="489"/>
      <c r="UKA81" s="489"/>
      <c r="UKB81" s="489"/>
      <c r="UKC81" s="489"/>
      <c r="UKD81" s="489"/>
      <c r="UKE81" s="489"/>
      <c r="UKF81" s="489"/>
      <c r="UKG81" s="489"/>
      <c r="UKH81" s="489"/>
      <c r="UKI81" s="489"/>
      <c r="UKJ81" s="489"/>
      <c r="UKK81" s="489"/>
      <c r="UKL81" s="489"/>
      <c r="UKM81" s="489"/>
      <c r="UKN81" s="489"/>
      <c r="UKO81" s="446"/>
      <c r="UKP81" s="489"/>
      <c r="UKQ81" s="489"/>
      <c r="UKR81" s="489"/>
      <c r="UKS81" s="489"/>
      <c r="UKT81" s="489"/>
      <c r="UKU81" s="489"/>
      <c r="UKV81" s="489"/>
      <c r="UKW81" s="489"/>
      <c r="UKX81" s="489"/>
      <c r="UKY81" s="489"/>
      <c r="UKZ81" s="489"/>
      <c r="ULA81" s="489"/>
      <c r="ULB81" s="489"/>
      <c r="ULC81" s="489"/>
      <c r="ULD81" s="489"/>
      <c r="ULE81" s="446"/>
      <c r="ULF81" s="489"/>
      <c r="ULG81" s="489"/>
      <c r="ULH81" s="489"/>
      <c r="ULI81" s="489"/>
      <c r="ULJ81" s="489"/>
      <c r="ULK81" s="489"/>
      <c r="ULL81" s="489"/>
      <c r="ULM81" s="489"/>
      <c r="ULN81" s="489"/>
      <c r="ULO81" s="489"/>
      <c r="ULP81" s="489"/>
      <c r="ULQ81" s="489"/>
      <c r="ULR81" s="489"/>
      <c r="ULS81" s="489"/>
      <c r="ULT81" s="489"/>
      <c r="ULU81" s="446"/>
      <c r="ULV81" s="489"/>
      <c r="ULW81" s="489"/>
      <c r="ULX81" s="489"/>
      <c r="ULY81" s="489"/>
      <c r="ULZ81" s="489"/>
      <c r="UMA81" s="489"/>
      <c r="UMB81" s="489"/>
      <c r="UMC81" s="489"/>
      <c r="UMD81" s="489"/>
      <c r="UME81" s="489"/>
      <c r="UMF81" s="489"/>
      <c r="UMG81" s="489"/>
      <c r="UMH81" s="489"/>
      <c r="UMI81" s="489"/>
      <c r="UMJ81" s="489"/>
      <c r="UMK81" s="446"/>
      <c r="UML81" s="489"/>
      <c r="UMM81" s="489"/>
      <c r="UMN81" s="489"/>
      <c r="UMO81" s="489"/>
      <c r="UMP81" s="489"/>
      <c r="UMQ81" s="489"/>
      <c r="UMR81" s="489"/>
      <c r="UMS81" s="489"/>
      <c r="UMT81" s="489"/>
      <c r="UMU81" s="489"/>
      <c r="UMV81" s="489"/>
      <c r="UMW81" s="489"/>
      <c r="UMX81" s="489"/>
      <c r="UMY81" s="489"/>
      <c r="UMZ81" s="489"/>
      <c r="UNA81" s="446"/>
      <c r="UNB81" s="489"/>
      <c r="UNC81" s="489"/>
      <c r="UND81" s="489"/>
      <c r="UNE81" s="489"/>
      <c r="UNF81" s="489"/>
      <c r="UNG81" s="489"/>
      <c r="UNH81" s="489"/>
      <c r="UNI81" s="489"/>
      <c r="UNJ81" s="489"/>
      <c r="UNK81" s="489"/>
      <c r="UNL81" s="489"/>
      <c r="UNM81" s="489"/>
      <c r="UNN81" s="489"/>
      <c r="UNO81" s="489"/>
      <c r="UNP81" s="489"/>
      <c r="UNQ81" s="446"/>
      <c r="UNR81" s="489"/>
      <c r="UNS81" s="489"/>
      <c r="UNT81" s="489"/>
      <c r="UNU81" s="489"/>
      <c r="UNV81" s="489"/>
      <c r="UNW81" s="489"/>
      <c r="UNX81" s="489"/>
      <c r="UNY81" s="489"/>
      <c r="UNZ81" s="489"/>
      <c r="UOA81" s="489"/>
      <c r="UOB81" s="489"/>
      <c r="UOC81" s="489"/>
      <c r="UOD81" s="489"/>
      <c r="UOE81" s="489"/>
      <c r="UOF81" s="489"/>
      <c r="UOG81" s="446"/>
      <c r="UOH81" s="489"/>
      <c r="UOI81" s="489"/>
      <c r="UOJ81" s="489"/>
      <c r="UOK81" s="489"/>
      <c r="UOL81" s="489"/>
      <c r="UOM81" s="489"/>
      <c r="UON81" s="489"/>
      <c r="UOO81" s="489"/>
      <c r="UOP81" s="489"/>
      <c r="UOQ81" s="489"/>
      <c r="UOR81" s="489"/>
      <c r="UOS81" s="489"/>
      <c r="UOT81" s="489"/>
      <c r="UOU81" s="489"/>
      <c r="UOV81" s="489"/>
      <c r="UOW81" s="446"/>
      <c r="UOX81" s="489"/>
      <c r="UOY81" s="489"/>
      <c r="UOZ81" s="489"/>
      <c r="UPA81" s="489"/>
      <c r="UPB81" s="489"/>
      <c r="UPC81" s="489"/>
      <c r="UPD81" s="489"/>
      <c r="UPE81" s="489"/>
      <c r="UPF81" s="489"/>
      <c r="UPG81" s="489"/>
      <c r="UPH81" s="489"/>
      <c r="UPI81" s="489"/>
      <c r="UPJ81" s="489"/>
      <c r="UPK81" s="489"/>
      <c r="UPL81" s="489"/>
      <c r="UPM81" s="446"/>
      <c r="UPN81" s="489"/>
      <c r="UPO81" s="489"/>
      <c r="UPP81" s="489"/>
      <c r="UPQ81" s="489"/>
      <c r="UPR81" s="489"/>
      <c r="UPS81" s="489"/>
      <c r="UPT81" s="489"/>
      <c r="UPU81" s="489"/>
      <c r="UPV81" s="489"/>
      <c r="UPW81" s="489"/>
      <c r="UPX81" s="489"/>
      <c r="UPY81" s="489"/>
      <c r="UPZ81" s="489"/>
      <c r="UQA81" s="489"/>
      <c r="UQB81" s="489"/>
      <c r="UQC81" s="446"/>
      <c r="UQD81" s="489"/>
      <c r="UQE81" s="489"/>
      <c r="UQF81" s="489"/>
      <c r="UQG81" s="489"/>
      <c r="UQH81" s="489"/>
      <c r="UQI81" s="489"/>
      <c r="UQJ81" s="489"/>
      <c r="UQK81" s="489"/>
      <c r="UQL81" s="489"/>
      <c r="UQM81" s="489"/>
      <c r="UQN81" s="489"/>
      <c r="UQO81" s="489"/>
      <c r="UQP81" s="489"/>
      <c r="UQQ81" s="489"/>
      <c r="UQR81" s="489"/>
      <c r="UQS81" s="446"/>
      <c r="UQT81" s="489"/>
      <c r="UQU81" s="489"/>
      <c r="UQV81" s="489"/>
      <c r="UQW81" s="489"/>
      <c r="UQX81" s="489"/>
      <c r="UQY81" s="489"/>
      <c r="UQZ81" s="489"/>
      <c r="URA81" s="489"/>
      <c r="URB81" s="489"/>
      <c r="URC81" s="489"/>
      <c r="URD81" s="489"/>
      <c r="URE81" s="489"/>
      <c r="URF81" s="489"/>
      <c r="URG81" s="489"/>
      <c r="URH81" s="489"/>
      <c r="URI81" s="446"/>
      <c r="URJ81" s="489"/>
      <c r="URK81" s="489"/>
      <c r="URL81" s="489"/>
      <c r="URM81" s="489"/>
      <c r="URN81" s="489"/>
      <c r="URO81" s="489"/>
      <c r="URP81" s="489"/>
      <c r="URQ81" s="489"/>
      <c r="URR81" s="489"/>
      <c r="URS81" s="489"/>
      <c r="URT81" s="489"/>
      <c r="URU81" s="489"/>
      <c r="URV81" s="489"/>
      <c r="URW81" s="489"/>
      <c r="URX81" s="489"/>
      <c r="URY81" s="446"/>
      <c r="URZ81" s="489"/>
      <c r="USA81" s="489"/>
      <c r="USB81" s="489"/>
      <c r="USC81" s="489"/>
      <c r="USD81" s="489"/>
      <c r="USE81" s="489"/>
      <c r="USF81" s="489"/>
      <c r="USG81" s="489"/>
      <c r="USH81" s="489"/>
      <c r="USI81" s="489"/>
      <c r="USJ81" s="489"/>
      <c r="USK81" s="489"/>
      <c r="USL81" s="489"/>
      <c r="USM81" s="489"/>
      <c r="USN81" s="489"/>
      <c r="USO81" s="446"/>
      <c r="USP81" s="489"/>
      <c r="USQ81" s="489"/>
      <c r="USR81" s="489"/>
      <c r="USS81" s="489"/>
      <c r="UST81" s="489"/>
      <c r="USU81" s="489"/>
      <c r="USV81" s="489"/>
      <c r="USW81" s="489"/>
      <c r="USX81" s="489"/>
      <c r="USY81" s="489"/>
      <c r="USZ81" s="489"/>
      <c r="UTA81" s="489"/>
      <c r="UTB81" s="489"/>
      <c r="UTC81" s="489"/>
      <c r="UTD81" s="489"/>
      <c r="UTE81" s="446"/>
      <c r="UTF81" s="489"/>
      <c r="UTG81" s="489"/>
      <c r="UTH81" s="489"/>
      <c r="UTI81" s="489"/>
      <c r="UTJ81" s="489"/>
      <c r="UTK81" s="489"/>
      <c r="UTL81" s="489"/>
      <c r="UTM81" s="489"/>
      <c r="UTN81" s="489"/>
      <c r="UTO81" s="489"/>
      <c r="UTP81" s="489"/>
      <c r="UTQ81" s="489"/>
      <c r="UTR81" s="489"/>
      <c r="UTS81" s="489"/>
      <c r="UTT81" s="489"/>
      <c r="UTU81" s="446"/>
      <c r="UTV81" s="489"/>
      <c r="UTW81" s="489"/>
      <c r="UTX81" s="489"/>
      <c r="UTY81" s="489"/>
      <c r="UTZ81" s="489"/>
      <c r="UUA81" s="489"/>
      <c r="UUB81" s="489"/>
      <c r="UUC81" s="489"/>
      <c r="UUD81" s="489"/>
      <c r="UUE81" s="489"/>
      <c r="UUF81" s="489"/>
      <c r="UUG81" s="489"/>
      <c r="UUH81" s="489"/>
      <c r="UUI81" s="489"/>
      <c r="UUJ81" s="489"/>
      <c r="UUK81" s="446"/>
      <c r="UUL81" s="489"/>
      <c r="UUM81" s="489"/>
      <c r="UUN81" s="489"/>
      <c r="UUO81" s="489"/>
      <c r="UUP81" s="489"/>
      <c r="UUQ81" s="489"/>
      <c r="UUR81" s="489"/>
      <c r="UUS81" s="489"/>
      <c r="UUT81" s="489"/>
      <c r="UUU81" s="489"/>
      <c r="UUV81" s="489"/>
      <c r="UUW81" s="489"/>
      <c r="UUX81" s="489"/>
      <c r="UUY81" s="489"/>
      <c r="UUZ81" s="489"/>
      <c r="UVA81" s="446"/>
      <c r="UVB81" s="489"/>
      <c r="UVC81" s="489"/>
      <c r="UVD81" s="489"/>
      <c r="UVE81" s="489"/>
      <c r="UVF81" s="489"/>
      <c r="UVG81" s="489"/>
      <c r="UVH81" s="489"/>
      <c r="UVI81" s="489"/>
      <c r="UVJ81" s="489"/>
      <c r="UVK81" s="489"/>
      <c r="UVL81" s="489"/>
      <c r="UVM81" s="489"/>
      <c r="UVN81" s="489"/>
      <c r="UVO81" s="489"/>
      <c r="UVP81" s="489"/>
      <c r="UVQ81" s="446"/>
      <c r="UVR81" s="489"/>
      <c r="UVS81" s="489"/>
      <c r="UVT81" s="489"/>
      <c r="UVU81" s="489"/>
      <c r="UVV81" s="489"/>
      <c r="UVW81" s="489"/>
      <c r="UVX81" s="489"/>
      <c r="UVY81" s="489"/>
      <c r="UVZ81" s="489"/>
      <c r="UWA81" s="489"/>
      <c r="UWB81" s="489"/>
      <c r="UWC81" s="489"/>
      <c r="UWD81" s="489"/>
      <c r="UWE81" s="489"/>
      <c r="UWF81" s="489"/>
      <c r="UWG81" s="446"/>
      <c r="UWH81" s="489"/>
      <c r="UWI81" s="489"/>
      <c r="UWJ81" s="489"/>
      <c r="UWK81" s="489"/>
      <c r="UWL81" s="489"/>
      <c r="UWM81" s="489"/>
      <c r="UWN81" s="489"/>
      <c r="UWO81" s="489"/>
      <c r="UWP81" s="489"/>
      <c r="UWQ81" s="489"/>
      <c r="UWR81" s="489"/>
      <c r="UWS81" s="489"/>
      <c r="UWT81" s="489"/>
      <c r="UWU81" s="489"/>
      <c r="UWV81" s="489"/>
      <c r="UWW81" s="446"/>
      <c r="UWX81" s="489"/>
      <c r="UWY81" s="489"/>
      <c r="UWZ81" s="489"/>
      <c r="UXA81" s="489"/>
      <c r="UXB81" s="489"/>
      <c r="UXC81" s="489"/>
      <c r="UXD81" s="489"/>
      <c r="UXE81" s="489"/>
      <c r="UXF81" s="489"/>
      <c r="UXG81" s="489"/>
      <c r="UXH81" s="489"/>
      <c r="UXI81" s="489"/>
      <c r="UXJ81" s="489"/>
      <c r="UXK81" s="489"/>
      <c r="UXL81" s="489"/>
      <c r="UXM81" s="446"/>
      <c r="UXN81" s="489"/>
      <c r="UXO81" s="489"/>
      <c r="UXP81" s="489"/>
      <c r="UXQ81" s="489"/>
      <c r="UXR81" s="489"/>
      <c r="UXS81" s="489"/>
      <c r="UXT81" s="489"/>
      <c r="UXU81" s="489"/>
      <c r="UXV81" s="489"/>
      <c r="UXW81" s="489"/>
      <c r="UXX81" s="489"/>
      <c r="UXY81" s="489"/>
      <c r="UXZ81" s="489"/>
      <c r="UYA81" s="489"/>
      <c r="UYB81" s="489"/>
      <c r="UYC81" s="446"/>
      <c r="UYD81" s="489"/>
      <c r="UYE81" s="489"/>
      <c r="UYF81" s="489"/>
      <c r="UYG81" s="489"/>
      <c r="UYH81" s="489"/>
      <c r="UYI81" s="489"/>
      <c r="UYJ81" s="489"/>
      <c r="UYK81" s="489"/>
      <c r="UYL81" s="489"/>
      <c r="UYM81" s="489"/>
      <c r="UYN81" s="489"/>
      <c r="UYO81" s="489"/>
      <c r="UYP81" s="489"/>
      <c r="UYQ81" s="489"/>
      <c r="UYR81" s="489"/>
      <c r="UYS81" s="446"/>
      <c r="UYT81" s="489"/>
      <c r="UYU81" s="489"/>
      <c r="UYV81" s="489"/>
      <c r="UYW81" s="489"/>
      <c r="UYX81" s="489"/>
      <c r="UYY81" s="489"/>
      <c r="UYZ81" s="489"/>
      <c r="UZA81" s="489"/>
      <c r="UZB81" s="489"/>
      <c r="UZC81" s="489"/>
      <c r="UZD81" s="489"/>
      <c r="UZE81" s="489"/>
      <c r="UZF81" s="489"/>
      <c r="UZG81" s="489"/>
      <c r="UZH81" s="489"/>
      <c r="UZI81" s="446"/>
      <c r="UZJ81" s="489"/>
      <c r="UZK81" s="489"/>
      <c r="UZL81" s="489"/>
      <c r="UZM81" s="489"/>
      <c r="UZN81" s="489"/>
      <c r="UZO81" s="489"/>
      <c r="UZP81" s="489"/>
      <c r="UZQ81" s="489"/>
      <c r="UZR81" s="489"/>
      <c r="UZS81" s="489"/>
      <c r="UZT81" s="489"/>
      <c r="UZU81" s="489"/>
      <c r="UZV81" s="489"/>
      <c r="UZW81" s="489"/>
      <c r="UZX81" s="489"/>
      <c r="UZY81" s="446"/>
      <c r="UZZ81" s="489"/>
      <c r="VAA81" s="489"/>
      <c r="VAB81" s="489"/>
      <c r="VAC81" s="489"/>
      <c r="VAD81" s="489"/>
      <c r="VAE81" s="489"/>
      <c r="VAF81" s="489"/>
      <c r="VAG81" s="489"/>
      <c r="VAH81" s="489"/>
      <c r="VAI81" s="489"/>
      <c r="VAJ81" s="489"/>
      <c r="VAK81" s="489"/>
      <c r="VAL81" s="489"/>
      <c r="VAM81" s="489"/>
      <c r="VAN81" s="489"/>
      <c r="VAO81" s="446"/>
      <c r="VAP81" s="489"/>
      <c r="VAQ81" s="489"/>
      <c r="VAR81" s="489"/>
      <c r="VAS81" s="489"/>
      <c r="VAT81" s="489"/>
      <c r="VAU81" s="489"/>
      <c r="VAV81" s="489"/>
      <c r="VAW81" s="489"/>
      <c r="VAX81" s="489"/>
      <c r="VAY81" s="489"/>
      <c r="VAZ81" s="489"/>
      <c r="VBA81" s="489"/>
      <c r="VBB81" s="489"/>
      <c r="VBC81" s="489"/>
      <c r="VBD81" s="489"/>
      <c r="VBE81" s="446"/>
      <c r="VBF81" s="489"/>
      <c r="VBG81" s="489"/>
      <c r="VBH81" s="489"/>
      <c r="VBI81" s="489"/>
      <c r="VBJ81" s="489"/>
      <c r="VBK81" s="489"/>
      <c r="VBL81" s="489"/>
      <c r="VBM81" s="489"/>
      <c r="VBN81" s="489"/>
      <c r="VBO81" s="489"/>
      <c r="VBP81" s="489"/>
      <c r="VBQ81" s="489"/>
      <c r="VBR81" s="489"/>
      <c r="VBS81" s="489"/>
      <c r="VBT81" s="489"/>
      <c r="VBU81" s="446"/>
      <c r="VBV81" s="489"/>
      <c r="VBW81" s="489"/>
      <c r="VBX81" s="489"/>
      <c r="VBY81" s="489"/>
      <c r="VBZ81" s="489"/>
      <c r="VCA81" s="489"/>
      <c r="VCB81" s="489"/>
      <c r="VCC81" s="489"/>
      <c r="VCD81" s="489"/>
      <c r="VCE81" s="489"/>
      <c r="VCF81" s="489"/>
      <c r="VCG81" s="489"/>
      <c r="VCH81" s="489"/>
      <c r="VCI81" s="489"/>
      <c r="VCJ81" s="489"/>
      <c r="VCK81" s="446"/>
      <c r="VCL81" s="489"/>
      <c r="VCM81" s="489"/>
      <c r="VCN81" s="489"/>
      <c r="VCO81" s="489"/>
      <c r="VCP81" s="489"/>
      <c r="VCQ81" s="489"/>
      <c r="VCR81" s="489"/>
      <c r="VCS81" s="489"/>
      <c r="VCT81" s="489"/>
      <c r="VCU81" s="489"/>
      <c r="VCV81" s="489"/>
      <c r="VCW81" s="489"/>
      <c r="VCX81" s="489"/>
      <c r="VCY81" s="489"/>
      <c r="VCZ81" s="489"/>
      <c r="VDA81" s="446"/>
      <c r="VDB81" s="489"/>
      <c r="VDC81" s="489"/>
      <c r="VDD81" s="489"/>
      <c r="VDE81" s="489"/>
      <c r="VDF81" s="489"/>
      <c r="VDG81" s="489"/>
      <c r="VDH81" s="489"/>
      <c r="VDI81" s="489"/>
      <c r="VDJ81" s="489"/>
      <c r="VDK81" s="489"/>
      <c r="VDL81" s="489"/>
      <c r="VDM81" s="489"/>
      <c r="VDN81" s="489"/>
      <c r="VDO81" s="489"/>
      <c r="VDP81" s="489"/>
      <c r="VDQ81" s="446"/>
      <c r="VDR81" s="489"/>
      <c r="VDS81" s="489"/>
      <c r="VDT81" s="489"/>
      <c r="VDU81" s="489"/>
      <c r="VDV81" s="489"/>
      <c r="VDW81" s="489"/>
      <c r="VDX81" s="489"/>
      <c r="VDY81" s="489"/>
      <c r="VDZ81" s="489"/>
      <c r="VEA81" s="489"/>
      <c r="VEB81" s="489"/>
      <c r="VEC81" s="489"/>
      <c r="VED81" s="489"/>
      <c r="VEE81" s="489"/>
      <c r="VEF81" s="489"/>
      <c r="VEG81" s="446"/>
      <c r="VEH81" s="489"/>
      <c r="VEI81" s="489"/>
      <c r="VEJ81" s="489"/>
      <c r="VEK81" s="489"/>
      <c r="VEL81" s="489"/>
      <c r="VEM81" s="489"/>
      <c r="VEN81" s="489"/>
      <c r="VEO81" s="489"/>
      <c r="VEP81" s="489"/>
      <c r="VEQ81" s="489"/>
      <c r="VER81" s="489"/>
      <c r="VES81" s="489"/>
      <c r="VET81" s="489"/>
      <c r="VEU81" s="489"/>
      <c r="VEV81" s="489"/>
      <c r="VEW81" s="446"/>
      <c r="VEX81" s="489"/>
      <c r="VEY81" s="489"/>
      <c r="VEZ81" s="489"/>
      <c r="VFA81" s="489"/>
      <c r="VFB81" s="489"/>
      <c r="VFC81" s="489"/>
      <c r="VFD81" s="489"/>
      <c r="VFE81" s="489"/>
      <c r="VFF81" s="489"/>
      <c r="VFG81" s="489"/>
      <c r="VFH81" s="489"/>
      <c r="VFI81" s="489"/>
      <c r="VFJ81" s="489"/>
      <c r="VFK81" s="489"/>
      <c r="VFL81" s="489"/>
      <c r="VFM81" s="446"/>
      <c r="VFN81" s="489"/>
      <c r="VFO81" s="489"/>
      <c r="VFP81" s="489"/>
      <c r="VFQ81" s="489"/>
      <c r="VFR81" s="489"/>
      <c r="VFS81" s="489"/>
      <c r="VFT81" s="489"/>
      <c r="VFU81" s="489"/>
      <c r="VFV81" s="489"/>
      <c r="VFW81" s="489"/>
      <c r="VFX81" s="489"/>
      <c r="VFY81" s="489"/>
      <c r="VFZ81" s="489"/>
      <c r="VGA81" s="489"/>
      <c r="VGB81" s="489"/>
      <c r="VGC81" s="446"/>
      <c r="VGD81" s="489"/>
      <c r="VGE81" s="489"/>
      <c r="VGF81" s="489"/>
      <c r="VGG81" s="489"/>
      <c r="VGH81" s="489"/>
      <c r="VGI81" s="489"/>
      <c r="VGJ81" s="489"/>
      <c r="VGK81" s="489"/>
      <c r="VGL81" s="489"/>
      <c r="VGM81" s="489"/>
      <c r="VGN81" s="489"/>
      <c r="VGO81" s="489"/>
      <c r="VGP81" s="489"/>
      <c r="VGQ81" s="489"/>
      <c r="VGR81" s="489"/>
      <c r="VGS81" s="446"/>
      <c r="VGT81" s="489"/>
      <c r="VGU81" s="489"/>
      <c r="VGV81" s="489"/>
      <c r="VGW81" s="489"/>
      <c r="VGX81" s="489"/>
      <c r="VGY81" s="489"/>
      <c r="VGZ81" s="489"/>
      <c r="VHA81" s="489"/>
      <c r="VHB81" s="489"/>
      <c r="VHC81" s="489"/>
      <c r="VHD81" s="489"/>
      <c r="VHE81" s="489"/>
      <c r="VHF81" s="489"/>
      <c r="VHG81" s="489"/>
      <c r="VHH81" s="489"/>
      <c r="VHI81" s="446"/>
      <c r="VHJ81" s="489"/>
      <c r="VHK81" s="489"/>
      <c r="VHL81" s="489"/>
      <c r="VHM81" s="489"/>
      <c r="VHN81" s="489"/>
      <c r="VHO81" s="489"/>
      <c r="VHP81" s="489"/>
      <c r="VHQ81" s="489"/>
      <c r="VHR81" s="489"/>
      <c r="VHS81" s="489"/>
      <c r="VHT81" s="489"/>
      <c r="VHU81" s="489"/>
      <c r="VHV81" s="489"/>
      <c r="VHW81" s="489"/>
      <c r="VHX81" s="489"/>
      <c r="VHY81" s="446"/>
      <c r="VHZ81" s="489"/>
      <c r="VIA81" s="489"/>
      <c r="VIB81" s="489"/>
      <c r="VIC81" s="489"/>
      <c r="VID81" s="489"/>
      <c r="VIE81" s="489"/>
      <c r="VIF81" s="489"/>
      <c r="VIG81" s="489"/>
      <c r="VIH81" s="489"/>
      <c r="VII81" s="489"/>
      <c r="VIJ81" s="489"/>
      <c r="VIK81" s="489"/>
      <c r="VIL81" s="489"/>
      <c r="VIM81" s="489"/>
      <c r="VIN81" s="489"/>
      <c r="VIO81" s="446"/>
      <c r="VIP81" s="489"/>
      <c r="VIQ81" s="489"/>
      <c r="VIR81" s="489"/>
      <c r="VIS81" s="489"/>
      <c r="VIT81" s="489"/>
      <c r="VIU81" s="489"/>
      <c r="VIV81" s="489"/>
      <c r="VIW81" s="489"/>
      <c r="VIX81" s="489"/>
      <c r="VIY81" s="489"/>
      <c r="VIZ81" s="489"/>
      <c r="VJA81" s="489"/>
      <c r="VJB81" s="489"/>
      <c r="VJC81" s="489"/>
      <c r="VJD81" s="489"/>
      <c r="VJE81" s="446"/>
      <c r="VJF81" s="489"/>
      <c r="VJG81" s="489"/>
      <c r="VJH81" s="489"/>
      <c r="VJI81" s="489"/>
      <c r="VJJ81" s="489"/>
      <c r="VJK81" s="489"/>
      <c r="VJL81" s="489"/>
      <c r="VJM81" s="489"/>
      <c r="VJN81" s="489"/>
      <c r="VJO81" s="489"/>
      <c r="VJP81" s="489"/>
      <c r="VJQ81" s="489"/>
      <c r="VJR81" s="489"/>
      <c r="VJS81" s="489"/>
      <c r="VJT81" s="489"/>
      <c r="VJU81" s="446"/>
      <c r="VJV81" s="489"/>
      <c r="VJW81" s="489"/>
      <c r="VJX81" s="489"/>
      <c r="VJY81" s="489"/>
      <c r="VJZ81" s="489"/>
      <c r="VKA81" s="489"/>
      <c r="VKB81" s="489"/>
      <c r="VKC81" s="489"/>
      <c r="VKD81" s="489"/>
      <c r="VKE81" s="489"/>
      <c r="VKF81" s="489"/>
      <c r="VKG81" s="489"/>
      <c r="VKH81" s="489"/>
      <c r="VKI81" s="489"/>
      <c r="VKJ81" s="489"/>
      <c r="VKK81" s="446"/>
      <c r="VKL81" s="489"/>
      <c r="VKM81" s="489"/>
      <c r="VKN81" s="489"/>
      <c r="VKO81" s="489"/>
      <c r="VKP81" s="489"/>
      <c r="VKQ81" s="489"/>
      <c r="VKR81" s="489"/>
      <c r="VKS81" s="489"/>
      <c r="VKT81" s="489"/>
      <c r="VKU81" s="489"/>
      <c r="VKV81" s="489"/>
      <c r="VKW81" s="489"/>
      <c r="VKX81" s="489"/>
      <c r="VKY81" s="489"/>
      <c r="VKZ81" s="489"/>
      <c r="VLA81" s="446"/>
      <c r="VLB81" s="489"/>
      <c r="VLC81" s="489"/>
      <c r="VLD81" s="489"/>
      <c r="VLE81" s="489"/>
      <c r="VLF81" s="489"/>
      <c r="VLG81" s="489"/>
      <c r="VLH81" s="489"/>
      <c r="VLI81" s="489"/>
      <c r="VLJ81" s="489"/>
      <c r="VLK81" s="489"/>
      <c r="VLL81" s="489"/>
      <c r="VLM81" s="489"/>
      <c r="VLN81" s="489"/>
      <c r="VLO81" s="489"/>
      <c r="VLP81" s="489"/>
      <c r="VLQ81" s="446"/>
      <c r="VLR81" s="489"/>
      <c r="VLS81" s="489"/>
      <c r="VLT81" s="489"/>
      <c r="VLU81" s="489"/>
      <c r="VLV81" s="489"/>
      <c r="VLW81" s="489"/>
      <c r="VLX81" s="489"/>
      <c r="VLY81" s="489"/>
      <c r="VLZ81" s="489"/>
      <c r="VMA81" s="489"/>
      <c r="VMB81" s="489"/>
      <c r="VMC81" s="489"/>
      <c r="VMD81" s="489"/>
      <c r="VME81" s="489"/>
      <c r="VMF81" s="489"/>
      <c r="VMG81" s="446"/>
      <c r="VMH81" s="489"/>
      <c r="VMI81" s="489"/>
      <c r="VMJ81" s="489"/>
      <c r="VMK81" s="489"/>
      <c r="VML81" s="489"/>
      <c r="VMM81" s="489"/>
      <c r="VMN81" s="489"/>
      <c r="VMO81" s="489"/>
      <c r="VMP81" s="489"/>
      <c r="VMQ81" s="489"/>
      <c r="VMR81" s="489"/>
      <c r="VMS81" s="489"/>
      <c r="VMT81" s="489"/>
      <c r="VMU81" s="489"/>
      <c r="VMV81" s="489"/>
      <c r="VMW81" s="446"/>
      <c r="VMX81" s="489"/>
      <c r="VMY81" s="489"/>
      <c r="VMZ81" s="489"/>
      <c r="VNA81" s="489"/>
      <c r="VNB81" s="489"/>
      <c r="VNC81" s="489"/>
      <c r="VND81" s="489"/>
      <c r="VNE81" s="489"/>
      <c r="VNF81" s="489"/>
      <c r="VNG81" s="489"/>
      <c r="VNH81" s="489"/>
      <c r="VNI81" s="489"/>
      <c r="VNJ81" s="489"/>
      <c r="VNK81" s="489"/>
      <c r="VNL81" s="489"/>
      <c r="VNM81" s="446"/>
      <c r="VNN81" s="489"/>
      <c r="VNO81" s="489"/>
      <c r="VNP81" s="489"/>
      <c r="VNQ81" s="489"/>
      <c r="VNR81" s="489"/>
      <c r="VNS81" s="489"/>
      <c r="VNT81" s="489"/>
      <c r="VNU81" s="489"/>
      <c r="VNV81" s="489"/>
      <c r="VNW81" s="489"/>
      <c r="VNX81" s="489"/>
      <c r="VNY81" s="489"/>
      <c r="VNZ81" s="489"/>
      <c r="VOA81" s="489"/>
      <c r="VOB81" s="489"/>
      <c r="VOC81" s="446"/>
      <c r="VOD81" s="489"/>
      <c r="VOE81" s="489"/>
      <c r="VOF81" s="489"/>
      <c r="VOG81" s="489"/>
      <c r="VOH81" s="489"/>
      <c r="VOI81" s="489"/>
      <c r="VOJ81" s="489"/>
      <c r="VOK81" s="489"/>
      <c r="VOL81" s="489"/>
      <c r="VOM81" s="489"/>
      <c r="VON81" s="489"/>
      <c r="VOO81" s="489"/>
      <c r="VOP81" s="489"/>
      <c r="VOQ81" s="489"/>
      <c r="VOR81" s="489"/>
      <c r="VOS81" s="446"/>
      <c r="VOT81" s="489"/>
      <c r="VOU81" s="489"/>
      <c r="VOV81" s="489"/>
      <c r="VOW81" s="489"/>
      <c r="VOX81" s="489"/>
      <c r="VOY81" s="489"/>
      <c r="VOZ81" s="489"/>
      <c r="VPA81" s="489"/>
      <c r="VPB81" s="489"/>
      <c r="VPC81" s="489"/>
      <c r="VPD81" s="489"/>
      <c r="VPE81" s="489"/>
      <c r="VPF81" s="489"/>
      <c r="VPG81" s="489"/>
      <c r="VPH81" s="489"/>
      <c r="VPI81" s="446"/>
      <c r="VPJ81" s="489"/>
      <c r="VPK81" s="489"/>
      <c r="VPL81" s="489"/>
      <c r="VPM81" s="489"/>
      <c r="VPN81" s="489"/>
      <c r="VPO81" s="489"/>
      <c r="VPP81" s="489"/>
      <c r="VPQ81" s="489"/>
      <c r="VPR81" s="489"/>
      <c r="VPS81" s="489"/>
      <c r="VPT81" s="489"/>
      <c r="VPU81" s="489"/>
      <c r="VPV81" s="489"/>
      <c r="VPW81" s="489"/>
      <c r="VPX81" s="489"/>
      <c r="VPY81" s="446"/>
      <c r="VPZ81" s="489"/>
      <c r="VQA81" s="489"/>
      <c r="VQB81" s="489"/>
      <c r="VQC81" s="489"/>
      <c r="VQD81" s="489"/>
      <c r="VQE81" s="489"/>
      <c r="VQF81" s="489"/>
      <c r="VQG81" s="489"/>
      <c r="VQH81" s="489"/>
      <c r="VQI81" s="489"/>
      <c r="VQJ81" s="489"/>
      <c r="VQK81" s="489"/>
      <c r="VQL81" s="489"/>
      <c r="VQM81" s="489"/>
      <c r="VQN81" s="489"/>
      <c r="VQO81" s="446"/>
      <c r="VQP81" s="489"/>
      <c r="VQQ81" s="489"/>
      <c r="VQR81" s="489"/>
      <c r="VQS81" s="489"/>
      <c r="VQT81" s="489"/>
      <c r="VQU81" s="489"/>
      <c r="VQV81" s="489"/>
      <c r="VQW81" s="489"/>
      <c r="VQX81" s="489"/>
      <c r="VQY81" s="489"/>
      <c r="VQZ81" s="489"/>
      <c r="VRA81" s="489"/>
      <c r="VRB81" s="489"/>
      <c r="VRC81" s="489"/>
      <c r="VRD81" s="489"/>
      <c r="VRE81" s="446"/>
      <c r="VRF81" s="489"/>
      <c r="VRG81" s="489"/>
      <c r="VRH81" s="489"/>
      <c r="VRI81" s="489"/>
      <c r="VRJ81" s="489"/>
      <c r="VRK81" s="489"/>
      <c r="VRL81" s="489"/>
      <c r="VRM81" s="489"/>
      <c r="VRN81" s="489"/>
      <c r="VRO81" s="489"/>
      <c r="VRP81" s="489"/>
      <c r="VRQ81" s="489"/>
      <c r="VRR81" s="489"/>
      <c r="VRS81" s="489"/>
      <c r="VRT81" s="489"/>
      <c r="VRU81" s="446"/>
      <c r="VRV81" s="489"/>
      <c r="VRW81" s="489"/>
      <c r="VRX81" s="489"/>
      <c r="VRY81" s="489"/>
      <c r="VRZ81" s="489"/>
      <c r="VSA81" s="489"/>
      <c r="VSB81" s="489"/>
      <c r="VSC81" s="489"/>
      <c r="VSD81" s="489"/>
      <c r="VSE81" s="489"/>
      <c r="VSF81" s="489"/>
      <c r="VSG81" s="489"/>
      <c r="VSH81" s="489"/>
      <c r="VSI81" s="489"/>
      <c r="VSJ81" s="489"/>
      <c r="VSK81" s="446"/>
      <c r="VSL81" s="489"/>
      <c r="VSM81" s="489"/>
      <c r="VSN81" s="489"/>
      <c r="VSO81" s="489"/>
      <c r="VSP81" s="489"/>
      <c r="VSQ81" s="489"/>
      <c r="VSR81" s="489"/>
      <c r="VSS81" s="489"/>
      <c r="VST81" s="489"/>
      <c r="VSU81" s="489"/>
      <c r="VSV81" s="489"/>
      <c r="VSW81" s="489"/>
      <c r="VSX81" s="489"/>
      <c r="VSY81" s="489"/>
      <c r="VSZ81" s="489"/>
      <c r="VTA81" s="446"/>
      <c r="VTB81" s="489"/>
      <c r="VTC81" s="489"/>
      <c r="VTD81" s="489"/>
      <c r="VTE81" s="489"/>
      <c r="VTF81" s="489"/>
      <c r="VTG81" s="489"/>
      <c r="VTH81" s="489"/>
      <c r="VTI81" s="489"/>
      <c r="VTJ81" s="489"/>
      <c r="VTK81" s="489"/>
      <c r="VTL81" s="489"/>
      <c r="VTM81" s="489"/>
      <c r="VTN81" s="489"/>
      <c r="VTO81" s="489"/>
      <c r="VTP81" s="489"/>
      <c r="VTQ81" s="446"/>
      <c r="VTR81" s="489"/>
      <c r="VTS81" s="489"/>
      <c r="VTT81" s="489"/>
      <c r="VTU81" s="489"/>
      <c r="VTV81" s="489"/>
      <c r="VTW81" s="489"/>
      <c r="VTX81" s="489"/>
      <c r="VTY81" s="489"/>
      <c r="VTZ81" s="489"/>
      <c r="VUA81" s="489"/>
      <c r="VUB81" s="489"/>
      <c r="VUC81" s="489"/>
      <c r="VUD81" s="489"/>
      <c r="VUE81" s="489"/>
      <c r="VUF81" s="489"/>
      <c r="VUG81" s="446"/>
      <c r="VUH81" s="489"/>
      <c r="VUI81" s="489"/>
      <c r="VUJ81" s="489"/>
      <c r="VUK81" s="489"/>
      <c r="VUL81" s="489"/>
      <c r="VUM81" s="489"/>
      <c r="VUN81" s="489"/>
      <c r="VUO81" s="489"/>
      <c r="VUP81" s="489"/>
      <c r="VUQ81" s="489"/>
      <c r="VUR81" s="489"/>
      <c r="VUS81" s="489"/>
      <c r="VUT81" s="489"/>
      <c r="VUU81" s="489"/>
      <c r="VUV81" s="489"/>
      <c r="VUW81" s="446"/>
      <c r="VUX81" s="489"/>
      <c r="VUY81" s="489"/>
      <c r="VUZ81" s="489"/>
      <c r="VVA81" s="489"/>
      <c r="VVB81" s="489"/>
      <c r="VVC81" s="489"/>
      <c r="VVD81" s="489"/>
      <c r="VVE81" s="489"/>
      <c r="VVF81" s="489"/>
      <c r="VVG81" s="489"/>
      <c r="VVH81" s="489"/>
      <c r="VVI81" s="489"/>
      <c r="VVJ81" s="489"/>
      <c r="VVK81" s="489"/>
      <c r="VVL81" s="489"/>
      <c r="VVM81" s="446"/>
      <c r="VVN81" s="489"/>
      <c r="VVO81" s="489"/>
      <c r="VVP81" s="489"/>
      <c r="VVQ81" s="489"/>
      <c r="VVR81" s="489"/>
      <c r="VVS81" s="489"/>
      <c r="VVT81" s="489"/>
      <c r="VVU81" s="489"/>
      <c r="VVV81" s="489"/>
      <c r="VVW81" s="489"/>
      <c r="VVX81" s="489"/>
      <c r="VVY81" s="489"/>
      <c r="VVZ81" s="489"/>
      <c r="VWA81" s="489"/>
      <c r="VWB81" s="489"/>
      <c r="VWC81" s="446"/>
      <c r="VWD81" s="489"/>
      <c r="VWE81" s="489"/>
      <c r="VWF81" s="489"/>
      <c r="VWG81" s="489"/>
      <c r="VWH81" s="489"/>
      <c r="VWI81" s="489"/>
      <c r="VWJ81" s="489"/>
      <c r="VWK81" s="489"/>
      <c r="VWL81" s="489"/>
      <c r="VWM81" s="489"/>
      <c r="VWN81" s="489"/>
      <c r="VWO81" s="489"/>
      <c r="VWP81" s="489"/>
      <c r="VWQ81" s="489"/>
      <c r="VWR81" s="489"/>
      <c r="VWS81" s="446"/>
      <c r="VWT81" s="489"/>
      <c r="VWU81" s="489"/>
      <c r="VWV81" s="489"/>
      <c r="VWW81" s="489"/>
      <c r="VWX81" s="489"/>
      <c r="VWY81" s="489"/>
      <c r="VWZ81" s="489"/>
      <c r="VXA81" s="489"/>
      <c r="VXB81" s="489"/>
      <c r="VXC81" s="489"/>
      <c r="VXD81" s="489"/>
      <c r="VXE81" s="489"/>
      <c r="VXF81" s="489"/>
      <c r="VXG81" s="489"/>
      <c r="VXH81" s="489"/>
      <c r="VXI81" s="446"/>
      <c r="VXJ81" s="489"/>
      <c r="VXK81" s="489"/>
      <c r="VXL81" s="489"/>
      <c r="VXM81" s="489"/>
      <c r="VXN81" s="489"/>
      <c r="VXO81" s="489"/>
      <c r="VXP81" s="489"/>
      <c r="VXQ81" s="489"/>
      <c r="VXR81" s="489"/>
      <c r="VXS81" s="489"/>
      <c r="VXT81" s="489"/>
      <c r="VXU81" s="489"/>
      <c r="VXV81" s="489"/>
      <c r="VXW81" s="489"/>
      <c r="VXX81" s="489"/>
      <c r="VXY81" s="446"/>
      <c r="VXZ81" s="489"/>
      <c r="VYA81" s="489"/>
      <c r="VYB81" s="489"/>
      <c r="VYC81" s="489"/>
      <c r="VYD81" s="489"/>
      <c r="VYE81" s="489"/>
      <c r="VYF81" s="489"/>
      <c r="VYG81" s="489"/>
      <c r="VYH81" s="489"/>
      <c r="VYI81" s="489"/>
      <c r="VYJ81" s="489"/>
      <c r="VYK81" s="489"/>
      <c r="VYL81" s="489"/>
      <c r="VYM81" s="489"/>
      <c r="VYN81" s="489"/>
      <c r="VYO81" s="446"/>
      <c r="VYP81" s="489"/>
      <c r="VYQ81" s="489"/>
      <c r="VYR81" s="489"/>
      <c r="VYS81" s="489"/>
      <c r="VYT81" s="489"/>
      <c r="VYU81" s="489"/>
      <c r="VYV81" s="489"/>
      <c r="VYW81" s="489"/>
      <c r="VYX81" s="489"/>
      <c r="VYY81" s="489"/>
      <c r="VYZ81" s="489"/>
      <c r="VZA81" s="489"/>
      <c r="VZB81" s="489"/>
      <c r="VZC81" s="489"/>
      <c r="VZD81" s="489"/>
      <c r="VZE81" s="446"/>
      <c r="VZF81" s="489"/>
      <c r="VZG81" s="489"/>
      <c r="VZH81" s="489"/>
      <c r="VZI81" s="489"/>
      <c r="VZJ81" s="489"/>
      <c r="VZK81" s="489"/>
      <c r="VZL81" s="489"/>
      <c r="VZM81" s="489"/>
      <c r="VZN81" s="489"/>
      <c r="VZO81" s="489"/>
      <c r="VZP81" s="489"/>
      <c r="VZQ81" s="489"/>
      <c r="VZR81" s="489"/>
      <c r="VZS81" s="489"/>
      <c r="VZT81" s="489"/>
      <c r="VZU81" s="446"/>
      <c r="VZV81" s="489"/>
      <c r="VZW81" s="489"/>
      <c r="VZX81" s="489"/>
      <c r="VZY81" s="489"/>
      <c r="VZZ81" s="489"/>
      <c r="WAA81" s="489"/>
      <c r="WAB81" s="489"/>
      <c r="WAC81" s="489"/>
      <c r="WAD81" s="489"/>
      <c r="WAE81" s="489"/>
      <c r="WAF81" s="489"/>
      <c r="WAG81" s="489"/>
      <c r="WAH81" s="489"/>
      <c r="WAI81" s="489"/>
      <c r="WAJ81" s="489"/>
      <c r="WAK81" s="446"/>
      <c r="WAL81" s="489"/>
      <c r="WAM81" s="489"/>
      <c r="WAN81" s="489"/>
      <c r="WAO81" s="489"/>
      <c r="WAP81" s="489"/>
      <c r="WAQ81" s="489"/>
      <c r="WAR81" s="489"/>
      <c r="WAS81" s="489"/>
      <c r="WAT81" s="489"/>
      <c r="WAU81" s="489"/>
      <c r="WAV81" s="489"/>
      <c r="WAW81" s="489"/>
      <c r="WAX81" s="489"/>
      <c r="WAY81" s="489"/>
      <c r="WAZ81" s="489"/>
      <c r="WBA81" s="446"/>
      <c r="WBB81" s="489"/>
      <c r="WBC81" s="489"/>
      <c r="WBD81" s="489"/>
      <c r="WBE81" s="489"/>
      <c r="WBF81" s="489"/>
      <c r="WBG81" s="489"/>
      <c r="WBH81" s="489"/>
      <c r="WBI81" s="489"/>
      <c r="WBJ81" s="489"/>
      <c r="WBK81" s="489"/>
      <c r="WBL81" s="489"/>
      <c r="WBM81" s="489"/>
      <c r="WBN81" s="489"/>
      <c r="WBO81" s="489"/>
      <c r="WBP81" s="489"/>
      <c r="WBQ81" s="446"/>
      <c r="WBR81" s="489"/>
      <c r="WBS81" s="489"/>
      <c r="WBT81" s="489"/>
      <c r="WBU81" s="489"/>
      <c r="WBV81" s="489"/>
      <c r="WBW81" s="489"/>
      <c r="WBX81" s="489"/>
      <c r="WBY81" s="489"/>
      <c r="WBZ81" s="489"/>
      <c r="WCA81" s="489"/>
      <c r="WCB81" s="489"/>
      <c r="WCC81" s="489"/>
      <c r="WCD81" s="489"/>
      <c r="WCE81" s="489"/>
      <c r="WCF81" s="489"/>
      <c r="WCG81" s="446"/>
      <c r="WCH81" s="489"/>
      <c r="WCI81" s="489"/>
      <c r="WCJ81" s="489"/>
      <c r="WCK81" s="489"/>
      <c r="WCL81" s="489"/>
      <c r="WCM81" s="489"/>
      <c r="WCN81" s="489"/>
      <c r="WCO81" s="489"/>
      <c r="WCP81" s="489"/>
      <c r="WCQ81" s="489"/>
      <c r="WCR81" s="489"/>
      <c r="WCS81" s="489"/>
      <c r="WCT81" s="489"/>
      <c r="WCU81" s="489"/>
      <c r="WCV81" s="489"/>
      <c r="WCW81" s="446"/>
      <c r="WCX81" s="489"/>
      <c r="WCY81" s="489"/>
      <c r="WCZ81" s="489"/>
      <c r="WDA81" s="489"/>
      <c r="WDB81" s="489"/>
      <c r="WDC81" s="489"/>
      <c r="WDD81" s="489"/>
      <c r="WDE81" s="489"/>
      <c r="WDF81" s="489"/>
      <c r="WDG81" s="489"/>
      <c r="WDH81" s="489"/>
      <c r="WDI81" s="489"/>
      <c r="WDJ81" s="489"/>
      <c r="WDK81" s="489"/>
      <c r="WDL81" s="489"/>
      <c r="WDM81" s="446"/>
      <c r="WDN81" s="489"/>
      <c r="WDO81" s="489"/>
      <c r="WDP81" s="489"/>
      <c r="WDQ81" s="489"/>
      <c r="WDR81" s="489"/>
      <c r="WDS81" s="489"/>
      <c r="WDT81" s="489"/>
      <c r="WDU81" s="489"/>
      <c r="WDV81" s="489"/>
      <c r="WDW81" s="489"/>
      <c r="WDX81" s="489"/>
      <c r="WDY81" s="489"/>
      <c r="WDZ81" s="489"/>
      <c r="WEA81" s="489"/>
      <c r="WEB81" s="489"/>
      <c r="WEC81" s="446"/>
      <c r="WED81" s="489"/>
      <c r="WEE81" s="489"/>
      <c r="WEF81" s="489"/>
      <c r="WEG81" s="489"/>
      <c r="WEH81" s="489"/>
      <c r="WEI81" s="489"/>
      <c r="WEJ81" s="489"/>
      <c r="WEK81" s="489"/>
      <c r="WEL81" s="489"/>
      <c r="WEM81" s="489"/>
      <c r="WEN81" s="489"/>
      <c r="WEO81" s="489"/>
      <c r="WEP81" s="489"/>
      <c r="WEQ81" s="489"/>
      <c r="WER81" s="489"/>
      <c r="WES81" s="446"/>
      <c r="WET81" s="489"/>
      <c r="WEU81" s="489"/>
      <c r="WEV81" s="489"/>
      <c r="WEW81" s="489"/>
      <c r="WEX81" s="489"/>
      <c r="WEY81" s="489"/>
      <c r="WEZ81" s="489"/>
      <c r="WFA81" s="489"/>
      <c r="WFB81" s="489"/>
      <c r="WFC81" s="489"/>
      <c r="WFD81" s="489"/>
      <c r="WFE81" s="489"/>
      <c r="WFF81" s="489"/>
      <c r="WFG81" s="489"/>
      <c r="WFH81" s="489"/>
      <c r="WFI81" s="446"/>
      <c r="WFJ81" s="489"/>
      <c r="WFK81" s="489"/>
      <c r="WFL81" s="489"/>
      <c r="WFM81" s="489"/>
      <c r="WFN81" s="489"/>
      <c r="WFO81" s="489"/>
      <c r="WFP81" s="489"/>
      <c r="WFQ81" s="489"/>
      <c r="WFR81" s="489"/>
      <c r="WFS81" s="489"/>
      <c r="WFT81" s="489"/>
      <c r="WFU81" s="489"/>
      <c r="WFV81" s="489"/>
      <c r="WFW81" s="489"/>
      <c r="WFX81" s="489"/>
      <c r="WFY81" s="446"/>
      <c r="WFZ81" s="489"/>
      <c r="WGA81" s="489"/>
      <c r="WGB81" s="489"/>
      <c r="WGC81" s="489"/>
      <c r="WGD81" s="489"/>
      <c r="WGE81" s="489"/>
      <c r="WGF81" s="489"/>
      <c r="WGG81" s="489"/>
      <c r="WGH81" s="489"/>
      <c r="WGI81" s="489"/>
      <c r="WGJ81" s="489"/>
      <c r="WGK81" s="489"/>
      <c r="WGL81" s="489"/>
      <c r="WGM81" s="489"/>
      <c r="WGN81" s="489"/>
      <c r="WGO81" s="446"/>
      <c r="WGP81" s="489"/>
      <c r="WGQ81" s="489"/>
      <c r="WGR81" s="489"/>
      <c r="WGS81" s="489"/>
      <c r="WGT81" s="489"/>
      <c r="WGU81" s="489"/>
      <c r="WGV81" s="489"/>
      <c r="WGW81" s="489"/>
      <c r="WGX81" s="489"/>
      <c r="WGY81" s="489"/>
      <c r="WGZ81" s="489"/>
      <c r="WHA81" s="489"/>
      <c r="WHB81" s="489"/>
      <c r="WHC81" s="489"/>
      <c r="WHD81" s="489"/>
      <c r="WHE81" s="446"/>
      <c r="WHF81" s="489"/>
      <c r="WHG81" s="489"/>
      <c r="WHH81" s="489"/>
      <c r="WHI81" s="489"/>
      <c r="WHJ81" s="489"/>
      <c r="WHK81" s="489"/>
      <c r="WHL81" s="489"/>
      <c r="WHM81" s="489"/>
      <c r="WHN81" s="489"/>
      <c r="WHO81" s="489"/>
      <c r="WHP81" s="489"/>
      <c r="WHQ81" s="489"/>
      <c r="WHR81" s="489"/>
      <c r="WHS81" s="489"/>
      <c r="WHT81" s="489"/>
      <c r="WHU81" s="446"/>
      <c r="WHV81" s="489"/>
      <c r="WHW81" s="489"/>
      <c r="WHX81" s="489"/>
      <c r="WHY81" s="489"/>
      <c r="WHZ81" s="489"/>
      <c r="WIA81" s="489"/>
      <c r="WIB81" s="489"/>
      <c r="WIC81" s="489"/>
      <c r="WID81" s="489"/>
      <c r="WIE81" s="489"/>
      <c r="WIF81" s="489"/>
      <c r="WIG81" s="489"/>
      <c r="WIH81" s="489"/>
      <c r="WII81" s="489"/>
      <c r="WIJ81" s="489"/>
      <c r="WIK81" s="446"/>
      <c r="WIL81" s="489"/>
      <c r="WIM81" s="489"/>
      <c r="WIN81" s="489"/>
      <c r="WIO81" s="489"/>
      <c r="WIP81" s="489"/>
      <c r="WIQ81" s="489"/>
      <c r="WIR81" s="489"/>
      <c r="WIS81" s="489"/>
      <c r="WIT81" s="489"/>
      <c r="WIU81" s="489"/>
      <c r="WIV81" s="489"/>
      <c r="WIW81" s="489"/>
      <c r="WIX81" s="489"/>
      <c r="WIY81" s="489"/>
      <c r="WIZ81" s="489"/>
      <c r="WJA81" s="446"/>
      <c r="WJB81" s="489"/>
      <c r="WJC81" s="489"/>
      <c r="WJD81" s="489"/>
      <c r="WJE81" s="489"/>
      <c r="WJF81" s="489"/>
      <c r="WJG81" s="489"/>
      <c r="WJH81" s="489"/>
      <c r="WJI81" s="489"/>
      <c r="WJJ81" s="489"/>
      <c r="WJK81" s="489"/>
      <c r="WJL81" s="489"/>
      <c r="WJM81" s="489"/>
      <c r="WJN81" s="489"/>
      <c r="WJO81" s="489"/>
      <c r="WJP81" s="489"/>
      <c r="WJQ81" s="446"/>
      <c r="WJR81" s="489"/>
      <c r="WJS81" s="489"/>
      <c r="WJT81" s="489"/>
      <c r="WJU81" s="489"/>
      <c r="WJV81" s="489"/>
      <c r="WJW81" s="489"/>
      <c r="WJX81" s="489"/>
      <c r="WJY81" s="489"/>
      <c r="WJZ81" s="489"/>
      <c r="WKA81" s="489"/>
      <c r="WKB81" s="489"/>
      <c r="WKC81" s="489"/>
      <c r="WKD81" s="489"/>
      <c r="WKE81" s="489"/>
      <c r="WKF81" s="489"/>
      <c r="WKG81" s="446"/>
      <c r="WKH81" s="489"/>
      <c r="WKI81" s="489"/>
      <c r="WKJ81" s="489"/>
      <c r="WKK81" s="489"/>
      <c r="WKL81" s="489"/>
      <c r="WKM81" s="489"/>
      <c r="WKN81" s="489"/>
      <c r="WKO81" s="489"/>
      <c r="WKP81" s="489"/>
      <c r="WKQ81" s="489"/>
      <c r="WKR81" s="489"/>
      <c r="WKS81" s="489"/>
      <c r="WKT81" s="489"/>
      <c r="WKU81" s="489"/>
      <c r="WKV81" s="489"/>
      <c r="WKW81" s="446"/>
      <c r="WKX81" s="489"/>
      <c r="WKY81" s="489"/>
      <c r="WKZ81" s="489"/>
      <c r="WLA81" s="489"/>
      <c r="WLB81" s="489"/>
      <c r="WLC81" s="489"/>
      <c r="WLD81" s="489"/>
      <c r="WLE81" s="489"/>
      <c r="WLF81" s="489"/>
      <c r="WLG81" s="489"/>
      <c r="WLH81" s="489"/>
      <c r="WLI81" s="489"/>
      <c r="WLJ81" s="489"/>
      <c r="WLK81" s="489"/>
      <c r="WLL81" s="489"/>
      <c r="WLM81" s="446"/>
      <c r="WLN81" s="489"/>
      <c r="WLO81" s="489"/>
      <c r="WLP81" s="489"/>
      <c r="WLQ81" s="489"/>
      <c r="WLR81" s="489"/>
      <c r="WLS81" s="489"/>
      <c r="WLT81" s="489"/>
      <c r="WLU81" s="489"/>
      <c r="WLV81" s="489"/>
      <c r="WLW81" s="489"/>
      <c r="WLX81" s="489"/>
      <c r="WLY81" s="489"/>
      <c r="WLZ81" s="489"/>
      <c r="WMA81" s="489"/>
      <c r="WMB81" s="489"/>
      <c r="WMC81" s="446"/>
      <c r="WMD81" s="489"/>
      <c r="WME81" s="489"/>
      <c r="WMF81" s="489"/>
      <c r="WMG81" s="489"/>
      <c r="WMH81" s="489"/>
      <c r="WMI81" s="489"/>
      <c r="WMJ81" s="489"/>
      <c r="WMK81" s="489"/>
      <c r="WML81" s="489"/>
      <c r="WMM81" s="489"/>
      <c r="WMN81" s="489"/>
      <c r="WMO81" s="489"/>
      <c r="WMP81" s="489"/>
      <c r="WMQ81" s="489"/>
      <c r="WMR81" s="489"/>
      <c r="WMS81" s="446"/>
      <c r="WMT81" s="489"/>
      <c r="WMU81" s="489"/>
      <c r="WMV81" s="489"/>
      <c r="WMW81" s="489"/>
      <c r="WMX81" s="489"/>
      <c r="WMY81" s="489"/>
      <c r="WMZ81" s="489"/>
      <c r="WNA81" s="489"/>
      <c r="WNB81" s="489"/>
      <c r="WNC81" s="489"/>
      <c r="WND81" s="489"/>
      <c r="WNE81" s="489"/>
      <c r="WNF81" s="489"/>
      <c r="WNG81" s="489"/>
      <c r="WNH81" s="489"/>
      <c r="WNI81" s="446"/>
      <c r="WNJ81" s="489"/>
      <c r="WNK81" s="489"/>
      <c r="WNL81" s="489"/>
      <c r="WNM81" s="489"/>
      <c r="WNN81" s="489"/>
      <c r="WNO81" s="489"/>
      <c r="WNP81" s="489"/>
      <c r="WNQ81" s="489"/>
      <c r="WNR81" s="489"/>
      <c r="WNS81" s="489"/>
      <c r="WNT81" s="489"/>
      <c r="WNU81" s="489"/>
      <c r="WNV81" s="489"/>
      <c r="WNW81" s="489"/>
      <c r="WNX81" s="489"/>
      <c r="WNY81" s="446"/>
      <c r="WNZ81" s="489"/>
      <c r="WOA81" s="489"/>
      <c r="WOB81" s="489"/>
      <c r="WOC81" s="489"/>
      <c r="WOD81" s="489"/>
      <c r="WOE81" s="489"/>
      <c r="WOF81" s="489"/>
      <c r="WOG81" s="489"/>
      <c r="WOH81" s="489"/>
      <c r="WOI81" s="489"/>
      <c r="WOJ81" s="489"/>
      <c r="WOK81" s="489"/>
      <c r="WOL81" s="489"/>
      <c r="WOM81" s="489"/>
      <c r="WON81" s="489"/>
      <c r="WOO81" s="446"/>
      <c r="WOP81" s="489"/>
      <c r="WOQ81" s="489"/>
      <c r="WOR81" s="489"/>
      <c r="WOS81" s="489"/>
      <c r="WOT81" s="489"/>
      <c r="WOU81" s="489"/>
      <c r="WOV81" s="489"/>
      <c r="WOW81" s="489"/>
      <c r="WOX81" s="489"/>
      <c r="WOY81" s="489"/>
      <c r="WOZ81" s="489"/>
      <c r="WPA81" s="489"/>
      <c r="WPB81" s="489"/>
      <c r="WPC81" s="489"/>
      <c r="WPD81" s="489"/>
      <c r="WPE81" s="446"/>
      <c r="WPF81" s="489"/>
      <c r="WPG81" s="489"/>
      <c r="WPH81" s="489"/>
      <c r="WPI81" s="489"/>
      <c r="WPJ81" s="489"/>
      <c r="WPK81" s="489"/>
      <c r="WPL81" s="489"/>
      <c r="WPM81" s="489"/>
      <c r="WPN81" s="489"/>
      <c r="WPO81" s="489"/>
      <c r="WPP81" s="489"/>
      <c r="WPQ81" s="489"/>
      <c r="WPR81" s="489"/>
      <c r="WPS81" s="489"/>
      <c r="WPT81" s="489"/>
      <c r="WPU81" s="446"/>
      <c r="WPV81" s="489"/>
      <c r="WPW81" s="489"/>
      <c r="WPX81" s="489"/>
      <c r="WPY81" s="489"/>
      <c r="WPZ81" s="489"/>
      <c r="WQA81" s="489"/>
      <c r="WQB81" s="489"/>
      <c r="WQC81" s="489"/>
      <c r="WQD81" s="489"/>
      <c r="WQE81" s="489"/>
      <c r="WQF81" s="489"/>
      <c r="WQG81" s="489"/>
      <c r="WQH81" s="489"/>
      <c r="WQI81" s="489"/>
      <c r="WQJ81" s="489"/>
      <c r="WQK81" s="446"/>
      <c r="WQL81" s="489"/>
      <c r="WQM81" s="489"/>
      <c r="WQN81" s="489"/>
      <c r="WQO81" s="489"/>
      <c r="WQP81" s="489"/>
      <c r="WQQ81" s="489"/>
      <c r="WQR81" s="489"/>
      <c r="WQS81" s="489"/>
      <c r="WQT81" s="489"/>
      <c r="WQU81" s="489"/>
      <c r="WQV81" s="489"/>
      <c r="WQW81" s="489"/>
      <c r="WQX81" s="489"/>
      <c r="WQY81" s="489"/>
      <c r="WQZ81" s="489"/>
      <c r="WRA81" s="446"/>
      <c r="WRB81" s="489"/>
      <c r="WRC81" s="489"/>
      <c r="WRD81" s="489"/>
      <c r="WRE81" s="489"/>
      <c r="WRF81" s="489"/>
      <c r="WRG81" s="489"/>
      <c r="WRH81" s="489"/>
      <c r="WRI81" s="489"/>
      <c r="WRJ81" s="489"/>
      <c r="WRK81" s="489"/>
      <c r="WRL81" s="489"/>
      <c r="WRM81" s="489"/>
      <c r="WRN81" s="489"/>
      <c r="WRO81" s="489"/>
      <c r="WRP81" s="489"/>
      <c r="WRQ81" s="446"/>
      <c r="WRR81" s="489"/>
      <c r="WRS81" s="489"/>
      <c r="WRT81" s="489"/>
      <c r="WRU81" s="489"/>
      <c r="WRV81" s="489"/>
      <c r="WRW81" s="489"/>
      <c r="WRX81" s="489"/>
      <c r="WRY81" s="489"/>
      <c r="WRZ81" s="489"/>
      <c r="WSA81" s="489"/>
      <c r="WSB81" s="489"/>
      <c r="WSC81" s="489"/>
      <c r="WSD81" s="489"/>
      <c r="WSE81" s="489"/>
      <c r="WSF81" s="489"/>
      <c r="WSG81" s="446"/>
      <c r="WSH81" s="489"/>
      <c r="WSI81" s="489"/>
      <c r="WSJ81" s="489"/>
      <c r="WSK81" s="489"/>
      <c r="WSL81" s="489"/>
      <c r="WSM81" s="489"/>
      <c r="WSN81" s="489"/>
      <c r="WSO81" s="489"/>
      <c r="WSP81" s="489"/>
      <c r="WSQ81" s="489"/>
      <c r="WSR81" s="489"/>
      <c r="WSS81" s="489"/>
      <c r="WST81" s="489"/>
      <c r="WSU81" s="489"/>
      <c r="WSV81" s="489"/>
      <c r="WSW81" s="446"/>
      <c r="WSX81" s="489"/>
      <c r="WSY81" s="489"/>
      <c r="WSZ81" s="489"/>
      <c r="WTA81" s="489"/>
      <c r="WTB81" s="489"/>
      <c r="WTC81" s="489"/>
      <c r="WTD81" s="489"/>
      <c r="WTE81" s="489"/>
      <c r="WTF81" s="489"/>
      <c r="WTG81" s="489"/>
      <c r="WTH81" s="489"/>
      <c r="WTI81" s="489"/>
      <c r="WTJ81" s="489"/>
      <c r="WTK81" s="489"/>
      <c r="WTL81" s="489"/>
      <c r="WTM81" s="446"/>
      <c r="WTN81" s="489"/>
      <c r="WTO81" s="489"/>
      <c r="WTP81" s="489"/>
      <c r="WTQ81" s="489"/>
      <c r="WTR81" s="489"/>
      <c r="WTS81" s="489"/>
      <c r="WTT81" s="489"/>
      <c r="WTU81" s="489"/>
      <c r="WTV81" s="489"/>
      <c r="WTW81" s="489"/>
      <c r="WTX81" s="489"/>
      <c r="WTY81" s="489"/>
      <c r="WTZ81" s="489"/>
      <c r="WUA81" s="489"/>
      <c r="WUB81" s="489"/>
      <c r="WUC81" s="446"/>
      <c r="WUD81" s="489"/>
      <c r="WUE81" s="489"/>
      <c r="WUF81" s="489"/>
      <c r="WUG81" s="489"/>
      <c r="WUH81" s="489"/>
      <c r="WUI81" s="489"/>
      <c r="WUJ81" s="489"/>
      <c r="WUK81" s="489"/>
      <c r="WUL81" s="489"/>
      <c r="WUM81" s="489"/>
      <c r="WUN81" s="489"/>
      <c r="WUO81" s="489"/>
      <c r="WUP81" s="489"/>
      <c r="WUQ81" s="489"/>
      <c r="WUR81" s="489"/>
      <c r="WUS81" s="446"/>
      <c r="WUT81" s="489"/>
      <c r="WUU81" s="489"/>
      <c r="WUV81" s="489"/>
      <c r="WUW81" s="489"/>
      <c r="WUX81" s="489"/>
      <c r="WUY81" s="489"/>
      <c r="WUZ81" s="489"/>
      <c r="WVA81" s="489"/>
      <c r="WVB81" s="489"/>
      <c r="WVC81" s="489"/>
      <c r="WVD81" s="489"/>
      <c r="WVE81" s="489"/>
      <c r="WVF81" s="489"/>
      <c r="WVG81" s="489"/>
      <c r="WVH81" s="489"/>
      <c r="WVI81" s="446"/>
      <c r="WVJ81" s="489"/>
      <c r="WVK81" s="489"/>
      <c r="WVL81" s="489"/>
      <c r="WVM81" s="489"/>
      <c r="WVN81" s="489"/>
      <c r="WVO81" s="489"/>
      <c r="WVP81" s="489"/>
      <c r="WVQ81" s="489"/>
      <c r="WVR81" s="489"/>
      <c r="WVS81" s="489"/>
      <c r="WVT81" s="489"/>
      <c r="WVU81" s="489"/>
      <c r="WVV81" s="489"/>
      <c r="WVW81" s="489"/>
      <c r="WVX81" s="489"/>
      <c r="WVY81" s="446"/>
      <c r="WVZ81" s="489"/>
      <c r="WWA81" s="489"/>
      <c r="WWB81" s="489"/>
      <c r="WWC81" s="489"/>
      <c r="WWD81" s="489"/>
      <c r="WWE81" s="489"/>
      <c r="WWF81" s="489"/>
      <c r="WWG81" s="489"/>
      <c r="WWH81" s="489"/>
      <c r="WWI81" s="489"/>
      <c r="WWJ81" s="489"/>
      <c r="WWK81" s="489"/>
      <c r="WWL81" s="489"/>
      <c r="WWM81" s="489"/>
      <c r="WWN81" s="489"/>
      <c r="WWO81" s="446"/>
      <c r="WWP81" s="489"/>
      <c r="WWQ81" s="489"/>
      <c r="WWR81" s="489"/>
      <c r="WWS81" s="489"/>
      <c r="WWT81" s="489"/>
      <c r="WWU81" s="489"/>
      <c r="WWV81" s="489"/>
      <c r="WWW81" s="489"/>
      <c r="WWX81" s="489"/>
      <c r="WWY81" s="489"/>
      <c r="WWZ81" s="489"/>
      <c r="WXA81" s="489"/>
      <c r="WXB81" s="489"/>
      <c r="WXC81" s="489"/>
      <c r="WXD81" s="489"/>
      <c r="WXE81" s="446"/>
      <c r="WXF81" s="489"/>
      <c r="WXG81" s="489"/>
      <c r="WXH81" s="489"/>
      <c r="WXI81" s="489"/>
      <c r="WXJ81" s="489"/>
      <c r="WXK81" s="489"/>
      <c r="WXL81" s="489"/>
      <c r="WXM81" s="489"/>
      <c r="WXN81" s="489"/>
      <c r="WXO81" s="489"/>
      <c r="WXP81" s="489"/>
      <c r="WXQ81" s="489"/>
      <c r="WXR81" s="489"/>
      <c r="WXS81" s="489"/>
      <c r="WXT81" s="489"/>
      <c r="WXU81" s="446"/>
      <c r="WXV81" s="489"/>
      <c r="WXW81" s="489"/>
      <c r="WXX81" s="489"/>
      <c r="WXY81" s="489"/>
      <c r="WXZ81" s="489"/>
      <c r="WYA81" s="489"/>
      <c r="WYB81" s="489"/>
      <c r="WYC81" s="489"/>
      <c r="WYD81" s="489"/>
      <c r="WYE81" s="489"/>
      <c r="WYF81" s="489"/>
      <c r="WYG81" s="489"/>
      <c r="WYH81" s="489"/>
      <c r="WYI81" s="489"/>
      <c r="WYJ81" s="489"/>
      <c r="WYK81" s="446"/>
      <c r="WYL81" s="489"/>
      <c r="WYM81" s="489"/>
      <c r="WYN81" s="489"/>
      <c r="WYO81" s="489"/>
      <c r="WYP81" s="489"/>
      <c r="WYQ81" s="489"/>
      <c r="WYR81" s="489"/>
      <c r="WYS81" s="489"/>
      <c r="WYT81" s="489"/>
      <c r="WYU81" s="489"/>
      <c r="WYV81" s="489"/>
      <c r="WYW81" s="489"/>
      <c r="WYX81" s="489"/>
      <c r="WYY81" s="489"/>
      <c r="WYZ81" s="489"/>
      <c r="WZA81" s="446"/>
      <c r="WZB81" s="489"/>
      <c r="WZC81" s="489"/>
      <c r="WZD81" s="489"/>
      <c r="WZE81" s="489"/>
      <c r="WZF81" s="489"/>
      <c r="WZG81" s="489"/>
      <c r="WZH81" s="489"/>
      <c r="WZI81" s="489"/>
      <c r="WZJ81" s="489"/>
      <c r="WZK81" s="489"/>
      <c r="WZL81" s="489"/>
      <c r="WZM81" s="489"/>
      <c r="WZN81" s="489"/>
      <c r="WZO81" s="489"/>
      <c r="WZP81" s="489"/>
      <c r="WZQ81" s="446"/>
      <c r="WZR81" s="489"/>
      <c r="WZS81" s="489"/>
      <c r="WZT81" s="489"/>
      <c r="WZU81" s="489"/>
      <c r="WZV81" s="489"/>
      <c r="WZW81" s="489"/>
      <c r="WZX81" s="489"/>
      <c r="WZY81" s="489"/>
      <c r="WZZ81" s="489"/>
      <c r="XAA81" s="489"/>
      <c r="XAB81" s="489"/>
      <c r="XAC81" s="489"/>
      <c r="XAD81" s="489"/>
      <c r="XAE81" s="489"/>
      <c r="XAF81" s="489"/>
      <c r="XAG81" s="446"/>
      <c r="XAH81" s="489"/>
      <c r="XAI81" s="489"/>
      <c r="XAJ81" s="489"/>
      <c r="XAK81" s="489"/>
      <c r="XAL81" s="489"/>
      <c r="XAM81" s="489"/>
      <c r="XAN81" s="489"/>
      <c r="XAO81" s="489"/>
      <c r="XAP81" s="489"/>
      <c r="XAQ81" s="489"/>
      <c r="XAR81" s="489"/>
      <c r="XAS81" s="489"/>
      <c r="XAT81" s="489"/>
      <c r="XAU81" s="489"/>
      <c r="XAV81" s="489"/>
      <c r="XAW81" s="446"/>
      <c r="XAX81" s="489"/>
      <c r="XAY81" s="489"/>
      <c r="XAZ81" s="489"/>
      <c r="XBA81" s="489"/>
      <c r="XBB81" s="489"/>
      <c r="XBC81" s="489"/>
      <c r="XBD81" s="489"/>
      <c r="XBE81" s="489"/>
      <c r="XBF81" s="489"/>
      <c r="XBG81" s="489"/>
      <c r="XBH81" s="489"/>
      <c r="XBI81" s="489"/>
      <c r="XBJ81" s="489"/>
      <c r="XBK81" s="489"/>
      <c r="XBL81" s="489"/>
      <c r="XBM81" s="446"/>
      <c r="XBN81" s="489"/>
      <c r="XBO81" s="489"/>
      <c r="XBP81" s="489"/>
      <c r="XBQ81" s="489"/>
      <c r="XBR81" s="489"/>
      <c r="XBS81" s="489"/>
      <c r="XBT81" s="489"/>
      <c r="XBU81" s="489"/>
      <c r="XBV81" s="489"/>
      <c r="XBW81" s="489"/>
      <c r="XBX81" s="489"/>
      <c r="XBY81" s="489"/>
      <c r="XBZ81" s="489"/>
      <c r="XCA81" s="489"/>
      <c r="XCB81" s="489"/>
      <c r="XCC81" s="446"/>
      <c r="XCD81" s="489"/>
      <c r="XCE81" s="489"/>
      <c r="XCF81" s="489"/>
      <c r="XCG81" s="489"/>
      <c r="XCH81" s="489"/>
      <c r="XCI81" s="489"/>
      <c r="XCJ81" s="489"/>
      <c r="XCK81" s="489"/>
      <c r="XCL81" s="489"/>
      <c r="XCM81" s="489"/>
      <c r="XCN81" s="489"/>
      <c r="XCO81" s="489"/>
      <c r="XCP81" s="489"/>
      <c r="XCQ81" s="489"/>
      <c r="XCR81" s="489"/>
      <c r="XCS81" s="446"/>
      <c r="XCT81" s="489"/>
      <c r="XCU81" s="489"/>
      <c r="XCV81" s="489"/>
      <c r="XCW81" s="489"/>
      <c r="XCX81" s="489"/>
      <c r="XCY81" s="489"/>
      <c r="XCZ81" s="489"/>
      <c r="XDA81" s="489"/>
      <c r="XDB81" s="489"/>
      <c r="XDC81" s="489"/>
      <c r="XDD81" s="489"/>
      <c r="XDE81" s="489"/>
      <c r="XDF81" s="489"/>
      <c r="XDG81" s="489"/>
      <c r="XDH81" s="489"/>
      <c r="XDI81" s="446"/>
      <c r="XDJ81" s="489"/>
      <c r="XDK81" s="489"/>
      <c r="XDL81" s="489"/>
      <c r="XDM81" s="489"/>
      <c r="XDN81" s="489"/>
      <c r="XDO81" s="489"/>
      <c r="XDP81" s="489"/>
      <c r="XDQ81" s="489"/>
      <c r="XDR81" s="489"/>
      <c r="XDS81" s="489"/>
      <c r="XDT81" s="489"/>
      <c r="XDU81" s="489"/>
      <c r="XDV81" s="489"/>
      <c r="XDW81" s="489"/>
      <c r="XDX81" s="489"/>
      <c r="XDY81" s="446"/>
      <c r="XDZ81" s="489"/>
      <c r="XEA81" s="489"/>
      <c r="XEB81" s="489"/>
      <c r="XEC81" s="489"/>
      <c r="XED81" s="489"/>
      <c r="XEE81" s="489"/>
      <c r="XEF81" s="489"/>
      <c r="XEG81" s="489"/>
      <c r="XEH81" s="489"/>
      <c r="XEI81" s="489"/>
      <c r="XEJ81" s="489"/>
      <c r="XEK81" s="489"/>
      <c r="XEL81" s="489"/>
      <c r="XEM81" s="489"/>
      <c r="XEN81" s="489"/>
      <c r="XEO81" s="446"/>
      <c r="XEP81" s="489"/>
      <c r="XEQ81" s="489"/>
      <c r="XER81" s="489"/>
      <c r="XES81" s="489"/>
      <c r="XET81" s="489"/>
      <c r="XEU81" s="489"/>
      <c r="XEV81" s="489"/>
      <c r="XEW81" s="489"/>
      <c r="XEX81" s="489"/>
      <c r="XEY81" s="489"/>
      <c r="XEZ81" s="489"/>
      <c r="XFA81" s="489"/>
      <c r="XFB81" s="489"/>
      <c r="XFC81" s="489"/>
      <c r="XFD81" s="489"/>
    </row>
    <row r="83" spans="1:16384" ht="25.2" thickBot="1" x14ac:dyDescent="0.75"/>
    <row r="84" spans="1:16384" ht="18" customHeight="1" thickTop="1" thickBot="1" x14ac:dyDescent="0.75">
      <c r="A84" s="636" t="s">
        <v>388</v>
      </c>
      <c r="B84" s="630" t="s">
        <v>6</v>
      </c>
      <c r="C84" s="631"/>
      <c r="D84" s="631"/>
      <c r="E84" s="631"/>
      <c r="F84" s="631"/>
      <c r="G84" s="632"/>
      <c r="H84" s="633" t="s">
        <v>9</v>
      </c>
      <c r="I84" s="634"/>
      <c r="J84" s="634"/>
      <c r="K84" s="634"/>
      <c r="L84" s="634"/>
      <c r="M84" s="635"/>
      <c r="N84" s="630" t="s">
        <v>179</v>
      </c>
      <c r="O84" s="631"/>
      <c r="P84" s="631"/>
      <c r="Q84" s="631"/>
      <c r="R84" s="631"/>
      <c r="S84" s="632"/>
      <c r="T84" s="633" t="s">
        <v>185</v>
      </c>
      <c r="U84" s="634"/>
      <c r="V84" s="634"/>
      <c r="W84" s="634"/>
      <c r="X84" s="634"/>
      <c r="Y84" s="635"/>
      <c r="Z84" s="630" t="s">
        <v>387</v>
      </c>
      <c r="AA84" s="631"/>
      <c r="AB84" s="631"/>
      <c r="AC84" s="631"/>
      <c r="AD84" s="631"/>
      <c r="AE84" s="632"/>
    </row>
    <row r="85" spans="1:16384" ht="25.2" thickTop="1" x14ac:dyDescent="0.7">
      <c r="A85" s="637"/>
      <c r="B85" s="621" t="s">
        <v>28</v>
      </c>
      <c r="C85" s="622"/>
      <c r="D85" s="623"/>
      <c r="E85" s="621" t="s">
        <v>36</v>
      </c>
      <c r="F85" s="622"/>
      <c r="G85" s="623"/>
      <c r="H85" s="624" t="s">
        <v>28</v>
      </c>
      <c r="I85" s="625"/>
      <c r="J85" s="626"/>
      <c r="K85" s="624" t="s">
        <v>36</v>
      </c>
      <c r="L85" s="625"/>
      <c r="M85" s="626"/>
      <c r="N85" s="621" t="s">
        <v>28</v>
      </c>
      <c r="O85" s="622"/>
      <c r="P85" s="623"/>
      <c r="Q85" s="621" t="s">
        <v>36</v>
      </c>
      <c r="R85" s="622"/>
      <c r="S85" s="623"/>
      <c r="T85" s="624" t="s">
        <v>28</v>
      </c>
      <c r="U85" s="625"/>
      <c r="V85" s="626"/>
      <c r="W85" s="624" t="s">
        <v>36</v>
      </c>
      <c r="X85" s="625"/>
      <c r="Y85" s="626"/>
      <c r="Z85" s="621" t="s">
        <v>28</v>
      </c>
      <c r="AA85" s="622"/>
      <c r="AB85" s="623"/>
      <c r="AC85" s="621" t="s">
        <v>36</v>
      </c>
      <c r="AD85" s="622"/>
      <c r="AE85" s="623"/>
    </row>
    <row r="86" spans="1:16384" ht="25.2" thickBot="1" x14ac:dyDescent="0.75">
      <c r="A86" s="638"/>
      <c r="B86" s="476">
        <v>2018</v>
      </c>
      <c r="C86" s="477">
        <v>2017</v>
      </c>
      <c r="D86" s="478" t="s">
        <v>27</v>
      </c>
      <c r="E86" s="479">
        <v>2018</v>
      </c>
      <c r="F86" s="477">
        <v>2017</v>
      </c>
      <c r="G86" s="478" t="s">
        <v>27</v>
      </c>
      <c r="H86" s="480">
        <v>2018</v>
      </c>
      <c r="I86" s="481">
        <v>2017</v>
      </c>
      <c r="J86" s="482" t="s">
        <v>27</v>
      </c>
      <c r="K86" s="480">
        <v>2018</v>
      </c>
      <c r="L86" s="481">
        <v>2017</v>
      </c>
      <c r="M86" s="482" t="s">
        <v>27</v>
      </c>
      <c r="N86" s="479">
        <v>2018</v>
      </c>
      <c r="O86" s="477">
        <v>2017</v>
      </c>
      <c r="P86" s="478" t="s">
        <v>27</v>
      </c>
      <c r="Q86" s="479">
        <v>2018</v>
      </c>
      <c r="R86" s="477">
        <v>2017</v>
      </c>
      <c r="S86" s="478" t="s">
        <v>27</v>
      </c>
      <c r="T86" s="483">
        <v>2018</v>
      </c>
      <c r="U86" s="481">
        <v>2017</v>
      </c>
      <c r="V86" s="482" t="s">
        <v>27</v>
      </c>
      <c r="W86" s="483">
        <v>2018</v>
      </c>
      <c r="X86" s="481">
        <v>2017</v>
      </c>
      <c r="Y86" s="482" t="s">
        <v>27</v>
      </c>
      <c r="Z86" s="476">
        <v>2018</v>
      </c>
      <c r="AA86" s="477">
        <v>2017</v>
      </c>
      <c r="AB86" s="478" t="s">
        <v>27</v>
      </c>
      <c r="AC86" s="476">
        <v>2018</v>
      </c>
      <c r="AD86" s="477">
        <v>2017</v>
      </c>
      <c r="AE86" s="478" t="s">
        <v>27</v>
      </c>
    </row>
    <row r="87" spans="1:16384" ht="25.2" thickTop="1" x14ac:dyDescent="0.7">
      <c r="A87" s="484" t="s">
        <v>240</v>
      </c>
      <c r="B87" s="475">
        <f>'1.รวมชลบุรี'!B18</f>
        <v>3341.7100000000005</v>
      </c>
      <c r="C87" s="510">
        <f>'1.รวมชลบุรี'!C18</f>
        <v>3138.7400000000002</v>
      </c>
      <c r="D87" s="485">
        <f>'1.รวมชลบุรี'!D18</f>
        <v>6.47</v>
      </c>
      <c r="E87" s="475">
        <f>'1.รวมชลบุรี'!B19</f>
        <v>5508.35</v>
      </c>
      <c r="F87" s="510">
        <f>'1.รวมชลบุรี'!C19</f>
        <v>5172.87</v>
      </c>
      <c r="G87" s="485">
        <f>'1.รวมชลบุรี'!D19</f>
        <v>6.49</v>
      </c>
      <c r="H87" s="475">
        <f>'1.รวมชลบุรี'!CF18</f>
        <v>3239.61</v>
      </c>
      <c r="I87" s="510">
        <f>'1.รวมชลบุรี'!CG18</f>
        <v>3091.8599999999997</v>
      </c>
      <c r="J87" s="485">
        <f>'1.รวมชลบุรี'!CH18</f>
        <v>4.78</v>
      </c>
      <c r="K87" s="475">
        <f>'1.รวมชลบุรี'!CF19</f>
        <v>6091.99</v>
      </c>
      <c r="L87" s="510">
        <f>'1.รวมชลบุรี'!CG19</f>
        <v>5683.8799999999992</v>
      </c>
      <c r="M87" s="485">
        <f>'1.รวมชลบุรี'!CH19</f>
        <v>7.18</v>
      </c>
      <c r="N87" s="475">
        <f>'1.รวมชลบุรี'!FJ18</f>
        <v>2708.0400000000004</v>
      </c>
      <c r="O87" s="510">
        <f>'1.รวมชลบุรี'!FK18</f>
        <v>2572.3300000000004</v>
      </c>
      <c r="P87" s="485">
        <f>'1.รวมชลบุรี'!FL18</f>
        <v>5.28</v>
      </c>
      <c r="Q87" s="475">
        <f>'1.รวมชลบุรี'!FJ19</f>
        <v>4353.4499999999989</v>
      </c>
      <c r="R87" s="510">
        <f>'1.รวมชลบุรี'!FK19</f>
        <v>4023.8700000000003</v>
      </c>
      <c r="S87" s="484">
        <f>'1.รวมชลบุรี'!FL19</f>
        <v>8.19</v>
      </c>
      <c r="T87" s="475">
        <f>'1.รวมชลบุรี'!IN18</f>
        <v>3537.0400000000004</v>
      </c>
      <c r="U87" s="510">
        <f>'1.รวมชลบุรี'!IO18</f>
        <v>3391.0200000000004</v>
      </c>
      <c r="V87" s="484">
        <f>'1.รวมชลบุรี'!IP18</f>
        <v>4.3099999999999996</v>
      </c>
      <c r="W87" s="475">
        <f>'1.รวมชลบุรี'!IN19</f>
        <v>5436.8200000000006</v>
      </c>
      <c r="X87" s="510">
        <f>'1.รวมชลบุรี'!IO19</f>
        <v>5202.55</v>
      </c>
      <c r="Y87" s="484">
        <f>'1.รวมชลบุรี'!IP19</f>
        <v>4.5</v>
      </c>
      <c r="Z87" s="475">
        <f>'1.รวมชลบุรี'!LR18</f>
        <v>3224.17</v>
      </c>
      <c r="AA87" s="510">
        <f>'1.รวมชลบุรี'!LS18</f>
        <v>3065.2599999999998</v>
      </c>
      <c r="AB87" s="484">
        <f>'1.รวมชลบุรี'!LT18</f>
        <v>5.18</v>
      </c>
      <c r="AC87" s="475">
        <f>'1.รวมชลบุรี'!LR19</f>
        <v>5434.4599999999991</v>
      </c>
      <c r="AD87" s="510">
        <f>'1.รวมชลบุรี'!LS19</f>
        <v>5105.1900000000005</v>
      </c>
      <c r="AE87" s="484">
        <f>'1.รวมชลบุรี'!LT19</f>
        <v>6.45</v>
      </c>
    </row>
    <row r="88" spans="1:16384" x14ac:dyDescent="0.7">
      <c r="A88" s="485" t="s">
        <v>223</v>
      </c>
      <c r="B88" s="475">
        <f>จันทบุรี!B18</f>
        <v>1643.0800000000002</v>
      </c>
      <c r="C88" s="510">
        <f>จันทบุรี!C18</f>
        <v>1543.45</v>
      </c>
      <c r="D88" s="485">
        <f>จันทบุรี!D18</f>
        <v>6.46</v>
      </c>
      <c r="E88" s="475">
        <f>จันทบุรี!B19</f>
        <v>3150.4999999999995</v>
      </c>
      <c r="F88" s="510">
        <f>จันทบุรี!C19</f>
        <v>2987.08</v>
      </c>
      <c r="G88" s="485">
        <f>จันทบุรี!D19</f>
        <v>5.47</v>
      </c>
      <c r="H88" s="475">
        <f>จันทบุรี!CF18</f>
        <v>2113.7999999999997</v>
      </c>
      <c r="I88" s="510">
        <f>จันทบุรี!CG18</f>
        <v>2008.1999999999998</v>
      </c>
      <c r="J88" s="485">
        <f>จันทบุรี!CH18</f>
        <v>5.26</v>
      </c>
      <c r="K88" s="475">
        <f>จันทบุรี!CF19</f>
        <v>3558.5200000000004</v>
      </c>
      <c r="L88" s="510">
        <f>จันทบุรี!CG19</f>
        <v>3289.7</v>
      </c>
      <c r="M88" s="485">
        <f>จันทบุรี!CH19</f>
        <v>8.17</v>
      </c>
      <c r="N88" s="475">
        <f>จันทบุรี!FJ18</f>
        <v>1729.06</v>
      </c>
      <c r="O88" s="510">
        <f>จันทบุรี!FK18</f>
        <v>1656.13</v>
      </c>
      <c r="P88" s="485">
        <f>จันทบุรี!FL18</f>
        <v>4.4000000000000004</v>
      </c>
      <c r="Q88" s="475">
        <f>จันทบุรี!FJ19</f>
        <v>2382.5499999999997</v>
      </c>
      <c r="R88" s="510">
        <f>จันทบุรี!FK19</f>
        <v>2256.2400000000002</v>
      </c>
      <c r="S88" s="485">
        <f>จันทบุรี!FL19</f>
        <v>5.6</v>
      </c>
      <c r="T88" s="475">
        <f>จันทบุรี!IN18</f>
        <v>1730.6999999999998</v>
      </c>
      <c r="U88" s="510">
        <f>จันทบุรี!IO18</f>
        <v>1654.0100000000002</v>
      </c>
      <c r="V88" s="485">
        <f>จันทบุรี!IP18</f>
        <v>4.6399999999999997</v>
      </c>
      <c r="W88" s="475">
        <f>จันทบุรี!IN19</f>
        <v>2664.8900000000003</v>
      </c>
      <c r="X88" s="510">
        <f>จันทบุรี!IO19</f>
        <v>2544.84</v>
      </c>
      <c r="Y88" s="485">
        <f>จันทบุรี!IP19</f>
        <v>4.72</v>
      </c>
      <c r="Z88" s="475">
        <f>จันทบุรี!LR18</f>
        <v>1807.1000000000001</v>
      </c>
      <c r="AA88" s="510">
        <f>จันทบุรี!LS18</f>
        <v>1716.3500000000001</v>
      </c>
      <c r="AB88" s="485">
        <f>จันทบุรี!LT18</f>
        <v>5.29</v>
      </c>
      <c r="AC88" s="475">
        <f>จันทบุรี!LR19</f>
        <v>3023.65</v>
      </c>
      <c r="AD88" s="510">
        <f>จันทบุรี!LS19</f>
        <v>2829.65</v>
      </c>
      <c r="AE88" s="485">
        <f>จันทบุรี!LT19</f>
        <v>6.86</v>
      </c>
    </row>
    <row r="89" spans="1:16384" x14ac:dyDescent="0.7">
      <c r="A89" s="485" t="s">
        <v>238</v>
      </c>
      <c r="B89" s="475">
        <f>'2.รวมตราด'!B18</f>
        <v>2487.2000000000003</v>
      </c>
      <c r="C89" s="510">
        <f>'2.รวมตราด'!C18</f>
        <v>2344.6000000000004</v>
      </c>
      <c r="D89" s="485">
        <f>'2.รวมตราด'!D18</f>
        <v>6.08</v>
      </c>
      <c r="E89" s="475">
        <f>'2.รวมตราด'!B19</f>
        <v>3305.36</v>
      </c>
      <c r="F89" s="510">
        <f>'2.รวมตราด'!C19</f>
        <v>3140.02</v>
      </c>
      <c r="G89" s="485">
        <f>'2.รวมตราด'!D19</f>
        <v>5.27</v>
      </c>
      <c r="H89" s="475">
        <f>'2.รวมตราด'!CF18</f>
        <v>2692.1700000000005</v>
      </c>
      <c r="I89" s="510">
        <f>'2.รวมตราด'!CG18</f>
        <v>2562.1800000000003</v>
      </c>
      <c r="J89" s="485">
        <f>'2.รวมตราด'!CH18</f>
        <v>5.07</v>
      </c>
      <c r="K89" s="475">
        <f>'2.รวมตราด'!CF19</f>
        <v>3735.15</v>
      </c>
      <c r="L89" s="510">
        <f>'2.รวมตราด'!CG19</f>
        <v>3447.8300000000004</v>
      </c>
      <c r="M89" s="485">
        <f>'2.รวมตราด'!CH19</f>
        <v>8.33</v>
      </c>
      <c r="N89" s="475">
        <f>'2.รวมตราด'!FJ18</f>
        <v>2699.54</v>
      </c>
      <c r="O89" s="510">
        <f>'2.รวมตราด'!FK18</f>
        <v>2525.54</v>
      </c>
      <c r="P89" s="485">
        <f>'2.รวมตราด'!FL18</f>
        <v>6.89</v>
      </c>
      <c r="Q89" s="475">
        <f>'2.รวมตราด'!FJ19</f>
        <v>3612.3599999999992</v>
      </c>
      <c r="R89" s="510">
        <f>'2.รวมตราด'!FK19</f>
        <v>3321.5400000000004</v>
      </c>
      <c r="S89" s="485">
        <f>'2.รวมตราด'!FL19</f>
        <v>8.76</v>
      </c>
      <c r="T89" s="475">
        <f>'2.รวมตราด'!IN18</f>
        <v>2737.42</v>
      </c>
      <c r="U89" s="510">
        <f>'2.รวมตราด'!IO18</f>
        <v>2622.58</v>
      </c>
      <c r="V89" s="485">
        <f>'2.รวมตราด'!IP18</f>
        <v>4.38</v>
      </c>
      <c r="W89" s="475">
        <f>'2.รวมตราด'!IN19</f>
        <v>3755.06</v>
      </c>
      <c r="X89" s="510">
        <f>'2.รวมตราด'!IO19</f>
        <v>3625.65</v>
      </c>
      <c r="Y89" s="485">
        <f>'2.รวมตราด'!IP19</f>
        <v>3.57</v>
      </c>
      <c r="Z89" s="475">
        <f>'2.รวมตราด'!LR18</f>
        <v>2661.8200000000006</v>
      </c>
      <c r="AA89" s="510">
        <f>'2.รวมตราด'!LS18</f>
        <v>2517.6499999999996</v>
      </c>
      <c r="AB89" s="485">
        <f>'2.รวมตราด'!LT18</f>
        <v>5.73</v>
      </c>
      <c r="AC89" s="475">
        <f>'2.รวมตราด'!LR19</f>
        <v>3569.5600000000004</v>
      </c>
      <c r="AD89" s="510">
        <f>'2.รวมตราด'!LS19</f>
        <v>3347.84</v>
      </c>
      <c r="AE89" s="485">
        <f>'2.รวมตราด'!LT19</f>
        <v>6.62</v>
      </c>
    </row>
    <row r="90" spans="1:16384" x14ac:dyDescent="0.7">
      <c r="A90" s="485" t="s">
        <v>228</v>
      </c>
      <c r="B90" s="475">
        <f>นครนายก!B18</f>
        <v>1706.5700000000002</v>
      </c>
      <c r="C90" s="510">
        <f>นครนายก!C18</f>
        <v>1622.36</v>
      </c>
      <c r="D90" s="485">
        <f>นครนายก!D18</f>
        <v>5.19</v>
      </c>
      <c r="E90" s="475">
        <f>นครนายก!B19</f>
        <v>1798.4800000000002</v>
      </c>
      <c r="F90" s="510">
        <f>นครนายก!C19</f>
        <v>1685.9299999999996</v>
      </c>
      <c r="G90" s="485">
        <f>นครนายก!D19</f>
        <v>6.68</v>
      </c>
      <c r="H90" s="475">
        <f>นครนายก!CF18</f>
        <v>1656.28</v>
      </c>
      <c r="I90" s="510">
        <f>นครนายก!CG18</f>
        <v>1578.9699999999998</v>
      </c>
      <c r="J90" s="485">
        <f>นครนายก!CH18</f>
        <v>4.9000000000000004</v>
      </c>
      <c r="K90" s="475">
        <f>นครนายก!CF19</f>
        <v>2086.12</v>
      </c>
      <c r="L90" s="510">
        <f>นครนายก!CG19</f>
        <v>1920.63</v>
      </c>
      <c r="M90" s="485">
        <f>นครนายก!CH19</f>
        <v>8.6199999999999992</v>
      </c>
      <c r="N90" s="475">
        <f>นครนายก!FJ18</f>
        <v>1588.5200000000002</v>
      </c>
      <c r="O90" s="510">
        <f>นครนายก!FK18</f>
        <v>1527.3399999999997</v>
      </c>
      <c r="P90" s="485">
        <f>นครนายก!FL18</f>
        <v>4.01</v>
      </c>
      <c r="Q90" s="475">
        <f>นครนายก!FJ19</f>
        <v>2109.5300000000002</v>
      </c>
      <c r="R90" s="510">
        <f>นครนายก!FK19</f>
        <v>2024.1</v>
      </c>
      <c r="S90" s="485">
        <f>นครนายก!FL19</f>
        <v>4.22</v>
      </c>
      <c r="T90" s="475">
        <f>นครนายก!IN18</f>
        <v>1542.43</v>
      </c>
      <c r="U90" s="510">
        <f>นครนายก!IO18</f>
        <v>1492.35</v>
      </c>
      <c r="V90" s="485">
        <f>นครนายก!IP18</f>
        <v>3.36</v>
      </c>
      <c r="W90" s="475">
        <f>นครนายก!IN19</f>
        <v>2451.4</v>
      </c>
      <c r="X90" s="510">
        <f>นครนายก!IO19</f>
        <v>2356.4499999999998</v>
      </c>
      <c r="Y90" s="485">
        <f>นครนายก!IP19</f>
        <v>4.03</v>
      </c>
      <c r="Z90" s="475">
        <f>นครนายก!LR18</f>
        <v>1627.7399999999998</v>
      </c>
      <c r="AA90" s="510">
        <f>นครนายก!LS18</f>
        <v>1558.6</v>
      </c>
      <c r="AB90" s="485">
        <f>นครนายก!LT18</f>
        <v>4.4400000000000004</v>
      </c>
      <c r="AC90" s="475">
        <f>นครนายก!LR19</f>
        <v>2196.06</v>
      </c>
      <c r="AD90" s="510">
        <f>นครนายก!LS19</f>
        <v>2102.8000000000002</v>
      </c>
      <c r="AE90" s="485">
        <f>นครนายก!LT19</f>
        <v>4.4400000000000004</v>
      </c>
    </row>
    <row r="91" spans="1:16384" x14ac:dyDescent="0.7">
      <c r="A91" s="485" t="s">
        <v>229</v>
      </c>
      <c r="B91" s="475">
        <f>ปราจีนบุรี!B18</f>
        <v>1849.69</v>
      </c>
      <c r="C91" s="510">
        <f>ปราจีนบุรี!C18</f>
        <v>1757.5200000000002</v>
      </c>
      <c r="D91" s="485">
        <f>ปราจีนบุรี!D18</f>
        <v>5.24</v>
      </c>
      <c r="E91" s="475">
        <f>ปราจีนบุรี!B19</f>
        <v>1904.21</v>
      </c>
      <c r="F91" s="510">
        <f>ปราจีนบุรี!C19</f>
        <v>1794.5600000000002</v>
      </c>
      <c r="G91" s="485">
        <f>ปราจีนบุรี!D19</f>
        <v>6.11</v>
      </c>
      <c r="H91" s="475">
        <f>ปราจีนบุรี!CF18</f>
        <v>1949.8700000000001</v>
      </c>
      <c r="I91" s="510">
        <f>ปราจีนบุรี!CG18</f>
        <v>1863.7799999999997</v>
      </c>
      <c r="J91" s="485">
        <f>ปราจีนบุรี!CH18</f>
        <v>4.62</v>
      </c>
      <c r="K91" s="475">
        <f>ปราจีนบุรี!CF19</f>
        <v>3171.1499999999996</v>
      </c>
      <c r="L91" s="510">
        <f>ปราจีนบุรี!CG19</f>
        <v>2971.6099999999997</v>
      </c>
      <c r="M91" s="485">
        <f>ปราจีนบุรี!CH19</f>
        <v>6.71</v>
      </c>
      <c r="N91" s="475">
        <f>ปราจีนบุรี!FJ18</f>
        <v>1956.1000000000001</v>
      </c>
      <c r="O91" s="510">
        <f>ปราจีนบุรี!FK18</f>
        <v>1837.14</v>
      </c>
      <c r="P91" s="485">
        <f>ปราจีนบุรี!FL18</f>
        <v>6.48</v>
      </c>
      <c r="Q91" s="475">
        <f>ปราจีนบุรี!FJ19</f>
        <v>2238.4299999999998</v>
      </c>
      <c r="R91" s="510">
        <f>ปราจีนบุรี!FK19</f>
        <v>2104.46</v>
      </c>
      <c r="S91" s="485">
        <f>ปราจีนบุรี!FL19</f>
        <v>6.37</v>
      </c>
      <c r="T91" s="475">
        <f>ปราจีนบุรี!IN18</f>
        <v>1689.76</v>
      </c>
      <c r="U91" s="510">
        <f>ปราจีนบุรี!IO18</f>
        <v>1613.4899999999998</v>
      </c>
      <c r="V91" s="485">
        <f>ปราจีนบุรี!IP18</f>
        <v>4.7300000000000004</v>
      </c>
      <c r="W91" s="475">
        <f>ปราจีนบุรี!IN19</f>
        <v>2564.8399999999997</v>
      </c>
      <c r="X91" s="510">
        <f>ปราจีนบุรี!IO19</f>
        <v>2472.8900000000003</v>
      </c>
      <c r="Y91" s="485">
        <f>ปราจีนบุรี!IP19</f>
        <v>3.72</v>
      </c>
      <c r="Z91" s="475">
        <f>ปราจีนบุรี!LR18</f>
        <v>1852.6199999999997</v>
      </c>
      <c r="AA91" s="510">
        <f>ปราจีนบุรี!LS18</f>
        <v>1761.5500000000002</v>
      </c>
      <c r="AB91" s="485">
        <f>ปราจีนบุรี!LT18</f>
        <v>5.17</v>
      </c>
      <c r="AC91" s="475">
        <f>ปราจีนบุรี!LR19</f>
        <v>2502.63</v>
      </c>
      <c r="AD91" s="510">
        <f>ปราจีนบุรี!LS19</f>
        <v>2375.0899999999997</v>
      </c>
      <c r="AE91" s="485">
        <f>ปราจีนบุรี!LT19</f>
        <v>5.37</v>
      </c>
    </row>
    <row r="92" spans="1:16384" x14ac:dyDescent="0.7">
      <c r="A92" s="485" t="s">
        <v>230</v>
      </c>
      <c r="B92" s="475">
        <f>ระยอง!B18</f>
        <v>2071.5700000000002</v>
      </c>
      <c r="C92" s="510">
        <f>ระยอง!C18</f>
        <v>1961.42</v>
      </c>
      <c r="D92" s="485">
        <f>ระยอง!D18</f>
        <v>5.62</v>
      </c>
      <c r="E92" s="475">
        <f>ระยอง!B19</f>
        <v>2466.6499999999996</v>
      </c>
      <c r="F92" s="510">
        <f>ระยอง!C19</f>
        <v>2328.77</v>
      </c>
      <c r="G92" s="485">
        <f>ระยอง!D19</f>
        <v>5.92</v>
      </c>
      <c r="H92" s="475">
        <f>ระยอง!CF18</f>
        <v>2337.42</v>
      </c>
      <c r="I92" s="510">
        <f>ระยอง!CG18</f>
        <v>2235.71</v>
      </c>
      <c r="J92" s="485">
        <f>ระยอง!CH18</f>
        <v>4.55</v>
      </c>
      <c r="K92" s="475">
        <f>ระยอง!CF19</f>
        <v>3195.4100000000003</v>
      </c>
      <c r="L92" s="510">
        <f>ระยอง!CG19</f>
        <v>3011.2899999999995</v>
      </c>
      <c r="M92" s="485">
        <f>ระยอง!CH19</f>
        <v>6.11</v>
      </c>
      <c r="N92" s="475">
        <f>ระยอง!FJ18</f>
        <v>2613.1699999999996</v>
      </c>
      <c r="O92" s="510">
        <f>ระยอง!FK18</f>
        <v>2499.5500000000002</v>
      </c>
      <c r="P92" s="485">
        <f>ระยอง!FL18</f>
        <v>4.55</v>
      </c>
      <c r="Q92" s="475">
        <f>ระยอง!FJ19</f>
        <v>3250.46</v>
      </c>
      <c r="R92" s="510">
        <f>ระยอง!FK19</f>
        <v>3035.8900000000003</v>
      </c>
      <c r="S92" s="485">
        <f>ระยอง!FL19</f>
        <v>7.07</v>
      </c>
      <c r="T92" s="475">
        <f>ระยอง!IN18</f>
        <v>2927.5200000000004</v>
      </c>
      <c r="U92" s="510">
        <f>ระยอง!IO18</f>
        <v>2826.9</v>
      </c>
      <c r="V92" s="485">
        <f>ระยอง!IP18</f>
        <v>3.56</v>
      </c>
      <c r="W92" s="475">
        <f>ระยอง!IN19</f>
        <v>3933.3500000000004</v>
      </c>
      <c r="X92" s="510">
        <f>ระยอง!IO19</f>
        <v>3769.88</v>
      </c>
      <c r="Y92" s="485">
        <f>ระยอง!IP19</f>
        <v>4.34</v>
      </c>
      <c r="Z92" s="475">
        <f>ระยอง!LR18</f>
        <v>2517.4899999999998</v>
      </c>
      <c r="AA92" s="510">
        <f>ระยอง!LS18</f>
        <v>2416.1799999999998</v>
      </c>
      <c r="AB92" s="485">
        <f>ระยอง!LT18</f>
        <v>4.1900000000000004</v>
      </c>
      <c r="AC92" s="475">
        <f>ระยอง!LR19</f>
        <v>3166.3599999999997</v>
      </c>
      <c r="AD92" s="510">
        <f>ระยอง!LS19</f>
        <v>3005.2200000000003</v>
      </c>
      <c r="AE92" s="485">
        <f>ระยอง!LT19</f>
        <v>5.36</v>
      </c>
    </row>
    <row r="93" spans="1:16384" ht="25.2" thickBot="1" x14ac:dyDescent="0.75">
      <c r="A93" s="485" t="s">
        <v>231</v>
      </c>
      <c r="B93" s="475">
        <f>สระแก้ว!B18</f>
        <v>2062.1800000000003</v>
      </c>
      <c r="C93" s="510">
        <f>สระแก้ว!C18</f>
        <v>1965.8000000000002</v>
      </c>
      <c r="D93" s="485">
        <f>สระแก้ว!D18</f>
        <v>4.9000000000000004</v>
      </c>
      <c r="E93" s="475">
        <f>สระแก้ว!B19</f>
        <v>2158.5</v>
      </c>
      <c r="F93" s="510">
        <f>สระแก้ว!C19</f>
        <v>2047.0700000000004</v>
      </c>
      <c r="G93" s="485">
        <f>สระแก้ว!D19</f>
        <v>5.44</v>
      </c>
      <c r="H93" s="475">
        <f>สระแก้ว!CF18</f>
        <v>2229.0200000000004</v>
      </c>
      <c r="I93" s="510">
        <f>สระแก้ว!CG18</f>
        <v>2128.67</v>
      </c>
      <c r="J93" s="485">
        <f>สระแก้ว!CH18</f>
        <v>4.71</v>
      </c>
      <c r="K93" s="475">
        <f>สระแก้ว!CF19</f>
        <v>2121.84</v>
      </c>
      <c r="L93" s="510">
        <f>สระแก้ว!CG19</f>
        <v>2022.27</v>
      </c>
      <c r="M93" s="485">
        <f>สระแก้ว!CH19</f>
        <v>4.92</v>
      </c>
      <c r="N93" s="475">
        <f>สระแก้ว!FJ18</f>
        <v>2181.7199999999998</v>
      </c>
      <c r="O93" s="510">
        <f>สระแก้ว!FK18</f>
        <v>2069.19</v>
      </c>
      <c r="P93" s="485">
        <f>สระแก้ว!FL18</f>
        <v>5.44</v>
      </c>
      <c r="Q93" s="475">
        <f>สระแก้ว!FJ19</f>
        <v>1858.26</v>
      </c>
      <c r="R93" s="510">
        <f>สระแก้ว!FK19</f>
        <v>1754.96</v>
      </c>
      <c r="S93" s="485">
        <f>สระแก้ว!FL19</f>
        <v>5.89</v>
      </c>
      <c r="T93" s="475">
        <f>สระแก้ว!IN18</f>
        <v>2267.0100000000002</v>
      </c>
      <c r="U93" s="510">
        <f>สระแก้ว!IO18</f>
        <v>2202.3799999999997</v>
      </c>
      <c r="V93" s="485">
        <f>สระแก้ว!IP18</f>
        <v>2.93</v>
      </c>
      <c r="W93" s="475">
        <f>สระแก้ว!IN19</f>
        <v>2070.39</v>
      </c>
      <c r="X93" s="510">
        <f>สระแก้ว!IO19</f>
        <v>2017.08</v>
      </c>
      <c r="Y93" s="485">
        <f>สระแก้ว!IP19</f>
        <v>2.64</v>
      </c>
      <c r="Z93" s="475">
        <f>สระแก้ว!LR18</f>
        <v>2188.41</v>
      </c>
      <c r="AA93" s="510">
        <f>สระแก้ว!LS18</f>
        <v>2092.63</v>
      </c>
      <c r="AB93" s="485">
        <f>สระแก้ว!LT18</f>
        <v>4.58</v>
      </c>
      <c r="AC93" s="475">
        <f>สระแก้ว!LR19</f>
        <v>2062.2000000000003</v>
      </c>
      <c r="AD93" s="510">
        <f>สระแก้ว!LS19</f>
        <v>1972.9900000000002</v>
      </c>
      <c r="AE93" s="485">
        <f>สระแก้ว!LT19</f>
        <v>4.5199999999999996</v>
      </c>
    </row>
    <row r="94" spans="1:16384" ht="25.8" thickTop="1" thickBot="1" x14ac:dyDescent="0.75">
      <c r="A94" s="486" t="s">
        <v>391</v>
      </c>
      <c r="B94" s="487">
        <f>ภาคตะวันออก2561_Q1!B18</f>
        <v>2405.8099999999995</v>
      </c>
      <c r="C94" s="511">
        <f>ภาคตะวันออก2561_Q1!C18</f>
        <v>2261.9899999999998</v>
      </c>
      <c r="D94" s="488">
        <f>ภาคตะวันออก2561_Q1!D18</f>
        <v>6.36</v>
      </c>
      <c r="E94" s="487">
        <f>ภาคตะวันออก2561_Q1!B19</f>
        <v>5180.97</v>
      </c>
      <c r="F94" s="511">
        <f>ภาคตะวันออก2561_Q1!C19</f>
        <v>4859.5</v>
      </c>
      <c r="G94" s="488">
        <f>ภาคตะวันออก2561_Q1!D19</f>
        <v>6.62</v>
      </c>
      <c r="H94" s="487">
        <f>ภาคตะวันออก2561_Q1!CF18</f>
        <v>2575.31</v>
      </c>
      <c r="I94" s="511">
        <f>ภาคตะวันออก2561_Q1!CG18</f>
        <v>2460.1</v>
      </c>
      <c r="J94" s="488">
        <f>ภาคตะวันออก2561_Q1!CH18</f>
        <v>4.68</v>
      </c>
      <c r="K94" s="487">
        <f>ภาคตะวันออก2561_Q1!CF19</f>
        <v>5871.93</v>
      </c>
      <c r="L94" s="511">
        <f>ภาคตะวันออก2561_Q1!CG19</f>
        <v>5475.6</v>
      </c>
      <c r="M94" s="488">
        <f>ภาคตะวันออก2561_Q1!CH19</f>
        <v>7.24</v>
      </c>
      <c r="N94" s="487">
        <f>ภาคตะวันออก2561_Q1!FJ18</f>
        <v>2413.56</v>
      </c>
      <c r="O94" s="511">
        <f>ภาคตะวันออก2561_Q1!FK18</f>
        <v>2293.9399999999996</v>
      </c>
      <c r="P94" s="488">
        <f>ภาคตะวันออก2561_Q1!FL18</f>
        <v>5.21</v>
      </c>
      <c r="Q94" s="487">
        <f>ภาคตะวันออก2561_Q1!FJ19</f>
        <v>4215.9299999999994</v>
      </c>
      <c r="R94" s="511">
        <f>ภาคตะวันออก2561_Q1!FK19</f>
        <v>3902.8300000000004</v>
      </c>
      <c r="S94" s="488">
        <f>ภาคตะวันออก2561_Q1!FL19</f>
        <v>8.02</v>
      </c>
      <c r="T94" s="487">
        <f>ภาคตะวันออก2561_Q1!IN18</f>
        <v>2850.4</v>
      </c>
      <c r="U94" s="511">
        <f>ภาคตะวันออก2561_Q1!IO18</f>
        <v>2737.8799999999997</v>
      </c>
      <c r="V94" s="488">
        <f>ภาคตะวันออก2561_Q1!IP18</f>
        <v>4.1100000000000003</v>
      </c>
      <c r="W94" s="487">
        <f>ภาคตะวันออก2561_Q1!IN19</f>
        <v>5254.91</v>
      </c>
      <c r="X94" s="511">
        <f>ภาคตะวันออก2561_Q1!IO19</f>
        <v>5033.2599999999993</v>
      </c>
      <c r="Y94" s="488">
        <f>ภาคตะวันออก2561_Q1!IP19</f>
        <v>4.4000000000000004</v>
      </c>
      <c r="Z94" s="487">
        <f>ภาคตะวันออก2561_Q1!LR18</f>
        <v>2570.9299999999998</v>
      </c>
      <c r="AA94" s="511">
        <f>ภาคตะวันออก2561_Q1!LS18</f>
        <v>2453.86</v>
      </c>
      <c r="AB94" s="488">
        <f>ภาคตะวันออก2561_Q1!LT18</f>
        <v>4.7699999999999996</v>
      </c>
      <c r="AC94" s="487">
        <f>ภาคตะวันออก2561_Q1!LR19</f>
        <v>5199.4399999999996</v>
      </c>
      <c r="AD94" s="511">
        <f>ภาคตะวันออก2561_Q1!LS19</f>
        <v>4887.24</v>
      </c>
      <c r="AE94" s="488">
        <f>ภาคตะวันออก2561_Q1!LT19</f>
        <v>6.39</v>
      </c>
    </row>
    <row r="95" spans="1:16384" ht="25.2" thickTop="1" x14ac:dyDescent="0.7"/>
    <row r="97" spans="1:31" ht="25.2" thickBot="1" x14ac:dyDescent="0.75"/>
    <row r="98" spans="1:31" ht="18" customHeight="1" thickTop="1" thickBot="1" x14ac:dyDescent="0.75">
      <c r="A98" s="636" t="s">
        <v>108</v>
      </c>
      <c r="B98" s="630" t="s">
        <v>6</v>
      </c>
      <c r="C98" s="631"/>
      <c r="D98" s="631"/>
      <c r="E98" s="631"/>
      <c r="F98" s="631"/>
      <c r="G98" s="632"/>
      <c r="H98" s="633" t="s">
        <v>9</v>
      </c>
      <c r="I98" s="634"/>
      <c r="J98" s="634"/>
      <c r="K98" s="634"/>
      <c r="L98" s="634"/>
      <c r="M98" s="635"/>
      <c r="N98" s="630" t="s">
        <v>179</v>
      </c>
      <c r="O98" s="631"/>
      <c r="P98" s="631"/>
      <c r="Q98" s="631"/>
      <c r="R98" s="631"/>
      <c r="S98" s="632"/>
      <c r="T98" s="633" t="s">
        <v>185</v>
      </c>
      <c r="U98" s="634"/>
      <c r="V98" s="634"/>
      <c r="W98" s="634"/>
      <c r="X98" s="634"/>
      <c r="Y98" s="635"/>
      <c r="Z98" s="630" t="s">
        <v>387</v>
      </c>
      <c r="AA98" s="631"/>
      <c r="AB98" s="631"/>
      <c r="AC98" s="631"/>
      <c r="AD98" s="631"/>
      <c r="AE98" s="632"/>
    </row>
    <row r="99" spans="1:31" ht="25.2" thickTop="1" x14ac:dyDescent="0.7">
      <c r="A99" s="637"/>
      <c r="B99" s="621" t="s">
        <v>28</v>
      </c>
      <c r="C99" s="622"/>
      <c r="D99" s="623"/>
      <c r="E99" s="621" t="s">
        <v>36</v>
      </c>
      <c r="F99" s="622"/>
      <c r="G99" s="623"/>
      <c r="H99" s="624" t="s">
        <v>28</v>
      </c>
      <c r="I99" s="625"/>
      <c r="J99" s="626"/>
      <c r="K99" s="624" t="s">
        <v>36</v>
      </c>
      <c r="L99" s="625"/>
      <c r="M99" s="626"/>
      <c r="N99" s="621" t="s">
        <v>28</v>
      </c>
      <c r="O99" s="622"/>
      <c r="P99" s="623"/>
      <c r="Q99" s="621" t="s">
        <v>36</v>
      </c>
      <c r="R99" s="622"/>
      <c r="S99" s="623"/>
      <c r="T99" s="624" t="s">
        <v>28</v>
      </c>
      <c r="U99" s="625"/>
      <c r="V99" s="626"/>
      <c r="W99" s="624" t="s">
        <v>36</v>
      </c>
      <c r="X99" s="625"/>
      <c r="Y99" s="626"/>
      <c r="Z99" s="621" t="s">
        <v>28</v>
      </c>
      <c r="AA99" s="622"/>
      <c r="AB99" s="623"/>
      <c r="AC99" s="621" t="s">
        <v>36</v>
      </c>
      <c r="AD99" s="622"/>
      <c r="AE99" s="623"/>
    </row>
    <row r="100" spans="1:31" ht="25.2" thickBot="1" x14ac:dyDescent="0.75">
      <c r="A100" s="638"/>
      <c r="B100" s="476">
        <v>2018</v>
      </c>
      <c r="C100" s="477">
        <v>2017</v>
      </c>
      <c r="D100" s="478" t="s">
        <v>27</v>
      </c>
      <c r="E100" s="479">
        <v>2018</v>
      </c>
      <c r="F100" s="477">
        <v>2017</v>
      </c>
      <c r="G100" s="478" t="s">
        <v>27</v>
      </c>
      <c r="H100" s="480">
        <v>2018</v>
      </c>
      <c r="I100" s="481">
        <v>2017</v>
      </c>
      <c r="J100" s="482" t="s">
        <v>27</v>
      </c>
      <c r="K100" s="480">
        <v>2018</v>
      </c>
      <c r="L100" s="481">
        <v>2017</v>
      </c>
      <c r="M100" s="482" t="s">
        <v>27</v>
      </c>
      <c r="N100" s="479">
        <v>2018</v>
      </c>
      <c r="O100" s="477">
        <v>2017</v>
      </c>
      <c r="P100" s="478" t="s">
        <v>27</v>
      </c>
      <c r="Q100" s="479">
        <v>2018</v>
      </c>
      <c r="R100" s="477">
        <v>2017</v>
      </c>
      <c r="S100" s="478" t="s">
        <v>27</v>
      </c>
      <c r="T100" s="483">
        <v>2018</v>
      </c>
      <c r="U100" s="481">
        <v>2017</v>
      </c>
      <c r="V100" s="482" t="s">
        <v>27</v>
      </c>
      <c r="W100" s="483">
        <v>2018</v>
      </c>
      <c r="X100" s="481">
        <v>2017</v>
      </c>
      <c r="Y100" s="482" t="s">
        <v>27</v>
      </c>
      <c r="Z100" s="476">
        <v>2018</v>
      </c>
      <c r="AA100" s="477">
        <v>2017</v>
      </c>
      <c r="AB100" s="478" t="s">
        <v>27</v>
      </c>
      <c r="AC100" s="476">
        <v>2018</v>
      </c>
      <c r="AD100" s="477">
        <v>2017</v>
      </c>
      <c r="AE100" s="478" t="s">
        <v>27</v>
      </c>
    </row>
    <row r="101" spans="1:31" ht="25.2" thickTop="1" x14ac:dyDescent="0.7">
      <c r="A101" s="484" t="s">
        <v>240</v>
      </c>
      <c r="B101" s="475">
        <f>'1.รวมชลบุรี'!B28</f>
        <v>12220.04</v>
      </c>
      <c r="C101" s="510">
        <f>'1.รวมชลบุรี'!C28</f>
        <v>10510.570000000002</v>
      </c>
      <c r="D101" s="485">
        <f>'1.รวมชลบุรี'!D28</f>
        <v>16.260000000000002</v>
      </c>
      <c r="E101" s="475">
        <f>'1.รวมชลบุรี'!B29</f>
        <v>62435.990000000005</v>
      </c>
      <c r="F101" s="510">
        <f>'1.รวมชลบุรี'!C29</f>
        <v>54882.279999999992</v>
      </c>
      <c r="G101" s="485">
        <f>'1.รวมชลบุรี'!D29</f>
        <v>13.76</v>
      </c>
      <c r="H101" s="475">
        <f>'1.รวมชลบุรี'!CF28</f>
        <v>14100.130000000001</v>
      </c>
      <c r="I101" s="510">
        <f>'1.รวมชลบุรี'!CG28</f>
        <v>13032.68</v>
      </c>
      <c r="J101" s="485">
        <f>'1.รวมชลบุรี'!CH28</f>
        <v>8.19</v>
      </c>
      <c r="K101" s="475">
        <f>'1.รวมชลบุรี'!CF29</f>
        <v>57587.250000000007</v>
      </c>
      <c r="L101" s="510">
        <f>'1.รวมชลบุรี'!CG29</f>
        <v>50495.46</v>
      </c>
      <c r="M101" s="485">
        <f>'1.รวมชลบุรี'!CH29</f>
        <v>14.04</v>
      </c>
      <c r="N101" s="475">
        <f>'1.รวมชลบุรี'!FJ28</f>
        <v>10143.19</v>
      </c>
      <c r="O101" s="510">
        <f>'1.รวมชลบุรี'!FK28</f>
        <v>9621.98</v>
      </c>
      <c r="P101" s="485">
        <f>'1.รวมชลบุรี'!FL28</f>
        <v>5.42</v>
      </c>
      <c r="Q101" s="475">
        <f>'1.รวมชลบุรี'!FJ29</f>
        <v>28374.34</v>
      </c>
      <c r="R101" s="510">
        <f>'1.รวมชลบุรี'!FK29</f>
        <v>26733.82</v>
      </c>
      <c r="S101" s="484">
        <f>'1.รวมชลบุรี'!FL29</f>
        <v>6.14</v>
      </c>
      <c r="T101" s="475">
        <f>'1.รวมชลบุรี'!IN28</f>
        <v>17271.05</v>
      </c>
      <c r="U101" s="510">
        <f>'1.รวมชลบุรี'!IO28</f>
        <v>16042.490000000002</v>
      </c>
      <c r="V101" s="484">
        <f>'1.รวมชลบุรี'!IP28</f>
        <v>7.66</v>
      </c>
      <c r="W101" s="475">
        <f>'1.รวมชลบุรี'!IN29</f>
        <v>62411.06</v>
      </c>
      <c r="X101" s="510">
        <f>'1.รวมชลบุรี'!IO29</f>
        <v>59291.17</v>
      </c>
      <c r="Y101" s="484">
        <f>'1.รวมชลบุรี'!IP29</f>
        <v>5.26</v>
      </c>
      <c r="Z101" s="475">
        <f>'1.รวมชลบุรี'!LR28</f>
        <v>53734.41</v>
      </c>
      <c r="AA101" s="510">
        <f>'1.รวมชลบุรี'!LS28</f>
        <v>49207.720000000008</v>
      </c>
      <c r="AB101" s="484">
        <f>'1.รวมชลบุรี'!LT28</f>
        <v>9.1999999999999993</v>
      </c>
      <c r="AC101" s="475">
        <f>'1.รวมชลบุรี'!LR29</f>
        <v>210808.63999999998</v>
      </c>
      <c r="AD101" s="510">
        <f>'1.รวมชลบุรี'!LS29</f>
        <v>191402.73</v>
      </c>
      <c r="AE101" s="484">
        <f>'1.รวมชลบุรี'!LT29</f>
        <v>10.14</v>
      </c>
    </row>
    <row r="102" spans="1:31" x14ac:dyDescent="0.7">
      <c r="A102" s="485" t="s">
        <v>223</v>
      </c>
      <c r="B102" s="475">
        <f>จันทบุรี!B28</f>
        <v>2177.13</v>
      </c>
      <c r="C102" s="510">
        <f>จันทบุรี!C28</f>
        <v>1910.63</v>
      </c>
      <c r="D102" s="485">
        <f>จันทบุรี!D28</f>
        <v>13.95</v>
      </c>
      <c r="E102" s="475">
        <f>จันทบุรี!B29</f>
        <v>125.01000000000002</v>
      </c>
      <c r="F102" s="510">
        <f>จันทบุรี!C29</f>
        <v>111.04</v>
      </c>
      <c r="G102" s="485">
        <f>จันทบุรี!D29</f>
        <v>12.58</v>
      </c>
      <c r="H102" s="475">
        <f>จันทบุรี!CF28</f>
        <v>2529</v>
      </c>
      <c r="I102" s="510">
        <f>จันทบุรี!CG28</f>
        <v>2239.9899999999998</v>
      </c>
      <c r="J102" s="485">
        <f>จันทบุรี!CH28</f>
        <v>12.9</v>
      </c>
      <c r="K102" s="475">
        <f>จันทบุรี!CF29</f>
        <v>217.98999999999998</v>
      </c>
      <c r="L102" s="510">
        <f>จันทบุรี!CG29</f>
        <v>188.19</v>
      </c>
      <c r="M102" s="485">
        <f>จันทบุรี!CH29</f>
        <v>15.84</v>
      </c>
      <c r="N102" s="475">
        <f>จันทบุรี!FJ28</f>
        <v>1538.9700000000003</v>
      </c>
      <c r="O102" s="510">
        <f>จันทบุรี!FK28</f>
        <v>1436.73</v>
      </c>
      <c r="P102" s="485">
        <f>จันทบุรี!FL28</f>
        <v>7.12</v>
      </c>
      <c r="Q102" s="475">
        <f>จันทบุรี!FJ29</f>
        <v>96.4</v>
      </c>
      <c r="R102" s="510">
        <f>จันทบุรี!FK29</f>
        <v>90.11999999999999</v>
      </c>
      <c r="S102" s="485">
        <f>จันทบุรี!FL29</f>
        <v>6.97</v>
      </c>
      <c r="T102" s="475">
        <f>จันทบุรี!IN28</f>
        <v>1739.5</v>
      </c>
      <c r="U102" s="510">
        <f>จันทบุรี!IO28</f>
        <v>1564.47</v>
      </c>
      <c r="V102" s="485">
        <f>จันทบุรี!IP28</f>
        <v>11.19</v>
      </c>
      <c r="W102" s="475">
        <f>จันทบุรี!IN29</f>
        <v>96.179999999999993</v>
      </c>
      <c r="X102" s="510">
        <f>จันทบุรี!IO29</f>
        <v>87.299999999999983</v>
      </c>
      <c r="Y102" s="485">
        <f>จันทบุรี!IP29</f>
        <v>10.17</v>
      </c>
      <c r="Z102" s="475">
        <f>จันทบุรี!LR28</f>
        <v>7984.6</v>
      </c>
      <c r="AA102" s="510">
        <f>จันทบุรี!LS28</f>
        <v>7151.8200000000006</v>
      </c>
      <c r="AB102" s="485">
        <f>จันทบุรี!LT28</f>
        <v>11.64</v>
      </c>
      <c r="AC102" s="475">
        <f>จันทบุรี!LR29</f>
        <v>535.57999999999993</v>
      </c>
      <c r="AD102" s="510">
        <f>จันทบุรี!LS29</f>
        <v>476.64999999999992</v>
      </c>
      <c r="AE102" s="485">
        <f>จันทบุรี!LT29</f>
        <v>12.36</v>
      </c>
    </row>
    <row r="103" spans="1:31" x14ac:dyDescent="0.7">
      <c r="A103" s="485" t="s">
        <v>238</v>
      </c>
      <c r="B103" s="475">
        <f>'2.รวมตราด'!B28</f>
        <v>2411.9100000000003</v>
      </c>
      <c r="C103" s="510">
        <f>'2.รวมตราด'!C28</f>
        <v>2159.31</v>
      </c>
      <c r="D103" s="485">
        <f>'2.รวมตราด'!D28</f>
        <v>11.7</v>
      </c>
      <c r="E103" s="475">
        <f>'2.รวมตราด'!B29</f>
        <v>3205.28</v>
      </c>
      <c r="F103" s="510">
        <f>'2.รวมตราด'!C29</f>
        <v>2891.87</v>
      </c>
      <c r="G103" s="485">
        <f>'2.รวมตราด'!D29</f>
        <v>10.84</v>
      </c>
      <c r="H103" s="475">
        <f>'2.รวมตราด'!CF28</f>
        <v>3379.71</v>
      </c>
      <c r="I103" s="510">
        <f>'2.รวมตราด'!CG28</f>
        <v>3037.3299999999995</v>
      </c>
      <c r="J103" s="485">
        <f>'2.รวมตราด'!CH28</f>
        <v>11.27</v>
      </c>
      <c r="K103" s="475">
        <f>'2.รวมตราด'!CF29</f>
        <v>1479.18</v>
      </c>
      <c r="L103" s="510">
        <f>'2.รวมตราด'!CG29</f>
        <v>1273.4999999999998</v>
      </c>
      <c r="M103" s="485">
        <f>'2.รวมตราด'!CH29</f>
        <v>16.149999999999999</v>
      </c>
      <c r="N103" s="475">
        <f>'2.รวมตราด'!FJ28</f>
        <v>2580.0899999999997</v>
      </c>
      <c r="O103" s="510">
        <f>'2.รวมตราด'!FK28</f>
        <v>2396.35</v>
      </c>
      <c r="P103" s="485">
        <f>'2.รวมตราด'!FL28</f>
        <v>7.67</v>
      </c>
      <c r="Q103" s="475">
        <f>'2.รวมตราด'!FJ29</f>
        <v>1074.97</v>
      </c>
      <c r="R103" s="510">
        <f>'2.รวมตราด'!FK29</f>
        <v>992.07999999999993</v>
      </c>
      <c r="S103" s="485">
        <f>'2.รวมตราด'!FL29</f>
        <v>8.36</v>
      </c>
      <c r="T103" s="475">
        <f>'2.รวมตราด'!IN28</f>
        <v>2939.86</v>
      </c>
      <c r="U103" s="510">
        <f>'2.รวมตราด'!IO28</f>
        <v>2674.6899999999996</v>
      </c>
      <c r="V103" s="485">
        <f>'2.รวมตราด'!IP28</f>
        <v>9.91</v>
      </c>
      <c r="W103" s="475">
        <f>'2.รวมตราด'!IN29</f>
        <v>2224.58</v>
      </c>
      <c r="X103" s="510">
        <f>'2.รวมตราด'!IO29</f>
        <v>2073.6</v>
      </c>
      <c r="Y103" s="485">
        <f>'2.รวมตราด'!IP29</f>
        <v>7.28</v>
      </c>
      <c r="Z103" s="475">
        <f>'2.รวมตราด'!LR28</f>
        <v>11311.57</v>
      </c>
      <c r="AA103" s="510">
        <f>'2.รวมตราด'!LS28</f>
        <v>10267.69</v>
      </c>
      <c r="AB103" s="485">
        <f>'2.รวมตราด'!LT28</f>
        <v>10.17</v>
      </c>
      <c r="AC103" s="475">
        <f>'2.รวมตราด'!LR29</f>
        <v>7984.01</v>
      </c>
      <c r="AD103" s="510">
        <f>'2.รวมตราด'!LS29</f>
        <v>7231.0499999999993</v>
      </c>
      <c r="AE103" s="485">
        <f>'2.รวมตราด'!LT29</f>
        <v>10.41</v>
      </c>
    </row>
    <row r="104" spans="1:31" x14ac:dyDescent="0.7">
      <c r="A104" s="485" t="s">
        <v>228</v>
      </c>
      <c r="B104" s="475">
        <f>นครนายก!B28</f>
        <v>2234.5699999999997</v>
      </c>
      <c r="C104" s="510">
        <f>นครนายก!C28</f>
        <v>2018.0500000000002</v>
      </c>
      <c r="D104" s="485">
        <f>นครนายก!D28</f>
        <v>10.73</v>
      </c>
      <c r="E104" s="475">
        <f>นครนายก!B29</f>
        <v>16.59</v>
      </c>
      <c r="F104" s="510">
        <f>นครนายก!C29</f>
        <v>14.39</v>
      </c>
      <c r="G104" s="485">
        <f>นครนายก!D29</f>
        <v>15.29</v>
      </c>
      <c r="H104" s="475">
        <f>นครนายก!CF28</f>
        <v>1919.8899999999999</v>
      </c>
      <c r="I104" s="510">
        <f>นครนายก!CG28</f>
        <v>1737.82</v>
      </c>
      <c r="J104" s="485">
        <f>นครนายก!CH28</f>
        <v>10.48</v>
      </c>
      <c r="K104" s="475">
        <f>นครนายก!CF29</f>
        <v>8.0500000000000007</v>
      </c>
      <c r="L104" s="510">
        <f>นครนายก!CG29</f>
        <v>7.02</v>
      </c>
      <c r="M104" s="485">
        <f>นครนายก!CH29</f>
        <v>14.67</v>
      </c>
      <c r="N104" s="475">
        <f>นครนายก!FJ28</f>
        <v>1699.29</v>
      </c>
      <c r="O104" s="510">
        <f>นครนายก!FK28</f>
        <v>1600.75</v>
      </c>
      <c r="P104" s="485">
        <f>นครนายก!FL28</f>
        <v>6.16</v>
      </c>
      <c r="Q104" s="475">
        <f>นครนายก!FJ29</f>
        <v>28.74</v>
      </c>
      <c r="R104" s="510">
        <f>นครนายก!FK29</f>
        <v>27.400000000000002</v>
      </c>
      <c r="S104" s="485">
        <f>นครนายก!FL29</f>
        <v>4.8899999999999997</v>
      </c>
      <c r="T104" s="475">
        <f>นครนายก!IN28</f>
        <v>1503.11</v>
      </c>
      <c r="U104" s="510">
        <f>นครนายก!IO28</f>
        <v>1389.68</v>
      </c>
      <c r="V104" s="485">
        <f>นครนายก!IP28</f>
        <v>8.16</v>
      </c>
      <c r="W104" s="475">
        <f>นครนายก!IN29</f>
        <v>51.31</v>
      </c>
      <c r="X104" s="510">
        <f>นครนายก!IO29</f>
        <v>49.1</v>
      </c>
      <c r="Y104" s="485">
        <f>นครนายก!IP29</f>
        <v>4.5</v>
      </c>
      <c r="Z104" s="475">
        <f>นครนายก!LR28</f>
        <v>7356.86</v>
      </c>
      <c r="AA104" s="510">
        <f>นครนายก!LS28</f>
        <v>6746.3</v>
      </c>
      <c r="AB104" s="485">
        <f>นครนายก!LT28</f>
        <v>9.0500000000000007</v>
      </c>
      <c r="AC104" s="475">
        <f>นครนายก!LR29</f>
        <v>104.69</v>
      </c>
      <c r="AD104" s="510">
        <f>นครนายก!LS29</f>
        <v>97.910000000000011</v>
      </c>
      <c r="AE104" s="485">
        <f>นครนายก!LT29</f>
        <v>6.92</v>
      </c>
    </row>
    <row r="105" spans="1:31" x14ac:dyDescent="0.7">
      <c r="A105" s="485" t="s">
        <v>229</v>
      </c>
      <c r="B105" s="475">
        <f>ปราจีนบุรี!B28</f>
        <v>1216.1600000000001</v>
      </c>
      <c r="C105" s="510">
        <f>ปราจีนบุรี!C28</f>
        <v>1076.6000000000001</v>
      </c>
      <c r="D105" s="485">
        <f>ปราจีนบุรี!D28</f>
        <v>12.96</v>
      </c>
      <c r="E105" s="475">
        <f>ปราจีนบุรี!B29</f>
        <v>88.69</v>
      </c>
      <c r="F105" s="510">
        <f>ปราจีนบุรี!C29</f>
        <v>78.469999999999985</v>
      </c>
      <c r="G105" s="485">
        <f>ปราจีนบุรี!D29</f>
        <v>13.02</v>
      </c>
      <c r="H105" s="475">
        <f>ปราจีนบุรี!CF28</f>
        <v>1199.71</v>
      </c>
      <c r="I105" s="510">
        <f>ปราจีนบุรี!CG28</f>
        <v>1109.1500000000001</v>
      </c>
      <c r="J105" s="485">
        <f>ปราจีนบุรี!CH28</f>
        <v>8.16</v>
      </c>
      <c r="K105" s="475">
        <f>ปราจีนบุรี!CF29</f>
        <v>137.15999999999997</v>
      </c>
      <c r="L105" s="510">
        <f>ปราจีนบุรี!CG29</f>
        <v>122.55</v>
      </c>
      <c r="M105" s="485">
        <f>ปราจีนบุรี!CH29</f>
        <v>11.92</v>
      </c>
      <c r="N105" s="475">
        <f>ปราจีนบุรี!FJ28</f>
        <v>1062.8599999999999</v>
      </c>
      <c r="O105" s="510">
        <f>ปราจีนบุรี!FK28</f>
        <v>961.83</v>
      </c>
      <c r="P105" s="485">
        <f>ปราจีนบุรี!FL28</f>
        <v>10.5</v>
      </c>
      <c r="Q105" s="475">
        <f>ปราจีนบุรี!FJ29</f>
        <v>55.95</v>
      </c>
      <c r="R105" s="510">
        <f>ปราจีนบุรี!FK29</f>
        <v>51.07</v>
      </c>
      <c r="S105" s="485">
        <f>ปราจีนบุรี!FL29</f>
        <v>9.56</v>
      </c>
      <c r="T105" s="475">
        <f>ปราจีนบุรี!IN28</f>
        <v>1105.5999999999999</v>
      </c>
      <c r="U105" s="510">
        <f>ปราจีนบุรี!IO28</f>
        <v>1019.2700000000001</v>
      </c>
      <c r="V105" s="485">
        <f>ปราจีนบุรี!IP28</f>
        <v>8.4700000000000006</v>
      </c>
      <c r="W105" s="475">
        <f>ปราจีนบุรี!IN29</f>
        <v>192.08</v>
      </c>
      <c r="X105" s="510">
        <f>ปราจีนบุรี!IO29</f>
        <v>185.79</v>
      </c>
      <c r="Y105" s="485">
        <f>ปราจีนบุรี!IP29</f>
        <v>3.39</v>
      </c>
      <c r="Z105" s="475">
        <f>ปราจีนบุรี!LR28</f>
        <v>4584.33</v>
      </c>
      <c r="AA105" s="510">
        <f>ปราจีนบุรี!LS28</f>
        <v>4166.8499999999995</v>
      </c>
      <c r="AB105" s="485">
        <f>ปราจีนบุรี!LT28</f>
        <v>10.02</v>
      </c>
      <c r="AC105" s="475">
        <f>ปราจีนบุรี!LR29</f>
        <v>473.88</v>
      </c>
      <c r="AD105" s="510">
        <f>ปราจีนบุรี!LS29</f>
        <v>437.88</v>
      </c>
      <c r="AE105" s="485">
        <f>ปราจีนบุรี!LT29</f>
        <v>8.2200000000000006</v>
      </c>
    </row>
    <row r="106" spans="1:31" x14ac:dyDescent="0.7">
      <c r="A106" s="485" t="s">
        <v>230</v>
      </c>
      <c r="B106" s="475">
        <f>ระยอง!B28</f>
        <v>5765.9299999999994</v>
      </c>
      <c r="C106" s="510">
        <f>ระยอง!C28</f>
        <v>5169.1500000000005</v>
      </c>
      <c r="D106" s="485">
        <f>ระยอง!D28</f>
        <v>11.55</v>
      </c>
      <c r="E106" s="475">
        <f>ระยอง!B29</f>
        <v>1258.1099999999999</v>
      </c>
      <c r="F106" s="510">
        <f>ระยอง!C29</f>
        <v>1105.4199999999998</v>
      </c>
      <c r="G106" s="485">
        <f>ระยอง!D29</f>
        <v>13.81</v>
      </c>
      <c r="H106" s="475">
        <f>ระยอง!CF28</f>
        <v>7785.6800000000012</v>
      </c>
      <c r="I106" s="510">
        <f>ระยอง!CG28</f>
        <v>7221.4800000000005</v>
      </c>
      <c r="J106" s="485">
        <f>ระยอง!CH28</f>
        <v>7.81</v>
      </c>
      <c r="K106" s="475">
        <f>ระยอง!CF29</f>
        <v>871.75000000000011</v>
      </c>
      <c r="L106" s="510">
        <f>ระยอง!CG29</f>
        <v>801.91</v>
      </c>
      <c r="M106" s="485">
        <f>ระยอง!CH29</f>
        <v>8.7100000000000009</v>
      </c>
      <c r="N106" s="475">
        <f>ระยอง!FJ28</f>
        <v>6600.89</v>
      </c>
      <c r="O106" s="510">
        <f>ระยอง!FK28</f>
        <v>6061.01</v>
      </c>
      <c r="P106" s="485">
        <f>ระยอง!FL28</f>
        <v>8.91</v>
      </c>
      <c r="Q106" s="475">
        <f>ระยอง!FJ29</f>
        <v>1308.01</v>
      </c>
      <c r="R106" s="510">
        <f>ระยอง!FK29</f>
        <v>1194.6400000000001</v>
      </c>
      <c r="S106" s="485">
        <f>ระยอง!FL29</f>
        <v>9.49</v>
      </c>
      <c r="T106" s="475">
        <f>ระยอง!IN28</f>
        <v>11655</v>
      </c>
      <c r="U106" s="510">
        <f>ระยอง!IO28</f>
        <v>10740.94</v>
      </c>
      <c r="V106" s="485">
        <f>ระยอง!IP28</f>
        <v>8.51</v>
      </c>
      <c r="W106" s="475">
        <f>ระยอง!IN29</f>
        <v>1612.6800000000003</v>
      </c>
      <c r="X106" s="510">
        <f>ระยอง!IO29</f>
        <v>1516.81</v>
      </c>
      <c r="Y106" s="485">
        <f>ระยอง!IP29</f>
        <v>6.32</v>
      </c>
      <c r="Z106" s="475">
        <f>ระยอง!LR28</f>
        <v>31807.5</v>
      </c>
      <c r="AA106" s="510">
        <f>ระยอง!LS28</f>
        <v>29192.579999999998</v>
      </c>
      <c r="AB106" s="485">
        <f>ระยอง!LT28</f>
        <v>8.9600000000000009</v>
      </c>
      <c r="AC106" s="475">
        <f>ระยอง!LR29</f>
        <v>5050.55</v>
      </c>
      <c r="AD106" s="510">
        <f>ระยอง!LS29</f>
        <v>4618.78</v>
      </c>
      <c r="AE106" s="485">
        <f>ระยอง!LT29</f>
        <v>9.35</v>
      </c>
    </row>
    <row r="107" spans="1:31" ht="25.2" thickBot="1" x14ac:dyDescent="0.75">
      <c r="A107" s="485" t="s">
        <v>231</v>
      </c>
      <c r="B107" s="475">
        <f>สระแก้ว!B28</f>
        <v>1497.3</v>
      </c>
      <c r="C107" s="510">
        <f>สระแก้ว!C28</f>
        <v>1370.3</v>
      </c>
      <c r="D107" s="485">
        <f>สระแก้ว!D28</f>
        <v>9.27</v>
      </c>
      <c r="E107" s="475">
        <f>สระแก้ว!B29</f>
        <v>243.95000000000002</v>
      </c>
      <c r="F107" s="510">
        <f>สระแก้ว!C29</f>
        <v>227.48999999999998</v>
      </c>
      <c r="G107" s="485">
        <f>สระแก้ว!D29</f>
        <v>7.24</v>
      </c>
      <c r="H107" s="475">
        <f>สระแก้ว!CF28</f>
        <v>1515.5500000000002</v>
      </c>
      <c r="I107" s="510">
        <f>สระแก้ว!CG28</f>
        <v>1392.49</v>
      </c>
      <c r="J107" s="485">
        <f>สระแก้ว!CH28</f>
        <v>8.84</v>
      </c>
      <c r="K107" s="475">
        <f>สระแก้ว!CF29</f>
        <v>130.62</v>
      </c>
      <c r="L107" s="510">
        <f>สระแก้ว!CG29</f>
        <v>119.47</v>
      </c>
      <c r="M107" s="485">
        <f>สระแก้ว!CH29</f>
        <v>9.33</v>
      </c>
      <c r="N107" s="475">
        <f>สระแก้ว!FJ28</f>
        <v>1394.1200000000001</v>
      </c>
      <c r="O107" s="510">
        <f>สระแก้ว!FK28</f>
        <v>1277.8000000000002</v>
      </c>
      <c r="P107" s="485">
        <f>สระแก้ว!FL28</f>
        <v>9.1</v>
      </c>
      <c r="Q107" s="475">
        <f>สระแก้ว!FJ29</f>
        <v>138.57999999999998</v>
      </c>
      <c r="R107" s="510">
        <f>สระแก้ว!FK29</f>
        <v>126.44999999999999</v>
      </c>
      <c r="S107" s="485">
        <f>สระแก้ว!FL29</f>
        <v>9.59</v>
      </c>
      <c r="T107" s="475">
        <f>สระแก้ว!IN28</f>
        <v>1714.9399999999998</v>
      </c>
      <c r="U107" s="510">
        <f>สระแก้ว!IO28</f>
        <v>1603.31</v>
      </c>
      <c r="V107" s="485">
        <f>สระแก้ว!IP28</f>
        <v>6.96</v>
      </c>
      <c r="W107" s="475">
        <f>สระแก้ว!IN29</f>
        <v>197.99999999999997</v>
      </c>
      <c r="X107" s="510">
        <f>สระแก้ว!IO29</f>
        <v>188.94</v>
      </c>
      <c r="Y107" s="485">
        <f>สระแก้ว!IP29</f>
        <v>4.8</v>
      </c>
      <c r="Z107" s="475">
        <f>สระแก้ว!LR28</f>
        <v>6121.9100000000008</v>
      </c>
      <c r="AA107" s="510">
        <f>สระแก้ว!LS28</f>
        <v>5643.9000000000005</v>
      </c>
      <c r="AB107" s="485">
        <f>สระแก้ว!LT28</f>
        <v>8.4700000000000006</v>
      </c>
      <c r="AC107" s="475">
        <f>สระแก้ว!LR29</f>
        <v>711.15000000000009</v>
      </c>
      <c r="AD107" s="510">
        <f>สระแก้ว!LS29</f>
        <v>662.35</v>
      </c>
      <c r="AE107" s="485">
        <f>สระแก้ว!LT29</f>
        <v>7.37</v>
      </c>
    </row>
    <row r="108" spans="1:31" ht="25.8" thickTop="1" thickBot="1" x14ac:dyDescent="0.75">
      <c r="A108" s="486" t="s">
        <v>391</v>
      </c>
      <c r="B108" s="487">
        <f>ภาคตะวันออก2561_Q1!B28</f>
        <v>27523.040000000001</v>
      </c>
      <c r="C108" s="511">
        <f>ภาคตะวันออก2561_Q1!C28</f>
        <v>24214.61</v>
      </c>
      <c r="D108" s="488">
        <f>ภาคตะวันออก2561_Q1!D28</f>
        <v>13.66</v>
      </c>
      <c r="E108" s="487">
        <f>ภาคตะวันออก2561_Q1!B29</f>
        <v>67373.62000000001</v>
      </c>
      <c r="F108" s="511">
        <f>ภาคตะวันออก2561_Q1!C29</f>
        <v>59310.959999999985</v>
      </c>
      <c r="G108" s="488">
        <f>ภาคตะวันออก2561_Q1!D29</f>
        <v>13.59</v>
      </c>
      <c r="H108" s="487">
        <f>ภาคตะวันออก2561_Q1!CF28</f>
        <v>32429.670000000002</v>
      </c>
      <c r="I108" s="511">
        <f>ภาคตะวันออก2561_Q1!CG28</f>
        <v>29770.94</v>
      </c>
      <c r="J108" s="488">
        <f>ภาคตะวันออก2561_Q1!CH28</f>
        <v>8.93</v>
      </c>
      <c r="K108" s="487">
        <f>ภาคตะวันออก2561_Q1!CF29</f>
        <v>60432.000000000007</v>
      </c>
      <c r="L108" s="511">
        <f>ภาคตะวันออก2561_Q1!CG29</f>
        <v>53008.1</v>
      </c>
      <c r="M108" s="488">
        <f>ภาคตะวันออก2561_Q1!CH29</f>
        <v>14.01</v>
      </c>
      <c r="N108" s="487">
        <f>ภาคตะวันออก2561_Q1!FJ28</f>
        <v>25019.41</v>
      </c>
      <c r="O108" s="511">
        <f>ภาคตะวันออก2561_Q1!FK28</f>
        <v>23356.45</v>
      </c>
      <c r="P108" s="488">
        <f>ภาคตะวันออก2561_Q1!FL28</f>
        <v>7.12</v>
      </c>
      <c r="Q108" s="487">
        <f>ภาคตะวันออก2561_Q1!FJ29</f>
        <v>31076.99</v>
      </c>
      <c r="R108" s="511">
        <f>ภาคตะวันออก2561_Q1!FK29</f>
        <v>29215.58</v>
      </c>
      <c r="S108" s="488">
        <f>ภาคตะวันออก2561_Q1!FL29</f>
        <v>6.37</v>
      </c>
      <c r="T108" s="487">
        <f>ภาคตะวันออก2561_Q1!IN28</f>
        <v>37929.06</v>
      </c>
      <c r="U108" s="511">
        <f>ภาคตะวันออก2561_Q1!IO28</f>
        <v>35034.85</v>
      </c>
      <c r="V108" s="488">
        <f>ภาคตะวันออก2561_Q1!IP28</f>
        <v>8.26</v>
      </c>
      <c r="W108" s="487">
        <f>ภาคตะวันออก2561_Q1!IN29</f>
        <v>66785.89</v>
      </c>
      <c r="X108" s="511">
        <f>ภาคตะวันออก2561_Q1!IO29</f>
        <v>63392.71</v>
      </c>
      <c r="Y108" s="488">
        <f>ภาคตะวันออก2561_Q1!IP29</f>
        <v>5.35</v>
      </c>
      <c r="Z108" s="487">
        <f>ภาคตะวันออก2561_Q1!LR28</f>
        <v>122901.18000000001</v>
      </c>
      <c r="AA108" s="511">
        <f>ภาคตะวันออก2561_Q1!LS28</f>
        <v>112376.85727887999</v>
      </c>
      <c r="AB108" s="488">
        <f>ภาคตะวันออก2561_Q1!LT28</f>
        <v>9.3699999999999992</v>
      </c>
      <c r="AC108" s="487">
        <f>ภาคตะวันออก2561_Q1!LR29</f>
        <v>225668.49999999997</v>
      </c>
      <c r="AD108" s="511">
        <f>ภาคตะวันออก2561_Q1!LS29</f>
        <v>204927.35</v>
      </c>
      <c r="AE108" s="488">
        <f>ภาคตะวันออก2561_Q1!LT29</f>
        <v>10.119999999999999</v>
      </c>
    </row>
    <row r="109" spans="1:31" ht="25.2" thickTop="1" x14ac:dyDescent="0.7"/>
    <row r="111" spans="1:31" ht="25.2" thickBot="1" x14ac:dyDescent="0.75">
      <c r="A111" s="495"/>
      <c r="B111" s="495"/>
      <c r="H111" s="490"/>
      <c r="I111" s="490"/>
      <c r="J111" s="490"/>
      <c r="K111" s="490"/>
      <c r="L111" s="490"/>
      <c r="M111" s="490"/>
      <c r="N111" s="489"/>
      <c r="O111" s="489"/>
      <c r="P111" s="489"/>
      <c r="Q111" s="496"/>
      <c r="R111" s="496"/>
      <c r="S111" s="496"/>
      <c r="T111" s="489"/>
      <c r="U111" s="489"/>
      <c r="V111" s="489"/>
      <c r="W111" s="489"/>
      <c r="X111" s="489"/>
      <c r="Y111" s="489"/>
      <c r="Z111" s="489"/>
      <c r="AA111" s="489"/>
      <c r="AB111" s="489"/>
      <c r="AC111" s="489"/>
      <c r="AD111" s="489"/>
      <c r="AE111" s="489"/>
    </row>
    <row r="112" spans="1:31" ht="25.2" thickTop="1" x14ac:dyDescent="0.7">
      <c r="A112" s="627" t="s">
        <v>389</v>
      </c>
      <c r="B112" s="639" t="s">
        <v>6</v>
      </c>
      <c r="C112" s="622"/>
      <c r="D112" s="623"/>
      <c r="E112" s="640" t="s">
        <v>9</v>
      </c>
      <c r="F112" s="641"/>
      <c r="G112" s="642"/>
      <c r="H112" s="621" t="s">
        <v>179</v>
      </c>
      <c r="I112" s="622"/>
      <c r="J112" s="623"/>
      <c r="K112" s="640" t="s">
        <v>185</v>
      </c>
      <c r="L112" s="641"/>
      <c r="M112" s="642"/>
      <c r="N112" s="621" t="s">
        <v>390</v>
      </c>
      <c r="O112" s="622"/>
      <c r="P112" s="623"/>
      <c r="Q112" s="643"/>
      <c r="R112" s="643"/>
      <c r="S112" s="643"/>
      <c r="W112" s="643"/>
      <c r="X112" s="643"/>
      <c r="Y112" s="643"/>
      <c r="Z112" s="643"/>
      <c r="AA112" s="643"/>
      <c r="AB112" s="643"/>
      <c r="AC112" s="643"/>
      <c r="AD112" s="643"/>
      <c r="AE112" s="643"/>
    </row>
    <row r="113" spans="1:31" ht="25.2" thickBot="1" x14ac:dyDescent="0.75">
      <c r="A113" s="629"/>
      <c r="B113" s="476">
        <v>2018</v>
      </c>
      <c r="C113" s="477">
        <v>2017</v>
      </c>
      <c r="D113" s="478" t="s">
        <v>27</v>
      </c>
      <c r="E113" s="491">
        <v>2018</v>
      </c>
      <c r="F113" s="492">
        <v>2017</v>
      </c>
      <c r="G113" s="493" t="s">
        <v>27</v>
      </c>
      <c r="H113" s="479">
        <v>2018</v>
      </c>
      <c r="I113" s="477">
        <v>2017</v>
      </c>
      <c r="J113" s="478" t="s">
        <v>27</v>
      </c>
      <c r="K113" s="491">
        <v>2018</v>
      </c>
      <c r="L113" s="492">
        <v>2017</v>
      </c>
      <c r="M113" s="493" t="s">
        <v>27</v>
      </c>
      <c r="N113" s="479">
        <v>2018</v>
      </c>
      <c r="O113" s="477">
        <v>2017</v>
      </c>
      <c r="P113" s="478" t="s">
        <v>27</v>
      </c>
      <c r="Q113" s="497"/>
      <c r="R113" s="498"/>
      <c r="S113" s="499"/>
      <c r="T113" s="497"/>
      <c r="U113" s="498"/>
      <c r="V113" s="499"/>
      <c r="W113" s="497"/>
      <c r="X113" s="498"/>
      <c r="Y113" s="499"/>
      <c r="Z113" s="497"/>
      <c r="AA113" s="498"/>
      <c r="AB113" s="499"/>
      <c r="AC113" s="497"/>
      <c r="AD113" s="498"/>
      <c r="AE113" s="499"/>
    </row>
    <row r="114" spans="1:31" ht="25.2" thickTop="1" x14ac:dyDescent="0.7">
      <c r="A114" s="484" t="s">
        <v>240</v>
      </c>
      <c r="B114" s="475">
        <f>'1.รวมชลบุรี'!B32</f>
        <v>82.78</v>
      </c>
      <c r="C114" s="510">
        <f>'1.รวมชลบุรี'!C32</f>
        <v>77.7</v>
      </c>
      <c r="D114" s="485">
        <f>'1.รวมชลบุรี'!D32</f>
        <v>5.08</v>
      </c>
      <c r="E114" s="475">
        <f>'1.รวมชลบุรี'!CF32</f>
        <v>80.73</v>
      </c>
      <c r="F114" s="510">
        <f>'1.รวมชลบุรี'!CG32</f>
        <v>77.09</v>
      </c>
      <c r="G114" s="485">
        <f>'1.รวมชลบุรี'!CH32</f>
        <v>3.64</v>
      </c>
      <c r="H114" s="490">
        <f>'1.รวมชลบุรี'!FJ32</f>
        <v>73.540000000000006</v>
      </c>
      <c r="I114" s="512">
        <f>'1.รวมชลบุรี'!FK32</f>
        <v>73.180000000000007</v>
      </c>
      <c r="J114" s="494">
        <f>'1.รวมชลบุรี'!FL32</f>
        <v>0.36</v>
      </c>
      <c r="K114" s="475">
        <f>'1.รวมชลบุรี'!IN32</f>
        <v>81.180000000000007</v>
      </c>
      <c r="L114" s="510">
        <f>'1.รวมชลบุรี'!IO32</f>
        <v>82.37</v>
      </c>
      <c r="M114" s="484">
        <f>'1.รวมชลบุรี'!IP32</f>
        <v>-1.19</v>
      </c>
      <c r="N114" s="501">
        <f>'1.รวมชลบุรี'!LR32</f>
        <v>79.56</v>
      </c>
      <c r="O114" s="510">
        <f>'1.รวมชลบุรี'!LS32</f>
        <v>77.58</v>
      </c>
      <c r="P114" s="484">
        <f>'1.รวมชลบุรี'!LT32</f>
        <v>1.98</v>
      </c>
      <c r="Q114" s="496"/>
      <c r="R114" s="496"/>
      <c r="S114" s="496"/>
      <c r="T114" s="489"/>
      <c r="U114" s="489"/>
      <c r="V114" s="489"/>
      <c r="W114" s="489"/>
      <c r="X114" s="489"/>
      <c r="Y114" s="489"/>
      <c r="Z114" s="489"/>
      <c r="AA114" s="489"/>
      <c r="AB114" s="489"/>
      <c r="AC114" s="489"/>
      <c r="AD114" s="489"/>
      <c r="AE114" s="489"/>
    </row>
    <row r="115" spans="1:31" x14ac:dyDescent="0.7">
      <c r="A115" s="485" t="s">
        <v>223</v>
      </c>
      <c r="B115" s="475">
        <f>จันทบุรี!B32</f>
        <v>65.989999999999995</v>
      </c>
      <c r="C115" s="510">
        <f>จันทบุรี!C32</f>
        <v>61.74</v>
      </c>
      <c r="D115" s="485">
        <f>จันทบุรี!D32</f>
        <v>4.25</v>
      </c>
      <c r="E115" s="475">
        <f>จันทบุรี!CF32</f>
        <v>63.32</v>
      </c>
      <c r="F115" s="510">
        <f>จันทบุรี!CG32</f>
        <v>60.23</v>
      </c>
      <c r="G115" s="485">
        <f>จันทบุรี!CH32</f>
        <v>3.09</v>
      </c>
      <c r="H115" s="500">
        <f>จันทบุรี!FJ32</f>
        <v>56.91</v>
      </c>
      <c r="I115" s="512">
        <f>จันทบุรี!FK32</f>
        <v>55.54</v>
      </c>
      <c r="J115" s="494">
        <f>จันทบุรี!FL32</f>
        <v>1.37</v>
      </c>
      <c r="K115" s="501">
        <f>จันทบุรี!IN32</f>
        <v>56.65</v>
      </c>
      <c r="L115" s="513">
        <f>จันทบุรี!IO32</f>
        <v>54.92</v>
      </c>
      <c r="M115" s="507">
        <f>จันทบุรี!IP32</f>
        <v>1.73</v>
      </c>
      <c r="N115" s="501">
        <f>จันทบุรี!LR32</f>
        <v>60.72</v>
      </c>
      <c r="O115" s="510">
        <f>จันทบุรี!LS32</f>
        <v>58.11</v>
      </c>
      <c r="P115" s="485">
        <f>จันทบุรี!LT32</f>
        <v>2.61</v>
      </c>
      <c r="Q115" s="496"/>
      <c r="R115" s="496"/>
      <c r="S115" s="496"/>
      <c r="T115" s="489"/>
      <c r="U115" s="489"/>
      <c r="V115" s="489"/>
      <c r="W115" s="489"/>
      <c r="X115" s="489"/>
      <c r="Y115" s="489"/>
      <c r="Z115" s="489"/>
      <c r="AA115" s="489"/>
      <c r="AB115" s="489"/>
      <c r="AC115" s="489"/>
      <c r="AD115" s="489"/>
      <c r="AE115" s="489"/>
    </row>
    <row r="116" spans="1:31" x14ac:dyDescent="0.7">
      <c r="A116" s="485" t="s">
        <v>238</v>
      </c>
      <c r="B116" s="475">
        <f>'2.รวมตราด'!B32</f>
        <v>80.06</v>
      </c>
      <c r="C116" s="510">
        <f>'2.รวมตราด'!C32</f>
        <v>76.760000000000005</v>
      </c>
      <c r="D116" s="485">
        <f>'2.รวมตราด'!D32</f>
        <v>3.3</v>
      </c>
      <c r="E116" s="475">
        <f>'2.รวมตราด'!CF32</f>
        <v>67.91</v>
      </c>
      <c r="F116" s="510">
        <f>'2.รวมตราด'!CG32</f>
        <v>65.790000000000006</v>
      </c>
      <c r="G116" s="485">
        <f>'2.รวมตราด'!CH32</f>
        <v>2.12</v>
      </c>
      <c r="H116" s="490">
        <f>'2.รวมตราด'!FJ32</f>
        <v>55.28</v>
      </c>
      <c r="I116" s="512">
        <f>'2.รวมตราด'!FK32</f>
        <v>54.46</v>
      </c>
      <c r="J116" s="494">
        <f>'2.รวมตราด'!FL32</f>
        <v>0.82</v>
      </c>
      <c r="K116" s="475">
        <f>'2.รวมตราด'!IN32</f>
        <v>67.3</v>
      </c>
      <c r="L116" s="510">
        <f>'2.รวมตราด'!IO32</f>
        <v>65.62</v>
      </c>
      <c r="M116" s="485">
        <f>'2.รวมตราด'!IP32</f>
        <v>1.68</v>
      </c>
      <c r="N116" s="501">
        <f>'2.รวมตราด'!LR32</f>
        <v>67.64</v>
      </c>
      <c r="O116" s="510">
        <f>'2.รวมตราด'!LS32</f>
        <v>65.66</v>
      </c>
      <c r="P116" s="485">
        <f>'2.รวมตราด'!LT32</f>
        <v>1.98</v>
      </c>
      <c r="Q116" s="496"/>
      <c r="R116" s="496"/>
      <c r="S116" s="496"/>
      <c r="T116" s="489"/>
      <c r="U116" s="489"/>
      <c r="V116" s="489"/>
      <c r="W116" s="489"/>
      <c r="X116" s="489"/>
      <c r="Y116" s="489"/>
      <c r="Z116" s="489"/>
      <c r="AA116" s="489"/>
      <c r="AB116" s="489"/>
      <c r="AC116" s="489"/>
      <c r="AD116" s="489"/>
      <c r="AE116" s="489"/>
    </row>
    <row r="117" spans="1:31" x14ac:dyDescent="0.7">
      <c r="A117" s="485" t="s">
        <v>228</v>
      </c>
      <c r="B117" s="475">
        <f>นครนายก!B32</f>
        <v>62.58</v>
      </c>
      <c r="C117" s="510">
        <f>นครนายก!C32</f>
        <v>58.15</v>
      </c>
      <c r="D117" s="485">
        <f>นครนายก!D32</f>
        <v>4.43</v>
      </c>
      <c r="E117" s="475">
        <f>นครนายก!CF32</f>
        <v>61.59</v>
      </c>
      <c r="F117" s="510">
        <f>นครนายก!CG32</f>
        <v>60.66</v>
      </c>
      <c r="G117" s="485">
        <f>นครนายก!CH32</f>
        <v>0.93</v>
      </c>
      <c r="H117" s="500">
        <f>นครนายก!FJ32</f>
        <v>66.47</v>
      </c>
      <c r="I117" s="512">
        <f>นครนายก!FK32</f>
        <v>65.83</v>
      </c>
      <c r="J117" s="494">
        <f>นครนายก!FL32</f>
        <v>0.64</v>
      </c>
      <c r="K117" s="501">
        <f>นครนายก!IN32</f>
        <v>64.53</v>
      </c>
      <c r="L117" s="510">
        <f>นครนายก!IO32</f>
        <v>61.66</v>
      </c>
      <c r="M117" s="485">
        <f>นครนายก!IP32</f>
        <v>2.87</v>
      </c>
      <c r="N117" s="501">
        <f>นครนายก!LR32</f>
        <v>63.79</v>
      </c>
      <c r="O117" s="510">
        <f>นครนายก!LS32</f>
        <v>61.57</v>
      </c>
      <c r="P117" s="485">
        <f>นครนายก!LT32</f>
        <v>2.2200000000000002</v>
      </c>
      <c r="Q117" s="496"/>
      <c r="R117" s="496"/>
      <c r="S117" s="496"/>
      <c r="T117" s="489"/>
      <c r="U117" s="489"/>
      <c r="V117" s="489"/>
      <c r="W117" s="489"/>
      <c r="X117" s="489"/>
      <c r="Y117" s="489"/>
      <c r="Z117" s="489"/>
      <c r="AA117" s="489"/>
      <c r="AB117" s="489"/>
      <c r="AC117" s="489"/>
      <c r="AD117" s="489"/>
      <c r="AE117" s="489"/>
    </row>
    <row r="118" spans="1:31" x14ac:dyDescent="0.7">
      <c r="A118" s="485" t="s">
        <v>229</v>
      </c>
      <c r="B118" s="475">
        <f>ปราจีนบุรี!B32</f>
        <v>66.040000000000006</v>
      </c>
      <c r="C118" s="510">
        <f>ปราจีนบุรี!C32</f>
        <v>63.14</v>
      </c>
      <c r="D118" s="485">
        <f>ปราจีนบุรี!D32</f>
        <v>2.9</v>
      </c>
      <c r="E118" s="475">
        <f>ปราจีนบุรี!CF32</f>
        <v>56.96</v>
      </c>
      <c r="F118" s="510">
        <f>ปราจีนบุรี!CG32</f>
        <v>54.55</v>
      </c>
      <c r="G118" s="485">
        <f>ปราจีนบุรี!CH32</f>
        <v>2.41</v>
      </c>
      <c r="H118" s="501">
        <f>ปราจีนบุรี!FJ32</f>
        <v>59.6</v>
      </c>
      <c r="I118" s="510">
        <f>ปราจีนบุรี!FK32</f>
        <v>58.13</v>
      </c>
      <c r="J118" s="485">
        <f>ปราจีนบุรี!FL32</f>
        <v>1.47</v>
      </c>
      <c r="K118" s="501">
        <f>ปราจีนบุรี!IN32</f>
        <v>59.62</v>
      </c>
      <c r="L118" s="510">
        <f>ปราจีนบุรี!IO32</f>
        <v>58.25</v>
      </c>
      <c r="M118" s="485">
        <f>ปราจีนบุรี!IP32</f>
        <v>1.37</v>
      </c>
      <c r="N118" s="501">
        <f>ปราจีนบุรี!LR32</f>
        <v>60.55</v>
      </c>
      <c r="O118" s="510">
        <f>ปราจีนบุรี!LS32</f>
        <v>58.52</v>
      </c>
      <c r="P118" s="485">
        <f>ปราจีนบุรี!LT32</f>
        <v>2.0299999999999998</v>
      </c>
      <c r="Q118" s="489"/>
      <c r="R118" s="496"/>
      <c r="S118" s="496"/>
      <c r="T118" s="489"/>
      <c r="U118" s="489"/>
      <c r="V118" s="489"/>
      <c r="W118" s="489"/>
      <c r="X118" s="489"/>
      <c r="Y118" s="489"/>
      <c r="Z118" s="489"/>
      <c r="AA118" s="643"/>
      <c r="AB118" s="643"/>
      <c r="AC118" s="643"/>
      <c r="AD118" s="489"/>
      <c r="AE118" s="489"/>
    </row>
    <row r="119" spans="1:31" x14ac:dyDescent="0.7">
      <c r="A119" s="485" t="s">
        <v>230</v>
      </c>
      <c r="B119" s="475">
        <f>ระยอง!B32</f>
        <v>70.39</v>
      </c>
      <c r="C119" s="510">
        <f>ระยอง!C32</f>
        <v>67.94</v>
      </c>
      <c r="D119" s="485">
        <f>ระยอง!D32</f>
        <v>2.4500000000000002</v>
      </c>
      <c r="E119" s="475">
        <f>ระยอง!CF32</f>
        <v>81.28</v>
      </c>
      <c r="F119" s="510">
        <f>ระยอง!CG32</f>
        <v>78.290000000000006</v>
      </c>
      <c r="G119" s="485">
        <f>ระยอง!CH32</f>
        <v>2.99</v>
      </c>
      <c r="H119" s="501">
        <f>ระยอง!FJ32</f>
        <v>65.75</v>
      </c>
      <c r="I119" s="510">
        <f>ระยอง!FK32</f>
        <v>64.05</v>
      </c>
      <c r="J119" s="485">
        <f>ระยอง!FL32</f>
        <v>1.7</v>
      </c>
      <c r="K119" s="501">
        <f>ระยอง!IN32</f>
        <v>66.040000000000006</v>
      </c>
      <c r="L119" s="510">
        <f>ระยอง!IO32</f>
        <v>63.73</v>
      </c>
      <c r="M119" s="485">
        <f>ระยอง!IP32</f>
        <v>2.31</v>
      </c>
      <c r="N119" s="501">
        <f>ระยอง!LR32</f>
        <v>70.86</v>
      </c>
      <c r="O119" s="510">
        <f>ระยอง!LS32</f>
        <v>68.510000000000005</v>
      </c>
      <c r="P119" s="485">
        <f>ระยอง!LT32</f>
        <v>2.35</v>
      </c>
      <c r="Q119" s="489"/>
      <c r="R119" s="489"/>
      <c r="S119" s="489"/>
      <c r="T119" s="489"/>
      <c r="U119" s="489"/>
      <c r="V119" s="489"/>
      <c r="W119" s="489"/>
      <c r="X119" s="489"/>
      <c r="Y119" s="489"/>
      <c r="Z119" s="489"/>
      <c r="AA119" s="489"/>
      <c r="AB119" s="489"/>
      <c r="AC119" s="489"/>
      <c r="AD119" s="489"/>
      <c r="AE119" s="489"/>
    </row>
    <row r="120" spans="1:31" ht="25.2" thickBot="1" x14ac:dyDescent="0.75">
      <c r="A120" s="485" t="s">
        <v>231</v>
      </c>
      <c r="B120" s="475">
        <f>สระแก้ว!B32</f>
        <v>57.56</v>
      </c>
      <c r="C120" s="510">
        <f>สระแก้ว!C32</f>
        <v>58.47</v>
      </c>
      <c r="D120" s="485">
        <f>สระแก้ว!D32</f>
        <v>-0.91</v>
      </c>
      <c r="E120" s="475">
        <f>สระแก้ว!CF32</f>
        <v>57.81</v>
      </c>
      <c r="F120" s="510">
        <f>สระแก้ว!CG32</f>
        <v>55.63</v>
      </c>
      <c r="G120" s="485">
        <f>สระแก้ว!CH32</f>
        <v>2.1800000000000002</v>
      </c>
      <c r="H120" s="501">
        <f>สระแก้ว!FJ32</f>
        <v>54.08</v>
      </c>
      <c r="I120" s="510">
        <f>สระแก้ว!FK32</f>
        <v>52.79</v>
      </c>
      <c r="J120" s="485">
        <f>สระแก้ว!FL32</f>
        <v>1.29</v>
      </c>
      <c r="K120" s="501">
        <f>สระแก้ว!IN32</f>
        <v>56.77</v>
      </c>
      <c r="L120" s="510">
        <f>สระแก้ว!IO32</f>
        <v>55.29</v>
      </c>
      <c r="M120" s="485">
        <f>สระแก้ว!IP32</f>
        <v>1.48</v>
      </c>
      <c r="N120" s="501">
        <f>สระแก้ว!LR32</f>
        <v>56.55</v>
      </c>
      <c r="O120" s="510">
        <f>สระแก้ว!LS32</f>
        <v>55.54</v>
      </c>
      <c r="P120" s="485">
        <f>สระแก้ว!LT32</f>
        <v>1.01</v>
      </c>
      <c r="Q120" s="489"/>
      <c r="R120" s="489"/>
      <c r="S120" s="489"/>
      <c r="T120" s="489"/>
      <c r="U120" s="489"/>
      <c r="V120" s="489"/>
      <c r="W120" s="489"/>
      <c r="X120" s="489"/>
      <c r="Y120" s="489"/>
      <c r="Z120" s="489"/>
      <c r="AA120" s="489"/>
      <c r="AB120" s="489"/>
      <c r="AC120" s="489"/>
      <c r="AD120" s="489"/>
      <c r="AE120" s="489"/>
    </row>
    <row r="121" spans="1:31" ht="25.8" thickTop="1" thickBot="1" x14ac:dyDescent="0.75">
      <c r="A121" s="486" t="s">
        <v>391</v>
      </c>
      <c r="B121" s="487">
        <f>ภาคตะวันออก2561_Q1!B32</f>
        <v>77.72</v>
      </c>
      <c r="C121" s="511">
        <f>ภาคตะวันออก2561_Q1!C32</f>
        <v>73.489999999999995</v>
      </c>
      <c r="D121" s="488">
        <f>ภาคตะวันออก2561_Q1!D32</f>
        <v>4.2300000000000004</v>
      </c>
      <c r="E121" s="487">
        <f>ภาคตะวันออก2561_Q1!CF32</f>
        <v>76.290000000000006</v>
      </c>
      <c r="F121" s="511">
        <f>ภาคตะวันออก2561_Q1!CG32</f>
        <v>73.17</v>
      </c>
      <c r="G121" s="488">
        <f>ภาคตะวันออก2561_Q1!CH32</f>
        <v>3.12</v>
      </c>
      <c r="H121" s="487">
        <f>ภาคตะวันออก2561_Q1!FJ32</f>
        <v>68.41</v>
      </c>
      <c r="I121" s="511">
        <f>ภาคตะวันออก2561_Q1!FK32</f>
        <v>67.739999999999995</v>
      </c>
      <c r="J121" s="488">
        <f>ภาคตะวันออก2561_Q1!FL32</f>
        <v>0.67</v>
      </c>
      <c r="K121" s="487">
        <f>ภาคตะวันออก2561_Q1!IN32</f>
        <v>74.23</v>
      </c>
      <c r="L121" s="511">
        <f>ภาคตะวันออก2561_Q1!IO32</f>
        <v>74.180000000000007</v>
      </c>
      <c r="M121" s="488">
        <f>ภาคตะวันออก2561_Q1!IP32</f>
        <v>0.05</v>
      </c>
      <c r="N121" s="509">
        <f>ภาคตะวันออก2561_Q1!LR32</f>
        <v>74.16</v>
      </c>
      <c r="O121" s="511">
        <f>ภาคตะวันออก2561_Q1!LS32</f>
        <v>72.14</v>
      </c>
      <c r="P121" s="488">
        <f>ภาคตะวันออก2561_Q1!LT32</f>
        <v>2.02</v>
      </c>
      <c r="Q121" s="489"/>
      <c r="R121" s="489"/>
      <c r="S121" s="489"/>
      <c r="T121" s="489"/>
      <c r="U121" s="489"/>
      <c r="V121" s="489"/>
      <c r="W121" s="489"/>
      <c r="X121" s="489"/>
      <c r="Y121" s="489"/>
      <c r="Z121" s="489"/>
      <c r="AA121" s="489"/>
      <c r="AB121" s="489"/>
      <c r="AC121" s="489"/>
      <c r="AD121" s="489"/>
      <c r="AE121" s="489"/>
    </row>
    <row r="122" spans="1:31" ht="25.2" thickTop="1" x14ac:dyDescent="0.7"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Z122" s="489"/>
      <c r="AA122" s="489"/>
      <c r="AB122" s="489"/>
      <c r="AC122" s="489"/>
      <c r="AD122" s="489"/>
      <c r="AE122" s="489"/>
    </row>
    <row r="123" spans="1:31" x14ac:dyDescent="0.7">
      <c r="Q123" s="490"/>
      <c r="R123" s="490"/>
      <c r="S123" s="490"/>
      <c r="T123" s="489"/>
      <c r="U123" s="489"/>
      <c r="V123" s="489"/>
      <c r="W123" s="489"/>
      <c r="X123" s="489"/>
      <c r="Y123" s="489"/>
      <c r="Z123" s="489"/>
      <c r="AA123" s="489"/>
      <c r="AB123" s="489"/>
      <c r="AC123" s="489"/>
      <c r="AD123" s="489"/>
      <c r="AE123" s="489"/>
    </row>
    <row r="124" spans="1:31" ht="25.2" thickBot="1" x14ac:dyDescent="0.75">
      <c r="B124" s="495"/>
    </row>
    <row r="125" spans="1:31" ht="25.2" thickTop="1" x14ac:dyDescent="0.7">
      <c r="A125" s="636" t="s">
        <v>32</v>
      </c>
      <c r="B125" s="639" t="s">
        <v>6</v>
      </c>
      <c r="C125" s="622"/>
      <c r="D125" s="623"/>
      <c r="E125" s="640" t="s">
        <v>9</v>
      </c>
      <c r="F125" s="641"/>
      <c r="G125" s="642"/>
      <c r="H125" s="621" t="s">
        <v>179</v>
      </c>
      <c r="I125" s="622"/>
      <c r="J125" s="623"/>
      <c r="K125" s="640" t="s">
        <v>185</v>
      </c>
      <c r="L125" s="641"/>
      <c r="M125" s="642"/>
      <c r="N125" s="643"/>
      <c r="O125" s="643"/>
      <c r="P125" s="643"/>
      <c r="Q125" s="643"/>
      <c r="R125" s="643"/>
      <c r="S125" s="643"/>
      <c r="W125" s="643"/>
      <c r="X125" s="643"/>
      <c r="Y125" s="643"/>
      <c r="Z125" s="643"/>
      <c r="AA125" s="643"/>
      <c r="AB125" s="643"/>
      <c r="AC125" s="643"/>
      <c r="AD125" s="643"/>
      <c r="AE125" s="643"/>
    </row>
    <row r="126" spans="1:31" ht="25.2" thickBot="1" x14ac:dyDescent="0.75">
      <c r="A126" s="638"/>
      <c r="B126" s="476">
        <v>2018</v>
      </c>
      <c r="C126" s="477">
        <v>2017</v>
      </c>
      <c r="D126" s="478" t="s">
        <v>27</v>
      </c>
      <c r="E126" s="491">
        <v>2018</v>
      </c>
      <c r="F126" s="492">
        <v>2017</v>
      </c>
      <c r="G126" s="493" t="s">
        <v>27</v>
      </c>
      <c r="H126" s="479">
        <v>2018</v>
      </c>
      <c r="I126" s="477">
        <v>2017</v>
      </c>
      <c r="J126" s="478" t="s">
        <v>27</v>
      </c>
      <c r="K126" s="491">
        <v>2018</v>
      </c>
      <c r="L126" s="492">
        <v>2017</v>
      </c>
      <c r="M126" s="493" t="s">
        <v>27</v>
      </c>
      <c r="N126" s="497"/>
      <c r="O126" s="498"/>
      <c r="P126" s="499"/>
      <c r="Q126" s="497"/>
      <c r="R126" s="498"/>
      <c r="S126" s="499"/>
      <c r="T126" s="497"/>
      <c r="U126" s="498"/>
      <c r="V126" s="499"/>
      <c r="W126" s="497"/>
      <c r="X126" s="498"/>
      <c r="Y126" s="499"/>
      <c r="Z126" s="497"/>
      <c r="AA126" s="498"/>
      <c r="AB126" s="499"/>
      <c r="AC126" s="497"/>
      <c r="AD126" s="498"/>
      <c r="AE126" s="499"/>
    </row>
    <row r="127" spans="1:31" ht="25.2" thickTop="1" x14ac:dyDescent="0.7">
      <c r="A127" s="484" t="s">
        <v>240</v>
      </c>
      <c r="B127" s="475">
        <f>'1.รวมชลบุรี'!AH5</f>
        <v>955</v>
      </c>
      <c r="C127" s="510">
        <f>'1.รวมชลบุรี'!AI5</f>
        <v>960</v>
      </c>
      <c r="D127" s="485">
        <f>'1.รวมชลบุรี'!AJ5</f>
        <v>-0.52</v>
      </c>
      <c r="E127" s="475">
        <f>'1.รวมชลบุรี'!DL5</f>
        <v>955</v>
      </c>
      <c r="F127" s="510">
        <f>'1.รวมชลบุรี'!DM5</f>
        <v>960</v>
      </c>
      <c r="G127" s="485">
        <f>'1.รวมชลบุรี'!DN5</f>
        <v>-0.52</v>
      </c>
      <c r="H127" s="502">
        <f>'1.รวมชลบุรี'!GP5</f>
        <v>955</v>
      </c>
      <c r="I127" s="512">
        <f>'1.รวมชลบุรี'!GQ5</f>
        <v>960</v>
      </c>
      <c r="J127" s="506">
        <f>'1.รวมชลบุรี'!GR5</f>
        <v>-0.52</v>
      </c>
      <c r="K127" s="503">
        <f>'1.รวมชลบุรี'!JT5</f>
        <v>955</v>
      </c>
      <c r="L127" s="514">
        <f>'1.รวมชลบุรี'!JU5</f>
        <v>960</v>
      </c>
      <c r="M127" s="484">
        <f>'1.รวมชลบุรี'!JV5</f>
        <v>-0.52</v>
      </c>
      <c r="N127" s="489"/>
      <c r="O127" s="489"/>
      <c r="P127" s="489"/>
      <c r="Q127" s="496"/>
      <c r="R127" s="496"/>
      <c r="S127" s="496"/>
      <c r="T127" s="489"/>
      <c r="U127" s="489"/>
      <c r="V127" s="489"/>
      <c r="W127" s="489"/>
      <c r="X127" s="489"/>
      <c r="Y127" s="489"/>
      <c r="Z127" s="489"/>
      <c r="AA127" s="489"/>
      <c r="AB127" s="489"/>
      <c r="AC127" s="489"/>
      <c r="AD127" s="489"/>
      <c r="AE127" s="489"/>
    </row>
    <row r="128" spans="1:31" x14ac:dyDescent="0.7">
      <c r="A128" s="485" t="s">
        <v>223</v>
      </c>
      <c r="B128" s="475">
        <f>จันทบุรี!AH5</f>
        <v>218</v>
      </c>
      <c r="C128" s="510">
        <f>จันทบุรี!AI5</f>
        <v>218</v>
      </c>
      <c r="D128" s="485">
        <f>จันทบุรี!AJ5</f>
        <v>0</v>
      </c>
      <c r="E128" s="475">
        <f>จันทบุรี!DL5</f>
        <v>218</v>
      </c>
      <c r="F128" s="510">
        <f>จันทบุรี!DM5</f>
        <v>218</v>
      </c>
      <c r="G128" s="485">
        <f>จันทบุรี!DN5</f>
        <v>0</v>
      </c>
      <c r="H128" s="502">
        <f>จันทบุรี!GP5</f>
        <v>218</v>
      </c>
      <c r="I128" s="512">
        <f>จันทบุรี!GQ5</f>
        <v>218</v>
      </c>
      <c r="J128" s="506">
        <f>จันทบุรี!GR5</f>
        <v>0</v>
      </c>
      <c r="K128" s="503">
        <f>จันทบุรี!JT5</f>
        <v>218</v>
      </c>
      <c r="L128" s="514">
        <f>จันทบุรี!JU5</f>
        <v>218</v>
      </c>
      <c r="M128" s="505">
        <f>จันทบุรี!JV5</f>
        <v>0</v>
      </c>
      <c r="N128" s="489"/>
      <c r="O128" s="489"/>
      <c r="P128" s="489"/>
      <c r="Q128" s="496"/>
      <c r="R128" s="496"/>
      <c r="S128" s="496"/>
      <c r="T128" s="489"/>
      <c r="U128" s="489"/>
      <c r="V128" s="489"/>
      <c r="W128" s="489"/>
      <c r="X128" s="489"/>
      <c r="Y128" s="489"/>
      <c r="Z128" s="489"/>
      <c r="AA128" s="489"/>
      <c r="AB128" s="489"/>
      <c r="AC128" s="489"/>
      <c r="AD128" s="489"/>
      <c r="AE128" s="489"/>
    </row>
    <row r="129" spans="1:31" x14ac:dyDescent="0.7">
      <c r="A129" s="485" t="s">
        <v>238</v>
      </c>
      <c r="B129" s="475">
        <f>'2.รวมตราด'!AH5</f>
        <v>442</v>
      </c>
      <c r="C129" s="510">
        <f>'2.รวมตราด'!AI5</f>
        <v>436</v>
      </c>
      <c r="D129" s="485">
        <f>'2.รวมตราด'!AJ5</f>
        <v>1.38</v>
      </c>
      <c r="E129" s="475">
        <f>'2.รวมตราด'!DL5</f>
        <v>442</v>
      </c>
      <c r="F129" s="510">
        <f>'2.รวมตราด'!DM5</f>
        <v>436</v>
      </c>
      <c r="G129" s="485">
        <f>'2.รวมตราด'!DN5</f>
        <v>1.38</v>
      </c>
      <c r="H129" s="502">
        <f>'2.รวมตราด'!GP5</f>
        <v>442</v>
      </c>
      <c r="I129" s="512">
        <f>'2.รวมตราด'!GQ5</f>
        <v>436</v>
      </c>
      <c r="J129" s="506">
        <f>'2.รวมตราด'!GR5</f>
        <v>1.38</v>
      </c>
      <c r="K129" s="503">
        <f>'2.รวมตราด'!JT5</f>
        <v>442</v>
      </c>
      <c r="L129" s="514">
        <f>'2.รวมตราด'!JU5</f>
        <v>436</v>
      </c>
      <c r="M129" s="485">
        <f>'2.รวมตราด'!JV5</f>
        <v>1.38</v>
      </c>
      <c r="N129" s="489"/>
      <c r="O129" s="489"/>
      <c r="P129" s="489"/>
      <c r="Q129" s="496"/>
      <c r="R129" s="496"/>
      <c r="S129" s="496"/>
      <c r="T129" s="489"/>
      <c r="U129" s="489"/>
      <c r="V129" s="489"/>
      <c r="W129" s="489"/>
      <c r="X129" s="489"/>
      <c r="Y129" s="489"/>
      <c r="Z129" s="489"/>
      <c r="AA129" s="489"/>
      <c r="AB129" s="489"/>
      <c r="AC129" s="489"/>
      <c r="AD129" s="489"/>
      <c r="AE129" s="489"/>
    </row>
    <row r="130" spans="1:31" x14ac:dyDescent="0.7">
      <c r="A130" s="485" t="s">
        <v>228</v>
      </c>
      <c r="B130" s="475">
        <f>นครนายก!AH5</f>
        <v>205</v>
      </c>
      <c r="C130" s="510">
        <f>นครนายก!AI5</f>
        <v>205</v>
      </c>
      <c r="D130" s="485">
        <f>นครนายก!AJ5</f>
        <v>0</v>
      </c>
      <c r="E130" s="475">
        <f>นครนายก!DL5</f>
        <v>205</v>
      </c>
      <c r="F130" s="510">
        <f>นครนายก!DM5</f>
        <v>205</v>
      </c>
      <c r="G130" s="485">
        <f>นครนายก!DN5</f>
        <v>0</v>
      </c>
      <c r="H130" s="502">
        <f>นครนายก!GP5</f>
        <v>205</v>
      </c>
      <c r="I130" s="512">
        <f>นครนายก!GQ5</f>
        <v>205</v>
      </c>
      <c r="J130" s="506">
        <f>นครนายก!GR5</f>
        <v>0</v>
      </c>
      <c r="K130" s="503">
        <f>นครนายก!JT5</f>
        <v>205</v>
      </c>
      <c r="L130" s="514">
        <f>นครนายก!JU5</f>
        <v>205</v>
      </c>
      <c r="M130" s="485">
        <f>นครนายก!JV5</f>
        <v>0</v>
      </c>
      <c r="N130" s="489"/>
      <c r="O130" s="489"/>
      <c r="P130" s="489"/>
      <c r="Q130" s="496"/>
      <c r="R130" s="496"/>
      <c r="S130" s="496"/>
      <c r="T130" s="489"/>
      <c r="U130" s="489"/>
      <c r="V130" s="489"/>
      <c r="W130" s="489"/>
      <c r="X130" s="489"/>
      <c r="Y130" s="489"/>
      <c r="Z130" s="489"/>
      <c r="AA130" s="489"/>
      <c r="AB130" s="489"/>
      <c r="AC130" s="489"/>
      <c r="AD130" s="489"/>
      <c r="AE130" s="489"/>
    </row>
    <row r="131" spans="1:31" x14ac:dyDescent="0.7">
      <c r="A131" s="485" t="s">
        <v>229</v>
      </c>
      <c r="B131" s="475">
        <f>ปราจีนบุรี!AH5</f>
        <v>85</v>
      </c>
      <c r="C131" s="510">
        <f>ปราจีนบุรี!AI5</f>
        <v>85</v>
      </c>
      <c r="D131" s="485">
        <f>ปราจีนบุรี!AJ5</f>
        <v>0</v>
      </c>
      <c r="E131" s="475">
        <f>ปราจีนบุรี!DL5</f>
        <v>85</v>
      </c>
      <c r="F131" s="510">
        <f>ปราจีนบุรี!DM5</f>
        <v>85</v>
      </c>
      <c r="G131" s="485">
        <f>ปราจีนบุรี!DN5</f>
        <v>0</v>
      </c>
      <c r="H131" s="503">
        <f>ปราจีนบุรี!GP5</f>
        <v>85</v>
      </c>
      <c r="I131" s="510">
        <f>ปราจีนบุรี!GQ5</f>
        <v>85</v>
      </c>
      <c r="J131" s="507">
        <f>ปราจีนบุรี!GR5</f>
        <v>0</v>
      </c>
      <c r="K131" s="503">
        <f>ปราจีนบุรี!JT5</f>
        <v>85</v>
      </c>
      <c r="L131" s="514">
        <f>ปราจีนบุรี!JU5</f>
        <v>85</v>
      </c>
      <c r="M131" s="485">
        <f>ปราจีนบุรี!JV5</f>
        <v>0</v>
      </c>
      <c r="N131" s="489"/>
      <c r="O131" s="489"/>
      <c r="P131" s="489"/>
      <c r="Q131" s="489"/>
      <c r="R131" s="496"/>
      <c r="S131" s="496"/>
      <c r="T131" s="489"/>
      <c r="U131" s="489"/>
      <c r="V131" s="489"/>
      <c r="W131" s="489"/>
      <c r="X131" s="489"/>
      <c r="Y131" s="489"/>
      <c r="Z131" s="489"/>
      <c r="AA131" s="643"/>
      <c r="AB131" s="643"/>
      <c r="AC131" s="643"/>
      <c r="AD131" s="489"/>
      <c r="AE131" s="489"/>
    </row>
    <row r="132" spans="1:31" x14ac:dyDescent="0.7">
      <c r="A132" s="485" t="s">
        <v>230</v>
      </c>
      <c r="B132" s="475">
        <f>ระยอง!AH5</f>
        <v>390</v>
      </c>
      <c r="C132" s="510">
        <f>ระยอง!AI5</f>
        <v>390</v>
      </c>
      <c r="D132" s="485">
        <f>ระยอง!AJ5</f>
        <v>0</v>
      </c>
      <c r="E132" s="475">
        <f>ระยอง!DL5</f>
        <v>390</v>
      </c>
      <c r="F132" s="510">
        <f>ระยอง!DM5</f>
        <v>390</v>
      </c>
      <c r="G132" s="485">
        <f>ระยอง!DN5</f>
        <v>0</v>
      </c>
      <c r="H132" s="503">
        <f>ระยอง!GP5</f>
        <v>390</v>
      </c>
      <c r="I132" s="510">
        <f>ระยอง!GQ5</f>
        <v>390</v>
      </c>
      <c r="J132" s="507">
        <f>ระยอง!GR5</f>
        <v>0</v>
      </c>
      <c r="K132" s="503">
        <f>ระยอง!JT5</f>
        <v>390</v>
      </c>
      <c r="L132" s="514">
        <f>ระยอง!JU5</f>
        <v>390</v>
      </c>
      <c r="M132" s="485">
        <f>ระยอง!JV5</f>
        <v>0</v>
      </c>
      <c r="N132" s="489"/>
      <c r="O132" s="489"/>
      <c r="P132" s="489"/>
      <c r="Q132" s="489"/>
      <c r="R132" s="489"/>
      <c r="S132" s="489"/>
      <c r="T132" s="489"/>
      <c r="U132" s="489"/>
      <c r="V132" s="489"/>
      <c r="W132" s="489"/>
      <c r="X132" s="489"/>
      <c r="Y132" s="489"/>
      <c r="Z132" s="489"/>
      <c r="AA132" s="489"/>
      <c r="AB132" s="489"/>
      <c r="AC132" s="489"/>
      <c r="AD132" s="489"/>
      <c r="AE132" s="489"/>
    </row>
    <row r="133" spans="1:31" ht="25.2" thickBot="1" x14ac:dyDescent="0.75">
      <c r="A133" s="485" t="s">
        <v>231</v>
      </c>
      <c r="B133" s="475">
        <f>สระแก้ว!AH5</f>
        <v>107</v>
      </c>
      <c r="C133" s="510">
        <f>สระแก้ว!AI5</f>
        <v>107</v>
      </c>
      <c r="D133" s="485">
        <f>สระแก้ว!AJ5</f>
        <v>0</v>
      </c>
      <c r="E133" s="475">
        <f>สระแก้ว!DL5</f>
        <v>107</v>
      </c>
      <c r="F133" s="510">
        <f>สระแก้ว!DM5</f>
        <v>107</v>
      </c>
      <c r="G133" s="485">
        <f>สระแก้ว!DN5</f>
        <v>0</v>
      </c>
      <c r="H133" s="503">
        <f>สระแก้ว!GP5</f>
        <v>107</v>
      </c>
      <c r="I133" s="510">
        <f>สระแก้ว!GQ5</f>
        <v>107</v>
      </c>
      <c r="J133" s="507">
        <f>สระแก้ว!GR5</f>
        <v>0</v>
      </c>
      <c r="K133" s="503">
        <f>สระแก้ว!JT5</f>
        <v>107</v>
      </c>
      <c r="L133" s="514">
        <f>สระแก้ว!JU5</f>
        <v>107</v>
      </c>
      <c r="M133" s="485">
        <f>สระแก้ว!JV5</f>
        <v>0</v>
      </c>
      <c r="N133" s="489"/>
      <c r="O133" s="489"/>
      <c r="P133" s="489"/>
      <c r="Q133" s="489"/>
      <c r="R133" s="489"/>
      <c r="S133" s="489"/>
      <c r="T133" s="489"/>
      <c r="U133" s="489"/>
      <c r="V133" s="489"/>
      <c r="W133" s="489"/>
      <c r="X133" s="489"/>
      <c r="Y133" s="489"/>
      <c r="Z133" s="489"/>
      <c r="AA133" s="489"/>
      <c r="AB133" s="489"/>
      <c r="AC133" s="489"/>
      <c r="AD133" s="489"/>
      <c r="AE133" s="489"/>
    </row>
    <row r="134" spans="1:31" ht="25.8" thickTop="1" thickBot="1" x14ac:dyDescent="0.75">
      <c r="A134" s="486" t="s">
        <v>391</v>
      </c>
      <c r="B134" s="487">
        <f>ภาคตะวันออก2561_Q1!AH5</f>
        <v>2402</v>
      </c>
      <c r="C134" s="511">
        <f>ภาคตะวันออก2561_Q1!AI5</f>
        <v>2401</v>
      </c>
      <c r="D134" s="488">
        <f>ภาคตะวันออก2561_Q1!AJ5</f>
        <v>0.04</v>
      </c>
      <c r="E134" s="487">
        <f>ภาคตะวันออก2561_Q1!DL5</f>
        <v>2402</v>
      </c>
      <c r="F134" s="511">
        <f>ภาคตะวันออก2561_Q1!DM5</f>
        <v>2401</v>
      </c>
      <c r="G134" s="488">
        <f>ภาคตะวันออก2561_Q1!DN5</f>
        <v>0.04</v>
      </c>
      <c r="H134" s="504">
        <f>ภาคตะวันออก2561_Q1!GP5</f>
        <v>2402</v>
      </c>
      <c r="I134" s="511">
        <f>ภาคตะวันออก2561_Q1!GQ5</f>
        <v>2401</v>
      </c>
      <c r="J134" s="508">
        <f>ภาคตะวันออก2561_Q1!GR5</f>
        <v>0.04</v>
      </c>
      <c r="K134" s="504">
        <f>ภาคตะวันออก2561_Q1!JT5</f>
        <v>2402</v>
      </c>
      <c r="L134" s="515">
        <f>ภาคตะวันออก2561_Q1!JU5</f>
        <v>2401</v>
      </c>
      <c r="M134" s="488">
        <f>ภาคตะวันออก2561_Q1!JV5</f>
        <v>0.04</v>
      </c>
      <c r="N134" s="489"/>
      <c r="O134" s="489"/>
      <c r="P134" s="489"/>
      <c r="Q134" s="489"/>
      <c r="R134" s="489"/>
      <c r="S134" s="489"/>
      <c r="T134" s="489"/>
      <c r="U134" s="489"/>
      <c r="V134" s="489"/>
      <c r="W134" s="489"/>
      <c r="X134" s="489"/>
      <c r="Y134" s="489"/>
      <c r="Z134" s="489"/>
      <c r="AA134" s="489"/>
      <c r="AB134" s="489"/>
      <c r="AC134" s="489"/>
      <c r="AD134" s="489"/>
      <c r="AE134" s="489"/>
    </row>
    <row r="135" spans="1:31" ht="25.2" thickTop="1" x14ac:dyDescent="0.7"/>
    <row r="137" spans="1:31" ht="25.2" thickBot="1" x14ac:dyDescent="0.75"/>
    <row r="138" spans="1:31" ht="25.2" thickTop="1" x14ac:dyDescent="0.7">
      <c r="A138" s="627" t="s">
        <v>116</v>
      </c>
      <c r="B138" s="621" t="s">
        <v>6</v>
      </c>
      <c r="C138" s="622"/>
      <c r="D138" s="623"/>
      <c r="E138" s="640" t="s">
        <v>9</v>
      </c>
      <c r="F138" s="641"/>
      <c r="G138" s="642"/>
      <c r="H138" s="621" t="s">
        <v>179</v>
      </c>
      <c r="I138" s="622"/>
      <c r="J138" s="623"/>
      <c r="K138" s="640" t="s">
        <v>185</v>
      </c>
      <c r="L138" s="641"/>
      <c r="M138" s="642"/>
      <c r="N138" s="643"/>
      <c r="O138" s="643"/>
      <c r="P138" s="643"/>
      <c r="Q138" s="643"/>
      <c r="R138" s="643"/>
      <c r="S138" s="643"/>
      <c r="W138" s="643"/>
      <c r="X138" s="643"/>
      <c r="Y138" s="643"/>
      <c r="Z138" s="643"/>
      <c r="AA138" s="643"/>
      <c r="AB138" s="643"/>
      <c r="AC138" s="643"/>
      <c r="AD138" s="643"/>
      <c r="AE138" s="643"/>
    </row>
    <row r="139" spans="1:31" ht="25.2" thickBot="1" x14ac:dyDescent="0.75">
      <c r="A139" s="629"/>
      <c r="B139" s="476">
        <v>2018</v>
      </c>
      <c r="C139" s="477">
        <v>2017</v>
      </c>
      <c r="D139" s="478" t="s">
        <v>27</v>
      </c>
      <c r="E139" s="491">
        <v>2018</v>
      </c>
      <c r="F139" s="492">
        <v>2017</v>
      </c>
      <c r="G139" s="493" t="s">
        <v>27</v>
      </c>
      <c r="H139" s="479">
        <v>2018</v>
      </c>
      <c r="I139" s="477">
        <v>2017</v>
      </c>
      <c r="J139" s="478" t="s">
        <v>27</v>
      </c>
      <c r="K139" s="491">
        <v>2018</v>
      </c>
      <c r="L139" s="492">
        <v>2017</v>
      </c>
      <c r="M139" s="493" t="s">
        <v>27</v>
      </c>
      <c r="N139" s="497"/>
      <c r="O139" s="498"/>
      <c r="P139" s="499"/>
      <c r="Q139" s="497"/>
      <c r="R139" s="498"/>
      <c r="S139" s="499"/>
      <c r="T139" s="497"/>
      <c r="U139" s="498"/>
      <c r="V139" s="499"/>
      <c r="W139" s="497"/>
      <c r="X139" s="498"/>
      <c r="Y139" s="499"/>
      <c r="Z139" s="497"/>
      <c r="AA139" s="498"/>
      <c r="AB139" s="499"/>
      <c r="AC139" s="497"/>
      <c r="AD139" s="498"/>
      <c r="AE139" s="499"/>
    </row>
    <row r="140" spans="1:31" ht="25.2" thickTop="1" x14ac:dyDescent="0.7">
      <c r="A140" s="484" t="s">
        <v>240</v>
      </c>
      <c r="B140" s="475">
        <f>'1.รวมชลบุรี'!B31</f>
        <v>66532</v>
      </c>
      <c r="C140" s="510">
        <f>'1.รวมชลบุรี'!C31</f>
        <v>67094</v>
      </c>
      <c r="D140" s="485">
        <f>'1.รวมชลบุรี'!D31</f>
        <v>-0.84</v>
      </c>
      <c r="E140" s="475">
        <f>'1.รวมชลบุรี'!CF31</f>
        <v>66532</v>
      </c>
      <c r="F140" s="510">
        <f>'1.รวมชลบุรี'!CG31</f>
        <v>67094</v>
      </c>
      <c r="G140" s="485">
        <f>'1.รวมชลบุรี'!CH31</f>
        <v>-0.84</v>
      </c>
      <c r="H140" s="502">
        <f>'1.รวมชลบุรี'!FJ31</f>
        <v>66532</v>
      </c>
      <c r="I140" s="512">
        <f>'1.รวมชลบุรี'!FK31</f>
        <v>67094</v>
      </c>
      <c r="J140" s="506">
        <f>'1.รวมชลบุรี'!FL31</f>
        <v>-0.84</v>
      </c>
      <c r="K140" s="475">
        <f>'1.รวมชลบุรี'!IN31</f>
        <v>66532</v>
      </c>
      <c r="L140" s="510">
        <f>'1.รวมชลบุรี'!IO31</f>
        <v>67094</v>
      </c>
      <c r="M140" s="484">
        <f>'1.รวมชลบุรี'!IP31</f>
        <v>-0.84</v>
      </c>
      <c r="N140" s="489"/>
      <c r="O140" s="489"/>
      <c r="P140" s="489"/>
      <c r="Q140" s="496"/>
      <c r="R140" s="496"/>
      <c r="S140" s="496"/>
      <c r="T140" s="489"/>
      <c r="U140" s="489"/>
      <c r="V140" s="489"/>
      <c r="W140" s="489"/>
      <c r="X140" s="489"/>
      <c r="Y140" s="489"/>
      <c r="Z140" s="489"/>
      <c r="AA140" s="489"/>
      <c r="AB140" s="489"/>
      <c r="AC140" s="489"/>
      <c r="AD140" s="489"/>
      <c r="AE140" s="489"/>
    </row>
    <row r="141" spans="1:31" x14ac:dyDescent="0.7">
      <c r="A141" s="485" t="s">
        <v>223</v>
      </c>
      <c r="B141" s="475">
        <f>จันทบุรี!B31</f>
        <v>6227</v>
      </c>
      <c r="C141" s="510">
        <f>จันทบุรี!C31</f>
        <v>6227</v>
      </c>
      <c r="D141" s="485">
        <f>จันทบุรี!D31</f>
        <v>0</v>
      </c>
      <c r="E141" s="475">
        <f>จันทบุรี!CF31</f>
        <v>6227</v>
      </c>
      <c r="F141" s="510">
        <f>จันทบุรี!CG31</f>
        <v>6227</v>
      </c>
      <c r="G141" s="485">
        <f>จันทบุรี!CH31</f>
        <v>0</v>
      </c>
      <c r="H141" s="502">
        <f>จันทบุรี!FJ31</f>
        <v>6227</v>
      </c>
      <c r="I141" s="512">
        <f>จันทบุรี!FK31</f>
        <v>6227</v>
      </c>
      <c r="J141" s="506">
        <f>จันทบุรี!FL31</f>
        <v>0</v>
      </c>
      <c r="K141" s="501">
        <f>จันทบุรี!IN31</f>
        <v>6227</v>
      </c>
      <c r="L141" s="514">
        <f>จันทบุรี!IO31</f>
        <v>6227</v>
      </c>
      <c r="M141" s="507">
        <f>จันทบุรี!IP31</f>
        <v>0</v>
      </c>
      <c r="N141" s="489"/>
      <c r="O141" s="489"/>
      <c r="P141" s="489"/>
      <c r="Q141" s="496"/>
      <c r="R141" s="496"/>
      <c r="S141" s="496"/>
      <c r="T141" s="489"/>
      <c r="U141" s="489"/>
      <c r="V141" s="489"/>
      <c r="W141" s="489"/>
      <c r="X141" s="489"/>
      <c r="Y141" s="489"/>
      <c r="Z141" s="489"/>
      <c r="AA141" s="489"/>
      <c r="AB141" s="489"/>
      <c r="AC141" s="489"/>
      <c r="AD141" s="489"/>
      <c r="AE141" s="489"/>
    </row>
    <row r="142" spans="1:31" x14ac:dyDescent="0.7">
      <c r="A142" s="485" t="s">
        <v>238</v>
      </c>
      <c r="B142" s="475">
        <f>'2.รวมตราด'!B31</f>
        <v>11366</v>
      </c>
      <c r="C142" s="510">
        <f>'2.รวมตราด'!C31</f>
        <v>11157</v>
      </c>
      <c r="D142" s="485">
        <f>'2.รวมตราด'!D31</f>
        <v>1.87</v>
      </c>
      <c r="E142" s="475">
        <f>'2.รวมตราด'!CF31</f>
        <v>11366</v>
      </c>
      <c r="F142" s="510">
        <f>'2.รวมตราด'!CG31</f>
        <v>11157</v>
      </c>
      <c r="G142" s="485">
        <f>'2.รวมตราด'!CH31</f>
        <v>1.87</v>
      </c>
      <c r="H142" s="502">
        <f>'2.รวมตราด'!FJ31</f>
        <v>11366</v>
      </c>
      <c r="I142" s="512">
        <f>'2.รวมตราด'!FK31</f>
        <v>11157</v>
      </c>
      <c r="J142" s="506">
        <f>'2.รวมตราด'!FL31</f>
        <v>1.87</v>
      </c>
      <c r="K142" s="475">
        <f>'2.รวมตราด'!IN31</f>
        <v>11366</v>
      </c>
      <c r="L142" s="510">
        <f>'2.รวมตราด'!IO31</f>
        <v>11157</v>
      </c>
      <c r="M142" s="485">
        <f>'2.รวมตราด'!IP31</f>
        <v>1.87</v>
      </c>
      <c r="N142" s="489"/>
      <c r="O142" s="489"/>
      <c r="P142" s="489"/>
      <c r="Q142" s="496"/>
      <c r="R142" s="496"/>
      <c r="S142" s="496"/>
      <c r="T142" s="489"/>
      <c r="U142" s="489"/>
      <c r="V142" s="489"/>
      <c r="W142" s="489"/>
      <c r="X142" s="489"/>
      <c r="Y142" s="489"/>
      <c r="Z142" s="489"/>
      <c r="AA142" s="489"/>
      <c r="AB142" s="489"/>
      <c r="AC142" s="489"/>
      <c r="AD142" s="489"/>
      <c r="AE142" s="489"/>
    </row>
    <row r="143" spans="1:31" x14ac:dyDescent="0.7">
      <c r="A143" s="485" t="s">
        <v>228</v>
      </c>
      <c r="B143" s="475">
        <f>นครนายก!B31</f>
        <v>5494</v>
      </c>
      <c r="C143" s="510">
        <f>นครนายก!C31</f>
        <v>5494</v>
      </c>
      <c r="D143" s="485">
        <f>นครนายก!D31</f>
        <v>0</v>
      </c>
      <c r="E143" s="475">
        <f>นครนายก!CF31</f>
        <v>5494</v>
      </c>
      <c r="F143" s="510">
        <f>นครนายก!CG31</f>
        <v>5494</v>
      </c>
      <c r="G143" s="485">
        <f>นครนายก!CH31</f>
        <v>0</v>
      </c>
      <c r="H143" s="502">
        <f>นครนายก!FJ31</f>
        <v>5494</v>
      </c>
      <c r="I143" s="512">
        <f>นครนายก!FK31</f>
        <v>5494</v>
      </c>
      <c r="J143" s="506">
        <f>นครนายก!FL31</f>
        <v>0</v>
      </c>
      <c r="K143" s="501">
        <f>นครนายก!IN31</f>
        <v>5494</v>
      </c>
      <c r="L143" s="510">
        <f>นครนายก!IO31</f>
        <v>5494</v>
      </c>
      <c r="M143" s="485">
        <f>นครนายก!IP31</f>
        <v>0</v>
      </c>
      <c r="N143" s="489"/>
      <c r="O143" s="489"/>
      <c r="P143" s="489"/>
      <c r="Q143" s="496"/>
      <c r="R143" s="496"/>
      <c r="S143" s="496"/>
      <c r="T143" s="489"/>
      <c r="U143" s="489"/>
      <c r="V143" s="489"/>
      <c r="W143" s="489"/>
      <c r="X143" s="489"/>
      <c r="Y143" s="489"/>
      <c r="Z143" s="489"/>
      <c r="AA143" s="489"/>
      <c r="AB143" s="489"/>
      <c r="AC143" s="489"/>
      <c r="AD143" s="489"/>
      <c r="AE143" s="489"/>
    </row>
    <row r="144" spans="1:31" x14ac:dyDescent="0.7">
      <c r="A144" s="485" t="s">
        <v>229</v>
      </c>
      <c r="B144" s="475">
        <f>ปราจีนบุรี!B31</f>
        <v>3069</v>
      </c>
      <c r="C144" s="510">
        <f>ปราจีนบุรี!C31</f>
        <v>3069</v>
      </c>
      <c r="D144" s="485">
        <f>ปราจีนบุรี!D31</f>
        <v>0</v>
      </c>
      <c r="E144" s="475">
        <f>ปราจีนบุรี!CF31</f>
        <v>3069</v>
      </c>
      <c r="F144" s="510">
        <f>ปราจีนบุรี!CG31</f>
        <v>3069</v>
      </c>
      <c r="G144" s="485">
        <f>ปราจีนบุรี!CH31</f>
        <v>0</v>
      </c>
      <c r="H144" s="503">
        <f>ปราจีนบุรี!FJ31</f>
        <v>3069</v>
      </c>
      <c r="I144" s="510">
        <f>ปราจีนบุรี!FK31</f>
        <v>3069</v>
      </c>
      <c r="J144" s="507">
        <f>ปราจีนบุรี!FL31</f>
        <v>0</v>
      </c>
      <c r="K144" s="501">
        <f>ปราจีนบุรี!IN31</f>
        <v>3069</v>
      </c>
      <c r="L144" s="510">
        <f>ปราจีนบุรี!IO31</f>
        <v>3069</v>
      </c>
      <c r="M144" s="485">
        <f>ปราจีนบุรี!IP31</f>
        <v>0</v>
      </c>
      <c r="N144" s="489"/>
      <c r="O144" s="489"/>
      <c r="P144" s="489"/>
      <c r="Q144" s="489"/>
      <c r="R144" s="496"/>
      <c r="S144" s="496"/>
      <c r="T144" s="489"/>
      <c r="U144" s="489"/>
      <c r="V144" s="489"/>
      <c r="W144" s="489"/>
      <c r="X144" s="489"/>
      <c r="Y144" s="489"/>
      <c r="Z144" s="489"/>
      <c r="AA144" s="643"/>
      <c r="AB144" s="643"/>
      <c r="AC144" s="643"/>
      <c r="AD144" s="489"/>
      <c r="AE144" s="489"/>
    </row>
    <row r="145" spans="1:31" x14ac:dyDescent="0.7">
      <c r="A145" s="485" t="s">
        <v>230</v>
      </c>
      <c r="B145" s="475">
        <f>ระยอง!B31</f>
        <v>15185</v>
      </c>
      <c r="C145" s="510">
        <f>ระยอง!C31</f>
        <v>15245</v>
      </c>
      <c r="D145" s="485">
        <f>ระยอง!D31</f>
        <v>-0.39</v>
      </c>
      <c r="E145" s="475">
        <f>ระยอง!CF31</f>
        <v>15185</v>
      </c>
      <c r="F145" s="510">
        <f>ระยอง!CG31</f>
        <v>15245</v>
      </c>
      <c r="G145" s="485">
        <f>ระยอง!CH31</f>
        <v>-0.39</v>
      </c>
      <c r="H145" s="503">
        <f>ระยอง!FJ31</f>
        <v>15185</v>
      </c>
      <c r="I145" s="510">
        <f>ระยอง!FK31</f>
        <v>15245</v>
      </c>
      <c r="J145" s="507">
        <f>ระยอง!FL31</f>
        <v>-0.39</v>
      </c>
      <c r="K145" s="501">
        <f>ระยอง!IN31</f>
        <v>15185</v>
      </c>
      <c r="L145" s="510">
        <f>ระยอง!IO31</f>
        <v>15245</v>
      </c>
      <c r="M145" s="485">
        <f>ระยอง!IP31</f>
        <v>-0.39</v>
      </c>
      <c r="N145" s="489"/>
      <c r="O145" s="489"/>
      <c r="P145" s="489"/>
      <c r="Q145" s="489"/>
      <c r="R145" s="489"/>
      <c r="S145" s="489"/>
      <c r="T145" s="489"/>
      <c r="U145" s="489"/>
      <c r="V145" s="489"/>
      <c r="W145" s="489"/>
      <c r="X145" s="489"/>
      <c r="Y145" s="489"/>
      <c r="Z145" s="489"/>
      <c r="AA145" s="489"/>
      <c r="AB145" s="489"/>
      <c r="AC145" s="489"/>
      <c r="AD145" s="489"/>
      <c r="AE145" s="489"/>
    </row>
    <row r="146" spans="1:31" ht="25.2" thickBot="1" x14ac:dyDescent="0.75">
      <c r="A146" s="485" t="s">
        <v>231</v>
      </c>
      <c r="B146" s="475">
        <f>สระแก้ว!B31</f>
        <v>2996</v>
      </c>
      <c r="C146" s="510">
        <f>สระแก้ว!C31</f>
        <v>2996</v>
      </c>
      <c r="D146" s="485">
        <f>สระแก้ว!D31</f>
        <v>0</v>
      </c>
      <c r="E146" s="475">
        <f>สระแก้ว!CF31</f>
        <v>2996</v>
      </c>
      <c r="F146" s="510">
        <f>สระแก้ว!CG31</f>
        <v>2996</v>
      </c>
      <c r="G146" s="485">
        <f>สระแก้ว!CH31</f>
        <v>0</v>
      </c>
      <c r="H146" s="503">
        <f>สระแก้ว!FJ31</f>
        <v>2996</v>
      </c>
      <c r="I146" s="510">
        <f>สระแก้ว!FK31</f>
        <v>2996</v>
      </c>
      <c r="J146" s="507">
        <f>สระแก้ว!FL31</f>
        <v>0</v>
      </c>
      <c r="K146" s="501">
        <f>สระแก้ว!IN31</f>
        <v>2996</v>
      </c>
      <c r="L146" s="510">
        <f>สระแก้ว!IO31</f>
        <v>2996</v>
      </c>
      <c r="M146" s="485">
        <f>สระแก้ว!IP31</f>
        <v>0</v>
      </c>
      <c r="N146" s="489"/>
      <c r="O146" s="489"/>
      <c r="P146" s="489"/>
      <c r="Q146" s="489"/>
      <c r="R146" s="489"/>
      <c r="S146" s="489"/>
      <c r="T146" s="489"/>
      <c r="U146" s="489"/>
      <c r="V146" s="489"/>
      <c r="W146" s="489"/>
      <c r="X146" s="489"/>
      <c r="Y146" s="489"/>
      <c r="Z146" s="489"/>
      <c r="AA146" s="489"/>
      <c r="AB146" s="489"/>
      <c r="AC146" s="489"/>
      <c r="AD146" s="489"/>
      <c r="AE146" s="489"/>
    </row>
    <row r="147" spans="1:31" ht="25.8" thickTop="1" thickBot="1" x14ac:dyDescent="0.75">
      <c r="A147" s="486" t="s">
        <v>391</v>
      </c>
      <c r="B147" s="487">
        <f>ภาคตะวันออก2561_Q1!B31</f>
        <v>110869</v>
      </c>
      <c r="C147" s="511">
        <f>ภาคตะวันออก2561_Q1!C31</f>
        <v>111282</v>
      </c>
      <c r="D147" s="488">
        <f>ภาคตะวันออก2561_Q1!D31</f>
        <v>-0.37</v>
      </c>
      <c r="E147" s="487">
        <f>ภาคตะวันออก2561_Q1!CF31</f>
        <v>110869</v>
      </c>
      <c r="F147" s="511">
        <f>ภาคตะวันออก2561_Q1!CG31</f>
        <v>111282</v>
      </c>
      <c r="G147" s="488">
        <f>ภาคตะวันออก2561_Q1!CH31</f>
        <v>-0.37</v>
      </c>
      <c r="H147" s="504">
        <f>ภาคตะวันออก2561_Q1!FJ31</f>
        <v>110869</v>
      </c>
      <c r="I147" s="511">
        <f>ภาคตะวันออก2561_Q1!FK31</f>
        <v>111282</v>
      </c>
      <c r="J147" s="508">
        <f>ภาคตะวันออก2561_Q1!FL31</f>
        <v>-0.37</v>
      </c>
      <c r="K147" s="487">
        <f>ภาคตะวันออก2561_Q1!IN31</f>
        <v>110869</v>
      </c>
      <c r="L147" s="511">
        <f>ภาคตะวันออก2561_Q1!IO31</f>
        <v>111282</v>
      </c>
      <c r="M147" s="488">
        <f>ภาคตะวันออก2561_Q1!IP31</f>
        <v>-0.37</v>
      </c>
      <c r="N147" s="489"/>
      <c r="O147" s="489"/>
      <c r="P147" s="489"/>
      <c r="Q147" s="489"/>
      <c r="R147" s="489"/>
      <c r="S147" s="489"/>
      <c r="T147" s="489"/>
      <c r="U147" s="489"/>
      <c r="V147" s="489"/>
      <c r="W147" s="489"/>
      <c r="X147" s="489"/>
      <c r="Y147" s="489"/>
      <c r="Z147" s="489"/>
      <c r="AA147" s="489"/>
      <c r="AB147" s="489"/>
      <c r="AC147" s="489"/>
      <c r="AD147" s="489"/>
      <c r="AE147" s="489"/>
    </row>
    <row r="148" spans="1:31" ht="25.2" thickTop="1" x14ac:dyDescent="0.7"/>
  </sheetData>
  <mergeCells count="151">
    <mergeCell ref="AA77:AC77"/>
    <mergeCell ref="Q44:S44"/>
    <mergeCell ref="W44:Y44"/>
    <mergeCell ref="Z44:AB44"/>
    <mergeCell ref="AC44:AE44"/>
    <mergeCell ref="AA50:AC50"/>
    <mergeCell ref="Q71:S71"/>
    <mergeCell ref="W71:Y71"/>
    <mergeCell ref="Z71:AB71"/>
    <mergeCell ref="AC71:AE71"/>
    <mergeCell ref="Q58:S58"/>
    <mergeCell ref="T58:V58"/>
    <mergeCell ref="W58:Y58"/>
    <mergeCell ref="Z58:AB58"/>
    <mergeCell ref="AC58:AE58"/>
    <mergeCell ref="T57:Y57"/>
    <mergeCell ref="Z57:AE57"/>
    <mergeCell ref="A71:A72"/>
    <mergeCell ref="B71:D71"/>
    <mergeCell ref="E71:G71"/>
    <mergeCell ref="H71:J71"/>
    <mergeCell ref="K71:M71"/>
    <mergeCell ref="N71:P71"/>
    <mergeCell ref="A44:A45"/>
    <mergeCell ref="B44:D44"/>
    <mergeCell ref="E44:G44"/>
    <mergeCell ref="H44:J44"/>
    <mergeCell ref="K44:M44"/>
    <mergeCell ref="N44:P44"/>
    <mergeCell ref="N58:P58"/>
    <mergeCell ref="A57:A59"/>
    <mergeCell ref="B57:G57"/>
    <mergeCell ref="H57:M57"/>
    <mergeCell ref="N57:S57"/>
    <mergeCell ref="B58:D58"/>
    <mergeCell ref="E58:G58"/>
    <mergeCell ref="H58:J58"/>
    <mergeCell ref="K58:M58"/>
    <mergeCell ref="Q138:S138"/>
    <mergeCell ref="W138:Y138"/>
    <mergeCell ref="Z138:AB138"/>
    <mergeCell ref="AC138:AE138"/>
    <mergeCell ref="AA144:AC144"/>
    <mergeCell ref="A138:A139"/>
    <mergeCell ref="B138:D138"/>
    <mergeCell ref="E138:G138"/>
    <mergeCell ref="H138:J138"/>
    <mergeCell ref="K138:M138"/>
    <mergeCell ref="N138:P138"/>
    <mergeCell ref="N125:P125"/>
    <mergeCell ref="Q125:S125"/>
    <mergeCell ref="W125:Y125"/>
    <mergeCell ref="Z125:AB125"/>
    <mergeCell ref="AC125:AE125"/>
    <mergeCell ref="AA131:AC131"/>
    <mergeCell ref="Q112:S112"/>
    <mergeCell ref="W112:Y112"/>
    <mergeCell ref="Z112:AB112"/>
    <mergeCell ref="AC112:AE112"/>
    <mergeCell ref="AA118:AC118"/>
    <mergeCell ref="N112:P112"/>
    <mergeCell ref="A125:A126"/>
    <mergeCell ref="B125:D125"/>
    <mergeCell ref="E125:G125"/>
    <mergeCell ref="H125:J125"/>
    <mergeCell ref="K125:M125"/>
    <mergeCell ref="A112:A113"/>
    <mergeCell ref="B112:D112"/>
    <mergeCell ref="E112:G112"/>
    <mergeCell ref="H112:J112"/>
    <mergeCell ref="K112:M112"/>
    <mergeCell ref="N99:P99"/>
    <mergeCell ref="Q99:S99"/>
    <mergeCell ref="T99:V99"/>
    <mergeCell ref="W99:Y99"/>
    <mergeCell ref="Z99:AB99"/>
    <mergeCell ref="AC99:AE99"/>
    <mergeCell ref="A98:A100"/>
    <mergeCell ref="B98:G98"/>
    <mergeCell ref="H98:M98"/>
    <mergeCell ref="N98:S98"/>
    <mergeCell ref="T98:Y98"/>
    <mergeCell ref="Z98:AE98"/>
    <mergeCell ref="B99:D99"/>
    <mergeCell ref="E99:G99"/>
    <mergeCell ref="H99:J99"/>
    <mergeCell ref="K99:M99"/>
    <mergeCell ref="N85:P85"/>
    <mergeCell ref="Q85:S85"/>
    <mergeCell ref="T85:V85"/>
    <mergeCell ref="W85:Y85"/>
    <mergeCell ref="Z85:AB85"/>
    <mergeCell ref="AC85:AE85"/>
    <mergeCell ref="A84:A86"/>
    <mergeCell ref="B84:G84"/>
    <mergeCell ref="H84:M84"/>
    <mergeCell ref="N84:S84"/>
    <mergeCell ref="T84:Y84"/>
    <mergeCell ref="Z84:AE84"/>
    <mergeCell ref="B85:D85"/>
    <mergeCell ref="E85:G85"/>
    <mergeCell ref="H85:J85"/>
    <mergeCell ref="K85:M85"/>
    <mergeCell ref="N31:P31"/>
    <mergeCell ref="Q31:S31"/>
    <mergeCell ref="T31:V31"/>
    <mergeCell ref="W31:Y31"/>
    <mergeCell ref="Z31:AB31"/>
    <mergeCell ref="AC31:AE31"/>
    <mergeCell ref="A30:A32"/>
    <mergeCell ref="B30:G30"/>
    <mergeCell ref="H30:M30"/>
    <mergeCell ref="N30:S30"/>
    <mergeCell ref="T30:Y30"/>
    <mergeCell ref="Z30:AE30"/>
    <mergeCell ref="B31:D31"/>
    <mergeCell ref="E31:G31"/>
    <mergeCell ref="H31:J31"/>
    <mergeCell ref="K31:M31"/>
    <mergeCell ref="N17:P17"/>
    <mergeCell ref="Q17:S17"/>
    <mergeCell ref="T17:V17"/>
    <mergeCell ref="W17:Y17"/>
    <mergeCell ref="Z17:AB17"/>
    <mergeCell ref="AC17:AE17"/>
    <mergeCell ref="A16:A18"/>
    <mergeCell ref="B16:G16"/>
    <mergeCell ref="H16:M16"/>
    <mergeCell ref="N16:S16"/>
    <mergeCell ref="T16:Y16"/>
    <mergeCell ref="Z16:AE16"/>
    <mergeCell ref="B17:D17"/>
    <mergeCell ref="E17:G17"/>
    <mergeCell ref="H17:J17"/>
    <mergeCell ref="K17:M17"/>
    <mergeCell ref="N3:P3"/>
    <mergeCell ref="Q3:S3"/>
    <mergeCell ref="T3:V3"/>
    <mergeCell ref="W3:Y3"/>
    <mergeCell ref="Z3:AB3"/>
    <mergeCell ref="AC3:AE3"/>
    <mergeCell ref="A2:A4"/>
    <mergeCell ref="B2:G2"/>
    <mergeCell ref="H2:M2"/>
    <mergeCell ref="N2:S2"/>
    <mergeCell ref="T2:Y2"/>
    <mergeCell ref="Z2:AE2"/>
    <mergeCell ref="B3:D3"/>
    <mergeCell ref="E3:G3"/>
    <mergeCell ref="H3:J3"/>
    <mergeCell ref="K3:M3"/>
  </mergeCells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J90"/>
  <sheetViews>
    <sheetView zoomScale="85" zoomScaleNormal="85" workbookViewId="0">
      <pane xSplit="1" ySplit="3" topLeftCell="B13" activePane="bottomRight" state="frozen"/>
      <selection activeCell="W10" sqref="W10"/>
      <selection pane="topRight" activeCell="W10" sqref="W10"/>
      <selection pane="bottomLeft" activeCell="W10" sqref="W10"/>
      <selection pane="bottomRight" activeCell="W10" sqref="W10"/>
    </sheetView>
  </sheetViews>
  <sheetFormatPr defaultColWidth="12.19921875" defaultRowHeight="21.75" customHeight="1" x14ac:dyDescent="0.25"/>
  <cols>
    <col min="1" max="1" width="18.3984375" style="447" customWidth="1"/>
    <col min="2" max="25" width="11.19921875" style="127" bestFit="1" customWidth="1"/>
    <col min="26" max="37" width="12.8984375" style="127" bestFit="1" customWidth="1"/>
    <col min="38" max="38" width="11.19921875" style="127" bestFit="1" customWidth="1"/>
    <col min="39" max="39" width="11.19921875" style="127" customWidth="1"/>
    <col min="40" max="49" width="11.19921875" style="127" bestFit="1" customWidth="1"/>
    <col min="50" max="464" width="12.19921875" style="127"/>
    <col min="465" max="477" width="12.19921875" style="154"/>
    <col min="478" max="478" width="12.19921875" style="109"/>
    <col min="479" max="16384" width="12.19921875" style="127"/>
  </cols>
  <sheetData>
    <row r="1" spans="1:49" ht="21.75" customHeight="1" thickBot="1" x14ac:dyDescent="0.3">
      <c r="A1" s="127"/>
    </row>
    <row r="2" spans="1:49" ht="21.75" customHeight="1" thickBot="1" x14ac:dyDescent="0.3">
      <c r="A2" s="644" t="s">
        <v>208</v>
      </c>
      <c r="B2" s="646" t="s">
        <v>284</v>
      </c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8"/>
      <c r="N2" s="646" t="s">
        <v>285</v>
      </c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8"/>
      <c r="Z2" s="646" t="s">
        <v>286</v>
      </c>
      <c r="AA2" s="647"/>
      <c r="AB2" s="647"/>
      <c r="AC2" s="647"/>
      <c r="AD2" s="647"/>
      <c r="AE2" s="647"/>
      <c r="AF2" s="647"/>
      <c r="AG2" s="647"/>
      <c r="AH2" s="647"/>
      <c r="AI2" s="647"/>
      <c r="AJ2" s="647"/>
      <c r="AK2" s="648"/>
      <c r="AL2" s="646" t="s">
        <v>287</v>
      </c>
      <c r="AM2" s="647"/>
      <c r="AN2" s="647"/>
      <c r="AO2" s="647"/>
      <c r="AP2" s="647"/>
      <c r="AQ2" s="647"/>
      <c r="AR2" s="647"/>
      <c r="AS2" s="647"/>
      <c r="AT2" s="647"/>
      <c r="AU2" s="647"/>
      <c r="AV2" s="647"/>
      <c r="AW2" s="648"/>
    </row>
    <row r="3" spans="1:49" ht="21.75" customHeight="1" thickBot="1" x14ac:dyDescent="0.3">
      <c r="A3" s="645"/>
      <c r="B3" s="424" t="s">
        <v>288</v>
      </c>
      <c r="C3" s="425" t="s">
        <v>289</v>
      </c>
      <c r="D3" s="425" t="s">
        <v>290</v>
      </c>
      <c r="E3" s="425" t="s">
        <v>291</v>
      </c>
      <c r="F3" s="425" t="s">
        <v>292</v>
      </c>
      <c r="G3" s="425" t="s">
        <v>293</v>
      </c>
      <c r="H3" s="425" t="s">
        <v>294</v>
      </c>
      <c r="I3" s="425" t="s">
        <v>295</v>
      </c>
      <c r="J3" s="425" t="s">
        <v>296</v>
      </c>
      <c r="K3" s="425" t="s">
        <v>297</v>
      </c>
      <c r="L3" s="425" t="s">
        <v>298</v>
      </c>
      <c r="M3" s="426" t="s">
        <v>299</v>
      </c>
      <c r="N3" s="424" t="s">
        <v>288</v>
      </c>
      <c r="O3" s="425" t="s">
        <v>289</v>
      </c>
      <c r="P3" s="425" t="s">
        <v>290</v>
      </c>
      <c r="Q3" s="425" t="s">
        <v>291</v>
      </c>
      <c r="R3" s="425" t="s">
        <v>292</v>
      </c>
      <c r="S3" s="425" t="s">
        <v>293</v>
      </c>
      <c r="T3" s="425" t="s">
        <v>294</v>
      </c>
      <c r="U3" s="425" t="s">
        <v>295</v>
      </c>
      <c r="V3" s="425" t="s">
        <v>296</v>
      </c>
      <c r="W3" s="425" t="s">
        <v>297</v>
      </c>
      <c r="X3" s="425" t="s">
        <v>298</v>
      </c>
      <c r="Y3" s="426" t="s">
        <v>299</v>
      </c>
      <c r="Z3" s="424" t="s">
        <v>288</v>
      </c>
      <c r="AA3" s="425" t="s">
        <v>289</v>
      </c>
      <c r="AB3" s="425" t="s">
        <v>290</v>
      </c>
      <c r="AC3" s="425" t="s">
        <v>291</v>
      </c>
      <c r="AD3" s="425" t="s">
        <v>292</v>
      </c>
      <c r="AE3" s="425" t="s">
        <v>293</v>
      </c>
      <c r="AF3" s="425" t="s">
        <v>294</v>
      </c>
      <c r="AG3" s="425" t="s">
        <v>295</v>
      </c>
      <c r="AH3" s="425" t="s">
        <v>296</v>
      </c>
      <c r="AI3" s="425" t="s">
        <v>297</v>
      </c>
      <c r="AJ3" s="425" t="s">
        <v>298</v>
      </c>
      <c r="AK3" s="426" t="s">
        <v>299</v>
      </c>
      <c r="AL3" s="424" t="s">
        <v>288</v>
      </c>
      <c r="AM3" s="425" t="s">
        <v>289</v>
      </c>
      <c r="AN3" s="425" t="s">
        <v>290</v>
      </c>
      <c r="AO3" s="425" t="s">
        <v>291</v>
      </c>
      <c r="AP3" s="425" t="s">
        <v>292</v>
      </c>
      <c r="AQ3" s="425" t="s">
        <v>293</v>
      </c>
      <c r="AR3" s="425" t="s">
        <v>294</v>
      </c>
      <c r="AS3" s="425" t="s">
        <v>295</v>
      </c>
      <c r="AT3" s="425" t="s">
        <v>296</v>
      </c>
      <c r="AU3" s="425" t="s">
        <v>297</v>
      </c>
      <c r="AV3" s="425" t="s">
        <v>298</v>
      </c>
      <c r="AW3" s="426" t="s">
        <v>299</v>
      </c>
    </row>
    <row r="4" spans="1:49" ht="21.75" customHeight="1" thickBot="1" x14ac:dyDescent="0.3">
      <c r="A4" s="427" t="s">
        <v>270</v>
      </c>
      <c r="B4" s="466">
        <v>3444050</v>
      </c>
      <c r="C4" s="467">
        <v>2656011</v>
      </c>
      <c r="D4" s="467">
        <v>2906434</v>
      </c>
      <c r="E4" s="467">
        <v>3178712</v>
      </c>
      <c r="F4" s="467">
        <v>3514177</v>
      </c>
      <c r="G4" s="467">
        <v>3055319</v>
      </c>
      <c r="H4" s="467">
        <v>3482867</v>
      </c>
      <c r="I4" s="467">
        <v>3347346</v>
      </c>
      <c r="J4" s="467">
        <v>4374098</v>
      </c>
      <c r="K4" s="467">
        <v>3676935</v>
      </c>
      <c r="L4" s="467">
        <v>3882100</v>
      </c>
      <c r="M4" s="454">
        <v>3603822</v>
      </c>
      <c r="N4" s="428">
        <v>2213854</v>
      </c>
      <c r="O4" s="429">
        <v>2116526</v>
      </c>
      <c r="P4" s="429">
        <v>1778053</v>
      </c>
      <c r="Q4" s="429">
        <v>2002047</v>
      </c>
      <c r="R4" s="429">
        <v>1843054</v>
      </c>
      <c r="S4" s="429">
        <v>1769177</v>
      </c>
      <c r="T4" s="429">
        <v>2160010</v>
      </c>
      <c r="U4" s="429">
        <v>2231062</v>
      </c>
      <c r="V4" s="429">
        <v>1681816</v>
      </c>
      <c r="W4" s="429">
        <v>1276293</v>
      </c>
      <c r="X4" s="429">
        <v>1413597</v>
      </c>
      <c r="Y4" s="430">
        <v>1968377</v>
      </c>
      <c r="Z4" s="455">
        <v>29264.7</v>
      </c>
      <c r="AA4" s="456">
        <v>22568.6</v>
      </c>
      <c r="AB4" s="456">
        <v>24696.459999999992</v>
      </c>
      <c r="AC4" s="456">
        <v>28063.32</v>
      </c>
      <c r="AD4" s="456">
        <v>31024.98</v>
      </c>
      <c r="AE4" s="456">
        <v>26973.949999999997</v>
      </c>
      <c r="AF4" s="456">
        <v>36390.49</v>
      </c>
      <c r="AG4" s="456">
        <v>34974.51</v>
      </c>
      <c r="AH4" s="456">
        <v>45702.439999999988</v>
      </c>
      <c r="AI4" s="456">
        <v>23499.85</v>
      </c>
      <c r="AJ4" s="456">
        <v>24811.1</v>
      </c>
      <c r="AK4" s="457">
        <v>23032.570000000007</v>
      </c>
      <c r="AL4" s="431">
        <v>48305.45</v>
      </c>
      <c r="AM4" s="432">
        <v>46292.08</v>
      </c>
      <c r="AN4" s="432">
        <v>38686.130000000005</v>
      </c>
      <c r="AO4" s="432">
        <v>46614.01</v>
      </c>
      <c r="AP4" s="432">
        <v>42912.15</v>
      </c>
      <c r="AQ4" s="432">
        <v>41192.039999999994</v>
      </c>
      <c r="AR4" s="432">
        <v>54526.55</v>
      </c>
      <c r="AS4" s="432">
        <v>56320.15</v>
      </c>
      <c r="AT4" s="432">
        <v>42455.169999999984</v>
      </c>
      <c r="AU4" s="432">
        <v>49037.09</v>
      </c>
      <c r="AV4" s="432">
        <v>54312.5</v>
      </c>
      <c r="AW4" s="433">
        <v>75628.010000000009</v>
      </c>
    </row>
    <row r="5" spans="1:49" ht="21.75" customHeight="1" x14ac:dyDescent="0.25">
      <c r="A5" s="434" t="s">
        <v>271</v>
      </c>
      <c r="B5" s="468">
        <v>250250</v>
      </c>
      <c r="C5" s="469">
        <v>221541</v>
      </c>
      <c r="D5" s="469">
        <v>238907</v>
      </c>
      <c r="E5" s="469">
        <v>182817</v>
      </c>
      <c r="F5" s="469">
        <v>184814</v>
      </c>
      <c r="G5" s="469">
        <v>183438</v>
      </c>
      <c r="H5" s="469">
        <v>386033</v>
      </c>
      <c r="I5" s="469">
        <v>361438</v>
      </c>
      <c r="J5" s="469">
        <v>316315</v>
      </c>
      <c r="K5" s="469">
        <v>312393</v>
      </c>
      <c r="L5" s="469">
        <v>339225</v>
      </c>
      <c r="M5" s="470">
        <v>358184</v>
      </c>
      <c r="N5" s="435">
        <v>2210</v>
      </c>
      <c r="O5" s="436">
        <v>1858</v>
      </c>
      <c r="P5" s="436">
        <v>1512</v>
      </c>
      <c r="Q5" s="436">
        <v>1384</v>
      </c>
      <c r="R5" s="436">
        <v>1274</v>
      </c>
      <c r="S5" s="436">
        <v>1226</v>
      </c>
      <c r="T5" s="436">
        <v>1395</v>
      </c>
      <c r="U5" s="436">
        <v>1673</v>
      </c>
      <c r="V5" s="436">
        <v>1635</v>
      </c>
      <c r="W5" s="436">
        <v>1890</v>
      </c>
      <c r="X5" s="436">
        <v>2126</v>
      </c>
      <c r="Y5" s="437">
        <v>2081</v>
      </c>
      <c r="Z5" s="458">
        <v>408.52</v>
      </c>
      <c r="AA5" s="459">
        <v>361.66</v>
      </c>
      <c r="AB5" s="459">
        <v>390</v>
      </c>
      <c r="AC5" s="459">
        <v>338.25</v>
      </c>
      <c r="AD5" s="459">
        <v>341.94</v>
      </c>
      <c r="AE5" s="459">
        <v>339.38</v>
      </c>
      <c r="AF5" s="459">
        <v>533.49</v>
      </c>
      <c r="AG5" s="459">
        <v>499.51</v>
      </c>
      <c r="AH5" s="459">
        <v>437.15000000000009</v>
      </c>
      <c r="AI5" s="459">
        <v>499.53</v>
      </c>
      <c r="AJ5" s="459">
        <v>542.42999999999995</v>
      </c>
      <c r="AK5" s="460">
        <v>572.75</v>
      </c>
      <c r="AL5" s="438">
        <v>4.9400000000000004</v>
      </c>
      <c r="AM5" s="439">
        <v>4.21</v>
      </c>
      <c r="AN5" s="439">
        <v>3.3200000000000003</v>
      </c>
      <c r="AO5" s="439">
        <v>3.68</v>
      </c>
      <c r="AP5" s="439">
        <v>3.38</v>
      </c>
      <c r="AQ5" s="439">
        <v>3.26</v>
      </c>
      <c r="AR5" s="439">
        <v>2.3199999999999998</v>
      </c>
      <c r="AS5" s="439">
        <v>2.78</v>
      </c>
      <c r="AT5" s="439">
        <v>2.7100000000000009</v>
      </c>
      <c r="AU5" s="439">
        <v>2.87</v>
      </c>
      <c r="AV5" s="439">
        <v>3.23</v>
      </c>
      <c r="AW5" s="440">
        <v>3.16</v>
      </c>
    </row>
    <row r="6" spans="1:49" ht="21.75" customHeight="1" x14ac:dyDescent="0.25">
      <c r="A6" s="434" t="s">
        <v>272</v>
      </c>
      <c r="B6" s="468">
        <v>453084</v>
      </c>
      <c r="C6" s="469">
        <v>380125</v>
      </c>
      <c r="D6" s="469">
        <v>432619</v>
      </c>
      <c r="E6" s="469">
        <v>498529</v>
      </c>
      <c r="F6" s="469">
        <v>478368</v>
      </c>
      <c r="G6" s="469">
        <v>410342</v>
      </c>
      <c r="H6" s="469">
        <v>487949</v>
      </c>
      <c r="I6" s="469">
        <v>495362</v>
      </c>
      <c r="J6" s="469">
        <v>471435</v>
      </c>
      <c r="K6" s="469">
        <v>468725</v>
      </c>
      <c r="L6" s="469">
        <v>524737</v>
      </c>
      <c r="M6" s="470">
        <v>582294</v>
      </c>
      <c r="N6" s="435">
        <v>162737</v>
      </c>
      <c r="O6" s="436">
        <v>170712</v>
      </c>
      <c r="P6" s="436">
        <v>139580</v>
      </c>
      <c r="Q6" s="436">
        <v>175523</v>
      </c>
      <c r="R6" s="436">
        <v>164076</v>
      </c>
      <c r="S6" s="436">
        <v>160685</v>
      </c>
      <c r="T6" s="436">
        <v>173519</v>
      </c>
      <c r="U6" s="436">
        <v>203892</v>
      </c>
      <c r="V6" s="436">
        <v>146633</v>
      </c>
      <c r="W6" s="436">
        <v>133814</v>
      </c>
      <c r="X6" s="436">
        <v>148938</v>
      </c>
      <c r="Y6" s="437">
        <v>167879</v>
      </c>
      <c r="Z6" s="458">
        <v>786.88</v>
      </c>
      <c r="AA6" s="459">
        <v>660.17</v>
      </c>
      <c r="AB6" s="459">
        <v>751.33999999999992</v>
      </c>
      <c r="AC6" s="459">
        <v>1141.0999999999999</v>
      </c>
      <c r="AD6" s="459">
        <v>1094.96</v>
      </c>
      <c r="AE6" s="459">
        <v>939.24000000000024</v>
      </c>
      <c r="AF6" s="459">
        <v>833.07</v>
      </c>
      <c r="AG6" s="459">
        <v>845.72</v>
      </c>
      <c r="AH6" s="459">
        <v>804.87999999999965</v>
      </c>
      <c r="AI6" s="459">
        <v>1060.6400000000001</v>
      </c>
      <c r="AJ6" s="459">
        <v>1187.3800000000001</v>
      </c>
      <c r="AK6" s="460">
        <v>1317.619999999999</v>
      </c>
      <c r="AL6" s="438">
        <v>342.47</v>
      </c>
      <c r="AM6" s="439">
        <v>363.69</v>
      </c>
      <c r="AN6" s="439">
        <v>289.28999999999985</v>
      </c>
      <c r="AO6" s="439">
        <v>617.15</v>
      </c>
      <c r="AP6" s="439">
        <v>576.9</v>
      </c>
      <c r="AQ6" s="439">
        <v>564.99</v>
      </c>
      <c r="AR6" s="439">
        <v>406.35</v>
      </c>
      <c r="AS6" s="439">
        <v>477.48</v>
      </c>
      <c r="AT6" s="439">
        <v>343.38</v>
      </c>
      <c r="AU6" s="439">
        <v>444.46</v>
      </c>
      <c r="AV6" s="439">
        <v>494.7</v>
      </c>
      <c r="AW6" s="440">
        <v>557.62000000000023</v>
      </c>
    </row>
    <row r="7" spans="1:49" ht="21.75" customHeight="1" x14ac:dyDescent="0.25">
      <c r="A7" s="434" t="s">
        <v>273</v>
      </c>
      <c r="B7" s="468">
        <v>192438</v>
      </c>
      <c r="C7" s="469">
        <v>174285</v>
      </c>
      <c r="D7" s="469">
        <v>167446</v>
      </c>
      <c r="E7" s="469">
        <v>321927</v>
      </c>
      <c r="F7" s="469">
        <v>310149</v>
      </c>
      <c r="G7" s="469">
        <v>305319</v>
      </c>
      <c r="H7" s="469">
        <v>403023</v>
      </c>
      <c r="I7" s="469">
        <v>414220</v>
      </c>
      <c r="J7" s="469">
        <v>374461</v>
      </c>
      <c r="K7" s="469">
        <v>458098</v>
      </c>
      <c r="L7" s="469">
        <v>475375</v>
      </c>
      <c r="M7" s="470">
        <v>506283</v>
      </c>
      <c r="N7" s="435">
        <v>5495</v>
      </c>
      <c r="O7" s="436">
        <v>5121</v>
      </c>
      <c r="P7" s="436">
        <v>4466</v>
      </c>
      <c r="Q7" s="436">
        <v>4325</v>
      </c>
      <c r="R7" s="436">
        <v>3682</v>
      </c>
      <c r="S7" s="436">
        <v>3470</v>
      </c>
      <c r="T7" s="436">
        <v>10240</v>
      </c>
      <c r="U7" s="436">
        <v>9831</v>
      </c>
      <c r="V7" s="436">
        <v>9948</v>
      </c>
      <c r="W7" s="436">
        <v>13693</v>
      </c>
      <c r="X7" s="436">
        <v>14268</v>
      </c>
      <c r="Y7" s="437">
        <v>17429</v>
      </c>
      <c r="Z7" s="458">
        <v>314.76</v>
      </c>
      <c r="AA7" s="459">
        <v>285.07</v>
      </c>
      <c r="AB7" s="459">
        <v>273.88000000000011</v>
      </c>
      <c r="AC7" s="459">
        <v>465.89</v>
      </c>
      <c r="AD7" s="459">
        <v>448.84</v>
      </c>
      <c r="AE7" s="459">
        <v>441.87000000000012</v>
      </c>
      <c r="AF7" s="459">
        <v>483.93</v>
      </c>
      <c r="AG7" s="459">
        <v>497.37</v>
      </c>
      <c r="AH7" s="459">
        <v>449.62999999999988</v>
      </c>
      <c r="AI7" s="459">
        <v>830.44</v>
      </c>
      <c r="AJ7" s="459">
        <v>861.76</v>
      </c>
      <c r="AK7" s="460">
        <v>917.78</v>
      </c>
      <c r="AL7" s="438">
        <v>10.91</v>
      </c>
      <c r="AM7" s="439">
        <v>10.24</v>
      </c>
      <c r="AN7" s="439">
        <v>8.7999999999999972</v>
      </c>
      <c r="AO7" s="439">
        <v>7.16</v>
      </c>
      <c r="AP7" s="439">
        <v>6.1</v>
      </c>
      <c r="AQ7" s="439">
        <v>5.74</v>
      </c>
      <c r="AR7" s="439">
        <v>12.41</v>
      </c>
      <c r="AS7" s="439">
        <v>11.91</v>
      </c>
      <c r="AT7" s="439">
        <v>12.07</v>
      </c>
      <c r="AU7" s="439">
        <v>34.47</v>
      </c>
      <c r="AV7" s="439">
        <v>35.92</v>
      </c>
      <c r="AW7" s="440">
        <v>43.86999999999999</v>
      </c>
    </row>
    <row r="8" spans="1:49" ht="21.75" customHeight="1" x14ac:dyDescent="0.25">
      <c r="A8" s="434" t="s">
        <v>274</v>
      </c>
      <c r="B8" s="468">
        <v>72023</v>
      </c>
      <c r="C8" s="469">
        <v>68512</v>
      </c>
      <c r="D8" s="469">
        <v>74640</v>
      </c>
      <c r="E8" s="469">
        <v>79720</v>
      </c>
      <c r="F8" s="469">
        <v>81600</v>
      </c>
      <c r="G8" s="469">
        <v>75263</v>
      </c>
      <c r="H8" s="469">
        <v>67447</v>
      </c>
      <c r="I8" s="469">
        <v>62928</v>
      </c>
      <c r="J8" s="469">
        <v>60182</v>
      </c>
      <c r="K8" s="469">
        <v>54420</v>
      </c>
      <c r="L8" s="469">
        <v>60506</v>
      </c>
      <c r="M8" s="470">
        <v>63990</v>
      </c>
      <c r="N8" s="435">
        <v>512</v>
      </c>
      <c r="O8" s="436">
        <v>445</v>
      </c>
      <c r="P8" s="436">
        <v>314</v>
      </c>
      <c r="Q8" s="436">
        <v>372</v>
      </c>
      <c r="R8" s="436">
        <v>204</v>
      </c>
      <c r="S8" s="436">
        <v>258</v>
      </c>
      <c r="T8" s="436">
        <v>483</v>
      </c>
      <c r="U8" s="436">
        <v>399</v>
      </c>
      <c r="V8" s="436">
        <v>344</v>
      </c>
      <c r="W8" s="436">
        <v>276</v>
      </c>
      <c r="X8" s="436">
        <v>256</v>
      </c>
      <c r="Y8" s="437">
        <v>502</v>
      </c>
      <c r="Z8" s="458">
        <v>86.8</v>
      </c>
      <c r="AA8" s="459">
        <v>82.57</v>
      </c>
      <c r="AB8" s="459">
        <v>89.949999999999989</v>
      </c>
      <c r="AC8" s="459">
        <v>121.46</v>
      </c>
      <c r="AD8" s="459">
        <v>124.33</v>
      </c>
      <c r="AE8" s="459">
        <v>114.66999999999999</v>
      </c>
      <c r="AF8" s="459">
        <v>103.45</v>
      </c>
      <c r="AG8" s="459">
        <v>96.52</v>
      </c>
      <c r="AH8" s="459">
        <v>92.329999999999956</v>
      </c>
      <c r="AI8" s="459">
        <v>96.41</v>
      </c>
      <c r="AJ8" s="459">
        <v>107.2</v>
      </c>
      <c r="AK8" s="460">
        <v>113.35000000000002</v>
      </c>
      <c r="AL8" s="438">
        <v>0.75</v>
      </c>
      <c r="AM8" s="439">
        <v>0.66</v>
      </c>
      <c r="AN8" s="439">
        <v>0.46000000000000019</v>
      </c>
      <c r="AO8" s="439">
        <v>0.72</v>
      </c>
      <c r="AP8" s="439">
        <v>0.39</v>
      </c>
      <c r="AQ8" s="439">
        <v>0.4700000000000002</v>
      </c>
      <c r="AR8" s="439">
        <v>0.78</v>
      </c>
      <c r="AS8" s="439">
        <v>0.64</v>
      </c>
      <c r="AT8" s="439">
        <v>0.55000000000000004</v>
      </c>
      <c r="AU8" s="439">
        <v>0.5</v>
      </c>
      <c r="AV8" s="439">
        <v>0.47</v>
      </c>
      <c r="AW8" s="440">
        <v>0.90999999999999992</v>
      </c>
    </row>
    <row r="9" spans="1:49" ht="21.75" customHeight="1" x14ac:dyDescent="0.25">
      <c r="A9" s="434" t="s">
        <v>275</v>
      </c>
      <c r="B9" s="468">
        <v>256605</v>
      </c>
      <c r="C9" s="469">
        <v>231789</v>
      </c>
      <c r="D9" s="469">
        <v>246864</v>
      </c>
      <c r="E9" s="469">
        <v>248878</v>
      </c>
      <c r="F9" s="469">
        <v>255084</v>
      </c>
      <c r="G9" s="469">
        <v>241298</v>
      </c>
      <c r="H9" s="469">
        <v>423166</v>
      </c>
      <c r="I9" s="469">
        <v>454882</v>
      </c>
      <c r="J9" s="469">
        <v>404252</v>
      </c>
      <c r="K9" s="469">
        <v>331426</v>
      </c>
      <c r="L9" s="469">
        <v>352537</v>
      </c>
      <c r="M9" s="470">
        <v>352327</v>
      </c>
      <c r="N9" s="435">
        <v>10271</v>
      </c>
      <c r="O9" s="436">
        <v>14279</v>
      </c>
      <c r="P9" s="436">
        <v>10933</v>
      </c>
      <c r="Q9" s="436">
        <v>9267</v>
      </c>
      <c r="R9" s="436">
        <v>7788</v>
      </c>
      <c r="S9" s="436">
        <v>7521</v>
      </c>
      <c r="T9" s="436">
        <v>14415</v>
      </c>
      <c r="U9" s="436">
        <v>12031</v>
      </c>
      <c r="V9" s="436">
        <v>10824</v>
      </c>
      <c r="W9" s="436">
        <v>7750</v>
      </c>
      <c r="X9" s="436">
        <v>7654</v>
      </c>
      <c r="Y9" s="437">
        <v>9312</v>
      </c>
      <c r="Z9" s="458">
        <v>328.21</v>
      </c>
      <c r="AA9" s="459">
        <v>296.47000000000003</v>
      </c>
      <c r="AB9" s="459">
        <v>315.7399999999999</v>
      </c>
      <c r="AC9" s="459">
        <v>326.68</v>
      </c>
      <c r="AD9" s="459">
        <v>334.83</v>
      </c>
      <c r="AE9" s="459">
        <v>316.71999999999991</v>
      </c>
      <c r="AF9" s="459">
        <v>570.14</v>
      </c>
      <c r="AG9" s="459">
        <v>612.87</v>
      </c>
      <c r="AH9" s="459">
        <v>544.64999999999986</v>
      </c>
      <c r="AI9" s="459">
        <v>526.85</v>
      </c>
      <c r="AJ9" s="459">
        <v>560.41</v>
      </c>
      <c r="AK9" s="460">
        <v>560.06999999999994</v>
      </c>
      <c r="AL9" s="438">
        <v>13.31</v>
      </c>
      <c r="AM9" s="439">
        <v>18.72</v>
      </c>
      <c r="AN9" s="439">
        <v>13.949999999999996</v>
      </c>
      <c r="AO9" s="439">
        <v>13.99</v>
      </c>
      <c r="AP9" s="439">
        <v>11.76</v>
      </c>
      <c r="AQ9" s="439">
        <v>11.350000000000001</v>
      </c>
      <c r="AR9" s="439">
        <v>28.84</v>
      </c>
      <c r="AS9" s="439">
        <v>24.07</v>
      </c>
      <c r="AT9" s="439">
        <v>21.64</v>
      </c>
      <c r="AU9" s="439">
        <v>30.66</v>
      </c>
      <c r="AV9" s="439">
        <v>30.28</v>
      </c>
      <c r="AW9" s="440">
        <v>36.830000000000013</v>
      </c>
    </row>
    <row r="10" spans="1:49" ht="21.75" customHeight="1" x14ac:dyDescent="0.25">
      <c r="A10" s="434" t="s">
        <v>276</v>
      </c>
      <c r="B10" s="468">
        <v>45189</v>
      </c>
      <c r="C10" s="469">
        <v>44114</v>
      </c>
      <c r="D10" s="469">
        <v>46205</v>
      </c>
      <c r="E10" s="469">
        <v>65299</v>
      </c>
      <c r="F10" s="469">
        <v>62632</v>
      </c>
      <c r="G10" s="469">
        <v>60251</v>
      </c>
      <c r="H10" s="469">
        <v>35980</v>
      </c>
      <c r="I10" s="469">
        <v>35219</v>
      </c>
      <c r="J10" s="469">
        <v>31057</v>
      </c>
      <c r="K10" s="469">
        <v>33068</v>
      </c>
      <c r="L10" s="469">
        <v>34320</v>
      </c>
      <c r="M10" s="470">
        <v>36767</v>
      </c>
      <c r="N10" s="435">
        <v>182</v>
      </c>
      <c r="O10" s="436">
        <v>169</v>
      </c>
      <c r="P10" s="436">
        <v>183</v>
      </c>
      <c r="Q10" s="436">
        <v>344</v>
      </c>
      <c r="R10" s="436">
        <v>301</v>
      </c>
      <c r="S10" s="436">
        <v>266</v>
      </c>
      <c r="T10" s="436">
        <v>347</v>
      </c>
      <c r="U10" s="436">
        <v>280</v>
      </c>
      <c r="V10" s="436">
        <v>247</v>
      </c>
      <c r="W10" s="436">
        <v>168</v>
      </c>
      <c r="X10" s="436">
        <v>161</v>
      </c>
      <c r="Y10" s="437">
        <v>236</v>
      </c>
      <c r="Z10" s="458">
        <v>62.15</v>
      </c>
      <c r="AA10" s="459">
        <v>60.67</v>
      </c>
      <c r="AB10" s="459">
        <v>63.560000000000031</v>
      </c>
      <c r="AC10" s="459">
        <v>75.44</v>
      </c>
      <c r="AD10" s="459">
        <v>72.36</v>
      </c>
      <c r="AE10" s="459">
        <v>69.610000000000014</v>
      </c>
      <c r="AF10" s="459">
        <v>57.39</v>
      </c>
      <c r="AG10" s="459">
        <v>56.18</v>
      </c>
      <c r="AH10" s="459">
        <v>49.54000000000002</v>
      </c>
      <c r="AI10" s="459">
        <v>69.09</v>
      </c>
      <c r="AJ10" s="459">
        <v>71.7</v>
      </c>
      <c r="AK10" s="460">
        <v>76.799999999999983</v>
      </c>
      <c r="AL10" s="438">
        <v>0.26</v>
      </c>
      <c r="AM10" s="439">
        <v>0.26</v>
      </c>
      <c r="AN10" s="439">
        <v>0.2400000000000001</v>
      </c>
      <c r="AO10" s="439">
        <v>0.53</v>
      </c>
      <c r="AP10" s="439">
        <v>0.47</v>
      </c>
      <c r="AQ10" s="439">
        <v>0.41000000000000014</v>
      </c>
      <c r="AR10" s="439">
        <v>0.51</v>
      </c>
      <c r="AS10" s="439">
        <v>0.41</v>
      </c>
      <c r="AT10" s="439">
        <v>0.35000000000000009</v>
      </c>
      <c r="AU10" s="439">
        <v>0.32</v>
      </c>
      <c r="AV10" s="439">
        <v>0.31</v>
      </c>
      <c r="AW10" s="440">
        <v>0.45000000000000007</v>
      </c>
    </row>
    <row r="11" spans="1:49" ht="21.75" customHeight="1" x14ac:dyDescent="0.25">
      <c r="A11" s="434" t="s">
        <v>277</v>
      </c>
      <c r="B11" s="468">
        <v>90787</v>
      </c>
      <c r="C11" s="469">
        <v>85496</v>
      </c>
      <c r="D11" s="469">
        <v>84115</v>
      </c>
      <c r="E11" s="469">
        <v>60157</v>
      </c>
      <c r="F11" s="469">
        <v>61173</v>
      </c>
      <c r="G11" s="469">
        <v>58717</v>
      </c>
      <c r="H11" s="469">
        <v>55980</v>
      </c>
      <c r="I11" s="469">
        <v>47773</v>
      </c>
      <c r="J11" s="469">
        <v>58583</v>
      </c>
      <c r="K11" s="469">
        <v>47889</v>
      </c>
      <c r="L11" s="469">
        <v>46745</v>
      </c>
      <c r="M11" s="470">
        <v>46642</v>
      </c>
      <c r="N11" s="435">
        <v>4704</v>
      </c>
      <c r="O11" s="436">
        <v>3953</v>
      </c>
      <c r="P11" s="436">
        <v>4798</v>
      </c>
      <c r="Q11" s="436">
        <v>887</v>
      </c>
      <c r="R11" s="436">
        <v>652</v>
      </c>
      <c r="S11" s="436">
        <v>970</v>
      </c>
      <c r="T11" s="436">
        <v>5963</v>
      </c>
      <c r="U11" s="436">
        <v>2700</v>
      </c>
      <c r="V11" s="436">
        <v>3600</v>
      </c>
      <c r="W11" s="436">
        <v>1091</v>
      </c>
      <c r="X11" s="436">
        <v>901</v>
      </c>
      <c r="Y11" s="437">
        <v>1091</v>
      </c>
      <c r="Z11" s="458">
        <v>115.25</v>
      </c>
      <c r="AA11" s="459">
        <v>108.54</v>
      </c>
      <c r="AB11" s="459">
        <v>106.77999999999997</v>
      </c>
      <c r="AC11" s="459">
        <v>74.05</v>
      </c>
      <c r="AD11" s="459">
        <v>75.3</v>
      </c>
      <c r="AE11" s="459">
        <v>72.28</v>
      </c>
      <c r="AF11" s="459">
        <v>60.26</v>
      </c>
      <c r="AG11" s="459">
        <v>51.42</v>
      </c>
      <c r="AH11" s="459">
        <v>63.069999999999993</v>
      </c>
      <c r="AI11" s="459">
        <v>54.6</v>
      </c>
      <c r="AJ11" s="459">
        <v>53.3</v>
      </c>
      <c r="AK11" s="460">
        <v>53.200000000000017</v>
      </c>
      <c r="AL11" s="438">
        <v>4.76</v>
      </c>
      <c r="AM11" s="439">
        <v>4.01</v>
      </c>
      <c r="AN11" s="439">
        <v>4.8200000000000021</v>
      </c>
      <c r="AO11" s="439">
        <v>0.9</v>
      </c>
      <c r="AP11" s="439">
        <v>0.66</v>
      </c>
      <c r="AQ11" s="439">
        <v>0.98</v>
      </c>
      <c r="AR11" s="439">
        <v>6.57</v>
      </c>
      <c r="AS11" s="439">
        <v>2.97</v>
      </c>
      <c r="AT11" s="439">
        <v>3.9700000000000006</v>
      </c>
      <c r="AU11" s="439">
        <v>1.1100000000000001</v>
      </c>
      <c r="AV11" s="439">
        <v>0.92</v>
      </c>
      <c r="AW11" s="440">
        <v>1.1200000000000006</v>
      </c>
    </row>
    <row r="12" spans="1:49" ht="21.75" customHeight="1" x14ac:dyDescent="0.25">
      <c r="A12" s="434" t="s">
        <v>278</v>
      </c>
      <c r="B12" s="468">
        <v>266872</v>
      </c>
      <c r="C12" s="469">
        <v>242276</v>
      </c>
      <c r="D12" s="469">
        <v>237184</v>
      </c>
      <c r="E12" s="469">
        <v>193322</v>
      </c>
      <c r="F12" s="469">
        <v>191752</v>
      </c>
      <c r="G12" s="469">
        <v>185415</v>
      </c>
      <c r="H12" s="469">
        <v>166786</v>
      </c>
      <c r="I12" s="469">
        <v>167608</v>
      </c>
      <c r="J12" s="469">
        <v>153241</v>
      </c>
      <c r="K12" s="469">
        <v>143391</v>
      </c>
      <c r="L12" s="469">
        <v>175346</v>
      </c>
      <c r="M12" s="470">
        <v>174964</v>
      </c>
      <c r="N12" s="435">
        <v>25230</v>
      </c>
      <c r="O12" s="436">
        <v>21666</v>
      </c>
      <c r="P12" s="436">
        <v>18093</v>
      </c>
      <c r="Q12" s="436">
        <v>23799</v>
      </c>
      <c r="R12" s="436">
        <v>25855</v>
      </c>
      <c r="S12" s="436">
        <v>20923</v>
      </c>
      <c r="T12" s="436">
        <v>13541</v>
      </c>
      <c r="U12" s="436">
        <v>12285</v>
      </c>
      <c r="V12" s="436">
        <v>12960</v>
      </c>
      <c r="W12" s="436">
        <v>14612</v>
      </c>
      <c r="X12" s="436">
        <v>12473</v>
      </c>
      <c r="Y12" s="437">
        <v>15083</v>
      </c>
      <c r="Z12" s="458">
        <v>354.6</v>
      </c>
      <c r="AA12" s="459">
        <v>321.92</v>
      </c>
      <c r="AB12" s="459">
        <v>315.16000000000008</v>
      </c>
      <c r="AC12" s="459">
        <v>306.63</v>
      </c>
      <c r="AD12" s="459">
        <v>304.14</v>
      </c>
      <c r="AE12" s="459">
        <v>294.08999999999992</v>
      </c>
      <c r="AF12" s="459">
        <v>242.79</v>
      </c>
      <c r="AG12" s="459">
        <v>243.99</v>
      </c>
      <c r="AH12" s="459">
        <v>223.10000000000002</v>
      </c>
      <c r="AI12" s="459">
        <v>249.36</v>
      </c>
      <c r="AJ12" s="459">
        <v>304.93</v>
      </c>
      <c r="AK12" s="460">
        <v>304.27</v>
      </c>
      <c r="AL12" s="438">
        <v>76.22</v>
      </c>
      <c r="AM12" s="439">
        <v>67.64</v>
      </c>
      <c r="AN12" s="439">
        <v>52.44999999999996</v>
      </c>
      <c r="AO12" s="439">
        <v>44.56</v>
      </c>
      <c r="AP12" s="439">
        <v>48.41</v>
      </c>
      <c r="AQ12" s="439">
        <v>39.20999999999998</v>
      </c>
      <c r="AR12" s="439">
        <v>28.35</v>
      </c>
      <c r="AS12" s="439">
        <v>25.72</v>
      </c>
      <c r="AT12" s="439">
        <v>27.15</v>
      </c>
      <c r="AU12" s="439">
        <v>30.63</v>
      </c>
      <c r="AV12" s="439">
        <v>26.15</v>
      </c>
      <c r="AW12" s="440">
        <v>31.620000000000005</v>
      </c>
    </row>
    <row r="13" spans="1:49" ht="21.75" customHeight="1" x14ac:dyDescent="0.25">
      <c r="A13" s="434" t="s">
        <v>279</v>
      </c>
      <c r="B13" s="468">
        <v>153308</v>
      </c>
      <c r="C13" s="469">
        <v>139952</v>
      </c>
      <c r="D13" s="469">
        <v>129056</v>
      </c>
      <c r="E13" s="469">
        <v>111825</v>
      </c>
      <c r="F13" s="469">
        <v>106549</v>
      </c>
      <c r="G13" s="469">
        <v>101938</v>
      </c>
      <c r="H13" s="469">
        <v>109111</v>
      </c>
      <c r="I13" s="469">
        <v>102172</v>
      </c>
      <c r="J13" s="469">
        <v>95938</v>
      </c>
      <c r="K13" s="469">
        <v>112056</v>
      </c>
      <c r="L13" s="469">
        <v>126251</v>
      </c>
      <c r="M13" s="470">
        <v>147311</v>
      </c>
      <c r="N13" s="435">
        <v>58350</v>
      </c>
      <c r="O13" s="436">
        <v>46461</v>
      </c>
      <c r="P13" s="436">
        <v>62445</v>
      </c>
      <c r="Q13" s="436">
        <v>44412</v>
      </c>
      <c r="R13" s="436">
        <v>43985</v>
      </c>
      <c r="S13" s="436">
        <v>36153</v>
      </c>
      <c r="T13" s="436">
        <v>54894</v>
      </c>
      <c r="U13" s="436">
        <v>62404</v>
      </c>
      <c r="V13" s="436">
        <v>45641</v>
      </c>
      <c r="W13" s="436">
        <v>39818</v>
      </c>
      <c r="X13" s="436">
        <v>38671</v>
      </c>
      <c r="Y13" s="437">
        <v>45580</v>
      </c>
      <c r="Z13" s="458">
        <v>173.11</v>
      </c>
      <c r="AA13" s="459">
        <v>158.03</v>
      </c>
      <c r="AB13" s="459">
        <v>145.72000000000003</v>
      </c>
      <c r="AC13" s="459">
        <v>154.08000000000001</v>
      </c>
      <c r="AD13" s="459">
        <v>146.80000000000001</v>
      </c>
      <c r="AE13" s="459">
        <v>140.45000000000005</v>
      </c>
      <c r="AF13" s="459">
        <v>135.13999999999999</v>
      </c>
      <c r="AG13" s="459">
        <v>126.55</v>
      </c>
      <c r="AH13" s="459">
        <v>118.81</v>
      </c>
      <c r="AI13" s="459">
        <v>185.78</v>
      </c>
      <c r="AJ13" s="459">
        <v>209.32</v>
      </c>
      <c r="AK13" s="460">
        <v>244.24</v>
      </c>
      <c r="AL13" s="438">
        <v>90.72</v>
      </c>
      <c r="AM13" s="439">
        <v>73.67</v>
      </c>
      <c r="AN13" s="439">
        <v>95.650000000000034</v>
      </c>
      <c r="AO13" s="439">
        <v>134.03</v>
      </c>
      <c r="AP13" s="439">
        <v>132.74</v>
      </c>
      <c r="AQ13" s="439">
        <v>109.10000000000002</v>
      </c>
      <c r="AR13" s="439">
        <v>100.34</v>
      </c>
      <c r="AS13" s="439">
        <v>114.06</v>
      </c>
      <c r="AT13" s="439">
        <v>83.41</v>
      </c>
      <c r="AU13" s="439">
        <v>96.56</v>
      </c>
      <c r="AV13" s="439">
        <v>93.78</v>
      </c>
      <c r="AW13" s="440">
        <v>110.52000000000001</v>
      </c>
    </row>
    <row r="14" spans="1:49" ht="21.75" customHeight="1" x14ac:dyDescent="0.25">
      <c r="A14" s="434" t="s">
        <v>280</v>
      </c>
      <c r="B14" s="468">
        <v>196349</v>
      </c>
      <c r="C14" s="469">
        <v>154840</v>
      </c>
      <c r="D14" s="469">
        <v>181596</v>
      </c>
      <c r="E14" s="469">
        <v>214322</v>
      </c>
      <c r="F14" s="469">
        <v>208392</v>
      </c>
      <c r="G14" s="469">
        <v>200786</v>
      </c>
      <c r="H14" s="469">
        <v>168021</v>
      </c>
      <c r="I14" s="469">
        <v>162937</v>
      </c>
      <c r="J14" s="469">
        <v>163844</v>
      </c>
      <c r="K14" s="469">
        <v>130867</v>
      </c>
      <c r="L14" s="469">
        <v>150294</v>
      </c>
      <c r="M14" s="470">
        <v>146288</v>
      </c>
      <c r="N14" s="435">
        <v>177642</v>
      </c>
      <c r="O14" s="436">
        <v>194082</v>
      </c>
      <c r="P14" s="436">
        <v>171140</v>
      </c>
      <c r="Q14" s="436">
        <v>68179</v>
      </c>
      <c r="R14" s="436">
        <v>64284</v>
      </c>
      <c r="S14" s="436">
        <v>66634</v>
      </c>
      <c r="T14" s="436">
        <v>75895</v>
      </c>
      <c r="U14" s="436">
        <v>75848</v>
      </c>
      <c r="V14" s="436">
        <v>78775</v>
      </c>
      <c r="W14" s="436">
        <v>50522</v>
      </c>
      <c r="X14" s="436">
        <v>56486</v>
      </c>
      <c r="Y14" s="437">
        <v>60911</v>
      </c>
      <c r="Z14" s="458">
        <v>282.72000000000003</v>
      </c>
      <c r="AA14" s="459">
        <v>222.95</v>
      </c>
      <c r="AB14" s="459">
        <v>261.48000000000008</v>
      </c>
      <c r="AC14" s="459">
        <v>307.44</v>
      </c>
      <c r="AD14" s="459">
        <v>298.94</v>
      </c>
      <c r="AE14" s="459">
        <v>288.0100000000001</v>
      </c>
      <c r="AF14" s="459">
        <v>252.76</v>
      </c>
      <c r="AG14" s="459">
        <v>245.11</v>
      </c>
      <c r="AH14" s="459">
        <v>246.48000000000002</v>
      </c>
      <c r="AI14" s="459">
        <v>239.9</v>
      </c>
      <c r="AJ14" s="459">
        <v>275.51</v>
      </c>
      <c r="AK14" s="460">
        <v>268.19000000000005</v>
      </c>
      <c r="AL14" s="438">
        <v>382.61</v>
      </c>
      <c r="AM14" s="439">
        <v>429.31</v>
      </c>
      <c r="AN14" s="439">
        <v>357.33999999999992</v>
      </c>
      <c r="AO14" s="439">
        <v>171.57</v>
      </c>
      <c r="AP14" s="439">
        <v>161.77000000000001</v>
      </c>
      <c r="AQ14" s="439">
        <v>167.66999999999996</v>
      </c>
      <c r="AR14" s="439">
        <v>232.77</v>
      </c>
      <c r="AS14" s="439">
        <v>232.63</v>
      </c>
      <c r="AT14" s="439">
        <v>241.62</v>
      </c>
      <c r="AU14" s="439">
        <v>173.87</v>
      </c>
      <c r="AV14" s="439">
        <v>194.39</v>
      </c>
      <c r="AW14" s="440">
        <v>209.61</v>
      </c>
    </row>
    <row r="15" spans="1:49" ht="21.75" customHeight="1" x14ac:dyDescent="0.25">
      <c r="A15" s="434" t="s">
        <v>281</v>
      </c>
      <c r="B15" s="468">
        <v>104221</v>
      </c>
      <c r="C15" s="469">
        <v>104986</v>
      </c>
      <c r="D15" s="469">
        <v>103813</v>
      </c>
      <c r="E15" s="469">
        <v>89730</v>
      </c>
      <c r="F15" s="469">
        <v>93658</v>
      </c>
      <c r="G15" s="469">
        <v>89247</v>
      </c>
      <c r="H15" s="469">
        <v>114053</v>
      </c>
      <c r="I15" s="469">
        <v>116536</v>
      </c>
      <c r="J15" s="469">
        <v>105238</v>
      </c>
      <c r="K15" s="469">
        <v>192245</v>
      </c>
      <c r="L15" s="469">
        <v>200730</v>
      </c>
      <c r="M15" s="470">
        <v>192215</v>
      </c>
      <c r="N15" s="435">
        <v>445</v>
      </c>
      <c r="O15" s="436">
        <v>343</v>
      </c>
      <c r="P15" s="436">
        <v>281</v>
      </c>
      <c r="Q15" s="436">
        <v>235</v>
      </c>
      <c r="R15" s="436">
        <v>162</v>
      </c>
      <c r="S15" s="436">
        <v>189</v>
      </c>
      <c r="T15" s="436">
        <v>311</v>
      </c>
      <c r="U15" s="436">
        <v>431</v>
      </c>
      <c r="V15" s="436">
        <v>355</v>
      </c>
      <c r="W15" s="436">
        <v>508</v>
      </c>
      <c r="X15" s="436">
        <v>443</v>
      </c>
      <c r="Y15" s="437">
        <v>533</v>
      </c>
      <c r="Z15" s="458">
        <v>152.01</v>
      </c>
      <c r="AA15" s="459">
        <v>153.13</v>
      </c>
      <c r="AB15" s="459">
        <v>151.44</v>
      </c>
      <c r="AC15" s="459">
        <v>162.28</v>
      </c>
      <c r="AD15" s="459">
        <v>169.38</v>
      </c>
      <c r="AE15" s="459">
        <v>161.40000000000003</v>
      </c>
      <c r="AF15" s="459">
        <v>141.03</v>
      </c>
      <c r="AG15" s="459">
        <v>144.1</v>
      </c>
      <c r="AH15" s="459">
        <v>130.12</v>
      </c>
      <c r="AI15" s="459">
        <v>363.46</v>
      </c>
      <c r="AJ15" s="459">
        <v>379.51</v>
      </c>
      <c r="AK15" s="460">
        <v>363.41999999999985</v>
      </c>
      <c r="AL15" s="438">
        <v>0.68</v>
      </c>
      <c r="AM15" s="439">
        <v>0.53</v>
      </c>
      <c r="AN15" s="439">
        <v>0.39999999999999991</v>
      </c>
      <c r="AO15" s="439">
        <v>0.47</v>
      </c>
      <c r="AP15" s="439">
        <v>0.33</v>
      </c>
      <c r="AQ15" s="439">
        <v>0.37999999999999989</v>
      </c>
      <c r="AR15" s="439">
        <v>0.42</v>
      </c>
      <c r="AS15" s="439">
        <v>0.57999999999999996</v>
      </c>
      <c r="AT15" s="439">
        <v>0.4700000000000002</v>
      </c>
      <c r="AU15" s="439">
        <v>0.96</v>
      </c>
      <c r="AV15" s="439">
        <v>0.83</v>
      </c>
      <c r="AW15" s="440">
        <v>0.98999999999999977</v>
      </c>
    </row>
    <row r="16" spans="1:49" ht="21.75" customHeight="1" thickBot="1" x14ac:dyDescent="0.3">
      <c r="A16" s="434" t="s">
        <v>282</v>
      </c>
      <c r="B16" s="468">
        <v>250396</v>
      </c>
      <c r="C16" s="469">
        <v>225861</v>
      </c>
      <c r="D16" s="469">
        <v>241367</v>
      </c>
      <c r="E16" s="469">
        <v>282941</v>
      </c>
      <c r="F16" s="469">
        <v>284466</v>
      </c>
      <c r="G16" s="469">
        <v>287464</v>
      </c>
      <c r="H16" s="469">
        <v>271517</v>
      </c>
      <c r="I16" s="469">
        <v>256641</v>
      </c>
      <c r="J16" s="469">
        <v>247423</v>
      </c>
      <c r="K16" s="469">
        <v>273243</v>
      </c>
      <c r="L16" s="469">
        <v>296548</v>
      </c>
      <c r="M16" s="470">
        <v>291180</v>
      </c>
      <c r="N16" s="435">
        <v>3596</v>
      </c>
      <c r="O16" s="436">
        <v>3492</v>
      </c>
      <c r="P16" s="436">
        <v>2698</v>
      </c>
      <c r="Q16" s="436">
        <v>1403</v>
      </c>
      <c r="R16" s="436">
        <v>1196</v>
      </c>
      <c r="S16" s="436">
        <v>1323</v>
      </c>
      <c r="T16" s="436">
        <v>1889</v>
      </c>
      <c r="U16" s="436">
        <v>1770</v>
      </c>
      <c r="V16" s="436">
        <v>1732</v>
      </c>
      <c r="W16" s="436">
        <v>4173</v>
      </c>
      <c r="X16" s="436">
        <v>3522</v>
      </c>
      <c r="Y16" s="437">
        <v>4058</v>
      </c>
      <c r="Z16" s="458">
        <v>260.02</v>
      </c>
      <c r="AA16" s="459">
        <v>234.54</v>
      </c>
      <c r="AB16" s="459">
        <v>250.63000000000011</v>
      </c>
      <c r="AC16" s="459">
        <v>434.61</v>
      </c>
      <c r="AD16" s="459">
        <v>436.95</v>
      </c>
      <c r="AE16" s="459">
        <v>441.56000000000017</v>
      </c>
      <c r="AF16" s="459">
        <v>406.58</v>
      </c>
      <c r="AG16" s="459">
        <v>384.31</v>
      </c>
      <c r="AH16" s="459">
        <v>370.51999999999987</v>
      </c>
      <c r="AI16" s="459">
        <v>438.03</v>
      </c>
      <c r="AJ16" s="459">
        <v>475.39</v>
      </c>
      <c r="AK16" s="460">
        <v>466.79000000000008</v>
      </c>
      <c r="AL16" s="438">
        <v>4.17</v>
      </c>
      <c r="AM16" s="439">
        <v>4.0599999999999996</v>
      </c>
      <c r="AN16" s="439">
        <v>3.1099999999999977</v>
      </c>
      <c r="AO16" s="439">
        <v>2.95</v>
      </c>
      <c r="AP16" s="439">
        <v>2.5099999999999998</v>
      </c>
      <c r="AQ16" s="439">
        <v>2.7600000000000007</v>
      </c>
      <c r="AR16" s="439">
        <v>5.25</v>
      </c>
      <c r="AS16" s="439">
        <v>4.92</v>
      </c>
      <c r="AT16" s="439">
        <v>4.8400000000000016</v>
      </c>
      <c r="AU16" s="439">
        <v>7.47</v>
      </c>
      <c r="AV16" s="439">
        <v>6.3</v>
      </c>
      <c r="AW16" s="440">
        <v>7.2799999999999976</v>
      </c>
    </row>
    <row r="17" spans="1:50" ht="21.75" customHeight="1" thickBot="1" x14ac:dyDescent="0.3">
      <c r="A17" s="427" t="s">
        <v>283</v>
      </c>
      <c r="B17" s="466">
        <v>2322057</v>
      </c>
      <c r="C17" s="467">
        <v>2090499</v>
      </c>
      <c r="D17" s="467">
        <v>2176555</v>
      </c>
      <c r="E17" s="467">
        <v>2333461</v>
      </c>
      <c r="F17" s="467">
        <v>2321869</v>
      </c>
      <c r="G17" s="467">
        <v>2212252</v>
      </c>
      <c r="H17" s="467">
        <v>2681899</v>
      </c>
      <c r="I17" s="467">
        <v>2678052</v>
      </c>
      <c r="J17" s="467">
        <v>2488800</v>
      </c>
      <c r="K17" s="467">
        <v>2552439</v>
      </c>
      <c r="L17" s="467">
        <v>2795430</v>
      </c>
      <c r="M17" s="454">
        <v>2891011</v>
      </c>
      <c r="N17" s="428">
        <v>458359</v>
      </c>
      <c r="O17" s="429">
        <v>452957</v>
      </c>
      <c r="P17" s="429">
        <v>419082</v>
      </c>
      <c r="Q17" s="429">
        <v>328950</v>
      </c>
      <c r="R17" s="429">
        <v>315320</v>
      </c>
      <c r="S17" s="429">
        <v>298937</v>
      </c>
      <c r="T17" s="429">
        <v>351251</v>
      </c>
      <c r="U17" s="429">
        <v>365734</v>
      </c>
      <c r="V17" s="429">
        <v>332145</v>
      </c>
      <c r="W17" s="429">
        <v>269284</v>
      </c>
      <c r="X17" s="429">
        <v>286130</v>
      </c>
      <c r="Y17" s="454">
        <v>323495</v>
      </c>
      <c r="Z17" s="455">
        <v>3307.86</v>
      </c>
      <c r="AA17" s="456">
        <v>2978</v>
      </c>
      <c r="AB17" s="456">
        <v>3100.5699999999997</v>
      </c>
      <c r="AC17" s="456">
        <v>3865.31</v>
      </c>
      <c r="AD17" s="456">
        <v>3846.1</v>
      </c>
      <c r="AE17" s="456">
        <v>3664.5499999999993</v>
      </c>
      <c r="AF17" s="456">
        <v>3811.28</v>
      </c>
      <c r="AG17" s="456">
        <v>3805.81</v>
      </c>
      <c r="AH17" s="456">
        <v>3536.869999999999</v>
      </c>
      <c r="AI17" s="456">
        <v>4616.5</v>
      </c>
      <c r="AJ17" s="456">
        <v>5055.99</v>
      </c>
      <c r="AK17" s="457">
        <v>5228.92</v>
      </c>
      <c r="AL17" s="450">
        <v>944.37</v>
      </c>
      <c r="AM17" s="451">
        <v>957.74</v>
      </c>
      <c r="AN17" s="451">
        <v>836.52</v>
      </c>
      <c r="AO17" s="451">
        <v>992.63</v>
      </c>
      <c r="AP17" s="451">
        <v>951.5</v>
      </c>
      <c r="AQ17" s="451">
        <v>905.31999999999925</v>
      </c>
      <c r="AR17" s="451">
        <v>825.84</v>
      </c>
      <c r="AS17" s="451">
        <v>859.89</v>
      </c>
      <c r="AT17" s="451">
        <v>779.51000000000022</v>
      </c>
      <c r="AU17" s="451">
        <v>832.7</v>
      </c>
      <c r="AV17" s="451">
        <v>884.79</v>
      </c>
      <c r="AW17" s="452">
        <v>997.65000000000032</v>
      </c>
      <c r="AX17" s="441"/>
    </row>
    <row r="18" spans="1:50" ht="21.75" hidden="1" customHeight="1" x14ac:dyDescent="0.7">
      <c r="A18" s="442" t="s">
        <v>300</v>
      </c>
      <c r="B18" s="443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40"/>
      <c r="N18" s="443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40"/>
      <c r="Z18" s="443"/>
      <c r="AA18" s="439"/>
      <c r="AB18" s="439"/>
      <c r="AC18" s="439"/>
      <c r="AD18" s="439"/>
      <c r="AE18" s="439"/>
      <c r="AF18" s="439"/>
      <c r="AG18" s="439"/>
      <c r="AH18" s="439"/>
      <c r="AI18" s="439"/>
      <c r="AJ18" s="439"/>
      <c r="AK18" s="440"/>
      <c r="AL18" s="444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40"/>
      <c r="AX18" s="441"/>
    </row>
    <row r="19" spans="1:50" ht="21.75" hidden="1" customHeight="1" x14ac:dyDescent="0.7">
      <c r="A19" s="442" t="s">
        <v>301</v>
      </c>
      <c r="B19" s="443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40"/>
      <c r="N19" s="443"/>
      <c r="O19" s="439"/>
      <c r="P19" s="439"/>
      <c r="Q19" s="439"/>
      <c r="R19" s="439"/>
      <c r="S19" s="439"/>
      <c r="T19" s="439"/>
      <c r="U19" s="439"/>
      <c r="V19" s="439"/>
      <c r="W19" s="439"/>
      <c r="X19" s="439"/>
      <c r="Y19" s="440"/>
      <c r="Z19" s="443"/>
      <c r="AA19" s="439"/>
      <c r="AB19" s="439"/>
      <c r="AC19" s="439"/>
      <c r="AD19" s="439"/>
      <c r="AE19" s="439"/>
      <c r="AF19" s="439"/>
      <c r="AG19" s="439"/>
      <c r="AH19" s="439"/>
      <c r="AI19" s="439"/>
      <c r="AJ19" s="439"/>
      <c r="AK19" s="440"/>
      <c r="AL19" s="443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40"/>
    </row>
    <row r="20" spans="1:50" ht="21.75" hidden="1" customHeight="1" x14ac:dyDescent="0.7">
      <c r="A20" s="442" t="s">
        <v>302</v>
      </c>
      <c r="B20" s="443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40"/>
      <c r="N20" s="443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40"/>
      <c r="Z20" s="443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40"/>
      <c r="AL20" s="443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40"/>
    </row>
    <row r="21" spans="1:50" ht="21.75" hidden="1" customHeight="1" x14ac:dyDescent="0.7">
      <c r="A21" s="442" t="s">
        <v>303</v>
      </c>
      <c r="B21" s="443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40"/>
      <c r="N21" s="443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40"/>
      <c r="Z21" s="443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40"/>
      <c r="AL21" s="443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40"/>
    </row>
    <row r="22" spans="1:50" ht="21.75" hidden="1" customHeight="1" x14ac:dyDescent="0.7">
      <c r="A22" s="442" t="s">
        <v>304</v>
      </c>
      <c r="B22" s="443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40"/>
      <c r="N22" s="443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40"/>
      <c r="Z22" s="443"/>
      <c r="AA22" s="439"/>
      <c r="AB22" s="439"/>
      <c r="AC22" s="439"/>
      <c r="AD22" s="439"/>
      <c r="AE22" s="439"/>
      <c r="AF22" s="439"/>
      <c r="AG22" s="439"/>
      <c r="AH22" s="439"/>
      <c r="AI22" s="439"/>
      <c r="AJ22" s="439"/>
      <c r="AK22" s="440"/>
      <c r="AL22" s="443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40"/>
    </row>
    <row r="23" spans="1:50" ht="21.75" hidden="1" customHeight="1" thickBot="1" x14ac:dyDescent="0.75">
      <c r="A23" s="442" t="s">
        <v>305</v>
      </c>
      <c r="B23" s="443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40"/>
      <c r="N23" s="443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40"/>
      <c r="Z23" s="443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40"/>
      <c r="AL23" s="443"/>
      <c r="AM23" s="439"/>
      <c r="AN23" s="439"/>
      <c r="AO23" s="439"/>
      <c r="AP23" s="439"/>
      <c r="AQ23" s="439"/>
      <c r="AR23" s="439"/>
      <c r="AS23" s="439"/>
      <c r="AT23" s="439"/>
      <c r="AU23" s="439"/>
      <c r="AV23" s="439"/>
      <c r="AW23" s="440"/>
    </row>
    <row r="24" spans="1:50" ht="21.75" hidden="1" customHeight="1" thickBot="1" x14ac:dyDescent="0.3">
      <c r="A24" s="427" t="s">
        <v>306</v>
      </c>
      <c r="B24" s="428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30"/>
      <c r="N24" s="428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30"/>
      <c r="Z24" s="431"/>
      <c r="AA24" s="432"/>
      <c r="AB24" s="432"/>
      <c r="AC24" s="432"/>
      <c r="AD24" s="432"/>
      <c r="AE24" s="432"/>
      <c r="AF24" s="432"/>
      <c r="AG24" s="432"/>
      <c r="AH24" s="432"/>
      <c r="AI24" s="432"/>
      <c r="AJ24" s="432"/>
      <c r="AK24" s="433"/>
      <c r="AL24" s="431"/>
      <c r="AM24" s="432"/>
      <c r="AN24" s="432"/>
      <c r="AO24" s="432"/>
      <c r="AP24" s="432"/>
      <c r="AQ24" s="432"/>
      <c r="AR24" s="432"/>
      <c r="AS24" s="432"/>
      <c r="AT24" s="432"/>
      <c r="AU24" s="432"/>
      <c r="AV24" s="432"/>
      <c r="AW24" s="433"/>
    </row>
    <row r="25" spans="1:50" ht="21.75" customHeight="1" x14ac:dyDescent="0.25">
      <c r="A25" s="434" t="s">
        <v>240</v>
      </c>
      <c r="B25" s="468" t="e">
        <f>+'1.รวมชลบุรี'!#REF!</f>
        <v>#REF!</v>
      </c>
      <c r="C25" s="469" t="e">
        <f>+'1.รวมชลบุรี'!#REF!</f>
        <v>#REF!</v>
      </c>
      <c r="D25" s="469" t="e">
        <f>+'1.รวมชลบุรี'!#REF!</f>
        <v>#REF!</v>
      </c>
      <c r="E25" s="469" t="e">
        <f>+'1.รวมชลบุรี'!#REF!</f>
        <v>#REF!</v>
      </c>
      <c r="F25" s="469" t="e">
        <f>+'1.รวมชลบุรี'!#REF!</f>
        <v>#REF!</v>
      </c>
      <c r="G25" s="469" t="e">
        <f>+'1.รวมชลบุรี'!#REF!</f>
        <v>#REF!</v>
      </c>
      <c r="H25" s="469" t="e">
        <f>+'1.รวมชลบุรี'!#REF!</f>
        <v>#REF!</v>
      </c>
      <c r="I25" s="469" t="e">
        <f>+'1.รวมชลบุรี'!#REF!</f>
        <v>#REF!</v>
      </c>
      <c r="J25" s="469" t="e">
        <f>+'1.รวมชลบุรี'!#REF!</f>
        <v>#REF!</v>
      </c>
      <c r="K25" s="469" t="e">
        <f>+'1.รวมชลบุรี'!#REF!</f>
        <v>#REF!</v>
      </c>
      <c r="L25" s="469" t="e">
        <f>+'1.รวมชลบุรี'!#REF!</f>
        <v>#REF!</v>
      </c>
      <c r="M25" s="470" t="e">
        <f>+'1.รวมชลบุรี'!#REF!</f>
        <v>#REF!</v>
      </c>
      <c r="N25" s="468" t="e">
        <f>+'1.รวมชลบุรี'!#REF!</f>
        <v>#REF!</v>
      </c>
      <c r="O25" s="439" t="e">
        <f>+'1.รวมชลบุรี'!#REF!</f>
        <v>#REF!</v>
      </c>
      <c r="P25" s="439" t="e">
        <f>+'1.รวมชลบุรี'!#REF!</f>
        <v>#REF!</v>
      </c>
      <c r="Q25" s="439" t="e">
        <f>+'1.รวมชลบุรี'!#REF!</f>
        <v>#REF!</v>
      </c>
      <c r="R25" s="439" t="e">
        <f>+'1.รวมชลบุรี'!#REF!</f>
        <v>#REF!</v>
      </c>
      <c r="S25" s="439" t="e">
        <f>+'1.รวมชลบุรี'!#REF!</f>
        <v>#REF!</v>
      </c>
      <c r="T25" s="439" t="e">
        <f>+'1.รวมชลบุรี'!#REF!</f>
        <v>#REF!</v>
      </c>
      <c r="U25" s="439" t="e">
        <f>+'1.รวมชลบุรี'!#REF!</f>
        <v>#REF!</v>
      </c>
      <c r="V25" s="439" t="e">
        <f>+'1.รวมชลบุรี'!#REF!</f>
        <v>#REF!</v>
      </c>
      <c r="W25" s="439" t="e">
        <f>+'1.รวมชลบุรี'!#REF!</f>
        <v>#REF!</v>
      </c>
      <c r="X25" s="439" t="e">
        <f>+'1.รวมชลบุรี'!#REF!</f>
        <v>#REF!</v>
      </c>
      <c r="Y25" s="440" t="e">
        <f>+'1.รวมชลบุรี'!#REF!</f>
        <v>#REF!</v>
      </c>
      <c r="Z25" s="443" t="e">
        <f>+'1.รวมชลบุรี'!#REF!</f>
        <v>#REF!</v>
      </c>
      <c r="AA25" s="439" t="e">
        <f>+'1.รวมชลบุรี'!#REF!</f>
        <v>#REF!</v>
      </c>
      <c r="AB25" s="439" t="e">
        <f>+'1.รวมชลบุรี'!#REF!</f>
        <v>#REF!</v>
      </c>
      <c r="AC25" s="439" t="e">
        <f>+'1.รวมชลบุรี'!#REF!</f>
        <v>#REF!</v>
      </c>
      <c r="AD25" s="439" t="e">
        <f>+'1.รวมชลบุรี'!#REF!</f>
        <v>#REF!</v>
      </c>
      <c r="AE25" s="439" t="e">
        <f>+'1.รวมชลบุรี'!#REF!</f>
        <v>#REF!</v>
      </c>
      <c r="AF25" s="439" t="e">
        <f>+'1.รวมชลบุรี'!#REF!</f>
        <v>#REF!</v>
      </c>
      <c r="AG25" s="439" t="e">
        <f>+'1.รวมชลบุรี'!#REF!</f>
        <v>#REF!</v>
      </c>
      <c r="AH25" s="439" t="e">
        <f>+'1.รวมชลบุรี'!#REF!</f>
        <v>#REF!</v>
      </c>
      <c r="AI25" s="439" t="e">
        <f>+'1.รวมชลบุรี'!#REF!</f>
        <v>#REF!</v>
      </c>
      <c r="AJ25" s="439" t="e">
        <f>+'1.รวมชลบุรี'!#REF!</f>
        <v>#REF!</v>
      </c>
      <c r="AK25" s="440" t="e">
        <f>+'1.รวมชลบุรี'!#REF!</f>
        <v>#REF!</v>
      </c>
      <c r="AL25" s="443" t="e">
        <f>+'1.รวมชลบุรี'!#REF!</f>
        <v>#REF!</v>
      </c>
      <c r="AM25" s="439" t="e">
        <f>+'1.รวมชลบุรี'!#REF!</f>
        <v>#REF!</v>
      </c>
      <c r="AN25" s="439" t="e">
        <f>+'1.รวมชลบุรี'!#REF!</f>
        <v>#REF!</v>
      </c>
      <c r="AO25" s="439" t="e">
        <f>+'1.รวมชลบุรี'!#REF!</f>
        <v>#REF!</v>
      </c>
      <c r="AP25" s="439" t="e">
        <f>+'1.รวมชลบุรี'!#REF!</f>
        <v>#REF!</v>
      </c>
      <c r="AQ25" s="439" t="e">
        <f>+'1.รวมชลบุรี'!#REF!</f>
        <v>#REF!</v>
      </c>
      <c r="AR25" s="439" t="e">
        <f>+'1.รวมชลบุรี'!#REF!</f>
        <v>#REF!</v>
      </c>
      <c r="AS25" s="439" t="e">
        <f>+'1.รวมชลบุรี'!#REF!</f>
        <v>#REF!</v>
      </c>
      <c r="AT25" s="439" t="e">
        <f>+'1.รวมชลบุรี'!#REF!</f>
        <v>#REF!</v>
      </c>
      <c r="AU25" s="439" t="e">
        <f>+'1.รวมชลบุรี'!#REF!</f>
        <v>#REF!</v>
      </c>
      <c r="AV25" s="439" t="e">
        <f>+'1.รวมชลบุรี'!#REF!</f>
        <v>#REF!</v>
      </c>
      <c r="AW25" s="440" t="e">
        <f>+'1.รวมชลบุรี'!#REF!</f>
        <v>#REF!</v>
      </c>
    </row>
    <row r="26" spans="1:50" ht="21.75" customHeight="1" x14ac:dyDescent="0.25">
      <c r="A26" s="434" t="s">
        <v>223</v>
      </c>
      <c r="B26" s="468" t="e">
        <f>+จันทบุรี!#REF!</f>
        <v>#REF!</v>
      </c>
      <c r="C26" s="469" t="e">
        <f>+จันทบุรี!#REF!</f>
        <v>#REF!</v>
      </c>
      <c r="D26" s="469" t="e">
        <f>+จันทบุรี!#REF!</f>
        <v>#REF!</v>
      </c>
      <c r="E26" s="469" t="e">
        <f>+จันทบุรี!#REF!</f>
        <v>#REF!</v>
      </c>
      <c r="F26" s="469" t="e">
        <f>+จันทบุรี!#REF!</f>
        <v>#REF!</v>
      </c>
      <c r="G26" s="469" t="e">
        <f>+จันทบุรี!#REF!</f>
        <v>#REF!</v>
      </c>
      <c r="H26" s="469" t="e">
        <f>+จันทบุรี!#REF!</f>
        <v>#REF!</v>
      </c>
      <c r="I26" s="469" t="e">
        <f>+จันทบุรี!#REF!</f>
        <v>#REF!</v>
      </c>
      <c r="J26" s="469" t="e">
        <f>+จันทบุรี!#REF!</f>
        <v>#REF!</v>
      </c>
      <c r="K26" s="469" t="e">
        <f>+จันทบุรี!#REF!</f>
        <v>#REF!</v>
      </c>
      <c r="L26" s="469" t="e">
        <f>+จันทบุรี!#REF!</f>
        <v>#REF!</v>
      </c>
      <c r="M26" s="470" t="e">
        <f>+จันทบุรี!#REF!</f>
        <v>#REF!</v>
      </c>
      <c r="N26" s="468" t="e">
        <f>+จันทบุรี!#REF!</f>
        <v>#REF!</v>
      </c>
      <c r="O26" s="439" t="e">
        <f>+จันทบุรี!#REF!</f>
        <v>#REF!</v>
      </c>
      <c r="P26" s="439" t="e">
        <f>+จันทบุรี!#REF!</f>
        <v>#REF!</v>
      </c>
      <c r="Q26" s="439" t="e">
        <f>+จันทบุรี!#REF!</f>
        <v>#REF!</v>
      </c>
      <c r="R26" s="439" t="e">
        <f>+จันทบุรี!#REF!</f>
        <v>#REF!</v>
      </c>
      <c r="S26" s="439" t="e">
        <f>+จันทบุรี!#REF!</f>
        <v>#REF!</v>
      </c>
      <c r="T26" s="439" t="e">
        <f>+จันทบุรี!#REF!</f>
        <v>#REF!</v>
      </c>
      <c r="U26" s="439" t="e">
        <f>+จันทบุรี!#REF!</f>
        <v>#REF!</v>
      </c>
      <c r="V26" s="439" t="e">
        <f>+จันทบุรี!#REF!</f>
        <v>#REF!</v>
      </c>
      <c r="W26" s="439" t="e">
        <f>+จันทบุรี!#REF!</f>
        <v>#REF!</v>
      </c>
      <c r="X26" s="439" t="e">
        <f>+จันทบุรี!#REF!</f>
        <v>#REF!</v>
      </c>
      <c r="Y26" s="440" t="e">
        <f>+จันทบุรี!#REF!</f>
        <v>#REF!</v>
      </c>
      <c r="Z26" s="443" t="e">
        <f>+จันทบุรี!#REF!</f>
        <v>#REF!</v>
      </c>
      <c r="AA26" s="439" t="e">
        <f>+จันทบุรี!#REF!</f>
        <v>#REF!</v>
      </c>
      <c r="AB26" s="439" t="e">
        <f>+จันทบุรี!#REF!</f>
        <v>#REF!</v>
      </c>
      <c r="AC26" s="439" t="e">
        <f>+จันทบุรี!#REF!</f>
        <v>#REF!</v>
      </c>
      <c r="AD26" s="439" t="e">
        <f>+จันทบุรี!#REF!</f>
        <v>#REF!</v>
      </c>
      <c r="AE26" s="439" t="e">
        <f>+จันทบุรี!#REF!</f>
        <v>#REF!</v>
      </c>
      <c r="AF26" s="439" t="e">
        <f>+จันทบุรี!#REF!</f>
        <v>#REF!</v>
      </c>
      <c r="AG26" s="439" t="e">
        <f>+จันทบุรี!#REF!</f>
        <v>#REF!</v>
      </c>
      <c r="AH26" s="439" t="e">
        <f>+จันทบุรี!#REF!</f>
        <v>#REF!</v>
      </c>
      <c r="AI26" s="439" t="e">
        <f>+จันทบุรี!#REF!</f>
        <v>#REF!</v>
      </c>
      <c r="AJ26" s="439" t="e">
        <f>+จันทบุรี!#REF!</f>
        <v>#REF!</v>
      </c>
      <c r="AK26" s="440" t="e">
        <f>+จันทบุรี!#REF!</f>
        <v>#REF!</v>
      </c>
      <c r="AL26" s="443" t="e">
        <f>+จันทบุรี!#REF!</f>
        <v>#REF!</v>
      </c>
      <c r="AM26" s="439" t="e">
        <f>+จันทบุรี!#REF!</f>
        <v>#REF!</v>
      </c>
      <c r="AN26" s="439" t="e">
        <f>+จันทบุรี!#REF!</f>
        <v>#REF!</v>
      </c>
      <c r="AO26" s="439" t="e">
        <f>+จันทบุรี!#REF!</f>
        <v>#REF!</v>
      </c>
      <c r="AP26" s="439" t="e">
        <f>+จันทบุรี!#REF!</f>
        <v>#REF!</v>
      </c>
      <c r="AQ26" s="439" t="e">
        <f>+จันทบุรี!#REF!</f>
        <v>#REF!</v>
      </c>
      <c r="AR26" s="439" t="e">
        <f>+จันทบุรี!#REF!</f>
        <v>#REF!</v>
      </c>
      <c r="AS26" s="439" t="e">
        <f>+จันทบุรี!#REF!</f>
        <v>#REF!</v>
      </c>
      <c r="AT26" s="439" t="e">
        <f>+จันทบุรี!#REF!</f>
        <v>#REF!</v>
      </c>
      <c r="AU26" s="439" t="e">
        <f>+จันทบุรี!#REF!</f>
        <v>#REF!</v>
      </c>
      <c r="AV26" s="439" t="e">
        <f>+จันทบุรี!#REF!</f>
        <v>#REF!</v>
      </c>
      <c r="AW26" s="440" t="e">
        <f>+จันทบุรี!#REF!</f>
        <v>#REF!</v>
      </c>
    </row>
    <row r="27" spans="1:50" ht="21.75" customHeight="1" x14ac:dyDescent="0.25">
      <c r="A27" s="434" t="s">
        <v>238</v>
      </c>
      <c r="B27" s="468" t="e">
        <f>+'2.รวมตราด'!#REF!</f>
        <v>#REF!</v>
      </c>
      <c r="C27" s="469" t="e">
        <f>+'2.รวมตราด'!#REF!</f>
        <v>#REF!</v>
      </c>
      <c r="D27" s="469" t="e">
        <f>+'2.รวมตราด'!#REF!</f>
        <v>#REF!</v>
      </c>
      <c r="E27" s="469" t="e">
        <f>+'2.รวมตราด'!#REF!</f>
        <v>#REF!</v>
      </c>
      <c r="F27" s="469" t="e">
        <f>+'2.รวมตราด'!#REF!</f>
        <v>#REF!</v>
      </c>
      <c r="G27" s="469" t="e">
        <f>+'2.รวมตราด'!#REF!</f>
        <v>#REF!</v>
      </c>
      <c r="H27" s="469" t="e">
        <f>+'2.รวมตราด'!#REF!</f>
        <v>#REF!</v>
      </c>
      <c r="I27" s="469" t="e">
        <f>+'2.รวมตราด'!#REF!</f>
        <v>#REF!</v>
      </c>
      <c r="J27" s="469" t="e">
        <f>+'2.รวมตราด'!#REF!</f>
        <v>#REF!</v>
      </c>
      <c r="K27" s="469" t="e">
        <f>+'2.รวมตราด'!#REF!</f>
        <v>#REF!</v>
      </c>
      <c r="L27" s="469" t="e">
        <f>+'2.รวมตราด'!#REF!</f>
        <v>#REF!</v>
      </c>
      <c r="M27" s="470" t="e">
        <f>+'2.รวมตราด'!#REF!</f>
        <v>#REF!</v>
      </c>
      <c r="N27" s="468" t="e">
        <f>+'2.รวมตราด'!#REF!</f>
        <v>#REF!</v>
      </c>
      <c r="O27" s="439" t="e">
        <f>+'2.รวมตราด'!#REF!</f>
        <v>#REF!</v>
      </c>
      <c r="P27" s="439" t="e">
        <f>+'2.รวมตราด'!#REF!</f>
        <v>#REF!</v>
      </c>
      <c r="Q27" s="439" t="e">
        <f>+'2.รวมตราด'!#REF!</f>
        <v>#REF!</v>
      </c>
      <c r="R27" s="439" t="e">
        <f>+'2.รวมตราด'!#REF!</f>
        <v>#REF!</v>
      </c>
      <c r="S27" s="439" t="e">
        <f>+'2.รวมตราด'!#REF!</f>
        <v>#REF!</v>
      </c>
      <c r="T27" s="439" t="e">
        <f>+'2.รวมตราด'!#REF!</f>
        <v>#REF!</v>
      </c>
      <c r="U27" s="439" t="e">
        <f>+'2.รวมตราด'!#REF!</f>
        <v>#REF!</v>
      </c>
      <c r="V27" s="439" t="e">
        <f>+'2.รวมตราด'!#REF!</f>
        <v>#REF!</v>
      </c>
      <c r="W27" s="439" t="e">
        <f>+'2.รวมตราด'!#REF!</f>
        <v>#REF!</v>
      </c>
      <c r="X27" s="439" t="e">
        <f>+'2.รวมตราด'!#REF!</f>
        <v>#REF!</v>
      </c>
      <c r="Y27" s="440" t="e">
        <f>+'2.รวมตราด'!#REF!</f>
        <v>#REF!</v>
      </c>
      <c r="Z27" s="443" t="e">
        <f>+'2.รวมตราด'!#REF!</f>
        <v>#REF!</v>
      </c>
      <c r="AA27" s="439" t="e">
        <f>+'2.รวมตราด'!#REF!</f>
        <v>#REF!</v>
      </c>
      <c r="AB27" s="439" t="e">
        <f>+'2.รวมตราด'!#REF!</f>
        <v>#REF!</v>
      </c>
      <c r="AC27" s="439" t="e">
        <f>+'2.รวมตราด'!#REF!</f>
        <v>#REF!</v>
      </c>
      <c r="AD27" s="439" t="e">
        <f>+'2.รวมตราด'!#REF!</f>
        <v>#REF!</v>
      </c>
      <c r="AE27" s="439" t="e">
        <f>+'2.รวมตราด'!#REF!</f>
        <v>#REF!</v>
      </c>
      <c r="AF27" s="439" t="e">
        <f>+'2.รวมตราด'!#REF!</f>
        <v>#REF!</v>
      </c>
      <c r="AG27" s="439" t="e">
        <f>+'2.รวมตราด'!#REF!</f>
        <v>#REF!</v>
      </c>
      <c r="AH27" s="439" t="e">
        <f>+'2.รวมตราด'!#REF!</f>
        <v>#REF!</v>
      </c>
      <c r="AI27" s="439" t="e">
        <f>+'2.รวมตราด'!#REF!</f>
        <v>#REF!</v>
      </c>
      <c r="AJ27" s="439" t="e">
        <f>+'2.รวมตราด'!#REF!</f>
        <v>#REF!</v>
      </c>
      <c r="AK27" s="440" t="e">
        <f>+'2.รวมตราด'!#REF!</f>
        <v>#REF!</v>
      </c>
      <c r="AL27" s="443" t="e">
        <f>+'2.รวมตราด'!#REF!</f>
        <v>#REF!</v>
      </c>
      <c r="AM27" s="439" t="e">
        <f>+'2.รวมตราด'!#REF!</f>
        <v>#REF!</v>
      </c>
      <c r="AN27" s="439" t="e">
        <f>+'2.รวมตราด'!#REF!</f>
        <v>#REF!</v>
      </c>
      <c r="AO27" s="439" t="e">
        <f>+'2.รวมตราด'!#REF!</f>
        <v>#REF!</v>
      </c>
      <c r="AP27" s="439" t="e">
        <f>+'2.รวมตราด'!#REF!</f>
        <v>#REF!</v>
      </c>
      <c r="AQ27" s="439" t="e">
        <f>+'2.รวมตราด'!#REF!</f>
        <v>#REF!</v>
      </c>
      <c r="AR27" s="439" t="e">
        <f>+'2.รวมตราด'!#REF!</f>
        <v>#REF!</v>
      </c>
      <c r="AS27" s="439" t="e">
        <f>+'2.รวมตราด'!#REF!</f>
        <v>#REF!</v>
      </c>
      <c r="AT27" s="439" t="e">
        <f>+'2.รวมตราด'!#REF!</f>
        <v>#REF!</v>
      </c>
      <c r="AU27" s="439" t="e">
        <f>+'2.รวมตราด'!#REF!</f>
        <v>#REF!</v>
      </c>
      <c r="AV27" s="439" t="e">
        <f>+'2.รวมตราด'!#REF!</f>
        <v>#REF!</v>
      </c>
      <c r="AW27" s="440" t="e">
        <f>+'2.รวมตราด'!#REF!</f>
        <v>#REF!</v>
      </c>
    </row>
    <row r="28" spans="1:50" ht="21.75" customHeight="1" x14ac:dyDescent="0.25">
      <c r="A28" s="434" t="s">
        <v>228</v>
      </c>
      <c r="B28" s="468" t="e">
        <f>+นครนายก!#REF!</f>
        <v>#REF!</v>
      </c>
      <c r="C28" s="469" t="e">
        <f>+นครนายก!#REF!</f>
        <v>#REF!</v>
      </c>
      <c r="D28" s="469" t="e">
        <f>+นครนายก!#REF!</f>
        <v>#REF!</v>
      </c>
      <c r="E28" s="469" t="e">
        <f>+นครนายก!#REF!</f>
        <v>#REF!</v>
      </c>
      <c r="F28" s="469" t="e">
        <f>+นครนายก!#REF!</f>
        <v>#REF!</v>
      </c>
      <c r="G28" s="469" t="e">
        <f>+นครนายก!#REF!</f>
        <v>#REF!</v>
      </c>
      <c r="H28" s="469" t="e">
        <f>+นครนายก!#REF!</f>
        <v>#REF!</v>
      </c>
      <c r="I28" s="469" t="e">
        <f>+นครนายก!#REF!</f>
        <v>#REF!</v>
      </c>
      <c r="J28" s="469" t="e">
        <f>+นครนายก!#REF!</f>
        <v>#REF!</v>
      </c>
      <c r="K28" s="469" t="e">
        <f>+นครนายก!#REF!</f>
        <v>#REF!</v>
      </c>
      <c r="L28" s="469" t="e">
        <f>+นครนายก!#REF!</f>
        <v>#REF!</v>
      </c>
      <c r="M28" s="470" t="e">
        <f>+นครนายก!#REF!</f>
        <v>#REF!</v>
      </c>
      <c r="N28" s="468" t="e">
        <f>+นครนายก!#REF!</f>
        <v>#REF!</v>
      </c>
      <c r="O28" s="439" t="e">
        <f>+นครนายก!#REF!</f>
        <v>#REF!</v>
      </c>
      <c r="P28" s="439" t="e">
        <f>+นครนายก!#REF!</f>
        <v>#REF!</v>
      </c>
      <c r="Q28" s="439" t="e">
        <f>+นครนายก!#REF!</f>
        <v>#REF!</v>
      </c>
      <c r="R28" s="439" t="e">
        <f>+นครนายก!#REF!</f>
        <v>#REF!</v>
      </c>
      <c r="S28" s="439" t="e">
        <f>+นครนายก!#REF!</f>
        <v>#REF!</v>
      </c>
      <c r="T28" s="439" t="e">
        <f>+นครนายก!#REF!</f>
        <v>#REF!</v>
      </c>
      <c r="U28" s="439" t="e">
        <f>+นครนายก!#REF!</f>
        <v>#REF!</v>
      </c>
      <c r="V28" s="439" t="e">
        <f>+นครนายก!#REF!</f>
        <v>#REF!</v>
      </c>
      <c r="W28" s="439" t="e">
        <f>+นครนายก!#REF!</f>
        <v>#REF!</v>
      </c>
      <c r="X28" s="439" t="e">
        <f>+นครนายก!#REF!</f>
        <v>#REF!</v>
      </c>
      <c r="Y28" s="440" t="e">
        <f>+นครนายก!#REF!</f>
        <v>#REF!</v>
      </c>
      <c r="Z28" s="443" t="e">
        <f>+นครนายก!#REF!</f>
        <v>#REF!</v>
      </c>
      <c r="AA28" s="439" t="e">
        <f>+นครนายก!#REF!</f>
        <v>#REF!</v>
      </c>
      <c r="AB28" s="439" t="e">
        <f>+นครนายก!#REF!</f>
        <v>#REF!</v>
      </c>
      <c r="AC28" s="439" t="e">
        <f>+นครนายก!#REF!</f>
        <v>#REF!</v>
      </c>
      <c r="AD28" s="439" t="e">
        <f>+นครนายก!#REF!</f>
        <v>#REF!</v>
      </c>
      <c r="AE28" s="439" t="e">
        <f>+นครนายก!#REF!</f>
        <v>#REF!</v>
      </c>
      <c r="AF28" s="439" t="e">
        <f>+นครนายก!#REF!</f>
        <v>#REF!</v>
      </c>
      <c r="AG28" s="439" t="e">
        <f>+นครนายก!#REF!</f>
        <v>#REF!</v>
      </c>
      <c r="AH28" s="439" t="e">
        <f>+นครนายก!#REF!</f>
        <v>#REF!</v>
      </c>
      <c r="AI28" s="439" t="e">
        <f>+นครนายก!#REF!</f>
        <v>#REF!</v>
      </c>
      <c r="AJ28" s="439" t="e">
        <f>+นครนายก!#REF!</f>
        <v>#REF!</v>
      </c>
      <c r="AK28" s="440" t="e">
        <f>+นครนายก!#REF!</f>
        <v>#REF!</v>
      </c>
      <c r="AL28" s="443" t="e">
        <f>+นครนายก!#REF!</f>
        <v>#REF!</v>
      </c>
      <c r="AM28" s="439" t="e">
        <f>+นครนายก!#REF!</f>
        <v>#REF!</v>
      </c>
      <c r="AN28" s="439" t="e">
        <f>+นครนายก!#REF!</f>
        <v>#REF!</v>
      </c>
      <c r="AO28" s="439" t="e">
        <f>+นครนายก!#REF!</f>
        <v>#REF!</v>
      </c>
      <c r="AP28" s="439" t="e">
        <f>+นครนายก!#REF!</f>
        <v>#REF!</v>
      </c>
      <c r="AQ28" s="439" t="e">
        <f>+นครนายก!#REF!</f>
        <v>#REF!</v>
      </c>
      <c r="AR28" s="439" t="e">
        <f>+นครนายก!#REF!</f>
        <v>#REF!</v>
      </c>
      <c r="AS28" s="439" t="e">
        <f>+นครนายก!#REF!</f>
        <v>#REF!</v>
      </c>
      <c r="AT28" s="439" t="e">
        <f>+นครนายก!#REF!</f>
        <v>#REF!</v>
      </c>
      <c r="AU28" s="439" t="e">
        <f>+นครนายก!#REF!</f>
        <v>#REF!</v>
      </c>
      <c r="AV28" s="439" t="e">
        <f>+นครนายก!#REF!</f>
        <v>#REF!</v>
      </c>
      <c r="AW28" s="440" t="e">
        <f>+นครนายก!#REF!</f>
        <v>#REF!</v>
      </c>
    </row>
    <row r="29" spans="1:50" ht="21.75" customHeight="1" x14ac:dyDescent="0.25">
      <c r="A29" s="434" t="s">
        <v>229</v>
      </c>
      <c r="B29" s="468" t="e">
        <f>+ปราจีนบุรี!#REF!</f>
        <v>#REF!</v>
      </c>
      <c r="C29" s="469" t="e">
        <f>+ปราจีนบุรี!#REF!</f>
        <v>#REF!</v>
      </c>
      <c r="D29" s="469" t="e">
        <f>+ปราจีนบุรี!#REF!</f>
        <v>#REF!</v>
      </c>
      <c r="E29" s="469" t="e">
        <f>+ปราจีนบุรี!#REF!</f>
        <v>#REF!</v>
      </c>
      <c r="F29" s="469" t="e">
        <f>+ปราจีนบุรี!#REF!</f>
        <v>#REF!</v>
      </c>
      <c r="G29" s="469" t="e">
        <f>+ปราจีนบุรี!#REF!</f>
        <v>#REF!</v>
      </c>
      <c r="H29" s="469" t="e">
        <f>+ปราจีนบุรี!#REF!</f>
        <v>#REF!</v>
      </c>
      <c r="I29" s="469" t="e">
        <f>+ปราจีนบุรี!#REF!</f>
        <v>#REF!</v>
      </c>
      <c r="J29" s="469" t="e">
        <f>+ปราจีนบุรี!#REF!</f>
        <v>#REF!</v>
      </c>
      <c r="K29" s="469" t="e">
        <f>+ปราจีนบุรี!#REF!</f>
        <v>#REF!</v>
      </c>
      <c r="L29" s="469" t="e">
        <f>+ปราจีนบุรี!#REF!</f>
        <v>#REF!</v>
      </c>
      <c r="M29" s="470" t="e">
        <f>+ปราจีนบุรี!#REF!</f>
        <v>#REF!</v>
      </c>
      <c r="N29" s="468" t="e">
        <f>+ปราจีนบุรี!#REF!</f>
        <v>#REF!</v>
      </c>
      <c r="O29" s="439" t="e">
        <f>+ปราจีนบุรี!#REF!</f>
        <v>#REF!</v>
      </c>
      <c r="P29" s="439" t="e">
        <f>+ปราจีนบุรี!#REF!</f>
        <v>#REF!</v>
      </c>
      <c r="Q29" s="439" t="e">
        <f>+ปราจีนบุรี!#REF!</f>
        <v>#REF!</v>
      </c>
      <c r="R29" s="439" t="e">
        <f>+ปราจีนบุรี!#REF!</f>
        <v>#REF!</v>
      </c>
      <c r="S29" s="439" t="e">
        <f>+ปราจีนบุรี!#REF!</f>
        <v>#REF!</v>
      </c>
      <c r="T29" s="439" t="e">
        <f>+ปราจีนบุรี!#REF!</f>
        <v>#REF!</v>
      </c>
      <c r="U29" s="439" t="e">
        <f>+ปราจีนบุรี!#REF!</f>
        <v>#REF!</v>
      </c>
      <c r="V29" s="439" t="e">
        <f>+ปราจีนบุรี!#REF!</f>
        <v>#REF!</v>
      </c>
      <c r="W29" s="439" t="e">
        <f>+ปราจีนบุรี!#REF!</f>
        <v>#REF!</v>
      </c>
      <c r="X29" s="439" t="e">
        <f>+ปราจีนบุรี!#REF!</f>
        <v>#REF!</v>
      </c>
      <c r="Y29" s="440" t="e">
        <f>+ปราจีนบุรี!#REF!</f>
        <v>#REF!</v>
      </c>
      <c r="Z29" s="443" t="e">
        <f>+ปราจีนบุรี!#REF!</f>
        <v>#REF!</v>
      </c>
      <c r="AA29" s="439" t="e">
        <f>+ปราจีนบุรี!#REF!</f>
        <v>#REF!</v>
      </c>
      <c r="AB29" s="439" t="e">
        <f>+ปราจีนบุรี!#REF!</f>
        <v>#REF!</v>
      </c>
      <c r="AC29" s="439" t="e">
        <f>+ปราจีนบุรี!#REF!</f>
        <v>#REF!</v>
      </c>
      <c r="AD29" s="439" t="e">
        <f>+ปราจีนบุรี!#REF!</f>
        <v>#REF!</v>
      </c>
      <c r="AE29" s="439" t="e">
        <f>+ปราจีนบุรี!#REF!</f>
        <v>#REF!</v>
      </c>
      <c r="AF29" s="439" t="e">
        <f>+ปราจีนบุรี!#REF!</f>
        <v>#REF!</v>
      </c>
      <c r="AG29" s="439" t="e">
        <f>+ปราจีนบุรี!#REF!</f>
        <v>#REF!</v>
      </c>
      <c r="AH29" s="439" t="e">
        <f>+ปราจีนบุรี!#REF!</f>
        <v>#REF!</v>
      </c>
      <c r="AI29" s="439" t="e">
        <f>+ปราจีนบุรี!#REF!</f>
        <v>#REF!</v>
      </c>
      <c r="AJ29" s="439" t="e">
        <f>+ปราจีนบุรี!#REF!</f>
        <v>#REF!</v>
      </c>
      <c r="AK29" s="440" t="e">
        <f>+ปราจีนบุรี!#REF!</f>
        <v>#REF!</v>
      </c>
      <c r="AL29" s="443" t="e">
        <f>+ปราจีนบุรี!#REF!</f>
        <v>#REF!</v>
      </c>
      <c r="AM29" s="439" t="e">
        <f>+ปราจีนบุรี!#REF!</f>
        <v>#REF!</v>
      </c>
      <c r="AN29" s="439" t="e">
        <f>+ปราจีนบุรี!#REF!</f>
        <v>#REF!</v>
      </c>
      <c r="AO29" s="439" t="e">
        <f>+ปราจีนบุรี!#REF!</f>
        <v>#REF!</v>
      </c>
      <c r="AP29" s="439" t="e">
        <f>+ปราจีนบุรี!#REF!</f>
        <v>#REF!</v>
      </c>
      <c r="AQ29" s="439" t="e">
        <f>+ปราจีนบุรี!#REF!</f>
        <v>#REF!</v>
      </c>
      <c r="AR29" s="439" t="e">
        <f>+ปราจีนบุรี!#REF!</f>
        <v>#REF!</v>
      </c>
      <c r="AS29" s="439" t="e">
        <f>+ปราจีนบุรี!#REF!</f>
        <v>#REF!</v>
      </c>
      <c r="AT29" s="439" t="e">
        <f>+ปราจีนบุรี!#REF!</f>
        <v>#REF!</v>
      </c>
      <c r="AU29" s="439" t="e">
        <f>+ปราจีนบุรี!#REF!</f>
        <v>#REF!</v>
      </c>
      <c r="AV29" s="439" t="e">
        <f>+ปราจีนบุรี!#REF!</f>
        <v>#REF!</v>
      </c>
      <c r="AW29" s="440" t="e">
        <f>+ปราจีนบุรี!#REF!</f>
        <v>#REF!</v>
      </c>
    </row>
    <row r="30" spans="1:50" ht="21.75" customHeight="1" x14ac:dyDescent="0.25">
      <c r="A30" s="434" t="s">
        <v>230</v>
      </c>
      <c r="B30" s="468" t="e">
        <f>+ระยอง!#REF!</f>
        <v>#REF!</v>
      </c>
      <c r="C30" s="469" t="e">
        <f>+ระยอง!#REF!</f>
        <v>#REF!</v>
      </c>
      <c r="D30" s="469" t="e">
        <f>+ระยอง!#REF!</f>
        <v>#REF!</v>
      </c>
      <c r="E30" s="469" t="e">
        <f>+ระยอง!#REF!</f>
        <v>#REF!</v>
      </c>
      <c r="F30" s="469" t="e">
        <f>+ระยอง!#REF!</f>
        <v>#REF!</v>
      </c>
      <c r="G30" s="469" t="e">
        <f>+ระยอง!#REF!</f>
        <v>#REF!</v>
      </c>
      <c r="H30" s="469" t="e">
        <f>+ระยอง!#REF!</f>
        <v>#REF!</v>
      </c>
      <c r="I30" s="469" t="e">
        <f>+ระยอง!#REF!</f>
        <v>#REF!</v>
      </c>
      <c r="J30" s="469" t="e">
        <f>+ระยอง!#REF!</f>
        <v>#REF!</v>
      </c>
      <c r="K30" s="469" t="e">
        <f>+ระยอง!#REF!</f>
        <v>#REF!</v>
      </c>
      <c r="L30" s="469" t="e">
        <f>+ระยอง!#REF!</f>
        <v>#REF!</v>
      </c>
      <c r="M30" s="470" t="e">
        <f>+ระยอง!#REF!</f>
        <v>#REF!</v>
      </c>
      <c r="N30" s="468" t="e">
        <f>+ระยอง!#REF!</f>
        <v>#REF!</v>
      </c>
      <c r="O30" s="439" t="e">
        <f>+ระยอง!#REF!</f>
        <v>#REF!</v>
      </c>
      <c r="P30" s="439" t="e">
        <f>+ระยอง!#REF!</f>
        <v>#REF!</v>
      </c>
      <c r="Q30" s="439" t="e">
        <f>+ระยอง!#REF!</f>
        <v>#REF!</v>
      </c>
      <c r="R30" s="439" t="e">
        <f>+ระยอง!#REF!</f>
        <v>#REF!</v>
      </c>
      <c r="S30" s="439" t="e">
        <f>+ระยอง!#REF!</f>
        <v>#REF!</v>
      </c>
      <c r="T30" s="439" t="e">
        <f>+ระยอง!#REF!</f>
        <v>#REF!</v>
      </c>
      <c r="U30" s="439" t="e">
        <f>+ระยอง!#REF!</f>
        <v>#REF!</v>
      </c>
      <c r="V30" s="439" t="e">
        <f>+ระยอง!#REF!</f>
        <v>#REF!</v>
      </c>
      <c r="W30" s="439" t="e">
        <f>+ระยอง!#REF!</f>
        <v>#REF!</v>
      </c>
      <c r="X30" s="439" t="e">
        <f>+ระยอง!#REF!</f>
        <v>#REF!</v>
      </c>
      <c r="Y30" s="440" t="e">
        <f>+ระยอง!#REF!</f>
        <v>#REF!</v>
      </c>
      <c r="Z30" s="443" t="e">
        <f>+ระยอง!#REF!</f>
        <v>#REF!</v>
      </c>
      <c r="AA30" s="439" t="e">
        <f>+ระยอง!#REF!</f>
        <v>#REF!</v>
      </c>
      <c r="AB30" s="439" t="e">
        <f>+ระยอง!#REF!</f>
        <v>#REF!</v>
      </c>
      <c r="AC30" s="439" t="e">
        <f>+ระยอง!#REF!</f>
        <v>#REF!</v>
      </c>
      <c r="AD30" s="439" t="e">
        <f>+ระยอง!#REF!</f>
        <v>#REF!</v>
      </c>
      <c r="AE30" s="439" t="e">
        <f>+ระยอง!#REF!</f>
        <v>#REF!</v>
      </c>
      <c r="AF30" s="439" t="e">
        <f>+ระยอง!#REF!</f>
        <v>#REF!</v>
      </c>
      <c r="AG30" s="439" t="e">
        <f>+ระยอง!#REF!</f>
        <v>#REF!</v>
      </c>
      <c r="AH30" s="439" t="e">
        <f>+ระยอง!#REF!</f>
        <v>#REF!</v>
      </c>
      <c r="AI30" s="439" t="e">
        <f>+ระยอง!#REF!</f>
        <v>#REF!</v>
      </c>
      <c r="AJ30" s="439" t="e">
        <f>+ระยอง!#REF!</f>
        <v>#REF!</v>
      </c>
      <c r="AK30" s="440" t="e">
        <f>+ระยอง!#REF!</f>
        <v>#REF!</v>
      </c>
      <c r="AL30" s="443" t="e">
        <f>+ระยอง!#REF!</f>
        <v>#REF!</v>
      </c>
      <c r="AM30" s="439" t="e">
        <f>+ระยอง!#REF!</f>
        <v>#REF!</v>
      </c>
      <c r="AN30" s="439" t="e">
        <f>+ระยอง!#REF!</f>
        <v>#REF!</v>
      </c>
      <c r="AO30" s="439" t="e">
        <f>+ระยอง!#REF!</f>
        <v>#REF!</v>
      </c>
      <c r="AP30" s="439" t="e">
        <f>+ระยอง!#REF!</f>
        <v>#REF!</v>
      </c>
      <c r="AQ30" s="439" t="e">
        <f>+ระยอง!#REF!</f>
        <v>#REF!</v>
      </c>
      <c r="AR30" s="439" t="e">
        <f>+ระยอง!#REF!</f>
        <v>#REF!</v>
      </c>
      <c r="AS30" s="439" t="e">
        <f>+ระยอง!#REF!</f>
        <v>#REF!</v>
      </c>
      <c r="AT30" s="439" t="e">
        <f>+ระยอง!#REF!</f>
        <v>#REF!</v>
      </c>
      <c r="AU30" s="439" t="e">
        <f>+ระยอง!#REF!</f>
        <v>#REF!</v>
      </c>
      <c r="AV30" s="439" t="e">
        <f>+ระยอง!#REF!</f>
        <v>#REF!</v>
      </c>
      <c r="AW30" s="440" t="e">
        <f>+ระยอง!#REF!</f>
        <v>#REF!</v>
      </c>
    </row>
    <row r="31" spans="1:50" ht="21.75" customHeight="1" thickBot="1" x14ac:dyDescent="0.3">
      <c r="A31" s="434" t="s">
        <v>231</v>
      </c>
      <c r="B31" s="468" t="e">
        <f>+สระแก้ว!#REF!</f>
        <v>#REF!</v>
      </c>
      <c r="C31" s="469" t="e">
        <f>+สระแก้ว!#REF!</f>
        <v>#REF!</v>
      </c>
      <c r="D31" s="469" t="e">
        <f>+สระแก้ว!#REF!</f>
        <v>#REF!</v>
      </c>
      <c r="E31" s="469" t="e">
        <f>+สระแก้ว!#REF!</f>
        <v>#REF!</v>
      </c>
      <c r="F31" s="469" t="e">
        <f>+สระแก้ว!#REF!</f>
        <v>#REF!</v>
      </c>
      <c r="G31" s="469" t="e">
        <f>+สระแก้ว!#REF!</f>
        <v>#REF!</v>
      </c>
      <c r="H31" s="469" t="e">
        <f>+สระแก้ว!#REF!</f>
        <v>#REF!</v>
      </c>
      <c r="I31" s="469" t="e">
        <f>+สระแก้ว!#REF!</f>
        <v>#REF!</v>
      </c>
      <c r="J31" s="469" t="e">
        <f>+สระแก้ว!#REF!</f>
        <v>#REF!</v>
      </c>
      <c r="K31" s="469" t="e">
        <f>+สระแก้ว!#REF!</f>
        <v>#REF!</v>
      </c>
      <c r="L31" s="469" t="e">
        <f>+สระแก้ว!#REF!</f>
        <v>#REF!</v>
      </c>
      <c r="M31" s="470" t="e">
        <f>+สระแก้ว!#REF!</f>
        <v>#REF!</v>
      </c>
      <c r="N31" s="468" t="e">
        <f>+สระแก้ว!#REF!</f>
        <v>#REF!</v>
      </c>
      <c r="O31" s="439" t="e">
        <f>+สระแก้ว!#REF!</f>
        <v>#REF!</v>
      </c>
      <c r="P31" s="439" t="e">
        <f>+สระแก้ว!#REF!</f>
        <v>#REF!</v>
      </c>
      <c r="Q31" s="439" t="e">
        <f>+สระแก้ว!#REF!</f>
        <v>#REF!</v>
      </c>
      <c r="R31" s="439" t="e">
        <f>+สระแก้ว!#REF!</f>
        <v>#REF!</v>
      </c>
      <c r="S31" s="439" t="e">
        <f>+สระแก้ว!#REF!</f>
        <v>#REF!</v>
      </c>
      <c r="T31" s="439" t="e">
        <f>+สระแก้ว!#REF!</f>
        <v>#REF!</v>
      </c>
      <c r="U31" s="439" t="e">
        <f>+สระแก้ว!#REF!</f>
        <v>#REF!</v>
      </c>
      <c r="V31" s="439" t="e">
        <f>+สระแก้ว!#REF!</f>
        <v>#REF!</v>
      </c>
      <c r="W31" s="439" t="e">
        <f>+สระแก้ว!#REF!</f>
        <v>#REF!</v>
      </c>
      <c r="X31" s="439" t="e">
        <f>+สระแก้ว!#REF!</f>
        <v>#REF!</v>
      </c>
      <c r="Y31" s="440" t="e">
        <f>+สระแก้ว!#REF!</f>
        <v>#REF!</v>
      </c>
      <c r="Z31" s="443" t="e">
        <f>+สระแก้ว!#REF!</f>
        <v>#REF!</v>
      </c>
      <c r="AA31" s="439" t="e">
        <f>+สระแก้ว!#REF!</f>
        <v>#REF!</v>
      </c>
      <c r="AB31" s="439" t="e">
        <f>+สระแก้ว!#REF!</f>
        <v>#REF!</v>
      </c>
      <c r="AC31" s="439" t="e">
        <f>+สระแก้ว!#REF!</f>
        <v>#REF!</v>
      </c>
      <c r="AD31" s="439" t="e">
        <f>+สระแก้ว!#REF!</f>
        <v>#REF!</v>
      </c>
      <c r="AE31" s="439" t="e">
        <f>+สระแก้ว!#REF!</f>
        <v>#REF!</v>
      </c>
      <c r="AF31" s="439" t="e">
        <f>+สระแก้ว!#REF!</f>
        <v>#REF!</v>
      </c>
      <c r="AG31" s="439" t="e">
        <f>+สระแก้ว!#REF!</f>
        <v>#REF!</v>
      </c>
      <c r="AH31" s="439" t="e">
        <f>+สระแก้ว!#REF!</f>
        <v>#REF!</v>
      </c>
      <c r="AI31" s="439" t="e">
        <f>+สระแก้ว!#REF!</f>
        <v>#REF!</v>
      </c>
      <c r="AJ31" s="439" t="e">
        <f>+สระแก้ว!#REF!</f>
        <v>#REF!</v>
      </c>
      <c r="AK31" s="440" t="e">
        <f>+สระแก้ว!#REF!</f>
        <v>#REF!</v>
      </c>
      <c r="AL31" s="443" t="e">
        <f>+สระแก้ว!#REF!</f>
        <v>#REF!</v>
      </c>
      <c r="AM31" s="439" t="e">
        <f>+สระแก้ว!#REF!</f>
        <v>#REF!</v>
      </c>
      <c r="AN31" s="439" t="e">
        <f>+สระแก้ว!#REF!</f>
        <v>#REF!</v>
      </c>
      <c r="AO31" s="439" t="e">
        <f>+สระแก้ว!#REF!</f>
        <v>#REF!</v>
      </c>
      <c r="AP31" s="439" t="e">
        <f>+สระแก้ว!#REF!</f>
        <v>#REF!</v>
      </c>
      <c r="AQ31" s="439" t="e">
        <f>+สระแก้ว!#REF!</f>
        <v>#REF!</v>
      </c>
      <c r="AR31" s="439" t="e">
        <f>+สระแก้ว!#REF!</f>
        <v>#REF!</v>
      </c>
      <c r="AS31" s="439" t="e">
        <f>+สระแก้ว!#REF!</f>
        <v>#REF!</v>
      </c>
      <c r="AT31" s="439" t="e">
        <f>+สระแก้ว!#REF!</f>
        <v>#REF!</v>
      </c>
      <c r="AU31" s="439" t="e">
        <f>+สระแก้ว!#REF!</f>
        <v>#REF!</v>
      </c>
      <c r="AV31" s="439" t="e">
        <f>+สระแก้ว!#REF!</f>
        <v>#REF!</v>
      </c>
      <c r="AW31" s="440" t="e">
        <f>+สระแก้ว!#REF!</f>
        <v>#REF!</v>
      </c>
    </row>
    <row r="32" spans="1:50" ht="21.75" customHeight="1" thickBot="1" x14ac:dyDescent="0.3">
      <c r="A32" s="427" t="s">
        <v>177</v>
      </c>
      <c r="B32" s="466" t="e">
        <f>+ภาคตะวันออก2561_Q1!#REF!</f>
        <v>#REF!</v>
      </c>
      <c r="C32" s="467" t="e">
        <f>+ภาคตะวันออก2561_Q1!#REF!</f>
        <v>#REF!</v>
      </c>
      <c r="D32" s="467" t="e">
        <f>+ภาคตะวันออก2561_Q1!#REF!</f>
        <v>#REF!</v>
      </c>
      <c r="E32" s="467" t="e">
        <f>+ภาคตะวันออก2561_Q1!#REF!</f>
        <v>#REF!</v>
      </c>
      <c r="F32" s="467" t="e">
        <f>+ภาคตะวันออก2561_Q1!#REF!</f>
        <v>#REF!</v>
      </c>
      <c r="G32" s="467" t="e">
        <f>+ภาคตะวันออก2561_Q1!#REF!</f>
        <v>#REF!</v>
      </c>
      <c r="H32" s="467" t="e">
        <f>+ภาคตะวันออก2561_Q1!#REF!</f>
        <v>#REF!</v>
      </c>
      <c r="I32" s="467" t="e">
        <f>+ภาคตะวันออก2561_Q1!#REF!</f>
        <v>#REF!</v>
      </c>
      <c r="J32" s="467" t="e">
        <f>+ภาคตะวันออก2561_Q1!#REF!</f>
        <v>#REF!</v>
      </c>
      <c r="K32" s="467" t="e">
        <f>+ภาคตะวันออก2561_Q1!#REF!</f>
        <v>#REF!</v>
      </c>
      <c r="L32" s="467" t="e">
        <f>+ภาคตะวันออก2561_Q1!#REF!</f>
        <v>#REF!</v>
      </c>
      <c r="M32" s="454" t="e">
        <f>+ภาคตะวันออก2561_Q1!#REF!</f>
        <v>#REF!</v>
      </c>
      <c r="N32" s="466" t="e">
        <f>+ภาคตะวันออก2561_Q1!#REF!</f>
        <v>#REF!</v>
      </c>
      <c r="O32" s="429" t="e">
        <f>+ภาคตะวันออก2561_Q1!#REF!</f>
        <v>#REF!</v>
      </c>
      <c r="P32" s="429" t="e">
        <f>+ภาคตะวันออก2561_Q1!#REF!</f>
        <v>#REF!</v>
      </c>
      <c r="Q32" s="429" t="e">
        <f>+ภาคตะวันออก2561_Q1!#REF!</f>
        <v>#REF!</v>
      </c>
      <c r="R32" s="429" t="e">
        <f>+ภาคตะวันออก2561_Q1!#REF!</f>
        <v>#REF!</v>
      </c>
      <c r="S32" s="429" t="e">
        <f>+ภาคตะวันออก2561_Q1!#REF!</f>
        <v>#REF!</v>
      </c>
      <c r="T32" s="429" t="e">
        <f>+ภาคตะวันออก2561_Q1!#REF!</f>
        <v>#REF!</v>
      </c>
      <c r="U32" s="429" t="e">
        <f>+ภาคตะวันออก2561_Q1!#REF!</f>
        <v>#REF!</v>
      </c>
      <c r="V32" s="429" t="e">
        <f>+ภาคตะวันออก2561_Q1!#REF!</f>
        <v>#REF!</v>
      </c>
      <c r="W32" s="429" t="e">
        <f>+ภาคตะวันออก2561_Q1!#REF!</f>
        <v>#REF!</v>
      </c>
      <c r="X32" s="429" t="e">
        <f>+ภาคตะวันออก2561_Q1!#REF!</f>
        <v>#REF!</v>
      </c>
      <c r="Y32" s="430" t="e">
        <f>+ภาคตะวันออก2561_Q1!#REF!</f>
        <v>#REF!</v>
      </c>
      <c r="Z32" s="431" t="e">
        <f>+ภาคตะวันออก2561_Q1!#REF!</f>
        <v>#REF!</v>
      </c>
      <c r="AA32" s="432" t="e">
        <f>+ภาคตะวันออก2561_Q1!#REF!</f>
        <v>#REF!</v>
      </c>
      <c r="AB32" s="432" t="e">
        <f>+ภาคตะวันออก2561_Q1!#REF!</f>
        <v>#REF!</v>
      </c>
      <c r="AC32" s="432" t="e">
        <f>+ภาคตะวันออก2561_Q1!#REF!</f>
        <v>#REF!</v>
      </c>
      <c r="AD32" s="432" t="e">
        <f>+ภาคตะวันออก2561_Q1!#REF!</f>
        <v>#REF!</v>
      </c>
      <c r="AE32" s="432" t="e">
        <f>+ภาคตะวันออก2561_Q1!#REF!</f>
        <v>#REF!</v>
      </c>
      <c r="AF32" s="432" t="e">
        <f>+ภาคตะวันออก2561_Q1!#REF!</f>
        <v>#REF!</v>
      </c>
      <c r="AG32" s="432" t="e">
        <f>+ภาคตะวันออก2561_Q1!#REF!</f>
        <v>#REF!</v>
      </c>
      <c r="AH32" s="432" t="e">
        <f>+ภาคตะวันออก2561_Q1!#REF!</f>
        <v>#REF!</v>
      </c>
      <c r="AI32" s="432" t="e">
        <f>+ภาคตะวันออก2561_Q1!#REF!</f>
        <v>#REF!</v>
      </c>
      <c r="AJ32" s="432" t="e">
        <f>+ภาคตะวันออก2561_Q1!#REF!</f>
        <v>#REF!</v>
      </c>
      <c r="AK32" s="433" t="e">
        <f>+ภาคตะวันออก2561_Q1!#REF!</f>
        <v>#REF!</v>
      </c>
      <c r="AL32" s="431" t="e">
        <f>+ภาคตะวันออก2561_Q1!#REF!</f>
        <v>#REF!</v>
      </c>
      <c r="AM32" s="432" t="e">
        <f>+ภาคตะวันออก2561_Q1!#REF!</f>
        <v>#REF!</v>
      </c>
      <c r="AN32" s="432" t="e">
        <f>+ภาคตะวันออก2561_Q1!#REF!</f>
        <v>#REF!</v>
      </c>
      <c r="AO32" s="432" t="e">
        <f>+ภาคตะวันออก2561_Q1!#REF!</f>
        <v>#REF!</v>
      </c>
      <c r="AP32" s="432" t="e">
        <f>+ภาคตะวันออก2561_Q1!#REF!</f>
        <v>#REF!</v>
      </c>
      <c r="AQ32" s="432" t="e">
        <f>+ภาคตะวันออก2561_Q1!#REF!</f>
        <v>#REF!</v>
      </c>
      <c r="AR32" s="432" t="e">
        <f>+ภาคตะวันออก2561_Q1!#REF!</f>
        <v>#REF!</v>
      </c>
      <c r="AS32" s="432" t="e">
        <f>+ภาคตะวันออก2561_Q1!#REF!</f>
        <v>#REF!</v>
      </c>
      <c r="AT32" s="432" t="e">
        <f>+ภาคตะวันออก2561_Q1!#REF!</f>
        <v>#REF!</v>
      </c>
      <c r="AU32" s="432" t="e">
        <f>+ภาคตะวันออก2561_Q1!#REF!</f>
        <v>#REF!</v>
      </c>
      <c r="AV32" s="432" t="e">
        <f>+ภาคตะวันออก2561_Q1!#REF!</f>
        <v>#REF!</v>
      </c>
      <c r="AW32" s="433" t="e">
        <f>+ภาคตะวันออก2561_Q1!#REF!</f>
        <v>#REF!</v>
      </c>
    </row>
    <row r="33" spans="1:49" ht="21.75" customHeight="1" x14ac:dyDescent="0.25">
      <c r="A33" s="434" t="s">
        <v>307</v>
      </c>
      <c r="B33" s="443"/>
      <c r="C33" s="439"/>
      <c r="D33" s="439"/>
      <c r="E33" s="439"/>
      <c r="F33" s="439"/>
      <c r="G33" s="439"/>
      <c r="H33" s="439"/>
      <c r="I33" s="439"/>
      <c r="J33" s="439"/>
      <c r="K33" s="439"/>
      <c r="L33" s="439"/>
      <c r="M33" s="440"/>
      <c r="N33" s="443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40"/>
      <c r="Z33" s="443"/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40"/>
      <c r="AL33" s="443"/>
      <c r="AM33" s="439"/>
      <c r="AN33" s="439"/>
      <c r="AO33" s="439"/>
      <c r="AP33" s="439"/>
      <c r="AQ33" s="439"/>
      <c r="AR33" s="439"/>
      <c r="AS33" s="439"/>
      <c r="AT33" s="439"/>
      <c r="AU33" s="439"/>
      <c r="AV33" s="439"/>
      <c r="AW33" s="440"/>
    </row>
    <row r="34" spans="1:49" ht="21.75" customHeight="1" x14ac:dyDescent="0.25">
      <c r="A34" s="434" t="s">
        <v>308</v>
      </c>
      <c r="B34" s="443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40"/>
      <c r="N34" s="443"/>
      <c r="O34" s="439"/>
      <c r="P34" s="439"/>
      <c r="Q34" s="439"/>
      <c r="R34" s="439"/>
      <c r="S34" s="439"/>
      <c r="T34" s="439"/>
      <c r="U34" s="439"/>
      <c r="V34" s="439"/>
      <c r="W34" s="439"/>
      <c r="X34" s="439"/>
      <c r="Y34" s="440"/>
      <c r="Z34" s="443"/>
      <c r="AA34" s="439"/>
      <c r="AB34" s="439"/>
      <c r="AC34" s="439"/>
      <c r="AD34" s="439"/>
      <c r="AE34" s="439"/>
      <c r="AF34" s="439"/>
      <c r="AG34" s="439"/>
      <c r="AH34" s="439"/>
      <c r="AI34" s="439"/>
      <c r="AJ34" s="439"/>
      <c r="AK34" s="440"/>
      <c r="AL34" s="443"/>
      <c r="AM34" s="439"/>
      <c r="AN34" s="439"/>
      <c r="AO34" s="439"/>
      <c r="AP34" s="439"/>
      <c r="AQ34" s="439"/>
      <c r="AR34" s="439"/>
      <c r="AS34" s="439"/>
      <c r="AT34" s="439"/>
      <c r="AU34" s="439"/>
      <c r="AV34" s="439"/>
      <c r="AW34" s="440"/>
    </row>
    <row r="35" spans="1:49" ht="21.75" customHeight="1" x14ac:dyDescent="0.25">
      <c r="A35" s="434" t="s">
        <v>309</v>
      </c>
      <c r="B35" s="443"/>
      <c r="C35" s="439"/>
      <c r="D35" s="439"/>
      <c r="E35" s="439"/>
      <c r="F35" s="439"/>
      <c r="G35" s="439"/>
      <c r="H35" s="439"/>
      <c r="I35" s="439"/>
      <c r="J35" s="439"/>
      <c r="K35" s="439"/>
      <c r="L35" s="439"/>
      <c r="M35" s="440"/>
      <c r="N35" s="443"/>
      <c r="O35" s="439"/>
      <c r="P35" s="439"/>
      <c r="Q35" s="439"/>
      <c r="R35" s="439"/>
      <c r="S35" s="439"/>
      <c r="T35" s="439"/>
      <c r="U35" s="439"/>
      <c r="V35" s="439"/>
      <c r="W35" s="439"/>
      <c r="X35" s="439"/>
      <c r="Y35" s="440"/>
      <c r="Z35" s="443"/>
      <c r="AA35" s="439"/>
      <c r="AB35" s="439"/>
      <c r="AC35" s="439"/>
      <c r="AD35" s="439"/>
      <c r="AE35" s="439"/>
      <c r="AF35" s="439"/>
      <c r="AG35" s="439"/>
      <c r="AH35" s="439"/>
      <c r="AI35" s="439"/>
      <c r="AJ35" s="439"/>
      <c r="AK35" s="440"/>
      <c r="AL35" s="443"/>
      <c r="AM35" s="439"/>
      <c r="AN35" s="439"/>
      <c r="AO35" s="439"/>
      <c r="AP35" s="439"/>
      <c r="AQ35" s="439"/>
      <c r="AR35" s="439"/>
      <c r="AS35" s="439"/>
      <c r="AT35" s="439"/>
      <c r="AU35" s="439"/>
      <c r="AV35" s="439"/>
      <c r="AW35" s="440"/>
    </row>
    <row r="36" spans="1:49" ht="21.75" customHeight="1" x14ac:dyDescent="0.25">
      <c r="A36" s="434" t="s">
        <v>310</v>
      </c>
      <c r="B36" s="443"/>
      <c r="C36" s="439"/>
      <c r="D36" s="439"/>
      <c r="E36" s="439"/>
      <c r="F36" s="439"/>
      <c r="G36" s="439"/>
      <c r="H36" s="439"/>
      <c r="I36" s="439"/>
      <c r="J36" s="439"/>
      <c r="K36" s="439"/>
      <c r="L36" s="439"/>
      <c r="M36" s="440"/>
      <c r="N36" s="443"/>
      <c r="O36" s="439"/>
      <c r="P36" s="439"/>
      <c r="Q36" s="439"/>
      <c r="R36" s="439"/>
      <c r="S36" s="439"/>
      <c r="T36" s="439"/>
      <c r="U36" s="439"/>
      <c r="V36" s="439"/>
      <c r="W36" s="439"/>
      <c r="X36" s="439"/>
      <c r="Y36" s="440"/>
      <c r="Z36" s="443"/>
      <c r="AA36" s="439"/>
      <c r="AB36" s="439"/>
      <c r="AC36" s="439"/>
      <c r="AD36" s="439"/>
      <c r="AE36" s="439"/>
      <c r="AF36" s="439"/>
      <c r="AG36" s="439"/>
      <c r="AH36" s="439"/>
      <c r="AI36" s="439"/>
      <c r="AJ36" s="439"/>
      <c r="AK36" s="440"/>
      <c r="AL36" s="443"/>
      <c r="AM36" s="439"/>
      <c r="AN36" s="439"/>
      <c r="AO36" s="439"/>
      <c r="AP36" s="439"/>
      <c r="AQ36" s="439"/>
      <c r="AR36" s="439"/>
      <c r="AS36" s="439"/>
      <c r="AT36" s="439"/>
      <c r="AU36" s="439"/>
      <c r="AV36" s="439"/>
      <c r="AW36" s="440"/>
    </row>
    <row r="37" spans="1:49" ht="21.75" customHeight="1" x14ac:dyDescent="0.25">
      <c r="A37" s="434" t="s">
        <v>311</v>
      </c>
      <c r="B37" s="443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40"/>
      <c r="N37" s="443"/>
      <c r="O37" s="439"/>
      <c r="P37" s="439"/>
      <c r="Q37" s="439"/>
      <c r="R37" s="439"/>
      <c r="S37" s="439"/>
      <c r="T37" s="439"/>
      <c r="U37" s="439"/>
      <c r="V37" s="439"/>
      <c r="W37" s="439"/>
      <c r="X37" s="439"/>
      <c r="Y37" s="440"/>
      <c r="Z37" s="443"/>
      <c r="AA37" s="439"/>
      <c r="AB37" s="439"/>
      <c r="AC37" s="439"/>
      <c r="AD37" s="439"/>
      <c r="AE37" s="439"/>
      <c r="AF37" s="439"/>
      <c r="AG37" s="439"/>
      <c r="AH37" s="439"/>
      <c r="AI37" s="439"/>
      <c r="AJ37" s="439"/>
      <c r="AK37" s="440"/>
      <c r="AL37" s="443"/>
      <c r="AM37" s="439"/>
      <c r="AN37" s="439"/>
      <c r="AO37" s="439"/>
      <c r="AP37" s="439"/>
      <c r="AQ37" s="439"/>
      <c r="AR37" s="439"/>
      <c r="AS37" s="439"/>
      <c r="AT37" s="439"/>
      <c r="AU37" s="439"/>
      <c r="AV37" s="439"/>
      <c r="AW37" s="440"/>
    </row>
    <row r="38" spans="1:49" ht="21.75" customHeight="1" x14ac:dyDescent="0.25">
      <c r="A38" s="434" t="s">
        <v>312</v>
      </c>
      <c r="B38" s="443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40"/>
      <c r="N38" s="443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40"/>
      <c r="Z38" s="443"/>
      <c r="AA38" s="439"/>
      <c r="AB38" s="439"/>
      <c r="AC38" s="439"/>
      <c r="AD38" s="439"/>
      <c r="AE38" s="439"/>
      <c r="AF38" s="439"/>
      <c r="AG38" s="439"/>
      <c r="AH38" s="439"/>
      <c r="AI38" s="439"/>
      <c r="AJ38" s="439"/>
      <c r="AK38" s="440"/>
      <c r="AL38" s="443"/>
      <c r="AM38" s="439"/>
      <c r="AN38" s="439"/>
      <c r="AO38" s="439"/>
      <c r="AP38" s="439"/>
      <c r="AQ38" s="439"/>
      <c r="AR38" s="439"/>
      <c r="AS38" s="439"/>
      <c r="AT38" s="439"/>
      <c r="AU38" s="439"/>
      <c r="AV38" s="439"/>
      <c r="AW38" s="440"/>
    </row>
    <row r="39" spans="1:49" ht="21.75" customHeight="1" x14ac:dyDescent="0.25">
      <c r="A39" s="434" t="s">
        <v>313</v>
      </c>
      <c r="B39" s="443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40"/>
      <c r="N39" s="443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40"/>
      <c r="Z39" s="443"/>
      <c r="AA39" s="439"/>
      <c r="AB39" s="439"/>
      <c r="AC39" s="439"/>
      <c r="AD39" s="439"/>
      <c r="AE39" s="439"/>
      <c r="AF39" s="439"/>
      <c r="AG39" s="439"/>
      <c r="AH39" s="439"/>
      <c r="AI39" s="439"/>
      <c r="AJ39" s="439"/>
      <c r="AK39" s="440"/>
      <c r="AL39" s="443"/>
      <c r="AM39" s="439"/>
      <c r="AN39" s="439"/>
      <c r="AO39" s="439"/>
      <c r="AP39" s="439"/>
      <c r="AQ39" s="439"/>
      <c r="AR39" s="439"/>
      <c r="AS39" s="439"/>
      <c r="AT39" s="439"/>
      <c r="AU39" s="439"/>
      <c r="AV39" s="439"/>
      <c r="AW39" s="440"/>
    </row>
    <row r="40" spans="1:49" ht="21.75" customHeight="1" x14ac:dyDescent="0.25">
      <c r="A40" s="434" t="s">
        <v>314</v>
      </c>
      <c r="B40" s="443"/>
      <c r="C40" s="439"/>
      <c r="D40" s="439"/>
      <c r="E40" s="439"/>
      <c r="F40" s="439"/>
      <c r="G40" s="439"/>
      <c r="H40" s="439"/>
      <c r="I40" s="439"/>
      <c r="J40" s="439"/>
      <c r="K40" s="439"/>
      <c r="L40" s="439"/>
      <c r="M40" s="440"/>
      <c r="N40" s="443"/>
      <c r="O40" s="439"/>
      <c r="P40" s="439"/>
      <c r="Q40" s="439"/>
      <c r="R40" s="439"/>
      <c r="S40" s="439"/>
      <c r="T40" s="439"/>
      <c r="U40" s="439"/>
      <c r="V40" s="439"/>
      <c r="W40" s="439"/>
      <c r="X40" s="439"/>
      <c r="Y40" s="440"/>
      <c r="Z40" s="443"/>
      <c r="AA40" s="439"/>
      <c r="AB40" s="439"/>
      <c r="AC40" s="439"/>
      <c r="AD40" s="439"/>
      <c r="AE40" s="439"/>
      <c r="AF40" s="439"/>
      <c r="AG40" s="439"/>
      <c r="AH40" s="439"/>
      <c r="AI40" s="439"/>
      <c r="AJ40" s="439"/>
      <c r="AK40" s="440"/>
      <c r="AL40" s="443"/>
      <c r="AM40" s="439"/>
      <c r="AN40" s="439"/>
      <c r="AO40" s="439"/>
      <c r="AP40" s="439"/>
      <c r="AQ40" s="439"/>
      <c r="AR40" s="439"/>
      <c r="AS40" s="439"/>
      <c r="AT40" s="439"/>
      <c r="AU40" s="439"/>
      <c r="AV40" s="439"/>
      <c r="AW40" s="440"/>
    </row>
    <row r="41" spans="1:49" ht="21.75" customHeight="1" x14ac:dyDescent="0.25">
      <c r="A41" s="434" t="s">
        <v>315</v>
      </c>
      <c r="B41" s="443"/>
      <c r="C41" s="439"/>
      <c r="D41" s="439"/>
      <c r="E41" s="439"/>
      <c r="F41" s="439"/>
      <c r="G41" s="439"/>
      <c r="H41" s="439"/>
      <c r="I41" s="439"/>
      <c r="J41" s="439"/>
      <c r="K41" s="439"/>
      <c r="L41" s="439"/>
      <c r="M41" s="440"/>
      <c r="N41" s="443"/>
      <c r="O41" s="439"/>
      <c r="P41" s="439"/>
      <c r="Q41" s="439"/>
      <c r="R41" s="439"/>
      <c r="S41" s="439"/>
      <c r="T41" s="439"/>
      <c r="U41" s="439"/>
      <c r="V41" s="439"/>
      <c r="W41" s="439"/>
      <c r="X41" s="439"/>
      <c r="Y41" s="440"/>
      <c r="Z41" s="443"/>
      <c r="AA41" s="439"/>
      <c r="AB41" s="439"/>
      <c r="AC41" s="439"/>
      <c r="AD41" s="439"/>
      <c r="AE41" s="439"/>
      <c r="AF41" s="439"/>
      <c r="AG41" s="439"/>
      <c r="AH41" s="439"/>
      <c r="AI41" s="439"/>
      <c r="AJ41" s="439"/>
      <c r="AK41" s="440"/>
      <c r="AL41" s="443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40"/>
    </row>
    <row r="42" spans="1:49" ht="21.75" customHeight="1" x14ac:dyDescent="0.25">
      <c r="A42" s="434" t="s">
        <v>316</v>
      </c>
      <c r="B42" s="443"/>
      <c r="C42" s="439"/>
      <c r="D42" s="439"/>
      <c r="E42" s="439"/>
      <c r="F42" s="439"/>
      <c r="G42" s="439"/>
      <c r="H42" s="439"/>
      <c r="I42" s="439"/>
      <c r="J42" s="439"/>
      <c r="K42" s="439"/>
      <c r="L42" s="439"/>
      <c r="M42" s="440"/>
      <c r="N42" s="443"/>
      <c r="O42" s="439"/>
      <c r="P42" s="439"/>
      <c r="Q42" s="439"/>
      <c r="R42" s="439"/>
      <c r="S42" s="439"/>
      <c r="T42" s="439"/>
      <c r="U42" s="439"/>
      <c r="V42" s="439"/>
      <c r="W42" s="439"/>
      <c r="X42" s="439"/>
      <c r="Y42" s="440"/>
      <c r="Z42" s="443"/>
      <c r="AA42" s="439"/>
      <c r="AB42" s="439"/>
      <c r="AC42" s="439"/>
      <c r="AD42" s="439"/>
      <c r="AE42" s="439"/>
      <c r="AF42" s="439"/>
      <c r="AG42" s="439"/>
      <c r="AH42" s="439"/>
      <c r="AI42" s="439"/>
      <c r="AJ42" s="439"/>
      <c r="AK42" s="440"/>
      <c r="AL42" s="443"/>
      <c r="AM42" s="439"/>
      <c r="AN42" s="439"/>
      <c r="AO42" s="439"/>
      <c r="AP42" s="439"/>
      <c r="AQ42" s="439"/>
      <c r="AR42" s="439"/>
      <c r="AS42" s="439"/>
      <c r="AT42" s="439"/>
      <c r="AU42" s="439"/>
      <c r="AV42" s="439"/>
      <c r="AW42" s="440"/>
    </row>
    <row r="43" spans="1:49" ht="21.75" customHeight="1" x14ac:dyDescent="0.25">
      <c r="A43" s="434" t="s">
        <v>317</v>
      </c>
      <c r="B43" s="443"/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40"/>
      <c r="N43" s="443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40"/>
      <c r="Z43" s="443"/>
      <c r="AA43" s="439"/>
      <c r="AB43" s="439"/>
      <c r="AC43" s="439"/>
      <c r="AD43" s="439"/>
      <c r="AE43" s="439"/>
      <c r="AF43" s="439"/>
      <c r="AG43" s="439"/>
      <c r="AH43" s="439"/>
      <c r="AI43" s="439"/>
      <c r="AJ43" s="439"/>
      <c r="AK43" s="440"/>
      <c r="AL43" s="443"/>
      <c r="AM43" s="439"/>
      <c r="AN43" s="439"/>
      <c r="AO43" s="439"/>
      <c r="AP43" s="439"/>
      <c r="AQ43" s="439"/>
      <c r="AR43" s="439"/>
      <c r="AS43" s="439"/>
      <c r="AT43" s="439"/>
      <c r="AU43" s="439"/>
      <c r="AV43" s="439"/>
      <c r="AW43" s="440"/>
    </row>
    <row r="44" spans="1:49" ht="21.75" customHeight="1" x14ac:dyDescent="0.25">
      <c r="A44" s="434" t="s">
        <v>318</v>
      </c>
      <c r="B44" s="443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40"/>
      <c r="N44" s="443"/>
      <c r="O44" s="439"/>
      <c r="P44" s="439"/>
      <c r="Q44" s="439"/>
      <c r="R44" s="439"/>
      <c r="S44" s="439"/>
      <c r="T44" s="439"/>
      <c r="U44" s="439"/>
      <c r="V44" s="439"/>
      <c r="W44" s="439"/>
      <c r="X44" s="439"/>
      <c r="Y44" s="440"/>
      <c r="Z44" s="443"/>
      <c r="AA44" s="439"/>
      <c r="AB44" s="439"/>
      <c r="AC44" s="439"/>
      <c r="AD44" s="439"/>
      <c r="AE44" s="439"/>
      <c r="AF44" s="439"/>
      <c r="AG44" s="439"/>
      <c r="AH44" s="439"/>
      <c r="AI44" s="439"/>
      <c r="AJ44" s="439"/>
      <c r="AK44" s="440"/>
      <c r="AL44" s="443"/>
      <c r="AM44" s="439"/>
      <c r="AN44" s="439"/>
      <c r="AO44" s="439"/>
      <c r="AP44" s="439"/>
      <c r="AQ44" s="439"/>
      <c r="AR44" s="439"/>
      <c r="AS44" s="439"/>
      <c r="AT44" s="439"/>
      <c r="AU44" s="439"/>
      <c r="AV44" s="439"/>
      <c r="AW44" s="440"/>
    </row>
    <row r="45" spans="1:49" ht="21.75" customHeight="1" x14ac:dyDescent="0.25">
      <c r="A45" s="434" t="s">
        <v>319</v>
      </c>
      <c r="B45" s="443"/>
      <c r="C45" s="439"/>
      <c r="D45" s="439"/>
      <c r="E45" s="439"/>
      <c r="F45" s="439"/>
      <c r="G45" s="439"/>
      <c r="H45" s="439"/>
      <c r="I45" s="439"/>
      <c r="J45" s="439"/>
      <c r="K45" s="439"/>
      <c r="L45" s="439"/>
      <c r="M45" s="440"/>
      <c r="N45" s="443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40"/>
      <c r="Z45" s="443"/>
      <c r="AA45" s="439"/>
      <c r="AB45" s="439"/>
      <c r="AC45" s="439"/>
      <c r="AD45" s="439"/>
      <c r="AE45" s="439"/>
      <c r="AF45" s="439"/>
      <c r="AG45" s="439"/>
      <c r="AH45" s="439"/>
      <c r="AI45" s="439"/>
      <c r="AJ45" s="439"/>
      <c r="AK45" s="440"/>
      <c r="AL45" s="443"/>
      <c r="AM45" s="439"/>
      <c r="AN45" s="439"/>
      <c r="AO45" s="439"/>
      <c r="AP45" s="439"/>
      <c r="AQ45" s="439"/>
      <c r="AR45" s="439"/>
      <c r="AS45" s="439"/>
      <c r="AT45" s="439"/>
      <c r="AU45" s="439"/>
      <c r="AV45" s="439"/>
      <c r="AW45" s="440"/>
    </row>
    <row r="46" spans="1:49" ht="21.75" customHeight="1" thickBot="1" x14ac:dyDescent="0.3">
      <c r="A46" s="434" t="s">
        <v>320</v>
      </c>
      <c r="B46" s="443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40"/>
      <c r="N46" s="443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40"/>
      <c r="Z46" s="443"/>
      <c r="AA46" s="439"/>
      <c r="AB46" s="439"/>
      <c r="AC46" s="439"/>
      <c r="AD46" s="439"/>
      <c r="AE46" s="439"/>
      <c r="AF46" s="439"/>
      <c r="AG46" s="439"/>
      <c r="AH46" s="439"/>
      <c r="AI46" s="439"/>
      <c r="AJ46" s="439"/>
      <c r="AK46" s="440"/>
      <c r="AL46" s="443"/>
      <c r="AM46" s="439"/>
      <c r="AN46" s="439"/>
      <c r="AO46" s="439"/>
      <c r="AP46" s="439"/>
      <c r="AQ46" s="439"/>
      <c r="AR46" s="439"/>
      <c r="AS46" s="439"/>
      <c r="AT46" s="439"/>
      <c r="AU46" s="439"/>
      <c r="AV46" s="439"/>
      <c r="AW46" s="440"/>
    </row>
    <row r="47" spans="1:49" ht="21.75" customHeight="1" thickBot="1" x14ac:dyDescent="0.3">
      <c r="A47" s="427" t="s">
        <v>321</v>
      </c>
      <c r="B47" s="428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30"/>
      <c r="N47" s="428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30"/>
      <c r="Z47" s="431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3"/>
      <c r="AL47" s="431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3"/>
    </row>
    <row r="48" spans="1:49" ht="21.75" customHeight="1" x14ac:dyDescent="0.25">
      <c r="A48" s="434" t="s">
        <v>322</v>
      </c>
      <c r="B48" s="443"/>
      <c r="C48" s="439"/>
      <c r="D48" s="439"/>
      <c r="E48" s="439"/>
      <c r="F48" s="439"/>
      <c r="G48" s="439"/>
      <c r="H48" s="439"/>
      <c r="I48" s="439"/>
      <c r="J48" s="439"/>
      <c r="K48" s="439"/>
      <c r="L48" s="439"/>
      <c r="M48" s="440"/>
      <c r="N48" s="443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40"/>
      <c r="Z48" s="443"/>
      <c r="AA48" s="439"/>
      <c r="AB48" s="439"/>
      <c r="AC48" s="439"/>
      <c r="AD48" s="439"/>
      <c r="AE48" s="439"/>
      <c r="AF48" s="439"/>
      <c r="AG48" s="439"/>
      <c r="AH48" s="439"/>
      <c r="AI48" s="439"/>
      <c r="AJ48" s="439"/>
      <c r="AK48" s="440"/>
      <c r="AL48" s="443"/>
      <c r="AM48" s="439"/>
      <c r="AN48" s="439"/>
      <c r="AO48" s="439"/>
      <c r="AP48" s="439"/>
      <c r="AQ48" s="439"/>
      <c r="AR48" s="439"/>
      <c r="AS48" s="439"/>
      <c r="AT48" s="439"/>
      <c r="AU48" s="439"/>
      <c r="AV48" s="439"/>
      <c r="AW48" s="440"/>
    </row>
    <row r="49" spans="1:49" ht="21.75" customHeight="1" x14ac:dyDescent="0.25">
      <c r="A49" s="434" t="s">
        <v>323</v>
      </c>
      <c r="B49" s="443"/>
      <c r="C49" s="439"/>
      <c r="D49" s="439"/>
      <c r="E49" s="439"/>
      <c r="F49" s="439"/>
      <c r="G49" s="439"/>
      <c r="H49" s="439"/>
      <c r="I49" s="439"/>
      <c r="J49" s="439"/>
      <c r="K49" s="439"/>
      <c r="L49" s="439"/>
      <c r="M49" s="440"/>
      <c r="N49" s="443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40"/>
      <c r="Z49" s="443"/>
      <c r="AA49" s="439"/>
      <c r="AB49" s="439"/>
      <c r="AC49" s="439"/>
      <c r="AD49" s="439"/>
      <c r="AE49" s="439"/>
      <c r="AF49" s="439"/>
      <c r="AG49" s="439"/>
      <c r="AH49" s="439"/>
      <c r="AI49" s="439"/>
      <c r="AJ49" s="439"/>
      <c r="AK49" s="440"/>
      <c r="AL49" s="443"/>
      <c r="AM49" s="439"/>
      <c r="AN49" s="439"/>
      <c r="AO49" s="439"/>
      <c r="AP49" s="439"/>
      <c r="AQ49" s="439"/>
      <c r="AR49" s="439"/>
      <c r="AS49" s="439"/>
      <c r="AT49" s="439"/>
      <c r="AU49" s="439"/>
      <c r="AV49" s="439"/>
      <c r="AW49" s="440"/>
    </row>
    <row r="50" spans="1:49" ht="21.75" customHeight="1" x14ac:dyDescent="0.25">
      <c r="A50" s="434" t="s">
        <v>324</v>
      </c>
      <c r="B50" s="443"/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40"/>
      <c r="N50" s="443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40"/>
      <c r="Z50" s="443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40"/>
      <c r="AL50" s="443"/>
      <c r="AM50" s="439"/>
      <c r="AN50" s="439"/>
      <c r="AO50" s="439"/>
      <c r="AP50" s="439"/>
      <c r="AQ50" s="439"/>
      <c r="AR50" s="439"/>
      <c r="AS50" s="439"/>
      <c r="AT50" s="439"/>
      <c r="AU50" s="439"/>
      <c r="AV50" s="439"/>
      <c r="AW50" s="440"/>
    </row>
    <row r="51" spans="1:49" ht="21.75" customHeight="1" x14ac:dyDescent="0.25">
      <c r="A51" s="434" t="s">
        <v>325</v>
      </c>
      <c r="B51" s="443"/>
      <c r="C51" s="439"/>
      <c r="D51" s="439"/>
      <c r="E51" s="439"/>
      <c r="F51" s="439"/>
      <c r="G51" s="439"/>
      <c r="H51" s="439"/>
      <c r="I51" s="439"/>
      <c r="J51" s="439"/>
      <c r="K51" s="439"/>
      <c r="L51" s="439"/>
      <c r="M51" s="440"/>
      <c r="N51" s="443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40"/>
      <c r="Z51" s="443"/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40"/>
      <c r="AL51" s="443"/>
      <c r="AM51" s="439"/>
      <c r="AN51" s="439"/>
      <c r="AO51" s="439"/>
      <c r="AP51" s="439"/>
      <c r="AQ51" s="439"/>
      <c r="AR51" s="439"/>
      <c r="AS51" s="439"/>
      <c r="AT51" s="439"/>
      <c r="AU51" s="439"/>
      <c r="AV51" s="439"/>
      <c r="AW51" s="440"/>
    </row>
    <row r="52" spans="1:49" ht="21.75" customHeight="1" x14ac:dyDescent="0.25">
      <c r="A52" s="434" t="s">
        <v>326</v>
      </c>
      <c r="B52" s="443"/>
      <c r="C52" s="439"/>
      <c r="D52" s="439"/>
      <c r="E52" s="439"/>
      <c r="F52" s="439"/>
      <c r="G52" s="439"/>
      <c r="H52" s="439"/>
      <c r="I52" s="439"/>
      <c r="J52" s="439"/>
      <c r="K52" s="439"/>
      <c r="L52" s="439"/>
      <c r="M52" s="440"/>
      <c r="N52" s="443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40"/>
      <c r="Z52" s="443"/>
      <c r="AA52" s="439"/>
      <c r="AB52" s="439"/>
      <c r="AC52" s="439"/>
      <c r="AD52" s="439"/>
      <c r="AE52" s="439"/>
      <c r="AF52" s="439"/>
      <c r="AG52" s="439"/>
      <c r="AH52" s="439"/>
      <c r="AI52" s="439"/>
      <c r="AJ52" s="439"/>
      <c r="AK52" s="440"/>
      <c r="AL52" s="443"/>
      <c r="AM52" s="439"/>
      <c r="AN52" s="439"/>
      <c r="AO52" s="439"/>
      <c r="AP52" s="439"/>
      <c r="AQ52" s="439"/>
      <c r="AR52" s="439"/>
      <c r="AS52" s="439"/>
      <c r="AT52" s="439"/>
      <c r="AU52" s="439"/>
      <c r="AV52" s="439"/>
      <c r="AW52" s="440"/>
    </row>
    <row r="53" spans="1:49" ht="21.75" customHeight="1" x14ac:dyDescent="0.25">
      <c r="A53" s="434" t="s">
        <v>327</v>
      </c>
      <c r="B53" s="443"/>
      <c r="C53" s="439"/>
      <c r="D53" s="439"/>
      <c r="E53" s="439"/>
      <c r="F53" s="439"/>
      <c r="G53" s="439"/>
      <c r="H53" s="439"/>
      <c r="I53" s="439"/>
      <c r="J53" s="439"/>
      <c r="K53" s="439"/>
      <c r="L53" s="439"/>
      <c r="M53" s="440"/>
      <c r="N53" s="443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40"/>
      <c r="Z53" s="443"/>
      <c r="AA53" s="439"/>
      <c r="AB53" s="439"/>
      <c r="AC53" s="439"/>
      <c r="AD53" s="439"/>
      <c r="AE53" s="439"/>
      <c r="AF53" s="439"/>
      <c r="AG53" s="439"/>
      <c r="AH53" s="439"/>
      <c r="AI53" s="439"/>
      <c r="AJ53" s="439"/>
      <c r="AK53" s="440"/>
      <c r="AL53" s="443"/>
      <c r="AM53" s="439"/>
      <c r="AN53" s="439"/>
      <c r="AO53" s="439"/>
      <c r="AP53" s="439"/>
      <c r="AQ53" s="439"/>
      <c r="AR53" s="439"/>
      <c r="AS53" s="439"/>
      <c r="AT53" s="439"/>
      <c r="AU53" s="439"/>
      <c r="AV53" s="439"/>
      <c r="AW53" s="440"/>
    </row>
    <row r="54" spans="1:49" ht="21.75" customHeight="1" x14ac:dyDescent="0.25">
      <c r="A54" s="434" t="s">
        <v>328</v>
      </c>
      <c r="B54" s="443"/>
      <c r="C54" s="439"/>
      <c r="D54" s="439"/>
      <c r="E54" s="439"/>
      <c r="F54" s="439"/>
      <c r="G54" s="439"/>
      <c r="H54" s="439"/>
      <c r="I54" s="439"/>
      <c r="J54" s="439"/>
      <c r="K54" s="439"/>
      <c r="L54" s="439"/>
      <c r="M54" s="440"/>
      <c r="N54" s="443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40"/>
      <c r="Z54" s="443"/>
      <c r="AA54" s="439"/>
      <c r="AB54" s="439"/>
      <c r="AC54" s="439"/>
      <c r="AD54" s="439"/>
      <c r="AE54" s="439"/>
      <c r="AF54" s="439"/>
      <c r="AG54" s="439"/>
      <c r="AH54" s="439"/>
      <c r="AI54" s="439"/>
      <c r="AJ54" s="439"/>
      <c r="AK54" s="440"/>
      <c r="AL54" s="443"/>
      <c r="AM54" s="439"/>
      <c r="AN54" s="439"/>
      <c r="AO54" s="439"/>
      <c r="AP54" s="439"/>
      <c r="AQ54" s="439"/>
      <c r="AR54" s="439"/>
      <c r="AS54" s="439"/>
      <c r="AT54" s="439"/>
      <c r="AU54" s="439"/>
      <c r="AV54" s="439"/>
      <c r="AW54" s="440"/>
    </row>
    <row r="55" spans="1:49" ht="21.75" customHeight="1" x14ac:dyDescent="0.25">
      <c r="A55" s="434" t="s">
        <v>329</v>
      </c>
      <c r="B55" s="443"/>
      <c r="C55" s="439"/>
      <c r="D55" s="439"/>
      <c r="E55" s="439"/>
      <c r="F55" s="439"/>
      <c r="G55" s="439"/>
      <c r="H55" s="439"/>
      <c r="I55" s="439"/>
      <c r="J55" s="439"/>
      <c r="K55" s="439"/>
      <c r="L55" s="439"/>
      <c r="M55" s="440"/>
      <c r="N55" s="443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40"/>
      <c r="Z55" s="443"/>
      <c r="AA55" s="439"/>
      <c r="AB55" s="439"/>
      <c r="AC55" s="439"/>
      <c r="AD55" s="439"/>
      <c r="AE55" s="439"/>
      <c r="AF55" s="439"/>
      <c r="AG55" s="439"/>
      <c r="AH55" s="439"/>
      <c r="AI55" s="439"/>
      <c r="AJ55" s="439"/>
      <c r="AK55" s="440"/>
      <c r="AL55" s="443"/>
      <c r="AM55" s="439"/>
      <c r="AN55" s="439"/>
      <c r="AO55" s="439"/>
      <c r="AP55" s="439"/>
      <c r="AQ55" s="439"/>
      <c r="AR55" s="439"/>
      <c r="AS55" s="439"/>
      <c r="AT55" s="439"/>
      <c r="AU55" s="439"/>
      <c r="AV55" s="439"/>
      <c r="AW55" s="440"/>
    </row>
    <row r="56" spans="1:49" ht="21.75" customHeight="1" x14ac:dyDescent="0.25">
      <c r="A56" s="434" t="s">
        <v>330</v>
      </c>
      <c r="B56" s="443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40"/>
      <c r="N56" s="443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40"/>
      <c r="Z56" s="443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40"/>
      <c r="AL56" s="443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40"/>
    </row>
    <row r="57" spans="1:49" ht="21.75" customHeight="1" x14ac:dyDescent="0.25">
      <c r="A57" s="434" t="s">
        <v>331</v>
      </c>
      <c r="B57" s="443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40"/>
      <c r="N57" s="443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40"/>
      <c r="Z57" s="443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40"/>
      <c r="AL57" s="443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40"/>
    </row>
    <row r="58" spans="1:49" ht="21.75" customHeight="1" x14ac:dyDescent="0.25">
      <c r="A58" s="434" t="s">
        <v>332</v>
      </c>
      <c r="B58" s="443"/>
      <c r="C58" s="439"/>
      <c r="D58" s="439"/>
      <c r="E58" s="439"/>
      <c r="F58" s="439"/>
      <c r="G58" s="439"/>
      <c r="H58" s="439"/>
      <c r="I58" s="439"/>
      <c r="J58" s="439"/>
      <c r="K58" s="439"/>
      <c r="L58" s="439"/>
      <c r="M58" s="440"/>
      <c r="N58" s="443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40"/>
      <c r="Z58" s="443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40"/>
      <c r="AL58" s="443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40"/>
    </row>
    <row r="59" spans="1:49" ht="21.75" customHeight="1" x14ac:dyDescent="0.25">
      <c r="A59" s="434" t="s">
        <v>333</v>
      </c>
      <c r="B59" s="443"/>
      <c r="C59" s="439"/>
      <c r="D59" s="439"/>
      <c r="E59" s="439"/>
      <c r="F59" s="439"/>
      <c r="G59" s="439"/>
      <c r="H59" s="439"/>
      <c r="I59" s="439"/>
      <c r="J59" s="439"/>
      <c r="K59" s="439"/>
      <c r="L59" s="439"/>
      <c r="M59" s="440"/>
      <c r="N59" s="443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40"/>
      <c r="Z59" s="443"/>
      <c r="AA59" s="439"/>
      <c r="AB59" s="439"/>
      <c r="AC59" s="439"/>
      <c r="AD59" s="439"/>
      <c r="AE59" s="439"/>
      <c r="AF59" s="439"/>
      <c r="AG59" s="439"/>
      <c r="AH59" s="439"/>
      <c r="AI59" s="439"/>
      <c r="AJ59" s="439"/>
      <c r="AK59" s="440"/>
      <c r="AL59" s="443"/>
      <c r="AM59" s="439"/>
      <c r="AN59" s="439"/>
      <c r="AO59" s="439"/>
      <c r="AP59" s="439"/>
      <c r="AQ59" s="439"/>
      <c r="AR59" s="439"/>
      <c r="AS59" s="439"/>
      <c r="AT59" s="439"/>
      <c r="AU59" s="439"/>
      <c r="AV59" s="439"/>
      <c r="AW59" s="440"/>
    </row>
    <row r="60" spans="1:49" ht="21.75" customHeight="1" x14ac:dyDescent="0.25">
      <c r="A60" s="434" t="s">
        <v>334</v>
      </c>
      <c r="B60" s="443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40"/>
      <c r="N60" s="443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40"/>
      <c r="Z60" s="443"/>
      <c r="AA60" s="439"/>
      <c r="AB60" s="439"/>
      <c r="AC60" s="439"/>
      <c r="AD60" s="439"/>
      <c r="AE60" s="439"/>
      <c r="AF60" s="439"/>
      <c r="AG60" s="439"/>
      <c r="AH60" s="439"/>
      <c r="AI60" s="439"/>
      <c r="AJ60" s="439"/>
      <c r="AK60" s="440"/>
      <c r="AL60" s="443"/>
      <c r="AM60" s="439"/>
      <c r="AN60" s="439"/>
      <c r="AO60" s="439"/>
      <c r="AP60" s="439"/>
      <c r="AQ60" s="439"/>
      <c r="AR60" s="439"/>
      <c r="AS60" s="439"/>
      <c r="AT60" s="439"/>
      <c r="AU60" s="439"/>
      <c r="AV60" s="439"/>
      <c r="AW60" s="440"/>
    </row>
    <row r="61" spans="1:49" ht="21.75" customHeight="1" x14ac:dyDescent="0.25">
      <c r="A61" s="434" t="s">
        <v>335</v>
      </c>
      <c r="B61" s="443"/>
      <c r="C61" s="439"/>
      <c r="D61" s="439"/>
      <c r="E61" s="439"/>
      <c r="F61" s="439"/>
      <c r="G61" s="439"/>
      <c r="H61" s="439"/>
      <c r="I61" s="439"/>
      <c r="J61" s="439"/>
      <c r="K61" s="439"/>
      <c r="L61" s="439"/>
      <c r="M61" s="440"/>
      <c r="N61" s="443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40"/>
      <c r="Z61" s="443"/>
      <c r="AA61" s="439"/>
      <c r="AB61" s="439"/>
      <c r="AC61" s="439"/>
      <c r="AD61" s="439"/>
      <c r="AE61" s="439"/>
      <c r="AF61" s="439"/>
      <c r="AG61" s="439"/>
      <c r="AH61" s="439"/>
      <c r="AI61" s="439"/>
      <c r="AJ61" s="439"/>
      <c r="AK61" s="440"/>
      <c r="AL61" s="443"/>
      <c r="AM61" s="439"/>
      <c r="AN61" s="439"/>
      <c r="AO61" s="439"/>
      <c r="AP61" s="439"/>
      <c r="AQ61" s="439"/>
      <c r="AR61" s="439"/>
      <c r="AS61" s="439"/>
      <c r="AT61" s="439"/>
      <c r="AU61" s="439"/>
      <c r="AV61" s="439"/>
      <c r="AW61" s="440"/>
    </row>
    <row r="62" spans="1:49" ht="21.75" customHeight="1" x14ac:dyDescent="0.25">
      <c r="A62" s="434" t="s">
        <v>336</v>
      </c>
      <c r="B62" s="443"/>
      <c r="C62" s="439"/>
      <c r="D62" s="439"/>
      <c r="E62" s="439"/>
      <c r="F62" s="439"/>
      <c r="G62" s="439"/>
      <c r="H62" s="439"/>
      <c r="I62" s="439"/>
      <c r="J62" s="439"/>
      <c r="K62" s="439"/>
      <c r="L62" s="439"/>
      <c r="M62" s="440"/>
      <c r="N62" s="443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40"/>
      <c r="Z62" s="443"/>
      <c r="AA62" s="439"/>
      <c r="AB62" s="439"/>
      <c r="AC62" s="439"/>
      <c r="AD62" s="439"/>
      <c r="AE62" s="439"/>
      <c r="AF62" s="439"/>
      <c r="AG62" s="439"/>
      <c r="AH62" s="439"/>
      <c r="AI62" s="439"/>
      <c r="AJ62" s="439"/>
      <c r="AK62" s="440"/>
      <c r="AL62" s="443"/>
      <c r="AM62" s="439"/>
      <c r="AN62" s="439"/>
      <c r="AO62" s="439"/>
      <c r="AP62" s="439"/>
      <c r="AQ62" s="439"/>
      <c r="AR62" s="439"/>
      <c r="AS62" s="439"/>
      <c r="AT62" s="439"/>
      <c r="AU62" s="439"/>
      <c r="AV62" s="439"/>
      <c r="AW62" s="440"/>
    </row>
    <row r="63" spans="1:49" ht="21.75" customHeight="1" x14ac:dyDescent="0.25">
      <c r="A63" s="434" t="s">
        <v>337</v>
      </c>
      <c r="B63" s="443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40"/>
      <c r="N63" s="443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40"/>
      <c r="Z63" s="443"/>
      <c r="AA63" s="439"/>
      <c r="AB63" s="439"/>
      <c r="AC63" s="439"/>
      <c r="AD63" s="439"/>
      <c r="AE63" s="439"/>
      <c r="AF63" s="439"/>
      <c r="AG63" s="439"/>
      <c r="AH63" s="439"/>
      <c r="AI63" s="439"/>
      <c r="AJ63" s="439"/>
      <c r="AK63" s="440"/>
      <c r="AL63" s="443"/>
      <c r="AM63" s="439"/>
      <c r="AN63" s="439"/>
      <c r="AO63" s="439"/>
      <c r="AP63" s="439"/>
      <c r="AQ63" s="439"/>
      <c r="AR63" s="439"/>
      <c r="AS63" s="439"/>
      <c r="AT63" s="439"/>
      <c r="AU63" s="439"/>
      <c r="AV63" s="439"/>
      <c r="AW63" s="440"/>
    </row>
    <row r="64" spans="1:49" ht="21.75" customHeight="1" thickBot="1" x14ac:dyDescent="0.3">
      <c r="A64" s="434" t="s">
        <v>338</v>
      </c>
      <c r="B64" s="443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40"/>
      <c r="N64" s="443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40"/>
      <c r="Z64" s="443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40"/>
      <c r="AL64" s="443"/>
      <c r="AM64" s="439"/>
      <c r="AN64" s="439"/>
      <c r="AO64" s="439"/>
      <c r="AP64" s="439"/>
      <c r="AQ64" s="439"/>
      <c r="AR64" s="439"/>
      <c r="AS64" s="439"/>
      <c r="AT64" s="439"/>
      <c r="AU64" s="439"/>
      <c r="AV64" s="439"/>
      <c r="AW64" s="440"/>
    </row>
    <row r="65" spans="1:49" ht="21.75" customHeight="1" thickBot="1" x14ac:dyDescent="0.3">
      <c r="A65" s="427" t="s">
        <v>339</v>
      </c>
      <c r="B65" s="428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430"/>
      <c r="N65" s="428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30"/>
      <c r="Z65" s="431"/>
      <c r="AA65" s="432"/>
      <c r="AB65" s="432"/>
      <c r="AC65" s="432"/>
      <c r="AD65" s="432"/>
      <c r="AE65" s="432"/>
      <c r="AF65" s="432"/>
      <c r="AG65" s="432"/>
      <c r="AH65" s="432"/>
      <c r="AI65" s="432"/>
      <c r="AJ65" s="432"/>
      <c r="AK65" s="433"/>
      <c r="AL65" s="431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3"/>
    </row>
    <row r="66" spans="1:49" ht="21.75" customHeight="1" x14ac:dyDescent="0.25">
      <c r="A66" s="434" t="s">
        <v>340</v>
      </c>
      <c r="B66" s="443"/>
      <c r="C66" s="439"/>
      <c r="D66" s="439"/>
      <c r="E66" s="439"/>
      <c r="F66" s="439"/>
      <c r="G66" s="439"/>
      <c r="H66" s="439"/>
      <c r="I66" s="439"/>
      <c r="J66" s="439"/>
      <c r="K66" s="439"/>
      <c r="L66" s="439"/>
      <c r="M66" s="440"/>
      <c r="N66" s="443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40"/>
      <c r="Z66" s="443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  <c r="AK66" s="440"/>
      <c r="AL66" s="443"/>
      <c r="AM66" s="439"/>
      <c r="AN66" s="439"/>
      <c r="AO66" s="439"/>
      <c r="AP66" s="439"/>
      <c r="AQ66" s="439"/>
      <c r="AR66" s="439"/>
      <c r="AS66" s="439"/>
      <c r="AT66" s="439"/>
      <c r="AU66" s="439"/>
      <c r="AV66" s="439"/>
      <c r="AW66" s="440"/>
    </row>
    <row r="67" spans="1:49" ht="21.75" customHeight="1" x14ac:dyDescent="0.25">
      <c r="A67" s="434" t="s">
        <v>341</v>
      </c>
      <c r="B67" s="443"/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440"/>
      <c r="N67" s="443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40"/>
      <c r="Z67" s="443"/>
      <c r="AA67" s="439"/>
      <c r="AB67" s="439"/>
      <c r="AC67" s="439"/>
      <c r="AD67" s="439"/>
      <c r="AE67" s="439"/>
      <c r="AF67" s="439"/>
      <c r="AG67" s="439"/>
      <c r="AH67" s="439"/>
      <c r="AI67" s="439"/>
      <c r="AJ67" s="439"/>
      <c r="AK67" s="440"/>
      <c r="AL67" s="443"/>
      <c r="AM67" s="439"/>
      <c r="AN67" s="439"/>
      <c r="AO67" s="439"/>
      <c r="AP67" s="439"/>
      <c r="AQ67" s="439"/>
      <c r="AR67" s="439"/>
      <c r="AS67" s="439"/>
      <c r="AT67" s="439"/>
      <c r="AU67" s="439"/>
      <c r="AV67" s="439"/>
      <c r="AW67" s="440"/>
    </row>
    <row r="68" spans="1:49" ht="21.75" customHeight="1" x14ac:dyDescent="0.25">
      <c r="A68" s="434" t="s">
        <v>342</v>
      </c>
      <c r="B68" s="443"/>
      <c r="C68" s="439"/>
      <c r="D68" s="439"/>
      <c r="E68" s="439"/>
      <c r="F68" s="439"/>
      <c r="G68" s="439"/>
      <c r="H68" s="439"/>
      <c r="I68" s="439"/>
      <c r="J68" s="439"/>
      <c r="K68" s="439"/>
      <c r="L68" s="439"/>
      <c r="M68" s="440"/>
      <c r="N68" s="443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40"/>
      <c r="Z68" s="443"/>
      <c r="AA68" s="439"/>
      <c r="AB68" s="439"/>
      <c r="AC68" s="439"/>
      <c r="AD68" s="439"/>
      <c r="AE68" s="439"/>
      <c r="AF68" s="439"/>
      <c r="AG68" s="439"/>
      <c r="AH68" s="439"/>
      <c r="AI68" s="439"/>
      <c r="AJ68" s="439"/>
      <c r="AK68" s="440"/>
      <c r="AL68" s="443"/>
      <c r="AM68" s="439"/>
      <c r="AN68" s="439"/>
      <c r="AO68" s="439"/>
      <c r="AP68" s="439"/>
      <c r="AQ68" s="439"/>
      <c r="AR68" s="439"/>
      <c r="AS68" s="439"/>
      <c r="AT68" s="439"/>
      <c r="AU68" s="439"/>
      <c r="AV68" s="439"/>
      <c r="AW68" s="440"/>
    </row>
    <row r="69" spans="1:49" ht="21.75" customHeight="1" x14ac:dyDescent="0.25">
      <c r="A69" s="434" t="s">
        <v>343</v>
      </c>
      <c r="B69" s="443"/>
      <c r="C69" s="439"/>
      <c r="D69" s="439"/>
      <c r="E69" s="439"/>
      <c r="F69" s="439"/>
      <c r="G69" s="439"/>
      <c r="H69" s="439"/>
      <c r="I69" s="439"/>
      <c r="J69" s="439"/>
      <c r="K69" s="439"/>
      <c r="L69" s="439"/>
      <c r="M69" s="440"/>
      <c r="N69" s="443"/>
      <c r="O69" s="439"/>
      <c r="P69" s="439"/>
      <c r="Q69" s="439"/>
      <c r="R69" s="439"/>
      <c r="S69" s="439"/>
      <c r="T69" s="439"/>
      <c r="U69" s="439"/>
      <c r="V69" s="439"/>
      <c r="W69" s="439"/>
      <c r="X69" s="439"/>
      <c r="Y69" s="440"/>
      <c r="Z69" s="443"/>
      <c r="AA69" s="439"/>
      <c r="AB69" s="439"/>
      <c r="AC69" s="439"/>
      <c r="AD69" s="439"/>
      <c r="AE69" s="439"/>
      <c r="AF69" s="439"/>
      <c r="AG69" s="439"/>
      <c r="AH69" s="439"/>
      <c r="AI69" s="439"/>
      <c r="AJ69" s="439"/>
      <c r="AK69" s="440"/>
      <c r="AL69" s="443"/>
      <c r="AM69" s="439"/>
      <c r="AN69" s="439"/>
      <c r="AO69" s="439"/>
      <c r="AP69" s="439"/>
      <c r="AQ69" s="439"/>
      <c r="AR69" s="439"/>
      <c r="AS69" s="439"/>
      <c r="AT69" s="439"/>
      <c r="AU69" s="439"/>
      <c r="AV69" s="439"/>
      <c r="AW69" s="440"/>
    </row>
    <row r="70" spans="1:49" ht="21.75" customHeight="1" x14ac:dyDescent="0.25">
      <c r="A70" s="434" t="s">
        <v>344</v>
      </c>
      <c r="B70" s="443"/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40"/>
      <c r="N70" s="443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40"/>
      <c r="Z70" s="443"/>
      <c r="AA70" s="439"/>
      <c r="AB70" s="439"/>
      <c r="AC70" s="439"/>
      <c r="AD70" s="439"/>
      <c r="AE70" s="439"/>
      <c r="AF70" s="439"/>
      <c r="AG70" s="439"/>
      <c r="AH70" s="439"/>
      <c r="AI70" s="439"/>
      <c r="AJ70" s="439"/>
      <c r="AK70" s="440"/>
      <c r="AL70" s="443"/>
      <c r="AM70" s="439"/>
      <c r="AN70" s="439"/>
      <c r="AO70" s="439"/>
      <c r="AP70" s="439"/>
      <c r="AQ70" s="439"/>
      <c r="AR70" s="439"/>
      <c r="AS70" s="439"/>
      <c r="AT70" s="439"/>
      <c r="AU70" s="439"/>
      <c r="AV70" s="439"/>
      <c r="AW70" s="440"/>
    </row>
    <row r="71" spans="1:49" ht="21.75" customHeight="1" x14ac:dyDescent="0.25">
      <c r="A71" s="434" t="s">
        <v>345</v>
      </c>
      <c r="B71" s="443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40"/>
      <c r="N71" s="443"/>
      <c r="O71" s="439"/>
      <c r="P71" s="439"/>
      <c r="Q71" s="439"/>
      <c r="R71" s="439"/>
      <c r="S71" s="439"/>
      <c r="T71" s="439"/>
      <c r="U71" s="439"/>
      <c r="V71" s="439"/>
      <c r="W71" s="439"/>
      <c r="X71" s="439"/>
      <c r="Y71" s="440"/>
      <c r="Z71" s="443"/>
      <c r="AA71" s="439"/>
      <c r="AB71" s="439"/>
      <c r="AC71" s="439"/>
      <c r="AD71" s="439"/>
      <c r="AE71" s="439"/>
      <c r="AF71" s="439"/>
      <c r="AG71" s="439"/>
      <c r="AH71" s="439"/>
      <c r="AI71" s="439"/>
      <c r="AJ71" s="439"/>
      <c r="AK71" s="440"/>
      <c r="AL71" s="443"/>
      <c r="AM71" s="439"/>
      <c r="AN71" s="439"/>
      <c r="AO71" s="439"/>
      <c r="AP71" s="439"/>
      <c r="AQ71" s="439"/>
      <c r="AR71" s="439"/>
      <c r="AS71" s="439"/>
      <c r="AT71" s="439"/>
      <c r="AU71" s="439"/>
      <c r="AV71" s="439"/>
      <c r="AW71" s="440"/>
    </row>
    <row r="72" spans="1:49" ht="21.75" customHeight="1" x14ac:dyDescent="0.25">
      <c r="A72" s="434" t="s">
        <v>346</v>
      </c>
      <c r="B72" s="443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40"/>
      <c r="N72" s="443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40"/>
      <c r="Z72" s="443"/>
      <c r="AA72" s="439"/>
      <c r="AB72" s="439"/>
      <c r="AC72" s="439"/>
      <c r="AD72" s="439"/>
      <c r="AE72" s="439"/>
      <c r="AF72" s="439"/>
      <c r="AG72" s="439"/>
      <c r="AH72" s="439"/>
      <c r="AI72" s="439"/>
      <c r="AJ72" s="439"/>
      <c r="AK72" s="440"/>
      <c r="AL72" s="443"/>
      <c r="AM72" s="439"/>
      <c r="AN72" s="439"/>
      <c r="AO72" s="439"/>
      <c r="AP72" s="439"/>
      <c r="AQ72" s="439"/>
      <c r="AR72" s="439"/>
      <c r="AS72" s="439"/>
      <c r="AT72" s="439"/>
      <c r="AU72" s="439"/>
      <c r="AV72" s="439"/>
      <c r="AW72" s="440"/>
    </row>
    <row r="73" spans="1:49" ht="21.75" customHeight="1" x14ac:dyDescent="0.25">
      <c r="A73" s="434" t="s">
        <v>347</v>
      </c>
      <c r="B73" s="443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40"/>
      <c r="N73" s="443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40"/>
      <c r="Z73" s="443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40"/>
      <c r="AL73" s="443"/>
      <c r="AM73" s="439"/>
      <c r="AN73" s="439"/>
      <c r="AO73" s="439"/>
      <c r="AP73" s="439"/>
      <c r="AQ73" s="439"/>
      <c r="AR73" s="439"/>
      <c r="AS73" s="439"/>
      <c r="AT73" s="439"/>
      <c r="AU73" s="439"/>
      <c r="AV73" s="439"/>
      <c r="AW73" s="440"/>
    </row>
    <row r="74" spans="1:49" ht="21.75" customHeight="1" x14ac:dyDescent="0.25">
      <c r="A74" s="434" t="s">
        <v>348</v>
      </c>
      <c r="B74" s="443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40"/>
      <c r="N74" s="443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40"/>
      <c r="Z74" s="443"/>
      <c r="AA74" s="439"/>
      <c r="AB74" s="439"/>
      <c r="AC74" s="439"/>
      <c r="AD74" s="439"/>
      <c r="AE74" s="439"/>
      <c r="AF74" s="439"/>
      <c r="AG74" s="439"/>
      <c r="AH74" s="439"/>
      <c r="AI74" s="439"/>
      <c r="AJ74" s="439"/>
      <c r="AK74" s="440"/>
      <c r="AL74" s="443"/>
      <c r="AM74" s="439"/>
      <c r="AN74" s="439"/>
      <c r="AO74" s="439"/>
      <c r="AP74" s="439"/>
      <c r="AQ74" s="439"/>
      <c r="AR74" s="439"/>
      <c r="AS74" s="439"/>
      <c r="AT74" s="439"/>
      <c r="AU74" s="439"/>
      <c r="AV74" s="439"/>
      <c r="AW74" s="440"/>
    </row>
    <row r="75" spans="1:49" ht="21.75" customHeight="1" x14ac:dyDescent="0.25">
      <c r="A75" s="434" t="s">
        <v>349</v>
      </c>
      <c r="B75" s="443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440"/>
      <c r="N75" s="443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40"/>
      <c r="Z75" s="443"/>
      <c r="AA75" s="439"/>
      <c r="AB75" s="439"/>
      <c r="AC75" s="439"/>
      <c r="AD75" s="439"/>
      <c r="AE75" s="439"/>
      <c r="AF75" s="439"/>
      <c r="AG75" s="439"/>
      <c r="AH75" s="439"/>
      <c r="AI75" s="439"/>
      <c r="AJ75" s="439"/>
      <c r="AK75" s="440"/>
      <c r="AL75" s="443"/>
      <c r="AM75" s="439"/>
      <c r="AN75" s="439"/>
      <c r="AO75" s="439"/>
      <c r="AP75" s="439"/>
      <c r="AQ75" s="439"/>
      <c r="AR75" s="439"/>
      <c r="AS75" s="439"/>
      <c r="AT75" s="439"/>
      <c r="AU75" s="439"/>
      <c r="AV75" s="439"/>
      <c r="AW75" s="440"/>
    </row>
    <row r="76" spans="1:49" ht="21.75" customHeight="1" x14ac:dyDescent="0.25">
      <c r="A76" s="434" t="s">
        <v>350</v>
      </c>
      <c r="B76" s="443"/>
      <c r="C76" s="439"/>
      <c r="D76" s="439"/>
      <c r="E76" s="439"/>
      <c r="F76" s="439"/>
      <c r="G76" s="439"/>
      <c r="H76" s="439"/>
      <c r="I76" s="439"/>
      <c r="J76" s="439"/>
      <c r="K76" s="439"/>
      <c r="L76" s="439"/>
      <c r="M76" s="440"/>
      <c r="N76" s="443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40"/>
      <c r="Z76" s="443"/>
      <c r="AA76" s="439"/>
      <c r="AB76" s="439"/>
      <c r="AC76" s="439"/>
      <c r="AD76" s="439"/>
      <c r="AE76" s="439"/>
      <c r="AF76" s="439"/>
      <c r="AG76" s="439"/>
      <c r="AH76" s="439"/>
      <c r="AI76" s="439"/>
      <c r="AJ76" s="439"/>
      <c r="AK76" s="440"/>
      <c r="AL76" s="443"/>
      <c r="AM76" s="439"/>
      <c r="AN76" s="439"/>
      <c r="AO76" s="439"/>
      <c r="AP76" s="439"/>
      <c r="AQ76" s="439"/>
      <c r="AR76" s="439"/>
      <c r="AS76" s="439"/>
      <c r="AT76" s="439"/>
      <c r="AU76" s="439"/>
      <c r="AV76" s="439"/>
      <c r="AW76" s="440"/>
    </row>
    <row r="77" spans="1:49" ht="21.75" customHeight="1" x14ac:dyDescent="0.25">
      <c r="A77" s="434" t="s">
        <v>351</v>
      </c>
      <c r="B77" s="443"/>
      <c r="C77" s="439"/>
      <c r="D77" s="439"/>
      <c r="E77" s="439"/>
      <c r="F77" s="439"/>
      <c r="G77" s="439"/>
      <c r="H77" s="439"/>
      <c r="I77" s="439"/>
      <c r="J77" s="439"/>
      <c r="K77" s="439"/>
      <c r="L77" s="439"/>
      <c r="M77" s="440"/>
      <c r="N77" s="443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40"/>
      <c r="Z77" s="443"/>
      <c r="AA77" s="439"/>
      <c r="AB77" s="439"/>
      <c r="AC77" s="439"/>
      <c r="AD77" s="439"/>
      <c r="AE77" s="439"/>
      <c r="AF77" s="439"/>
      <c r="AG77" s="439"/>
      <c r="AH77" s="439"/>
      <c r="AI77" s="439"/>
      <c r="AJ77" s="439"/>
      <c r="AK77" s="440"/>
      <c r="AL77" s="443"/>
      <c r="AM77" s="439"/>
      <c r="AN77" s="439"/>
      <c r="AO77" s="439"/>
      <c r="AP77" s="439"/>
      <c r="AQ77" s="439"/>
      <c r="AR77" s="439"/>
      <c r="AS77" s="439"/>
      <c r="AT77" s="439"/>
      <c r="AU77" s="439"/>
      <c r="AV77" s="439"/>
      <c r="AW77" s="440"/>
    </row>
    <row r="78" spans="1:49" ht="21.75" customHeight="1" x14ac:dyDescent="0.25">
      <c r="A78" s="434" t="s">
        <v>352</v>
      </c>
      <c r="B78" s="443"/>
      <c r="C78" s="439"/>
      <c r="D78" s="439"/>
      <c r="E78" s="439"/>
      <c r="F78" s="439"/>
      <c r="G78" s="439"/>
      <c r="H78" s="439"/>
      <c r="I78" s="439"/>
      <c r="J78" s="439"/>
      <c r="K78" s="439"/>
      <c r="L78" s="439"/>
      <c r="M78" s="440"/>
      <c r="N78" s="443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40"/>
      <c r="Z78" s="443"/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40"/>
      <c r="AL78" s="443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40"/>
    </row>
    <row r="79" spans="1:49" ht="21.75" customHeight="1" x14ac:dyDescent="0.25">
      <c r="A79" s="434" t="s">
        <v>353</v>
      </c>
      <c r="B79" s="443"/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40"/>
      <c r="N79" s="443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40"/>
      <c r="Z79" s="443"/>
      <c r="AA79" s="439"/>
      <c r="AB79" s="439"/>
      <c r="AC79" s="439"/>
      <c r="AD79" s="439"/>
      <c r="AE79" s="439"/>
      <c r="AF79" s="439"/>
      <c r="AG79" s="439"/>
      <c r="AH79" s="439"/>
      <c r="AI79" s="439"/>
      <c r="AJ79" s="439"/>
      <c r="AK79" s="440"/>
      <c r="AL79" s="443"/>
      <c r="AM79" s="439"/>
      <c r="AN79" s="439"/>
      <c r="AO79" s="439"/>
      <c r="AP79" s="439"/>
      <c r="AQ79" s="439"/>
      <c r="AR79" s="439"/>
      <c r="AS79" s="439"/>
      <c r="AT79" s="439"/>
      <c r="AU79" s="439"/>
      <c r="AV79" s="439"/>
      <c r="AW79" s="440"/>
    </row>
    <row r="80" spans="1:49" ht="21.75" customHeight="1" x14ac:dyDescent="0.25">
      <c r="A80" s="434" t="s">
        <v>354</v>
      </c>
      <c r="B80" s="443"/>
      <c r="C80" s="439"/>
      <c r="D80" s="439"/>
      <c r="E80" s="439"/>
      <c r="F80" s="439"/>
      <c r="G80" s="439"/>
      <c r="H80" s="439"/>
      <c r="I80" s="439"/>
      <c r="J80" s="439"/>
      <c r="K80" s="439"/>
      <c r="L80" s="439"/>
      <c r="M80" s="440"/>
      <c r="N80" s="443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40"/>
      <c r="Z80" s="443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40"/>
      <c r="AL80" s="443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40"/>
    </row>
    <row r="81" spans="1:49" ht="21.75" customHeight="1" x14ac:dyDescent="0.25">
      <c r="A81" s="434" t="s">
        <v>355</v>
      </c>
      <c r="B81" s="443"/>
      <c r="C81" s="439"/>
      <c r="D81" s="439"/>
      <c r="E81" s="439"/>
      <c r="F81" s="439"/>
      <c r="G81" s="439"/>
      <c r="H81" s="439"/>
      <c r="I81" s="439"/>
      <c r="J81" s="439"/>
      <c r="K81" s="439"/>
      <c r="L81" s="439"/>
      <c r="M81" s="440"/>
      <c r="N81" s="443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40"/>
      <c r="Z81" s="443"/>
      <c r="AA81" s="439"/>
      <c r="AB81" s="439"/>
      <c r="AC81" s="439"/>
      <c r="AD81" s="439"/>
      <c r="AE81" s="439"/>
      <c r="AF81" s="439"/>
      <c r="AG81" s="439"/>
      <c r="AH81" s="439"/>
      <c r="AI81" s="439"/>
      <c r="AJ81" s="439"/>
      <c r="AK81" s="440"/>
      <c r="AL81" s="443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40"/>
    </row>
    <row r="82" spans="1:49" ht="21.75" customHeight="1" x14ac:dyDescent="0.25">
      <c r="A82" s="434" t="s">
        <v>356</v>
      </c>
      <c r="B82" s="443"/>
      <c r="C82" s="439"/>
      <c r="D82" s="439"/>
      <c r="E82" s="439"/>
      <c r="F82" s="439"/>
      <c r="G82" s="439"/>
      <c r="H82" s="439"/>
      <c r="I82" s="439"/>
      <c r="J82" s="439"/>
      <c r="K82" s="439"/>
      <c r="L82" s="439"/>
      <c r="M82" s="440"/>
      <c r="N82" s="443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40"/>
      <c r="Z82" s="443"/>
      <c r="AA82" s="439"/>
      <c r="AB82" s="439"/>
      <c r="AC82" s="439"/>
      <c r="AD82" s="439"/>
      <c r="AE82" s="439"/>
      <c r="AF82" s="439"/>
      <c r="AG82" s="439"/>
      <c r="AH82" s="439"/>
      <c r="AI82" s="439"/>
      <c r="AJ82" s="439"/>
      <c r="AK82" s="440"/>
      <c r="AL82" s="443"/>
      <c r="AM82" s="439"/>
      <c r="AN82" s="439"/>
      <c r="AO82" s="439"/>
      <c r="AP82" s="439"/>
      <c r="AQ82" s="439"/>
      <c r="AR82" s="439"/>
      <c r="AS82" s="439"/>
      <c r="AT82" s="439"/>
      <c r="AU82" s="439"/>
      <c r="AV82" s="439"/>
      <c r="AW82" s="440"/>
    </row>
    <row r="83" spans="1:49" ht="21.75" customHeight="1" x14ac:dyDescent="0.25">
      <c r="A83" s="445" t="s">
        <v>357</v>
      </c>
      <c r="B83" s="443"/>
      <c r="C83" s="439"/>
      <c r="D83" s="439"/>
      <c r="E83" s="439"/>
      <c r="F83" s="439"/>
      <c r="G83" s="439"/>
      <c r="H83" s="439"/>
      <c r="I83" s="439"/>
      <c r="J83" s="439"/>
      <c r="K83" s="439"/>
      <c r="L83" s="439"/>
      <c r="M83" s="440"/>
      <c r="N83" s="443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40"/>
      <c r="Z83" s="443"/>
      <c r="AA83" s="439"/>
      <c r="AB83" s="439"/>
      <c r="AC83" s="439"/>
      <c r="AD83" s="439"/>
      <c r="AE83" s="439"/>
      <c r="AF83" s="439"/>
      <c r="AG83" s="439"/>
      <c r="AH83" s="439"/>
      <c r="AI83" s="439"/>
      <c r="AJ83" s="439"/>
      <c r="AK83" s="440"/>
      <c r="AL83" s="443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40"/>
    </row>
    <row r="84" spans="1:49" ht="21.75" customHeight="1" x14ac:dyDescent="0.25">
      <c r="A84" s="445" t="s">
        <v>358</v>
      </c>
      <c r="B84" s="443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40"/>
      <c r="N84" s="443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40"/>
      <c r="Z84" s="443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40"/>
      <c r="AL84" s="443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40"/>
    </row>
    <row r="85" spans="1:49" ht="21.75" customHeight="1" thickBot="1" x14ac:dyDescent="0.3">
      <c r="A85" s="445" t="s">
        <v>359</v>
      </c>
      <c r="B85" s="443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40"/>
      <c r="N85" s="443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40"/>
      <c r="Z85" s="443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40"/>
      <c r="AL85" s="443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40"/>
    </row>
    <row r="86" spans="1:49" ht="21.75" customHeight="1" thickBot="1" x14ac:dyDescent="0.3">
      <c r="A86" s="427" t="s">
        <v>360</v>
      </c>
      <c r="B86" s="428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30"/>
      <c r="N86" s="428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30"/>
      <c r="Z86" s="431"/>
      <c r="AA86" s="432"/>
      <c r="AB86" s="432"/>
      <c r="AC86" s="432"/>
      <c r="AD86" s="432"/>
      <c r="AE86" s="432"/>
      <c r="AF86" s="432"/>
      <c r="AG86" s="432"/>
      <c r="AH86" s="432"/>
      <c r="AI86" s="432"/>
      <c r="AJ86" s="432"/>
      <c r="AK86" s="433"/>
      <c r="AL86" s="431"/>
      <c r="AM86" s="432"/>
      <c r="AN86" s="432"/>
      <c r="AO86" s="432"/>
      <c r="AP86" s="432"/>
      <c r="AQ86" s="432"/>
      <c r="AR86" s="432"/>
      <c r="AS86" s="432"/>
      <c r="AT86" s="432"/>
      <c r="AU86" s="432"/>
      <c r="AV86" s="432"/>
      <c r="AW86" s="433"/>
    </row>
    <row r="87" spans="1:49" ht="21.75" customHeight="1" thickBot="1" x14ac:dyDescent="0.3">
      <c r="A87" s="427" t="s">
        <v>34</v>
      </c>
      <c r="B87" s="428"/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30"/>
      <c r="N87" s="428"/>
      <c r="O87" s="429"/>
      <c r="P87" s="429"/>
      <c r="Q87" s="429"/>
      <c r="R87" s="429"/>
      <c r="S87" s="429"/>
      <c r="T87" s="429"/>
      <c r="U87" s="429"/>
      <c r="V87" s="429"/>
      <c r="W87" s="429"/>
      <c r="X87" s="429"/>
      <c r="Y87" s="430"/>
      <c r="Z87" s="431"/>
      <c r="AA87" s="432"/>
      <c r="AB87" s="432"/>
      <c r="AC87" s="432"/>
      <c r="AD87" s="432"/>
      <c r="AE87" s="432"/>
      <c r="AF87" s="432"/>
      <c r="AG87" s="432"/>
      <c r="AH87" s="432"/>
      <c r="AI87" s="432"/>
      <c r="AJ87" s="432"/>
      <c r="AK87" s="433"/>
      <c r="AL87" s="431"/>
      <c r="AM87" s="432"/>
      <c r="AN87" s="432"/>
      <c r="AO87" s="432"/>
      <c r="AP87" s="432"/>
      <c r="AQ87" s="432"/>
      <c r="AR87" s="432"/>
      <c r="AS87" s="432"/>
      <c r="AT87" s="432"/>
      <c r="AU87" s="432"/>
      <c r="AV87" s="432"/>
      <c r="AW87" s="433"/>
    </row>
    <row r="88" spans="1:49" ht="21.75" customHeight="1" x14ac:dyDescent="0.25">
      <c r="A88" s="446" t="s">
        <v>361</v>
      </c>
    </row>
    <row r="89" spans="1:49" ht="21.75" customHeight="1" x14ac:dyDescent="0.25">
      <c r="A89" s="447" t="s">
        <v>362</v>
      </c>
    </row>
    <row r="90" spans="1:49" ht="21.75" customHeight="1" x14ac:dyDescent="0.25">
      <c r="A90" s="447" t="s">
        <v>363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J90"/>
  <sheetViews>
    <sheetView topLeftCell="AE7" workbookViewId="0">
      <selection activeCell="W10" sqref="W10"/>
    </sheetView>
  </sheetViews>
  <sheetFormatPr defaultColWidth="12.19921875" defaultRowHeight="24.6" x14ac:dyDescent="0.25"/>
  <cols>
    <col min="1" max="1" width="18.3984375" style="447" customWidth="1"/>
    <col min="2" max="25" width="11.19921875" style="127" bestFit="1" customWidth="1"/>
    <col min="26" max="37" width="12.59765625" style="127" bestFit="1" customWidth="1"/>
    <col min="38" max="38" width="11.19921875" style="127" bestFit="1" customWidth="1"/>
    <col min="39" max="39" width="11.19921875" style="127" customWidth="1"/>
    <col min="40" max="49" width="11.19921875" style="127" bestFit="1" customWidth="1"/>
    <col min="50" max="464" width="12.19921875" style="127"/>
    <col min="465" max="477" width="12.19921875" style="154"/>
    <col min="478" max="478" width="12.19921875" style="109"/>
    <col min="479" max="16384" width="12.19921875" style="127"/>
  </cols>
  <sheetData>
    <row r="1" spans="1:49" ht="21.75" customHeight="1" thickBot="1" x14ac:dyDescent="0.3">
      <c r="A1" s="127"/>
    </row>
    <row r="2" spans="1:49" ht="21.75" customHeight="1" thickBot="1" x14ac:dyDescent="0.3">
      <c r="A2" s="644" t="s">
        <v>208</v>
      </c>
      <c r="B2" s="646" t="s">
        <v>364</v>
      </c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8"/>
      <c r="N2" s="646" t="s">
        <v>365</v>
      </c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8"/>
      <c r="Z2" s="646" t="s">
        <v>366</v>
      </c>
      <c r="AA2" s="647"/>
      <c r="AB2" s="647"/>
      <c r="AC2" s="647"/>
      <c r="AD2" s="647"/>
      <c r="AE2" s="647"/>
      <c r="AF2" s="647"/>
      <c r="AG2" s="647"/>
      <c r="AH2" s="647"/>
      <c r="AI2" s="647"/>
      <c r="AJ2" s="647"/>
      <c r="AK2" s="648"/>
      <c r="AL2" s="646" t="s">
        <v>367</v>
      </c>
      <c r="AM2" s="647"/>
      <c r="AN2" s="647"/>
      <c r="AO2" s="647"/>
      <c r="AP2" s="647"/>
      <c r="AQ2" s="647"/>
      <c r="AR2" s="647"/>
      <c r="AS2" s="647"/>
      <c r="AT2" s="647"/>
      <c r="AU2" s="647"/>
      <c r="AV2" s="647"/>
      <c r="AW2" s="648"/>
    </row>
    <row r="3" spans="1:49" ht="21.75" customHeight="1" thickBot="1" x14ac:dyDescent="0.3">
      <c r="A3" s="645"/>
      <c r="B3" s="424" t="s">
        <v>288</v>
      </c>
      <c r="C3" s="425" t="s">
        <v>289</v>
      </c>
      <c r="D3" s="425" t="s">
        <v>290</v>
      </c>
      <c r="E3" s="425" t="s">
        <v>291</v>
      </c>
      <c r="F3" s="425" t="s">
        <v>292</v>
      </c>
      <c r="G3" s="425" t="s">
        <v>293</v>
      </c>
      <c r="H3" s="425" t="s">
        <v>294</v>
      </c>
      <c r="I3" s="425" t="s">
        <v>295</v>
      </c>
      <c r="J3" s="425" t="s">
        <v>296</v>
      </c>
      <c r="K3" s="425" t="s">
        <v>297</v>
      </c>
      <c r="L3" s="425" t="s">
        <v>298</v>
      </c>
      <c r="M3" s="426" t="s">
        <v>299</v>
      </c>
      <c r="N3" s="424" t="s">
        <v>288</v>
      </c>
      <c r="O3" s="425" t="s">
        <v>289</v>
      </c>
      <c r="P3" s="425" t="s">
        <v>290</v>
      </c>
      <c r="Q3" s="425" t="s">
        <v>291</v>
      </c>
      <c r="R3" s="425" t="s">
        <v>292</v>
      </c>
      <c r="S3" s="425" t="s">
        <v>293</v>
      </c>
      <c r="T3" s="425" t="s">
        <v>294</v>
      </c>
      <c r="U3" s="425" t="s">
        <v>295</v>
      </c>
      <c r="V3" s="425" t="s">
        <v>296</v>
      </c>
      <c r="W3" s="425" t="s">
        <v>297</v>
      </c>
      <c r="X3" s="425" t="s">
        <v>298</v>
      </c>
      <c r="Y3" s="426" t="s">
        <v>299</v>
      </c>
      <c r="Z3" s="424" t="s">
        <v>288</v>
      </c>
      <c r="AA3" s="425" t="s">
        <v>289</v>
      </c>
      <c r="AB3" s="425" t="s">
        <v>290</v>
      </c>
      <c r="AC3" s="425" t="s">
        <v>291</v>
      </c>
      <c r="AD3" s="425" t="s">
        <v>292</v>
      </c>
      <c r="AE3" s="425" t="s">
        <v>293</v>
      </c>
      <c r="AF3" s="425" t="s">
        <v>294</v>
      </c>
      <c r="AG3" s="425" t="s">
        <v>295</v>
      </c>
      <c r="AH3" s="425" t="s">
        <v>296</v>
      </c>
      <c r="AI3" s="425" t="s">
        <v>297</v>
      </c>
      <c r="AJ3" s="425" t="s">
        <v>298</v>
      </c>
      <c r="AK3" s="426" t="s">
        <v>299</v>
      </c>
      <c r="AL3" s="424" t="s">
        <v>288</v>
      </c>
      <c r="AM3" s="425" t="s">
        <v>289</v>
      </c>
      <c r="AN3" s="425" t="s">
        <v>290</v>
      </c>
      <c r="AO3" s="425" t="s">
        <v>291</v>
      </c>
      <c r="AP3" s="425" t="s">
        <v>292</v>
      </c>
      <c r="AQ3" s="425" t="s">
        <v>293</v>
      </c>
      <c r="AR3" s="425" t="s">
        <v>294</v>
      </c>
      <c r="AS3" s="425" t="s">
        <v>295</v>
      </c>
      <c r="AT3" s="425" t="s">
        <v>296</v>
      </c>
      <c r="AU3" s="425" t="s">
        <v>297</v>
      </c>
      <c r="AV3" s="425" t="s">
        <v>298</v>
      </c>
      <c r="AW3" s="426" t="s">
        <v>299</v>
      </c>
    </row>
    <row r="4" spans="1:49" ht="21.75" customHeight="1" thickBot="1" x14ac:dyDescent="0.3">
      <c r="A4" s="427" t="s">
        <v>270</v>
      </c>
      <c r="B4" s="466">
        <v>3140755</v>
      </c>
      <c r="C4" s="467">
        <v>2439027</v>
      </c>
      <c r="D4" s="467">
        <v>2703232</v>
      </c>
      <c r="E4" s="467">
        <v>3022777</v>
      </c>
      <c r="F4" s="467">
        <v>3443710</v>
      </c>
      <c r="G4" s="467">
        <v>2928600</v>
      </c>
      <c r="H4" s="467">
        <v>3155121</v>
      </c>
      <c r="I4" s="467">
        <v>3071760</v>
      </c>
      <c r="J4" s="467">
        <v>4067979</v>
      </c>
      <c r="K4" s="467">
        <v>3497851</v>
      </c>
      <c r="L4" s="467">
        <v>3677360</v>
      </c>
      <c r="M4" s="454">
        <v>3358886</v>
      </c>
      <c r="N4" s="428">
        <v>1902218</v>
      </c>
      <c r="O4" s="429">
        <v>1937269</v>
      </c>
      <c r="P4" s="429">
        <v>1785833</v>
      </c>
      <c r="Q4" s="429">
        <v>1935854</v>
      </c>
      <c r="R4" s="429">
        <v>1723752</v>
      </c>
      <c r="S4" s="429">
        <v>1688666</v>
      </c>
      <c r="T4" s="429">
        <v>1959105</v>
      </c>
      <c r="U4" s="429">
        <v>2034974</v>
      </c>
      <c r="V4" s="429">
        <v>1534019</v>
      </c>
      <c r="W4" s="429">
        <v>1151681</v>
      </c>
      <c r="X4" s="429">
        <v>1269330</v>
      </c>
      <c r="Y4" s="430">
        <v>1766572</v>
      </c>
      <c r="Z4" s="455">
        <v>26637.16</v>
      </c>
      <c r="AA4" s="456">
        <v>20685.71</v>
      </c>
      <c r="AB4" s="456">
        <v>22926.47</v>
      </c>
      <c r="AC4" s="456">
        <v>25438.81</v>
      </c>
      <c r="AD4" s="456">
        <v>28981.26</v>
      </c>
      <c r="AE4" s="456">
        <v>24646.250000000007</v>
      </c>
      <c r="AF4" s="456">
        <v>32041.79</v>
      </c>
      <c r="AG4" s="456">
        <v>31195.21</v>
      </c>
      <c r="AH4" s="456">
        <v>41312.300000000003</v>
      </c>
      <c r="AI4" s="456">
        <v>22540.12</v>
      </c>
      <c r="AJ4" s="456">
        <v>23696.87</v>
      </c>
      <c r="AK4" s="457">
        <v>21644.639999999992</v>
      </c>
      <c r="AL4" s="431">
        <v>37971.19</v>
      </c>
      <c r="AM4" s="432">
        <v>38697.5</v>
      </c>
      <c r="AN4" s="432">
        <v>35621.33</v>
      </c>
      <c r="AO4" s="432">
        <v>40876.949999999997</v>
      </c>
      <c r="AP4" s="432">
        <v>36398.26</v>
      </c>
      <c r="AQ4" s="432">
        <v>35657.400000000009</v>
      </c>
      <c r="AR4" s="432">
        <v>45815.32</v>
      </c>
      <c r="AS4" s="432">
        <v>47589.57</v>
      </c>
      <c r="AT4" s="432">
        <v>35874.329999999987</v>
      </c>
      <c r="AU4" s="432">
        <v>40209.919999999998</v>
      </c>
      <c r="AV4" s="432">
        <v>44317.54</v>
      </c>
      <c r="AW4" s="433">
        <v>61678.310000000027</v>
      </c>
    </row>
    <row r="5" spans="1:49" ht="21.75" customHeight="1" x14ac:dyDescent="0.25">
      <c r="A5" s="434" t="s">
        <v>271</v>
      </c>
      <c r="B5" s="468">
        <v>229416</v>
      </c>
      <c r="C5" s="469">
        <v>217140</v>
      </c>
      <c r="D5" s="469">
        <v>219236</v>
      </c>
      <c r="E5" s="469">
        <v>173207</v>
      </c>
      <c r="F5" s="469">
        <v>174542</v>
      </c>
      <c r="G5" s="469">
        <v>174258</v>
      </c>
      <c r="H5" s="469">
        <v>358937</v>
      </c>
      <c r="I5" s="469">
        <v>335087</v>
      </c>
      <c r="J5" s="469">
        <v>306776</v>
      </c>
      <c r="K5" s="469">
        <v>296792</v>
      </c>
      <c r="L5" s="469">
        <v>322991</v>
      </c>
      <c r="M5" s="470">
        <v>338486</v>
      </c>
      <c r="N5" s="435">
        <v>2042</v>
      </c>
      <c r="O5" s="436">
        <v>1773</v>
      </c>
      <c r="P5" s="436">
        <v>1492</v>
      </c>
      <c r="Q5" s="436">
        <v>1267</v>
      </c>
      <c r="R5" s="436">
        <v>1190</v>
      </c>
      <c r="S5" s="436">
        <v>1105</v>
      </c>
      <c r="T5" s="436">
        <v>1335</v>
      </c>
      <c r="U5" s="436">
        <v>1572</v>
      </c>
      <c r="V5" s="436">
        <v>1488</v>
      </c>
      <c r="W5" s="436">
        <v>1791</v>
      </c>
      <c r="X5" s="436">
        <v>1959</v>
      </c>
      <c r="Y5" s="437">
        <v>2023</v>
      </c>
      <c r="Z5" s="458">
        <v>357.55</v>
      </c>
      <c r="AA5" s="459">
        <v>338.41</v>
      </c>
      <c r="AB5" s="459">
        <v>341.68999999999983</v>
      </c>
      <c r="AC5" s="459">
        <v>309.07</v>
      </c>
      <c r="AD5" s="459">
        <v>311.45</v>
      </c>
      <c r="AE5" s="459">
        <v>310.94000000000005</v>
      </c>
      <c r="AF5" s="459">
        <v>487.57</v>
      </c>
      <c r="AG5" s="459">
        <v>455.17</v>
      </c>
      <c r="AH5" s="459">
        <v>416.71000000000004</v>
      </c>
      <c r="AI5" s="459">
        <v>447.91</v>
      </c>
      <c r="AJ5" s="459">
        <v>487.45</v>
      </c>
      <c r="AK5" s="460">
        <v>510.82000000000005</v>
      </c>
      <c r="AL5" s="438">
        <v>4.2699999999999996</v>
      </c>
      <c r="AM5" s="439">
        <v>3.72</v>
      </c>
      <c r="AN5" s="439">
        <v>3.1000000000000014</v>
      </c>
      <c r="AO5" s="439">
        <v>3.19</v>
      </c>
      <c r="AP5" s="439">
        <v>2.99</v>
      </c>
      <c r="AQ5" s="439">
        <v>2.759999999999998</v>
      </c>
      <c r="AR5" s="439">
        <v>2.02</v>
      </c>
      <c r="AS5" s="439">
        <v>2.38</v>
      </c>
      <c r="AT5" s="439">
        <v>2.25</v>
      </c>
      <c r="AU5" s="439">
        <v>2.52</v>
      </c>
      <c r="AV5" s="439">
        <v>2.75</v>
      </c>
      <c r="AW5" s="440">
        <v>2.8500000000000014</v>
      </c>
    </row>
    <row r="6" spans="1:49" ht="21.75" customHeight="1" x14ac:dyDescent="0.25">
      <c r="A6" s="434" t="s">
        <v>272</v>
      </c>
      <c r="B6" s="468">
        <v>427305</v>
      </c>
      <c r="C6" s="469">
        <v>365629</v>
      </c>
      <c r="D6" s="469">
        <v>400795</v>
      </c>
      <c r="E6" s="469">
        <v>470716</v>
      </c>
      <c r="F6" s="469">
        <v>444287</v>
      </c>
      <c r="G6" s="469">
        <v>387697</v>
      </c>
      <c r="H6" s="469">
        <v>455564</v>
      </c>
      <c r="I6" s="469">
        <v>460810</v>
      </c>
      <c r="J6" s="469">
        <v>443471</v>
      </c>
      <c r="K6" s="469">
        <v>451531</v>
      </c>
      <c r="L6" s="469">
        <v>499901</v>
      </c>
      <c r="M6" s="470">
        <v>557880</v>
      </c>
      <c r="N6" s="435">
        <v>158051</v>
      </c>
      <c r="O6" s="436">
        <v>158310</v>
      </c>
      <c r="P6" s="436">
        <v>134410</v>
      </c>
      <c r="Q6" s="436">
        <v>165025</v>
      </c>
      <c r="R6" s="436">
        <v>154808</v>
      </c>
      <c r="S6" s="436">
        <v>150161</v>
      </c>
      <c r="T6" s="436">
        <v>171326</v>
      </c>
      <c r="U6" s="436">
        <v>181936</v>
      </c>
      <c r="V6" s="436">
        <v>142142</v>
      </c>
      <c r="W6" s="436">
        <v>128978</v>
      </c>
      <c r="X6" s="436">
        <v>143687</v>
      </c>
      <c r="Y6" s="437">
        <v>162094</v>
      </c>
      <c r="Z6" s="458">
        <v>720.84</v>
      </c>
      <c r="AA6" s="459">
        <v>616.79</v>
      </c>
      <c r="AB6" s="459">
        <v>676.12999999999965</v>
      </c>
      <c r="AC6" s="459">
        <v>1055.74</v>
      </c>
      <c r="AD6" s="459">
        <v>996.47</v>
      </c>
      <c r="AE6" s="459">
        <v>869.54999999999927</v>
      </c>
      <c r="AF6" s="459">
        <v>747.66</v>
      </c>
      <c r="AG6" s="459">
        <v>756.27</v>
      </c>
      <c r="AH6" s="459">
        <v>727.8100000000004</v>
      </c>
      <c r="AI6" s="459">
        <v>960.99</v>
      </c>
      <c r="AJ6" s="459">
        <v>1063.94</v>
      </c>
      <c r="AK6" s="460">
        <v>1187.32</v>
      </c>
      <c r="AL6" s="438">
        <v>321.45999999999998</v>
      </c>
      <c r="AM6" s="439">
        <v>325.18</v>
      </c>
      <c r="AN6" s="439">
        <v>270.18000000000006</v>
      </c>
      <c r="AO6" s="439">
        <v>548.25</v>
      </c>
      <c r="AP6" s="439">
        <v>514.29999999999995</v>
      </c>
      <c r="AQ6" s="439">
        <v>498.87000000000035</v>
      </c>
      <c r="AR6" s="439">
        <v>383.47</v>
      </c>
      <c r="AS6" s="439">
        <v>407.21</v>
      </c>
      <c r="AT6" s="439">
        <v>318.15000000000009</v>
      </c>
      <c r="AU6" s="439">
        <v>398.45</v>
      </c>
      <c r="AV6" s="439">
        <v>443.89</v>
      </c>
      <c r="AW6" s="440">
        <v>500.77000000000044</v>
      </c>
    </row>
    <row r="7" spans="1:49" ht="21.75" customHeight="1" x14ac:dyDescent="0.25">
      <c r="A7" s="434" t="s">
        <v>273</v>
      </c>
      <c r="B7" s="468">
        <v>183242</v>
      </c>
      <c r="C7" s="469">
        <v>167535</v>
      </c>
      <c r="D7" s="469">
        <v>159880</v>
      </c>
      <c r="E7" s="469">
        <v>310522</v>
      </c>
      <c r="F7" s="469">
        <v>293351</v>
      </c>
      <c r="G7" s="469">
        <v>295145</v>
      </c>
      <c r="H7" s="469">
        <v>386398</v>
      </c>
      <c r="I7" s="469">
        <v>385468</v>
      </c>
      <c r="J7" s="469">
        <v>353820</v>
      </c>
      <c r="K7" s="469">
        <v>450310</v>
      </c>
      <c r="L7" s="469">
        <v>458437</v>
      </c>
      <c r="M7" s="470">
        <v>491180</v>
      </c>
      <c r="N7" s="435">
        <v>5211</v>
      </c>
      <c r="O7" s="436">
        <v>4969</v>
      </c>
      <c r="P7" s="436">
        <v>4241</v>
      </c>
      <c r="Q7" s="436">
        <v>4163</v>
      </c>
      <c r="R7" s="436">
        <v>3506</v>
      </c>
      <c r="S7" s="436">
        <v>3307</v>
      </c>
      <c r="T7" s="436">
        <v>9744</v>
      </c>
      <c r="U7" s="436">
        <v>9403</v>
      </c>
      <c r="V7" s="436">
        <v>9668</v>
      </c>
      <c r="W7" s="436">
        <v>13280</v>
      </c>
      <c r="X7" s="436">
        <v>13599</v>
      </c>
      <c r="Y7" s="437">
        <v>16702</v>
      </c>
      <c r="Z7" s="458">
        <v>300.97000000000003</v>
      </c>
      <c r="AA7" s="459">
        <v>275.17</v>
      </c>
      <c r="AB7" s="459">
        <v>262.5999999999998</v>
      </c>
      <c r="AC7" s="459">
        <v>430.18</v>
      </c>
      <c r="AD7" s="459">
        <v>406.39</v>
      </c>
      <c r="AE7" s="459">
        <v>408.86000000000013</v>
      </c>
      <c r="AF7" s="459">
        <v>449.37</v>
      </c>
      <c r="AG7" s="459">
        <v>448.29</v>
      </c>
      <c r="AH7" s="459">
        <v>411.4699999999998</v>
      </c>
      <c r="AI7" s="459">
        <v>783.46</v>
      </c>
      <c r="AJ7" s="459">
        <v>797.6</v>
      </c>
      <c r="AK7" s="460">
        <v>854.56999999999971</v>
      </c>
      <c r="AL7" s="438">
        <v>10.199999999999999</v>
      </c>
      <c r="AM7" s="439">
        <v>9.8000000000000007</v>
      </c>
      <c r="AN7" s="439">
        <v>8.2200000000000024</v>
      </c>
      <c r="AO7" s="439">
        <v>6.52</v>
      </c>
      <c r="AP7" s="439">
        <v>5.49</v>
      </c>
      <c r="AQ7" s="439">
        <v>5.1899999999999995</v>
      </c>
      <c r="AR7" s="439">
        <v>11.19</v>
      </c>
      <c r="AS7" s="439">
        <v>10.8</v>
      </c>
      <c r="AT7" s="439">
        <v>11.099999999999994</v>
      </c>
      <c r="AU7" s="439">
        <v>31.4</v>
      </c>
      <c r="AV7" s="439">
        <v>32.15</v>
      </c>
      <c r="AW7" s="440">
        <v>39.489999999999995</v>
      </c>
    </row>
    <row r="8" spans="1:49" ht="21.75" customHeight="1" x14ac:dyDescent="0.25">
      <c r="A8" s="434" t="s">
        <v>274</v>
      </c>
      <c r="B8" s="468">
        <v>65429</v>
      </c>
      <c r="C8" s="469">
        <v>64645</v>
      </c>
      <c r="D8" s="469">
        <v>68411</v>
      </c>
      <c r="E8" s="469">
        <v>74348</v>
      </c>
      <c r="F8" s="469">
        <v>75123</v>
      </c>
      <c r="G8" s="469">
        <v>70359</v>
      </c>
      <c r="H8" s="469">
        <v>63049</v>
      </c>
      <c r="I8" s="469">
        <v>58185</v>
      </c>
      <c r="J8" s="469">
        <v>56934</v>
      </c>
      <c r="K8" s="469">
        <v>51840</v>
      </c>
      <c r="L8" s="469">
        <v>55963</v>
      </c>
      <c r="M8" s="470">
        <v>59303</v>
      </c>
      <c r="N8" s="435">
        <v>462</v>
      </c>
      <c r="O8" s="436">
        <v>411</v>
      </c>
      <c r="P8" s="436">
        <v>306</v>
      </c>
      <c r="Q8" s="436">
        <v>356</v>
      </c>
      <c r="R8" s="436">
        <v>195</v>
      </c>
      <c r="S8" s="436">
        <v>247</v>
      </c>
      <c r="T8" s="436">
        <v>459</v>
      </c>
      <c r="U8" s="436">
        <v>376</v>
      </c>
      <c r="V8" s="436">
        <v>331</v>
      </c>
      <c r="W8" s="436">
        <v>256</v>
      </c>
      <c r="X8" s="436">
        <v>247</v>
      </c>
      <c r="Y8" s="437">
        <v>472</v>
      </c>
      <c r="Z8" s="458">
        <v>76.75</v>
      </c>
      <c r="AA8" s="459">
        <v>75.83</v>
      </c>
      <c r="AB8" s="459">
        <v>80.27000000000001</v>
      </c>
      <c r="AC8" s="459">
        <v>107.25</v>
      </c>
      <c r="AD8" s="459">
        <v>108.37</v>
      </c>
      <c r="AE8" s="459">
        <v>101.5</v>
      </c>
      <c r="AF8" s="459">
        <v>92.44</v>
      </c>
      <c r="AG8" s="459">
        <v>85.31</v>
      </c>
      <c r="AH8" s="459">
        <v>83.45999999999998</v>
      </c>
      <c r="AI8" s="459">
        <v>90</v>
      </c>
      <c r="AJ8" s="459">
        <v>97.16</v>
      </c>
      <c r="AK8" s="460">
        <v>102.95000000000002</v>
      </c>
      <c r="AL8" s="438">
        <v>0.65</v>
      </c>
      <c r="AM8" s="439">
        <v>0.57999999999999996</v>
      </c>
      <c r="AN8" s="439">
        <v>0.40999999999999992</v>
      </c>
      <c r="AO8" s="439">
        <v>0.64</v>
      </c>
      <c r="AP8" s="439">
        <v>0.35</v>
      </c>
      <c r="AQ8" s="439">
        <v>0.44000000000000017</v>
      </c>
      <c r="AR8" s="439">
        <v>0.7</v>
      </c>
      <c r="AS8" s="439">
        <v>0.56999999999999995</v>
      </c>
      <c r="AT8" s="439">
        <v>0.5199999999999998</v>
      </c>
      <c r="AU8" s="439">
        <v>0.45</v>
      </c>
      <c r="AV8" s="439">
        <v>0.43</v>
      </c>
      <c r="AW8" s="440">
        <v>0.83</v>
      </c>
    </row>
    <row r="9" spans="1:49" ht="21.75" customHeight="1" x14ac:dyDescent="0.25">
      <c r="A9" s="434" t="s">
        <v>275</v>
      </c>
      <c r="B9" s="468">
        <v>239110</v>
      </c>
      <c r="C9" s="469">
        <v>222308</v>
      </c>
      <c r="D9" s="469">
        <v>235531</v>
      </c>
      <c r="E9" s="469">
        <v>235223</v>
      </c>
      <c r="F9" s="469">
        <v>239688</v>
      </c>
      <c r="G9" s="469">
        <v>226888</v>
      </c>
      <c r="H9" s="469">
        <v>396706</v>
      </c>
      <c r="I9" s="469">
        <v>419437</v>
      </c>
      <c r="J9" s="469">
        <v>370684</v>
      </c>
      <c r="K9" s="469">
        <v>313502</v>
      </c>
      <c r="L9" s="469">
        <v>332864</v>
      </c>
      <c r="M9" s="470">
        <v>332946</v>
      </c>
      <c r="N9" s="435">
        <v>9502</v>
      </c>
      <c r="O9" s="436">
        <v>14249</v>
      </c>
      <c r="P9" s="436">
        <v>10171</v>
      </c>
      <c r="Q9" s="436">
        <v>8845</v>
      </c>
      <c r="R9" s="436">
        <v>7345</v>
      </c>
      <c r="S9" s="436">
        <v>7129</v>
      </c>
      <c r="T9" s="436">
        <v>12991</v>
      </c>
      <c r="U9" s="436">
        <v>11056</v>
      </c>
      <c r="V9" s="436">
        <v>9923</v>
      </c>
      <c r="W9" s="436">
        <v>7383</v>
      </c>
      <c r="X9" s="436">
        <v>7333</v>
      </c>
      <c r="Y9" s="437">
        <v>8831</v>
      </c>
      <c r="Z9" s="458">
        <v>290.83</v>
      </c>
      <c r="AA9" s="459">
        <v>270.39</v>
      </c>
      <c r="AB9" s="459">
        <v>286.4799999999999</v>
      </c>
      <c r="AC9" s="459">
        <v>299.45999999999998</v>
      </c>
      <c r="AD9" s="459">
        <v>305.14</v>
      </c>
      <c r="AE9" s="459">
        <v>288.85000000000014</v>
      </c>
      <c r="AF9" s="459">
        <v>516.47</v>
      </c>
      <c r="AG9" s="459">
        <v>546.05999999999995</v>
      </c>
      <c r="AH9" s="459">
        <v>482.57999999999993</v>
      </c>
      <c r="AI9" s="459">
        <v>486.05</v>
      </c>
      <c r="AJ9" s="459">
        <v>516.05999999999995</v>
      </c>
      <c r="AK9" s="460">
        <v>516.17999999999984</v>
      </c>
      <c r="AL9" s="438">
        <v>11.79</v>
      </c>
      <c r="AM9" s="439">
        <v>18.57</v>
      </c>
      <c r="AN9" s="439">
        <v>11.719999999999999</v>
      </c>
      <c r="AO9" s="439">
        <v>12.49</v>
      </c>
      <c r="AP9" s="439">
        <v>10.37</v>
      </c>
      <c r="AQ9" s="439">
        <v>10.060000000000002</v>
      </c>
      <c r="AR9" s="439">
        <v>24.5</v>
      </c>
      <c r="AS9" s="439">
        <v>20.85</v>
      </c>
      <c r="AT9" s="439">
        <v>18.719999999999992</v>
      </c>
      <c r="AU9" s="439">
        <v>28.27</v>
      </c>
      <c r="AV9" s="439">
        <v>28.08</v>
      </c>
      <c r="AW9" s="440">
        <v>33.820000000000007</v>
      </c>
    </row>
    <row r="10" spans="1:49" ht="21.75" customHeight="1" x14ac:dyDescent="0.25">
      <c r="A10" s="434" t="s">
        <v>276</v>
      </c>
      <c r="B10" s="468">
        <v>42319</v>
      </c>
      <c r="C10" s="469">
        <v>42450</v>
      </c>
      <c r="D10" s="469">
        <v>43005</v>
      </c>
      <c r="E10" s="469">
        <v>60707</v>
      </c>
      <c r="F10" s="469">
        <v>58700</v>
      </c>
      <c r="G10" s="469">
        <v>56632</v>
      </c>
      <c r="H10" s="469">
        <v>34381</v>
      </c>
      <c r="I10" s="469">
        <v>33457</v>
      </c>
      <c r="J10" s="469">
        <v>29302</v>
      </c>
      <c r="K10" s="469">
        <v>31255</v>
      </c>
      <c r="L10" s="469">
        <v>32426</v>
      </c>
      <c r="M10" s="470">
        <v>35960</v>
      </c>
      <c r="N10" s="435">
        <v>168</v>
      </c>
      <c r="O10" s="436">
        <v>147</v>
      </c>
      <c r="P10" s="436">
        <v>155</v>
      </c>
      <c r="Q10" s="436">
        <v>329</v>
      </c>
      <c r="R10" s="436">
        <v>300</v>
      </c>
      <c r="S10" s="436">
        <v>256</v>
      </c>
      <c r="T10" s="436">
        <v>322</v>
      </c>
      <c r="U10" s="436">
        <v>261</v>
      </c>
      <c r="V10" s="436">
        <v>228</v>
      </c>
      <c r="W10" s="436">
        <v>147</v>
      </c>
      <c r="X10" s="436">
        <v>131</v>
      </c>
      <c r="Y10" s="437">
        <v>221</v>
      </c>
      <c r="Z10" s="458">
        <v>57.31</v>
      </c>
      <c r="AA10" s="459">
        <v>57.49</v>
      </c>
      <c r="AB10" s="459">
        <v>58.22999999999999</v>
      </c>
      <c r="AC10" s="459">
        <v>69.760000000000005</v>
      </c>
      <c r="AD10" s="459">
        <v>67.459999999999994</v>
      </c>
      <c r="AE10" s="459">
        <v>65.06</v>
      </c>
      <c r="AF10" s="459">
        <v>53.05</v>
      </c>
      <c r="AG10" s="459">
        <v>51.63</v>
      </c>
      <c r="AH10" s="459">
        <v>45.210000000000008</v>
      </c>
      <c r="AI10" s="459">
        <v>64.47</v>
      </c>
      <c r="AJ10" s="459">
        <v>66.89</v>
      </c>
      <c r="AK10" s="460">
        <v>74.169999999999959</v>
      </c>
      <c r="AL10" s="438">
        <v>0.24</v>
      </c>
      <c r="AM10" s="439">
        <v>0.21</v>
      </c>
      <c r="AN10" s="439">
        <v>0.20000000000000007</v>
      </c>
      <c r="AO10" s="439">
        <v>0.49</v>
      </c>
      <c r="AP10" s="439">
        <v>0.44</v>
      </c>
      <c r="AQ10" s="439">
        <v>0.3899999999999999</v>
      </c>
      <c r="AR10" s="439">
        <v>0.44</v>
      </c>
      <c r="AS10" s="439">
        <v>0.36</v>
      </c>
      <c r="AT10" s="439">
        <v>0.30000000000000004</v>
      </c>
      <c r="AU10" s="439">
        <v>0.27</v>
      </c>
      <c r="AV10" s="439">
        <v>0.24</v>
      </c>
      <c r="AW10" s="440">
        <v>0.41999999999999993</v>
      </c>
    </row>
    <row r="11" spans="1:49" ht="21.75" customHeight="1" x14ac:dyDescent="0.25">
      <c r="A11" s="434" t="s">
        <v>277</v>
      </c>
      <c r="B11" s="468">
        <v>83145</v>
      </c>
      <c r="C11" s="469">
        <v>83423</v>
      </c>
      <c r="D11" s="469">
        <v>81086</v>
      </c>
      <c r="E11" s="469">
        <v>56953</v>
      </c>
      <c r="F11" s="469">
        <v>57955</v>
      </c>
      <c r="G11" s="469">
        <v>55585</v>
      </c>
      <c r="H11" s="469">
        <v>51559</v>
      </c>
      <c r="I11" s="469">
        <v>44118</v>
      </c>
      <c r="J11" s="469">
        <v>53661</v>
      </c>
      <c r="K11" s="469">
        <v>44791</v>
      </c>
      <c r="L11" s="469">
        <v>44540</v>
      </c>
      <c r="M11" s="470">
        <v>44461</v>
      </c>
      <c r="N11" s="435">
        <v>4290</v>
      </c>
      <c r="O11" s="436">
        <v>3773</v>
      </c>
      <c r="P11" s="436">
        <v>4550</v>
      </c>
      <c r="Q11" s="436">
        <v>822</v>
      </c>
      <c r="R11" s="436">
        <v>600</v>
      </c>
      <c r="S11" s="436">
        <v>900</v>
      </c>
      <c r="T11" s="436">
        <v>5794</v>
      </c>
      <c r="U11" s="436">
        <v>2086</v>
      </c>
      <c r="V11" s="436">
        <v>3476</v>
      </c>
      <c r="W11" s="436">
        <v>901</v>
      </c>
      <c r="X11" s="436">
        <v>824</v>
      </c>
      <c r="Y11" s="437">
        <v>1209</v>
      </c>
      <c r="Z11" s="458">
        <v>102.19</v>
      </c>
      <c r="AA11" s="459">
        <v>102.53</v>
      </c>
      <c r="AB11" s="459">
        <v>99.669999999999987</v>
      </c>
      <c r="AC11" s="459">
        <v>67.53</v>
      </c>
      <c r="AD11" s="459">
        <v>68.709999999999994</v>
      </c>
      <c r="AE11" s="459">
        <v>65.909999999999968</v>
      </c>
      <c r="AF11" s="459">
        <v>56.34</v>
      </c>
      <c r="AG11" s="459">
        <v>48.21</v>
      </c>
      <c r="AH11" s="459">
        <v>58.640000000000015</v>
      </c>
      <c r="AI11" s="459">
        <v>49.78</v>
      </c>
      <c r="AJ11" s="459">
        <v>49.5</v>
      </c>
      <c r="AK11" s="460">
        <v>49.420000000000016</v>
      </c>
      <c r="AL11" s="438">
        <v>4.12</v>
      </c>
      <c r="AM11" s="439">
        <v>3.62</v>
      </c>
      <c r="AN11" s="439">
        <v>4.3800000000000008</v>
      </c>
      <c r="AO11" s="439">
        <v>0.78</v>
      </c>
      <c r="AP11" s="439">
        <v>0.56999999999999995</v>
      </c>
      <c r="AQ11" s="439">
        <v>0.85000000000000009</v>
      </c>
      <c r="AR11" s="439">
        <v>5.98</v>
      </c>
      <c r="AS11" s="439">
        <v>2.15</v>
      </c>
      <c r="AT11" s="439">
        <v>3.5799999999999983</v>
      </c>
      <c r="AU11" s="439">
        <v>0.87</v>
      </c>
      <c r="AV11" s="439">
        <v>0.79</v>
      </c>
      <c r="AW11" s="440">
        <v>1.1500000000000004</v>
      </c>
    </row>
    <row r="12" spans="1:49" ht="21.75" customHeight="1" x14ac:dyDescent="0.25">
      <c r="A12" s="434" t="s">
        <v>278</v>
      </c>
      <c r="B12" s="468">
        <v>215338</v>
      </c>
      <c r="C12" s="469">
        <v>196405</v>
      </c>
      <c r="D12" s="469">
        <v>191991</v>
      </c>
      <c r="E12" s="469">
        <v>158278</v>
      </c>
      <c r="F12" s="469">
        <v>155143</v>
      </c>
      <c r="G12" s="469">
        <v>151031</v>
      </c>
      <c r="H12" s="469">
        <v>139271</v>
      </c>
      <c r="I12" s="469">
        <v>135397</v>
      </c>
      <c r="J12" s="469">
        <v>126842</v>
      </c>
      <c r="K12" s="469">
        <v>128525</v>
      </c>
      <c r="L12" s="469">
        <v>154993</v>
      </c>
      <c r="M12" s="470">
        <v>155175</v>
      </c>
      <c r="N12" s="435">
        <v>19846</v>
      </c>
      <c r="O12" s="436">
        <v>17103</v>
      </c>
      <c r="P12" s="436">
        <v>17231</v>
      </c>
      <c r="Q12" s="436">
        <v>19685</v>
      </c>
      <c r="R12" s="436">
        <v>20603</v>
      </c>
      <c r="S12" s="436">
        <v>17059</v>
      </c>
      <c r="T12" s="436">
        <v>11778</v>
      </c>
      <c r="U12" s="436">
        <v>9987</v>
      </c>
      <c r="V12" s="436">
        <v>10196</v>
      </c>
      <c r="W12" s="436">
        <v>12973</v>
      </c>
      <c r="X12" s="436">
        <v>11303</v>
      </c>
      <c r="Y12" s="437">
        <v>13942</v>
      </c>
      <c r="Z12" s="458">
        <v>279.99</v>
      </c>
      <c r="AA12" s="459">
        <v>255.37</v>
      </c>
      <c r="AB12" s="459">
        <v>249.63</v>
      </c>
      <c r="AC12" s="459">
        <v>243.57</v>
      </c>
      <c r="AD12" s="459">
        <v>238.75</v>
      </c>
      <c r="AE12" s="459">
        <v>232.41000000000014</v>
      </c>
      <c r="AF12" s="459">
        <v>193.58</v>
      </c>
      <c r="AG12" s="459">
        <v>188.2</v>
      </c>
      <c r="AH12" s="459">
        <v>176.30999999999995</v>
      </c>
      <c r="AI12" s="459">
        <v>212.7</v>
      </c>
      <c r="AJ12" s="459">
        <v>256.5</v>
      </c>
      <c r="AK12" s="460">
        <v>256.79000000000013</v>
      </c>
      <c r="AL12" s="438">
        <v>59.88</v>
      </c>
      <c r="AM12" s="439">
        <v>51.71</v>
      </c>
      <c r="AN12" s="439">
        <v>51.879999999999995</v>
      </c>
      <c r="AO12" s="439">
        <v>32.96</v>
      </c>
      <c r="AP12" s="439">
        <v>34.49</v>
      </c>
      <c r="AQ12" s="439">
        <v>28.549999999999997</v>
      </c>
      <c r="AR12" s="439">
        <v>23.26</v>
      </c>
      <c r="AS12" s="439">
        <v>19.73</v>
      </c>
      <c r="AT12" s="439">
        <v>20.139999999999993</v>
      </c>
      <c r="AU12" s="439">
        <v>24.29</v>
      </c>
      <c r="AV12" s="439">
        <v>21.17</v>
      </c>
      <c r="AW12" s="440">
        <v>26.119999999999997</v>
      </c>
    </row>
    <row r="13" spans="1:49" ht="21.75" customHeight="1" x14ac:dyDescent="0.25">
      <c r="A13" s="434" t="s">
        <v>279</v>
      </c>
      <c r="B13" s="468">
        <v>138511</v>
      </c>
      <c r="C13" s="469">
        <v>132609</v>
      </c>
      <c r="D13" s="469">
        <v>117997</v>
      </c>
      <c r="E13" s="469">
        <v>103804</v>
      </c>
      <c r="F13" s="469">
        <v>97496</v>
      </c>
      <c r="G13" s="469">
        <v>94201</v>
      </c>
      <c r="H13" s="469">
        <v>104511</v>
      </c>
      <c r="I13" s="469">
        <v>96522</v>
      </c>
      <c r="J13" s="469">
        <v>90385</v>
      </c>
      <c r="K13" s="469">
        <v>109851</v>
      </c>
      <c r="L13" s="469">
        <v>119891</v>
      </c>
      <c r="M13" s="470">
        <v>140902</v>
      </c>
      <c r="N13" s="435">
        <v>55570</v>
      </c>
      <c r="O13" s="436">
        <v>44273</v>
      </c>
      <c r="P13" s="436">
        <v>61508</v>
      </c>
      <c r="Q13" s="436">
        <v>42004</v>
      </c>
      <c r="R13" s="436">
        <v>41401</v>
      </c>
      <c r="S13" s="436">
        <v>34106</v>
      </c>
      <c r="T13" s="436">
        <v>50339</v>
      </c>
      <c r="U13" s="436">
        <v>58807</v>
      </c>
      <c r="V13" s="436">
        <v>43098</v>
      </c>
      <c r="W13" s="436">
        <v>38625</v>
      </c>
      <c r="X13" s="436">
        <v>37910</v>
      </c>
      <c r="Y13" s="437">
        <v>42228</v>
      </c>
      <c r="Z13" s="458">
        <v>153.47</v>
      </c>
      <c r="AA13" s="459">
        <v>146.93</v>
      </c>
      <c r="AB13" s="459">
        <v>130.75000000000006</v>
      </c>
      <c r="AC13" s="459">
        <v>139.97999999999999</v>
      </c>
      <c r="AD13" s="459">
        <v>131.47</v>
      </c>
      <c r="AE13" s="459">
        <v>127.02000000000004</v>
      </c>
      <c r="AF13" s="459">
        <v>128.35</v>
      </c>
      <c r="AG13" s="459">
        <v>118.54</v>
      </c>
      <c r="AH13" s="459">
        <v>111.00000000000006</v>
      </c>
      <c r="AI13" s="459">
        <v>175.81</v>
      </c>
      <c r="AJ13" s="459">
        <v>191.87</v>
      </c>
      <c r="AK13" s="460">
        <v>225.50000000000006</v>
      </c>
      <c r="AL13" s="438">
        <v>81.96</v>
      </c>
      <c r="AM13" s="439">
        <v>65.66</v>
      </c>
      <c r="AN13" s="439">
        <v>90.35</v>
      </c>
      <c r="AO13" s="439">
        <v>118.98</v>
      </c>
      <c r="AP13" s="439">
        <v>117.27</v>
      </c>
      <c r="AQ13" s="439">
        <v>96.599999999999966</v>
      </c>
      <c r="AR13" s="439">
        <v>83.77</v>
      </c>
      <c r="AS13" s="439">
        <v>97.86</v>
      </c>
      <c r="AT13" s="439">
        <v>71.730000000000018</v>
      </c>
      <c r="AU13" s="439">
        <v>88.19</v>
      </c>
      <c r="AV13" s="439">
        <v>86.56</v>
      </c>
      <c r="AW13" s="440">
        <v>96.420000000000016</v>
      </c>
    </row>
    <row r="14" spans="1:49" ht="21.75" customHeight="1" x14ac:dyDescent="0.25">
      <c r="A14" s="434" t="s">
        <v>280</v>
      </c>
      <c r="B14" s="468">
        <v>167415</v>
      </c>
      <c r="C14" s="469">
        <v>144123</v>
      </c>
      <c r="D14" s="469">
        <v>152931</v>
      </c>
      <c r="E14" s="469">
        <v>199109</v>
      </c>
      <c r="F14" s="469">
        <v>195194</v>
      </c>
      <c r="G14" s="469">
        <v>185750</v>
      </c>
      <c r="H14" s="469">
        <v>147856</v>
      </c>
      <c r="I14" s="469">
        <v>138574</v>
      </c>
      <c r="J14" s="469">
        <v>147347</v>
      </c>
      <c r="K14" s="469">
        <v>119946</v>
      </c>
      <c r="L14" s="469">
        <v>134904</v>
      </c>
      <c r="M14" s="470">
        <v>140327</v>
      </c>
      <c r="N14" s="435">
        <v>165217</v>
      </c>
      <c r="O14" s="436">
        <v>171289</v>
      </c>
      <c r="P14" s="436">
        <v>153485</v>
      </c>
      <c r="Q14" s="436">
        <v>62771</v>
      </c>
      <c r="R14" s="436">
        <v>59405</v>
      </c>
      <c r="S14" s="436">
        <v>61349</v>
      </c>
      <c r="T14" s="436">
        <v>66593</v>
      </c>
      <c r="U14" s="436">
        <v>67700</v>
      </c>
      <c r="V14" s="436">
        <v>69182</v>
      </c>
      <c r="W14" s="436">
        <v>45523</v>
      </c>
      <c r="X14" s="436">
        <v>50426</v>
      </c>
      <c r="Y14" s="437">
        <v>53764</v>
      </c>
      <c r="Z14" s="458">
        <v>238.52</v>
      </c>
      <c r="AA14" s="459">
        <v>205.34</v>
      </c>
      <c r="AB14" s="459">
        <v>217.88999999999987</v>
      </c>
      <c r="AC14" s="459">
        <v>269.26</v>
      </c>
      <c r="AD14" s="459">
        <v>263.97000000000003</v>
      </c>
      <c r="AE14" s="459">
        <v>251.20000000000005</v>
      </c>
      <c r="AF14" s="459">
        <v>210.72</v>
      </c>
      <c r="AG14" s="459">
        <v>197.5</v>
      </c>
      <c r="AH14" s="459">
        <v>209.98000000000002</v>
      </c>
      <c r="AI14" s="459">
        <v>208.32</v>
      </c>
      <c r="AJ14" s="459">
        <v>234.3</v>
      </c>
      <c r="AK14" s="460">
        <v>243.70999999999992</v>
      </c>
      <c r="AL14" s="438">
        <v>341.86</v>
      </c>
      <c r="AM14" s="439">
        <v>358.96</v>
      </c>
      <c r="AN14" s="439">
        <v>313.06000000000006</v>
      </c>
      <c r="AO14" s="439">
        <v>145.04</v>
      </c>
      <c r="AP14" s="439">
        <v>137.26</v>
      </c>
      <c r="AQ14" s="439">
        <v>141.78000000000003</v>
      </c>
      <c r="AR14" s="439">
        <v>196.77</v>
      </c>
      <c r="AS14" s="439">
        <v>200.04</v>
      </c>
      <c r="AT14" s="439">
        <v>204.41000000000003</v>
      </c>
      <c r="AU14" s="439">
        <v>144.58000000000001</v>
      </c>
      <c r="AV14" s="439">
        <v>160.15</v>
      </c>
      <c r="AW14" s="440">
        <v>170.73999999999995</v>
      </c>
    </row>
    <row r="15" spans="1:49" ht="21.75" customHeight="1" x14ac:dyDescent="0.25">
      <c r="A15" s="434" t="s">
        <v>281</v>
      </c>
      <c r="B15" s="468">
        <v>99453</v>
      </c>
      <c r="C15" s="469">
        <v>99819</v>
      </c>
      <c r="D15" s="469">
        <v>97778</v>
      </c>
      <c r="E15" s="469">
        <v>86362</v>
      </c>
      <c r="F15" s="469">
        <v>90591</v>
      </c>
      <c r="G15" s="469">
        <v>87226</v>
      </c>
      <c r="H15" s="469">
        <v>107729</v>
      </c>
      <c r="I15" s="469">
        <v>111014</v>
      </c>
      <c r="J15" s="469">
        <v>96238</v>
      </c>
      <c r="K15" s="469">
        <v>182764</v>
      </c>
      <c r="L15" s="469">
        <v>194448</v>
      </c>
      <c r="M15" s="470">
        <v>186370</v>
      </c>
      <c r="N15" s="435">
        <v>403</v>
      </c>
      <c r="O15" s="436">
        <v>314</v>
      </c>
      <c r="P15" s="436">
        <v>248</v>
      </c>
      <c r="Q15" s="436">
        <v>209</v>
      </c>
      <c r="R15" s="436">
        <v>163</v>
      </c>
      <c r="S15" s="436">
        <v>169</v>
      </c>
      <c r="T15" s="436">
        <v>302</v>
      </c>
      <c r="U15" s="436">
        <v>423</v>
      </c>
      <c r="V15" s="436">
        <v>347</v>
      </c>
      <c r="W15" s="436">
        <v>458</v>
      </c>
      <c r="X15" s="436">
        <v>422</v>
      </c>
      <c r="Y15" s="437">
        <v>496</v>
      </c>
      <c r="Z15" s="458">
        <v>145.62</v>
      </c>
      <c r="AA15" s="459">
        <v>146.15</v>
      </c>
      <c r="AB15" s="459">
        <v>143.17000000000002</v>
      </c>
      <c r="AC15" s="459">
        <v>148.15</v>
      </c>
      <c r="AD15" s="459">
        <v>155.4</v>
      </c>
      <c r="AE15" s="459">
        <v>149.62000000000006</v>
      </c>
      <c r="AF15" s="459">
        <v>126.2</v>
      </c>
      <c r="AG15" s="459">
        <v>130.05000000000001</v>
      </c>
      <c r="AH15" s="459">
        <v>112.73999999999995</v>
      </c>
      <c r="AI15" s="459">
        <v>337.85</v>
      </c>
      <c r="AJ15" s="459">
        <v>359.45</v>
      </c>
      <c r="AK15" s="460">
        <v>344.49</v>
      </c>
      <c r="AL15" s="438">
        <v>0.6</v>
      </c>
      <c r="AM15" s="439">
        <v>0.48</v>
      </c>
      <c r="AN15" s="439">
        <v>0.37000000000000011</v>
      </c>
      <c r="AO15" s="439">
        <v>0.39</v>
      </c>
      <c r="AP15" s="439">
        <v>0.31</v>
      </c>
      <c r="AQ15" s="439">
        <v>0.31000000000000005</v>
      </c>
      <c r="AR15" s="439">
        <v>0.38</v>
      </c>
      <c r="AS15" s="439">
        <v>0.53</v>
      </c>
      <c r="AT15" s="439">
        <v>0.44000000000000028</v>
      </c>
      <c r="AU15" s="439">
        <v>0.84</v>
      </c>
      <c r="AV15" s="439">
        <v>0.77</v>
      </c>
      <c r="AW15" s="440">
        <v>0.91999999999999993</v>
      </c>
    </row>
    <row r="16" spans="1:49" ht="21.75" customHeight="1" thickBot="1" x14ac:dyDescent="0.3">
      <c r="A16" s="434" t="s">
        <v>282</v>
      </c>
      <c r="B16" s="468">
        <v>230429</v>
      </c>
      <c r="C16" s="469">
        <v>214231</v>
      </c>
      <c r="D16" s="469">
        <v>216862</v>
      </c>
      <c r="E16" s="469">
        <v>268968</v>
      </c>
      <c r="F16" s="469">
        <v>270128</v>
      </c>
      <c r="G16" s="469">
        <v>276864</v>
      </c>
      <c r="H16" s="469">
        <v>253018</v>
      </c>
      <c r="I16" s="469">
        <v>234086</v>
      </c>
      <c r="J16" s="469">
        <v>226068</v>
      </c>
      <c r="K16" s="469">
        <v>266445</v>
      </c>
      <c r="L16" s="469">
        <v>285769</v>
      </c>
      <c r="M16" s="470">
        <v>275571</v>
      </c>
      <c r="N16" s="435">
        <v>3365</v>
      </c>
      <c r="O16" s="436">
        <v>3210</v>
      </c>
      <c r="P16" s="436">
        <v>2522</v>
      </c>
      <c r="Q16" s="436">
        <v>1307</v>
      </c>
      <c r="R16" s="436">
        <v>1110</v>
      </c>
      <c r="S16" s="436">
        <v>1225</v>
      </c>
      <c r="T16" s="436">
        <v>1798</v>
      </c>
      <c r="U16" s="436">
        <v>1654</v>
      </c>
      <c r="V16" s="436">
        <v>1625</v>
      </c>
      <c r="W16" s="436">
        <v>3840</v>
      </c>
      <c r="X16" s="436">
        <v>3366</v>
      </c>
      <c r="Y16" s="437">
        <v>4190</v>
      </c>
      <c r="Z16" s="458">
        <v>230.71</v>
      </c>
      <c r="AA16" s="459">
        <v>214.49</v>
      </c>
      <c r="AB16" s="459">
        <v>217.14</v>
      </c>
      <c r="AC16" s="459">
        <v>396.95</v>
      </c>
      <c r="AD16" s="459">
        <v>398.67</v>
      </c>
      <c r="AE16" s="459">
        <v>408.61</v>
      </c>
      <c r="AF16" s="459">
        <v>363.18</v>
      </c>
      <c r="AG16" s="459">
        <v>336</v>
      </c>
      <c r="AH16" s="459">
        <v>324.4899999999999</v>
      </c>
      <c r="AI16" s="459">
        <v>418.6</v>
      </c>
      <c r="AJ16" s="459">
        <v>448.96</v>
      </c>
      <c r="AK16" s="460">
        <v>432.93000000000006</v>
      </c>
      <c r="AL16" s="438">
        <v>3.62</v>
      </c>
      <c r="AM16" s="439">
        <v>3.45</v>
      </c>
      <c r="AN16" s="439">
        <v>2.74</v>
      </c>
      <c r="AO16" s="439">
        <v>2.6</v>
      </c>
      <c r="AP16" s="439">
        <v>2.21</v>
      </c>
      <c r="AQ16" s="439">
        <v>2.4499999999999993</v>
      </c>
      <c r="AR16" s="439">
        <v>4.78</v>
      </c>
      <c r="AS16" s="439">
        <v>4.4000000000000004</v>
      </c>
      <c r="AT16" s="439">
        <v>4.33</v>
      </c>
      <c r="AU16" s="439">
        <v>6.44</v>
      </c>
      <c r="AV16" s="439">
        <v>5.64</v>
      </c>
      <c r="AW16" s="440">
        <v>7.0199999999999978</v>
      </c>
    </row>
    <row r="17" spans="1:50" ht="21.75" customHeight="1" thickBot="1" x14ac:dyDescent="0.3">
      <c r="A17" s="427" t="s">
        <v>283</v>
      </c>
      <c r="B17" s="466">
        <v>2114148</v>
      </c>
      <c r="C17" s="467">
        <v>1958575</v>
      </c>
      <c r="D17" s="467">
        <v>1984209</v>
      </c>
      <c r="E17" s="467">
        <v>2182436</v>
      </c>
      <c r="F17" s="467">
        <v>2157942</v>
      </c>
      <c r="G17" s="467">
        <v>2071653</v>
      </c>
      <c r="H17" s="467">
        <v>2495567</v>
      </c>
      <c r="I17" s="467">
        <v>2456549</v>
      </c>
      <c r="J17" s="467">
        <v>2300546</v>
      </c>
      <c r="K17" s="467">
        <v>2442340</v>
      </c>
      <c r="L17" s="467">
        <v>2645042</v>
      </c>
      <c r="M17" s="454">
        <v>2755858</v>
      </c>
      <c r="N17" s="428">
        <v>426621</v>
      </c>
      <c r="O17" s="429">
        <v>414953</v>
      </c>
      <c r="P17" s="429">
        <v>392693</v>
      </c>
      <c r="Q17" s="429">
        <v>306152</v>
      </c>
      <c r="R17" s="429">
        <v>291477</v>
      </c>
      <c r="S17" s="429">
        <v>276793</v>
      </c>
      <c r="T17" s="429">
        <v>327943</v>
      </c>
      <c r="U17" s="429">
        <v>335265</v>
      </c>
      <c r="V17" s="429">
        <v>306538</v>
      </c>
      <c r="W17" s="429">
        <v>255512</v>
      </c>
      <c r="X17" s="429">
        <v>271076</v>
      </c>
      <c r="Y17" s="454">
        <v>304946</v>
      </c>
      <c r="Z17" s="455">
        <v>2940.09</v>
      </c>
      <c r="AA17" s="456">
        <v>2723.74</v>
      </c>
      <c r="AB17" s="456">
        <v>2759.4599999999991</v>
      </c>
      <c r="AC17" s="456">
        <v>3495.09</v>
      </c>
      <c r="AD17" s="456">
        <v>3455.86</v>
      </c>
      <c r="AE17" s="456">
        <v>3317.7299999999996</v>
      </c>
      <c r="AF17" s="456">
        <v>3422.51</v>
      </c>
      <c r="AG17" s="456">
        <v>3369</v>
      </c>
      <c r="AH17" s="456">
        <v>3155.0500000000011</v>
      </c>
      <c r="AI17" s="456">
        <v>4236.32</v>
      </c>
      <c r="AJ17" s="456">
        <v>4587.92</v>
      </c>
      <c r="AK17" s="457">
        <v>4780.2299999999977</v>
      </c>
      <c r="AL17" s="450">
        <v>842.39</v>
      </c>
      <c r="AM17" s="451">
        <v>828.16</v>
      </c>
      <c r="AN17" s="451">
        <v>768.64999999999941</v>
      </c>
      <c r="AO17" s="451">
        <v>870.66</v>
      </c>
      <c r="AP17" s="451">
        <v>828.93</v>
      </c>
      <c r="AQ17" s="451">
        <v>787.04000000000065</v>
      </c>
      <c r="AR17" s="451">
        <v>729.66</v>
      </c>
      <c r="AS17" s="451">
        <v>745.95</v>
      </c>
      <c r="AT17" s="451">
        <v>684.20000000000027</v>
      </c>
      <c r="AU17" s="451">
        <v>734.88</v>
      </c>
      <c r="AV17" s="451">
        <v>779.64</v>
      </c>
      <c r="AW17" s="452">
        <v>875.22000000000025</v>
      </c>
      <c r="AX17" s="441"/>
    </row>
    <row r="18" spans="1:50" ht="21.75" hidden="1" customHeight="1" x14ac:dyDescent="0.7">
      <c r="A18" s="442" t="s">
        <v>300</v>
      </c>
      <c r="B18" s="443"/>
      <c r="C18" s="439"/>
      <c r="D18" s="439"/>
      <c r="E18" s="439"/>
      <c r="F18" s="439"/>
      <c r="G18" s="439"/>
      <c r="H18" s="439"/>
      <c r="I18" s="439"/>
      <c r="J18" s="439"/>
      <c r="K18" s="439"/>
      <c r="L18" s="439"/>
      <c r="M18" s="440"/>
      <c r="N18" s="448"/>
      <c r="O18" s="439"/>
      <c r="P18" s="439"/>
      <c r="Q18" s="439"/>
      <c r="R18" s="439"/>
      <c r="S18" s="439"/>
      <c r="T18" s="439"/>
      <c r="U18" s="439"/>
      <c r="V18" s="439"/>
      <c r="W18" s="439"/>
      <c r="X18" s="439"/>
      <c r="Y18" s="440"/>
      <c r="Z18" s="448"/>
      <c r="AA18" s="439"/>
      <c r="AB18" s="439"/>
      <c r="AC18" s="439"/>
      <c r="AD18" s="439"/>
      <c r="AE18" s="439"/>
      <c r="AF18" s="439"/>
      <c r="AG18" s="439"/>
      <c r="AH18" s="439"/>
      <c r="AI18" s="439"/>
      <c r="AJ18" s="439"/>
      <c r="AK18" s="440"/>
      <c r="AL18" s="444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40"/>
      <c r="AX18" s="441"/>
    </row>
    <row r="19" spans="1:50" ht="21.75" hidden="1" customHeight="1" x14ac:dyDescent="0.7">
      <c r="A19" s="442" t="s">
        <v>301</v>
      </c>
      <c r="B19" s="443"/>
      <c r="C19" s="439"/>
      <c r="D19" s="439"/>
      <c r="E19" s="439"/>
      <c r="F19" s="439"/>
      <c r="G19" s="439"/>
      <c r="H19" s="439"/>
      <c r="I19" s="439"/>
      <c r="J19" s="439"/>
      <c r="K19" s="439"/>
      <c r="L19" s="439"/>
      <c r="M19" s="440"/>
      <c r="N19" s="443"/>
      <c r="O19" s="439"/>
      <c r="P19" s="439"/>
      <c r="Q19" s="439"/>
      <c r="R19" s="439"/>
      <c r="S19" s="439"/>
      <c r="T19" s="439"/>
      <c r="U19" s="439"/>
      <c r="V19" s="439"/>
      <c r="W19" s="439"/>
      <c r="X19" s="439"/>
      <c r="Y19" s="440"/>
      <c r="Z19" s="443"/>
      <c r="AA19" s="439"/>
      <c r="AB19" s="439"/>
      <c r="AC19" s="439"/>
      <c r="AD19" s="439"/>
      <c r="AE19" s="439"/>
      <c r="AF19" s="439"/>
      <c r="AG19" s="439"/>
      <c r="AH19" s="439"/>
      <c r="AI19" s="439"/>
      <c r="AJ19" s="439"/>
      <c r="AK19" s="440"/>
      <c r="AL19" s="443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40"/>
    </row>
    <row r="20" spans="1:50" ht="21.75" hidden="1" customHeight="1" x14ac:dyDescent="0.7">
      <c r="A20" s="442" t="s">
        <v>302</v>
      </c>
      <c r="B20" s="443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40"/>
      <c r="N20" s="443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40"/>
      <c r="Z20" s="443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40"/>
      <c r="AL20" s="443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40"/>
    </row>
    <row r="21" spans="1:50" ht="21.75" hidden="1" customHeight="1" x14ac:dyDescent="0.7">
      <c r="A21" s="442" t="s">
        <v>303</v>
      </c>
      <c r="B21" s="443"/>
      <c r="C21" s="439"/>
      <c r="D21" s="439"/>
      <c r="E21" s="439"/>
      <c r="F21" s="439"/>
      <c r="G21" s="439"/>
      <c r="H21" s="439"/>
      <c r="I21" s="439"/>
      <c r="J21" s="439"/>
      <c r="K21" s="439"/>
      <c r="L21" s="439"/>
      <c r="M21" s="440"/>
      <c r="N21" s="443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40"/>
      <c r="Z21" s="443"/>
      <c r="AA21" s="439"/>
      <c r="AB21" s="439"/>
      <c r="AC21" s="439"/>
      <c r="AD21" s="439"/>
      <c r="AE21" s="439"/>
      <c r="AF21" s="439"/>
      <c r="AG21" s="439"/>
      <c r="AH21" s="439"/>
      <c r="AI21" s="439"/>
      <c r="AJ21" s="439"/>
      <c r="AK21" s="440"/>
      <c r="AL21" s="443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40"/>
    </row>
    <row r="22" spans="1:50" ht="21.75" hidden="1" customHeight="1" x14ac:dyDescent="0.7">
      <c r="A22" s="442" t="s">
        <v>304</v>
      </c>
      <c r="B22" s="443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40"/>
      <c r="N22" s="443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40"/>
      <c r="Z22" s="443"/>
      <c r="AA22" s="439"/>
      <c r="AB22" s="439"/>
      <c r="AC22" s="439"/>
      <c r="AD22" s="439"/>
      <c r="AE22" s="439"/>
      <c r="AF22" s="439"/>
      <c r="AG22" s="439"/>
      <c r="AH22" s="439"/>
      <c r="AI22" s="439"/>
      <c r="AJ22" s="439"/>
      <c r="AK22" s="440"/>
      <c r="AL22" s="443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40"/>
    </row>
    <row r="23" spans="1:50" ht="21.75" hidden="1" customHeight="1" thickBot="1" x14ac:dyDescent="0.75">
      <c r="A23" s="442" t="s">
        <v>305</v>
      </c>
      <c r="B23" s="443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40"/>
      <c r="N23" s="443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40"/>
      <c r="Z23" s="443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40"/>
      <c r="AL23" s="443"/>
      <c r="AM23" s="439"/>
      <c r="AN23" s="439"/>
      <c r="AO23" s="439"/>
      <c r="AP23" s="439"/>
      <c r="AQ23" s="439"/>
      <c r="AR23" s="439"/>
      <c r="AS23" s="439"/>
      <c r="AT23" s="439"/>
      <c r="AU23" s="439"/>
      <c r="AV23" s="439"/>
      <c r="AW23" s="440"/>
    </row>
    <row r="24" spans="1:50" ht="21.75" hidden="1" customHeight="1" thickBot="1" x14ac:dyDescent="0.3">
      <c r="A24" s="427" t="s">
        <v>306</v>
      </c>
      <c r="B24" s="428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30"/>
      <c r="N24" s="428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30"/>
      <c r="Z24" s="431"/>
      <c r="AA24" s="432"/>
      <c r="AB24" s="432"/>
      <c r="AC24" s="432"/>
      <c r="AD24" s="432"/>
      <c r="AE24" s="432"/>
      <c r="AF24" s="432"/>
      <c r="AG24" s="432"/>
      <c r="AH24" s="432"/>
      <c r="AI24" s="432"/>
      <c r="AJ24" s="432"/>
      <c r="AK24" s="433"/>
      <c r="AL24" s="431"/>
      <c r="AM24" s="432"/>
      <c r="AN24" s="432"/>
      <c r="AO24" s="432"/>
      <c r="AP24" s="432"/>
      <c r="AQ24" s="432"/>
      <c r="AR24" s="432"/>
      <c r="AS24" s="432"/>
      <c r="AT24" s="432"/>
      <c r="AU24" s="432"/>
      <c r="AV24" s="432"/>
      <c r="AW24" s="433"/>
    </row>
    <row r="25" spans="1:50" ht="21.75" customHeight="1" x14ac:dyDescent="0.25">
      <c r="A25" s="434" t="s">
        <v>240</v>
      </c>
      <c r="B25" s="443" t="e">
        <f>+'1.รวมชลบุรี'!#REF!</f>
        <v>#REF!</v>
      </c>
      <c r="C25" s="439" t="e">
        <f>+'1.รวมชลบุรี'!#REF!</f>
        <v>#REF!</v>
      </c>
      <c r="D25" s="439" t="e">
        <f>+'1.รวมชลบุรี'!#REF!</f>
        <v>#REF!</v>
      </c>
      <c r="E25" s="439" t="e">
        <f>+'1.รวมชลบุรี'!#REF!</f>
        <v>#REF!</v>
      </c>
      <c r="F25" s="439" t="e">
        <f>+'1.รวมชลบุรี'!#REF!</f>
        <v>#REF!</v>
      </c>
      <c r="G25" s="439" t="e">
        <f>+'1.รวมชลบุรี'!#REF!</f>
        <v>#REF!</v>
      </c>
      <c r="H25" s="439" t="e">
        <f>+'1.รวมชลบุรี'!#REF!</f>
        <v>#REF!</v>
      </c>
      <c r="I25" s="439" t="e">
        <f>+'1.รวมชลบุรี'!#REF!</f>
        <v>#REF!</v>
      </c>
      <c r="J25" s="439" t="e">
        <f>+'1.รวมชลบุรี'!#REF!</f>
        <v>#REF!</v>
      </c>
      <c r="K25" s="439" t="e">
        <f>+'1.รวมชลบุรี'!#REF!</f>
        <v>#REF!</v>
      </c>
      <c r="L25" s="439" t="e">
        <f>+'1.รวมชลบุรี'!#REF!</f>
        <v>#REF!</v>
      </c>
      <c r="M25" s="440" t="e">
        <f>+'1.รวมชลบุรี'!#REF!</f>
        <v>#REF!</v>
      </c>
      <c r="N25" s="443" t="e">
        <f>+'1.รวมชลบุรี'!#REF!</f>
        <v>#REF!</v>
      </c>
      <c r="O25" s="439" t="e">
        <f>+'1.รวมชลบุรี'!#REF!</f>
        <v>#REF!</v>
      </c>
      <c r="P25" s="439" t="e">
        <f>+'1.รวมชลบุรี'!#REF!</f>
        <v>#REF!</v>
      </c>
      <c r="Q25" s="439" t="e">
        <f>+'1.รวมชลบุรี'!#REF!</f>
        <v>#REF!</v>
      </c>
      <c r="R25" s="439" t="e">
        <f>+'1.รวมชลบุรี'!#REF!</f>
        <v>#REF!</v>
      </c>
      <c r="S25" s="439" t="e">
        <f>+'1.รวมชลบุรี'!#REF!</f>
        <v>#REF!</v>
      </c>
      <c r="T25" s="439" t="e">
        <f>+'1.รวมชลบุรี'!#REF!</f>
        <v>#REF!</v>
      </c>
      <c r="U25" s="439" t="e">
        <f>+'1.รวมชลบุรี'!#REF!</f>
        <v>#REF!</v>
      </c>
      <c r="V25" s="439" t="e">
        <f>+'1.รวมชลบุรี'!#REF!</f>
        <v>#REF!</v>
      </c>
      <c r="W25" s="439" t="e">
        <f>+'1.รวมชลบุรี'!#REF!</f>
        <v>#REF!</v>
      </c>
      <c r="X25" s="439" t="e">
        <f>+'1.รวมชลบุรี'!#REF!</f>
        <v>#REF!</v>
      </c>
      <c r="Y25" s="440" t="e">
        <f>+'1.รวมชลบุรี'!#REF!</f>
        <v>#REF!</v>
      </c>
      <c r="Z25" s="443" t="e">
        <f>+'1.รวมชลบุรี'!#REF!</f>
        <v>#REF!</v>
      </c>
      <c r="AA25" s="439" t="e">
        <f>+'1.รวมชลบุรี'!#REF!</f>
        <v>#REF!</v>
      </c>
      <c r="AB25" s="439" t="e">
        <f>+'1.รวมชลบุรี'!#REF!</f>
        <v>#REF!</v>
      </c>
      <c r="AC25" s="439" t="e">
        <f>+'1.รวมชลบุรี'!#REF!</f>
        <v>#REF!</v>
      </c>
      <c r="AD25" s="439" t="e">
        <f>+'1.รวมชลบุรี'!#REF!</f>
        <v>#REF!</v>
      </c>
      <c r="AE25" s="439" t="e">
        <f>+'1.รวมชลบุรี'!#REF!</f>
        <v>#REF!</v>
      </c>
      <c r="AF25" s="439" t="e">
        <f>+'1.รวมชลบุรี'!#REF!</f>
        <v>#REF!</v>
      </c>
      <c r="AG25" s="439" t="e">
        <f>+'1.รวมชลบุรี'!#REF!</f>
        <v>#REF!</v>
      </c>
      <c r="AH25" s="439" t="e">
        <f>+'1.รวมชลบุรี'!#REF!</f>
        <v>#REF!</v>
      </c>
      <c r="AI25" s="439" t="e">
        <f>+'1.รวมชลบุรี'!#REF!</f>
        <v>#REF!</v>
      </c>
      <c r="AJ25" s="439" t="e">
        <f>+'1.รวมชลบุรี'!#REF!</f>
        <v>#REF!</v>
      </c>
      <c r="AK25" s="440" t="e">
        <f>+'1.รวมชลบุรี'!#REF!</f>
        <v>#REF!</v>
      </c>
      <c r="AL25" s="463" t="e">
        <f>+'1.รวมชลบุรี'!#REF!</f>
        <v>#REF!</v>
      </c>
      <c r="AM25" s="464" t="e">
        <f>+'1.รวมชลบุรี'!#REF!</f>
        <v>#REF!</v>
      </c>
      <c r="AN25" s="464" t="e">
        <f>+'1.รวมชลบุรี'!#REF!</f>
        <v>#REF!</v>
      </c>
      <c r="AO25" s="464" t="e">
        <f>+'1.รวมชลบุรี'!#REF!</f>
        <v>#REF!</v>
      </c>
      <c r="AP25" s="464" t="e">
        <f>+'1.รวมชลบุรี'!#REF!</f>
        <v>#REF!</v>
      </c>
      <c r="AQ25" s="464" t="e">
        <f>+'1.รวมชลบุรี'!#REF!</f>
        <v>#REF!</v>
      </c>
      <c r="AR25" s="464" t="e">
        <f>+'1.รวมชลบุรี'!#REF!</f>
        <v>#REF!</v>
      </c>
      <c r="AS25" s="464" t="e">
        <f>+'1.รวมชลบุรี'!#REF!</f>
        <v>#REF!</v>
      </c>
      <c r="AT25" s="464" t="e">
        <f>+'1.รวมชลบุรี'!#REF!</f>
        <v>#REF!</v>
      </c>
      <c r="AU25" s="464" t="e">
        <f>+'1.รวมชลบุรี'!#REF!</f>
        <v>#REF!</v>
      </c>
      <c r="AV25" s="464" t="e">
        <f>+'1.รวมชลบุรี'!#REF!</f>
        <v>#REF!</v>
      </c>
      <c r="AW25" s="465" t="e">
        <f>+'1.รวมชลบุรี'!#REF!</f>
        <v>#REF!</v>
      </c>
    </row>
    <row r="26" spans="1:50" ht="21.75" customHeight="1" x14ac:dyDescent="0.25">
      <c r="A26" s="434" t="s">
        <v>223</v>
      </c>
      <c r="B26" s="443" t="e">
        <f>+จันทบุรี!#REF!</f>
        <v>#REF!</v>
      </c>
      <c r="C26" s="439" t="e">
        <f>+จันทบุรี!#REF!</f>
        <v>#REF!</v>
      </c>
      <c r="D26" s="439" t="e">
        <f>+จันทบุรี!#REF!</f>
        <v>#REF!</v>
      </c>
      <c r="E26" s="439" t="e">
        <f>+จันทบุรี!#REF!</f>
        <v>#REF!</v>
      </c>
      <c r="F26" s="439" t="e">
        <f>+จันทบุรี!#REF!</f>
        <v>#REF!</v>
      </c>
      <c r="G26" s="439" t="e">
        <f>+จันทบุรี!#REF!</f>
        <v>#REF!</v>
      </c>
      <c r="H26" s="439" t="e">
        <f>+จันทบุรี!#REF!</f>
        <v>#REF!</v>
      </c>
      <c r="I26" s="439" t="e">
        <f>+จันทบุรี!#REF!</f>
        <v>#REF!</v>
      </c>
      <c r="J26" s="439" t="e">
        <f>+จันทบุรี!#REF!</f>
        <v>#REF!</v>
      </c>
      <c r="K26" s="439" t="e">
        <f>+จันทบุรี!#REF!</f>
        <v>#REF!</v>
      </c>
      <c r="L26" s="439" t="e">
        <f>+จันทบุรี!#REF!</f>
        <v>#REF!</v>
      </c>
      <c r="M26" s="440" t="e">
        <f>+จันทบุรี!#REF!</f>
        <v>#REF!</v>
      </c>
      <c r="N26" s="443" t="e">
        <f>+จันทบุรี!#REF!</f>
        <v>#REF!</v>
      </c>
      <c r="O26" s="439" t="e">
        <f>+จันทบุรี!#REF!</f>
        <v>#REF!</v>
      </c>
      <c r="P26" s="439" t="e">
        <f>+จันทบุรี!#REF!</f>
        <v>#REF!</v>
      </c>
      <c r="Q26" s="439" t="e">
        <f>+จันทบุรี!#REF!</f>
        <v>#REF!</v>
      </c>
      <c r="R26" s="439" t="e">
        <f>+จันทบุรี!#REF!</f>
        <v>#REF!</v>
      </c>
      <c r="S26" s="439" t="e">
        <f>+จันทบุรี!#REF!</f>
        <v>#REF!</v>
      </c>
      <c r="T26" s="439" t="e">
        <f>+จันทบุรี!#REF!</f>
        <v>#REF!</v>
      </c>
      <c r="U26" s="439" t="e">
        <f>+จันทบุรี!#REF!</f>
        <v>#REF!</v>
      </c>
      <c r="V26" s="439" t="e">
        <f>+จันทบุรี!#REF!</f>
        <v>#REF!</v>
      </c>
      <c r="W26" s="439" t="e">
        <f>+จันทบุรี!#REF!</f>
        <v>#REF!</v>
      </c>
      <c r="X26" s="439" t="e">
        <f>+จันทบุรี!#REF!</f>
        <v>#REF!</v>
      </c>
      <c r="Y26" s="440" t="e">
        <f>+จันทบุรี!#REF!</f>
        <v>#REF!</v>
      </c>
      <c r="Z26" s="443" t="e">
        <f>+จันทบุรี!#REF!</f>
        <v>#REF!</v>
      </c>
      <c r="AA26" s="439" t="e">
        <f>+จันทบุรี!#REF!</f>
        <v>#REF!</v>
      </c>
      <c r="AB26" s="439" t="e">
        <f>+จันทบุรี!#REF!</f>
        <v>#REF!</v>
      </c>
      <c r="AC26" s="439" t="e">
        <f>+จันทบุรี!#REF!</f>
        <v>#REF!</v>
      </c>
      <c r="AD26" s="439" t="e">
        <f>+จันทบุรี!#REF!</f>
        <v>#REF!</v>
      </c>
      <c r="AE26" s="439" t="e">
        <f>+จันทบุรี!#REF!</f>
        <v>#REF!</v>
      </c>
      <c r="AF26" s="439" t="e">
        <f>+จันทบุรี!#REF!</f>
        <v>#REF!</v>
      </c>
      <c r="AG26" s="439" t="e">
        <f>+จันทบุรี!#REF!</f>
        <v>#REF!</v>
      </c>
      <c r="AH26" s="439" t="e">
        <f>+จันทบุรี!#REF!</f>
        <v>#REF!</v>
      </c>
      <c r="AI26" s="439" t="e">
        <f>+จันทบุรี!#REF!</f>
        <v>#REF!</v>
      </c>
      <c r="AJ26" s="439" t="e">
        <f>+จันทบุรี!#REF!</f>
        <v>#REF!</v>
      </c>
      <c r="AK26" s="440" t="e">
        <f>+จันทบุรี!#REF!</f>
        <v>#REF!</v>
      </c>
      <c r="AL26" s="463" t="e">
        <f>+จันทบุรี!#REF!</f>
        <v>#REF!</v>
      </c>
      <c r="AM26" s="464" t="e">
        <f>+จันทบุรี!#REF!</f>
        <v>#REF!</v>
      </c>
      <c r="AN26" s="464" t="e">
        <f>+จันทบุรี!#REF!</f>
        <v>#REF!</v>
      </c>
      <c r="AO26" s="464" t="e">
        <f>+จันทบุรี!#REF!</f>
        <v>#REF!</v>
      </c>
      <c r="AP26" s="464" t="e">
        <f>+จันทบุรี!#REF!</f>
        <v>#REF!</v>
      </c>
      <c r="AQ26" s="464" t="e">
        <f>+จันทบุรี!#REF!</f>
        <v>#REF!</v>
      </c>
      <c r="AR26" s="464" t="e">
        <f>+จันทบุรี!#REF!</f>
        <v>#REF!</v>
      </c>
      <c r="AS26" s="464" t="e">
        <f>+จันทบุรี!#REF!</f>
        <v>#REF!</v>
      </c>
      <c r="AT26" s="464" t="e">
        <f>+จันทบุรี!#REF!</f>
        <v>#REF!</v>
      </c>
      <c r="AU26" s="464" t="e">
        <f>+จันทบุรี!#REF!</f>
        <v>#REF!</v>
      </c>
      <c r="AV26" s="464" t="e">
        <f>+จันทบุรี!#REF!</f>
        <v>#REF!</v>
      </c>
      <c r="AW26" s="465" t="e">
        <f>+จันทบุรี!#REF!</f>
        <v>#REF!</v>
      </c>
    </row>
    <row r="27" spans="1:50" ht="21.75" customHeight="1" x14ac:dyDescent="0.25">
      <c r="A27" s="434" t="s">
        <v>238</v>
      </c>
      <c r="B27" s="443" t="e">
        <f>+'2.รวมตราด'!#REF!</f>
        <v>#REF!</v>
      </c>
      <c r="C27" s="439" t="e">
        <f>+'2.รวมตราด'!#REF!</f>
        <v>#REF!</v>
      </c>
      <c r="D27" s="439" t="e">
        <f>+'2.รวมตราด'!#REF!</f>
        <v>#REF!</v>
      </c>
      <c r="E27" s="439" t="e">
        <f>+'2.รวมตราด'!#REF!</f>
        <v>#REF!</v>
      </c>
      <c r="F27" s="439" t="e">
        <f>+'2.รวมตราด'!#REF!</f>
        <v>#REF!</v>
      </c>
      <c r="G27" s="439" t="e">
        <f>+'2.รวมตราด'!#REF!</f>
        <v>#REF!</v>
      </c>
      <c r="H27" s="439" t="e">
        <f>+'2.รวมตราด'!#REF!</f>
        <v>#REF!</v>
      </c>
      <c r="I27" s="439" t="e">
        <f>+'2.รวมตราด'!#REF!</f>
        <v>#REF!</v>
      </c>
      <c r="J27" s="439" t="e">
        <f>+'2.รวมตราด'!#REF!</f>
        <v>#REF!</v>
      </c>
      <c r="K27" s="439" t="e">
        <f>+'2.รวมตราด'!#REF!</f>
        <v>#REF!</v>
      </c>
      <c r="L27" s="439" t="e">
        <f>+'2.รวมตราด'!#REF!</f>
        <v>#REF!</v>
      </c>
      <c r="M27" s="440" t="e">
        <f>+'2.รวมตราด'!#REF!</f>
        <v>#REF!</v>
      </c>
      <c r="N27" s="443" t="e">
        <f>+'2.รวมตราด'!#REF!</f>
        <v>#REF!</v>
      </c>
      <c r="O27" s="439" t="e">
        <f>+'2.รวมตราด'!#REF!</f>
        <v>#REF!</v>
      </c>
      <c r="P27" s="439" t="e">
        <f>+'2.รวมตราด'!#REF!</f>
        <v>#REF!</v>
      </c>
      <c r="Q27" s="439" t="e">
        <f>+'2.รวมตราด'!#REF!</f>
        <v>#REF!</v>
      </c>
      <c r="R27" s="439" t="e">
        <f>+'2.รวมตราด'!#REF!</f>
        <v>#REF!</v>
      </c>
      <c r="S27" s="439" t="e">
        <f>+'2.รวมตราด'!#REF!</f>
        <v>#REF!</v>
      </c>
      <c r="T27" s="439" t="e">
        <f>+'2.รวมตราด'!#REF!</f>
        <v>#REF!</v>
      </c>
      <c r="U27" s="439" t="e">
        <f>+'2.รวมตราด'!#REF!</f>
        <v>#REF!</v>
      </c>
      <c r="V27" s="439" t="e">
        <f>+'2.รวมตราด'!#REF!</f>
        <v>#REF!</v>
      </c>
      <c r="W27" s="439" t="e">
        <f>+'2.รวมตราด'!#REF!</f>
        <v>#REF!</v>
      </c>
      <c r="X27" s="439" t="e">
        <f>+'2.รวมตราด'!#REF!</f>
        <v>#REF!</v>
      </c>
      <c r="Y27" s="440" t="e">
        <f>+'2.รวมตราด'!#REF!</f>
        <v>#REF!</v>
      </c>
      <c r="Z27" s="443" t="e">
        <f>+'2.รวมตราด'!#REF!</f>
        <v>#REF!</v>
      </c>
      <c r="AA27" s="439" t="e">
        <f>+'2.รวมตราด'!#REF!</f>
        <v>#REF!</v>
      </c>
      <c r="AB27" s="439" t="e">
        <f>+'2.รวมตราด'!#REF!</f>
        <v>#REF!</v>
      </c>
      <c r="AC27" s="439" t="e">
        <f>+'2.รวมตราด'!#REF!</f>
        <v>#REF!</v>
      </c>
      <c r="AD27" s="439" t="e">
        <f>+'2.รวมตราด'!#REF!</f>
        <v>#REF!</v>
      </c>
      <c r="AE27" s="439" t="e">
        <f>+'2.รวมตราด'!#REF!</f>
        <v>#REF!</v>
      </c>
      <c r="AF27" s="439" t="e">
        <f>+'2.รวมตราด'!#REF!</f>
        <v>#REF!</v>
      </c>
      <c r="AG27" s="439" t="e">
        <f>+'2.รวมตราด'!#REF!</f>
        <v>#REF!</v>
      </c>
      <c r="AH27" s="439" t="e">
        <f>+'2.รวมตราด'!#REF!</f>
        <v>#REF!</v>
      </c>
      <c r="AI27" s="439" t="e">
        <f>+'2.รวมตราด'!#REF!</f>
        <v>#REF!</v>
      </c>
      <c r="AJ27" s="439" t="e">
        <f>+'2.รวมตราด'!#REF!</f>
        <v>#REF!</v>
      </c>
      <c r="AK27" s="440" t="e">
        <f>+'2.รวมตราด'!#REF!</f>
        <v>#REF!</v>
      </c>
      <c r="AL27" s="463" t="e">
        <f>+'2.รวมตราด'!#REF!</f>
        <v>#REF!</v>
      </c>
      <c r="AM27" s="464" t="e">
        <f>+'2.รวมตราด'!#REF!</f>
        <v>#REF!</v>
      </c>
      <c r="AN27" s="464" t="e">
        <f>+'2.รวมตราด'!#REF!</f>
        <v>#REF!</v>
      </c>
      <c r="AO27" s="464" t="e">
        <f>+'2.รวมตราด'!#REF!</f>
        <v>#REF!</v>
      </c>
      <c r="AP27" s="464" t="e">
        <f>+'2.รวมตราด'!#REF!</f>
        <v>#REF!</v>
      </c>
      <c r="AQ27" s="464" t="e">
        <f>+'2.รวมตราด'!#REF!</f>
        <v>#REF!</v>
      </c>
      <c r="AR27" s="464" t="e">
        <f>+'2.รวมตราด'!#REF!</f>
        <v>#REF!</v>
      </c>
      <c r="AS27" s="464" t="e">
        <f>+'2.รวมตราด'!#REF!</f>
        <v>#REF!</v>
      </c>
      <c r="AT27" s="464" t="e">
        <f>+'2.รวมตราด'!#REF!</f>
        <v>#REF!</v>
      </c>
      <c r="AU27" s="464" t="e">
        <f>+'2.รวมตราด'!#REF!</f>
        <v>#REF!</v>
      </c>
      <c r="AV27" s="464" t="e">
        <f>+'2.รวมตราด'!#REF!</f>
        <v>#REF!</v>
      </c>
      <c r="AW27" s="465" t="e">
        <f>+'2.รวมตราด'!#REF!</f>
        <v>#REF!</v>
      </c>
    </row>
    <row r="28" spans="1:50" ht="21.75" customHeight="1" x14ac:dyDescent="0.25">
      <c r="A28" s="434" t="s">
        <v>228</v>
      </c>
      <c r="B28" s="443" t="e">
        <f>+นครนายก!#REF!</f>
        <v>#REF!</v>
      </c>
      <c r="C28" s="439" t="e">
        <f>+นครนายก!#REF!</f>
        <v>#REF!</v>
      </c>
      <c r="D28" s="439" t="e">
        <f>+นครนายก!#REF!</f>
        <v>#REF!</v>
      </c>
      <c r="E28" s="439" t="e">
        <f>+นครนายก!#REF!</f>
        <v>#REF!</v>
      </c>
      <c r="F28" s="439" t="e">
        <f>+นครนายก!#REF!</f>
        <v>#REF!</v>
      </c>
      <c r="G28" s="439" t="e">
        <f>+นครนายก!#REF!</f>
        <v>#REF!</v>
      </c>
      <c r="H28" s="439" t="e">
        <f>+นครนายก!#REF!</f>
        <v>#REF!</v>
      </c>
      <c r="I28" s="439" t="e">
        <f>+นครนายก!#REF!</f>
        <v>#REF!</v>
      </c>
      <c r="J28" s="439" t="e">
        <f>+นครนายก!#REF!</f>
        <v>#REF!</v>
      </c>
      <c r="K28" s="439" t="e">
        <f>+นครนายก!#REF!</f>
        <v>#REF!</v>
      </c>
      <c r="L28" s="439" t="e">
        <f>+นครนายก!#REF!</f>
        <v>#REF!</v>
      </c>
      <c r="M28" s="440" t="e">
        <f>+นครนายก!#REF!</f>
        <v>#REF!</v>
      </c>
      <c r="N28" s="443" t="e">
        <f>+นครนายก!#REF!</f>
        <v>#REF!</v>
      </c>
      <c r="O28" s="439" t="e">
        <f>+นครนายก!#REF!</f>
        <v>#REF!</v>
      </c>
      <c r="P28" s="439" t="e">
        <f>+นครนายก!#REF!</f>
        <v>#REF!</v>
      </c>
      <c r="Q28" s="439" t="e">
        <f>+นครนายก!#REF!</f>
        <v>#REF!</v>
      </c>
      <c r="R28" s="439" t="e">
        <f>+นครนายก!#REF!</f>
        <v>#REF!</v>
      </c>
      <c r="S28" s="439" t="e">
        <f>+นครนายก!#REF!</f>
        <v>#REF!</v>
      </c>
      <c r="T28" s="439" t="e">
        <f>+นครนายก!#REF!</f>
        <v>#REF!</v>
      </c>
      <c r="U28" s="439" t="e">
        <f>+นครนายก!#REF!</f>
        <v>#REF!</v>
      </c>
      <c r="V28" s="439" t="e">
        <f>+นครนายก!#REF!</f>
        <v>#REF!</v>
      </c>
      <c r="W28" s="439" t="e">
        <f>+นครนายก!#REF!</f>
        <v>#REF!</v>
      </c>
      <c r="X28" s="439" t="e">
        <f>+นครนายก!#REF!</f>
        <v>#REF!</v>
      </c>
      <c r="Y28" s="440" t="e">
        <f>+นครนายก!#REF!</f>
        <v>#REF!</v>
      </c>
      <c r="Z28" s="443" t="e">
        <f>+นครนายก!#REF!</f>
        <v>#REF!</v>
      </c>
      <c r="AA28" s="439" t="e">
        <f>+นครนายก!#REF!</f>
        <v>#REF!</v>
      </c>
      <c r="AB28" s="439" t="e">
        <f>+นครนายก!#REF!</f>
        <v>#REF!</v>
      </c>
      <c r="AC28" s="439" t="e">
        <f>+นครนายก!#REF!</f>
        <v>#REF!</v>
      </c>
      <c r="AD28" s="439" t="e">
        <f>+นครนายก!#REF!</f>
        <v>#REF!</v>
      </c>
      <c r="AE28" s="439" t="e">
        <f>+นครนายก!#REF!</f>
        <v>#REF!</v>
      </c>
      <c r="AF28" s="439" t="e">
        <f>+นครนายก!#REF!</f>
        <v>#REF!</v>
      </c>
      <c r="AG28" s="439" t="e">
        <f>+นครนายก!#REF!</f>
        <v>#REF!</v>
      </c>
      <c r="AH28" s="439" t="e">
        <f>+นครนายก!#REF!</f>
        <v>#REF!</v>
      </c>
      <c r="AI28" s="439" t="e">
        <f>+นครนายก!#REF!</f>
        <v>#REF!</v>
      </c>
      <c r="AJ28" s="439" t="e">
        <f>+นครนายก!#REF!</f>
        <v>#REF!</v>
      </c>
      <c r="AK28" s="440" t="e">
        <f>+นครนายก!#REF!</f>
        <v>#REF!</v>
      </c>
      <c r="AL28" s="463" t="e">
        <f>+นครนายก!#REF!</f>
        <v>#REF!</v>
      </c>
      <c r="AM28" s="464" t="e">
        <f>+นครนายก!#REF!</f>
        <v>#REF!</v>
      </c>
      <c r="AN28" s="464" t="e">
        <f>+นครนายก!#REF!</f>
        <v>#REF!</v>
      </c>
      <c r="AO28" s="464" t="e">
        <f>+นครนายก!#REF!</f>
        <v>#REF!</v>
      </c>
      <c r="AP28" s="464" t="e">
        <f>+นครนายก!#REF!</f>
        <v>#REF!</v>
      </c>
      <c r="AQ28" s="464" t="e">
        <f>+นครนายก!#REF!</f>
        <v>#REF!</v>
      </c>
      <c r="AR28" s="464" t="e">
        <f>+นครนายก!#REF!</f>
        <v>#REF!</v>
      </c>
      <c r="AS28" s="464" t="e">
        <f>+นครนายก!#REF!</f>
        <v>#REF!</v>
      </c>
      <c r="AT28" s="464" t="e">
        <f>+นครนายก!#REF!</f>
        <v>#REF!</v>
      </c>
      <c r="AU28" s="464" t="e">
        <f>+นครนายก!#REF!</f>
        <v>#REF!</v>
      </c>
      <c r="AV28" s="464" t="e">
        <f>+นครนายก!#REF!</f>
        <v>#REF!</v>
      </c>
      <c r="AW28" s="465" t="e">
        <f>+นครนายก!#REF!</f>
        <v>#REF!</v>
      </c>
    </row>
    <row r="29" spans="1:50" ht="21.75" customHeight="1" x14ac:dyDescent="0.25">
      <c r="A29" s="434" t="s">
        <v>229</v>
      </c>
      <c r="B29" s="443" t="e">
        <f>+ปราจีนบุรี!#REF!</f>
        <v>#REF!</v>
      </c>
      <c r="C29" s="439" t="e">
        <f>+ปราจีนบุรี!#REF!</f>
        <v>#REF!</v>
      </c>
      <c r="D29" s="439" t="e">
        <f>+ปราจีนบุรี!#REF!</f>
        <v>#REF!</v>
      </c>
      <c r="E29" s="439" t="e">
        <f>+ปราจีนบุรี!#REF!</f>
        <v>#REF!</v>
      </c>
      <c r="F29" s="439" t="e">
        <f>+ปราจีนบุรี!#REF!</f>
        <v>#REF!</v>
      </c>
      <c r="G29" s="439" t="e">
        <f>+ปราจีนบุรี!#REF!</f>
        <v>#REF!</v>
      </c>
      <c r="H29" s="439" t="e">
        <f>+ปราจีนบุรี!#REF!</f>
        <v>#REF!</v>
      </c>
      <c r="I29" s="439" t="e">
        <f>+ปราจีนบุรี!#REF!</f>
        <v>#REF!</v>
      </c>
      <c r="J29" s="439" t="e">
        <f>+ปราจีนบุรี!#REF!</f>
        <v>#REF!</v>
      </c>
      <c r="K29" s="439" t="e">
        <f>+ปราจีนบุรี!#REF!</f>
        <v>#REF!</v>
      </c>
      <c r="L29" s="439" t="e">
        <f>+ปราจีนบุรี!#REF!</f>
        <v>#REF!</v>
      </c>
      <c r="M29" s="440" t="e">
        <f>+ปราจีนบุรี!#REF!</f>
        <v>#REF!</v>
      </c>
      <c r="N29" s="443" t="e">
        <f>+ปราจีนบุรี!#REF!</f>
        <v>#REF!</v>
      </c>
      <c r="O29" s="439" t="e">
        <f>+ปราจีนบุรี!#REF!</f>
        <v>#REF!</v>
      </c>
      <c r="P29" s="439" t="e">
        <f>+ปราจีนบุรี!#REF!</f>
        <v>#REF!</v>
      </c>
      <c r="Q29" s="439" t="e">
        <f>+ปราจีนบุรี!#REF!</f>
        <v>#REF!</v>
      </c>
      <c r="R29" s="439" t="e">
        <f>+ปราจีนบุรี!#REF!</f>
        <v>#REF!</v>
      </c>
      <c r="S29" s="439" t="e">
        <f>+ปราจีนบุรี!#REF!</f>
        <v>#REF!</v>
      </c>
      <c r="T29" s="439" t="e">
        <f>+ปราจีนบุรี!#REF!</f>
        <v>#REF!</v>
      </c>
      <c r="U29" s="439" t="e">
        <f>+ปราจีนบุรี!#REF!</f>
        <v>#REF!</v>
      </c>
      <c r="V29" s="439" t="e">
        <f>+ปราจีนบุรี!#REF!</f>
        <v>#REF!</v>
      </c>
      <c r="W29" s="439" t="e">
        <f>+ปราจีนบุรี!#REF!</f>
        <v>#REF!</v>
      </c>
      <c r="X29" s="439" t="e">
        <f>+ปราจีนบุรี!#REF!</f>
        <v>#REF!</v>
      </c>
      <c r="Y29" s="440" t="e">
        <f>+ปราจีนบุรี!#REF!</f>
        <v>#REF!</v>
      </c>
      <c r="Z29" s="443" t="e">
        <f>+ปราจีนบุรี!#REF!</f>
        <v>#REF!</v>
      </c>
      <c r="AA29" s="439" t="e">
        <f>+ปราจีนบุรี!#REF!</f>
        <v>#REF!</v>
      </c>
      <c r="AB29" s="439" t="e">
        <f>+ปราจีนบุรี!#REF!</f>
        <v>#REF!</v>
      </c>
      <c r="AC29" s="439" t="e">
        <f>+ปราจีนบุรี!#REF!</f>
        <v>#REF!</v>
      </c>
      <c r="AD29" s="439" t="e">
        <f>+ปราจีนบุรี!#REF!</f>
        <v>#REF!</v>
      </c>
      <c r="AE29" s="439" t="e">
        <f>+ปราจีนบุรี!#REF!</f>
        <v>#REF!</v>
      </c>
      <c r="AF29" s="439" t="e">
        <f>+ปราจีนบุรี!#REF!</f>
        <v>#REF!</v>
      </c>
      <c r="AG29" s="439" t="e">
        <f>+ปราจีนบุรี!#REF!</f>
        <v>#REF!</v>
      </c>
      <c r="AH29" s="439" t="e">
        <f>+ปราจีนบุรี!#REF!</f>
        <v>#REF!</v>
      </c>
      <c r="AI29" s="439" t="e">
        <f>+ปราจีนบุรี!#REF!</f>
        <v>#REF!</v>
      </c>
      <c r="AJ29" s="439" t="e">
        <f>+ปราจีนบุรี!#REF!</f>
        <v>#REF!</v>
      </c>
      <c r="AK29" s="440" t="e">
        <f>+ปราจีนบุรี!#REF!</f>
        <v>#REF!</v>
      </c>
      <c r="AL29" s="463" t="e">
        <f>+ปราจีนบุรี!#REF!</f>
        <v>#REF!</v>
      </c>
      <c r="AM29" s="464" t="e">
        <f>+ปราจีนบุรี!#REF!</f>
        <v>#REF!</v>
      </c>
      <c r="AN29" s="464" t="e">
        <f>+ปราจีนบุรี!#REF!</f>
        <v>#REF!</v>
      </c>
      <c r="AO29" s="464" t="e">
        <f>+ปราจีนบุรี!#REF!</f>
        <v>#REF!</v>
      </c>
      <c r="AP29" s="464" t="e">
        <f>+ปราจีนบุรี!#REF!</f>
        <v>#REF!</v>
      </c>
      <c r="AQ29" s="464" t="e">
        <f>+ปราจีนบุรี!#REF!</f>
        <v>#REF!</v>
      </c>
      <c r="AR29" s="464" t="e">
        <f>+ปราจีนบุรี!#REF!</f>
        <v>#REF!</v>
      </c>
      <c r="AS29" s="464" t="e">
        <f>+ปราจีนบุรี!#REF!</f>
        <v>#REF!</v>
      </c>
      <c r="AT29" s="464" t="e">
        <f>+ปราจีนบุรี!#REF!</f>
        <v>#REF!</v>
      </c>
      <c r="AU29" s="464" t="e">
        <f>+ปราจีนบุรี!#REF!</f>
        <v>#REF!</v>
      </c>
      <c r="AV29" s="464" t="e">
        <f>+ปราจีนบุรี!#REF!</f>
        <v>#REF!</v>
      </c>
      <c r="AW29" s="465" t="e">
        <f>+ปราจีนบุรี!#REF!</f>
        <v>#REF!</v>
      </c>
    </row>
    <row r="30" spans="1:50" ht="21.75" customHeight="1" x14ac:dyDescent="0.25">
      <c r="A30" s="434" t="s">
        <v>230</v>
      </c>
      <c r="B30" s="443" t="e">
        <f>+ระยอง!#REF!</f>
        <v>#REF!</v>
      </c>
      <c r="C30" s="439" t="e">
        <f>+ระยอง!#REF!</f>
        <v>#REF!</v>
      </c>
      <c r="D30" s="439" t="e">
        <f>+ระยอง!#REF!</f>
        <v>#REF!</v>
      </c>
      <c r="E30" s="439" t="e">
        <f>+ระยอง!#REF!</f>
        <v>#REF!</v>
      </c>
      <c r="F30" s="439" t="e">
        <f>+ระยอง!#REF!</f>
        <v>#REF!</v>
      </c>
      <c r="G30" s="439" t="e">
        <f>+ระยอง!#REF!</f>
        <v>#REF!</v>
      </c>
      <c r="H30" s="439" t="e">
        <f>+ระยอง!#REF!</f>
        <v>#REF!</v>
      </c>
      <c r="I30" s="439" t="e">
        <f>+ระยอง!#REF!</f>
        <v>#REF!</v>
      </c>
      <c r="J30" s="439" t="e">
        <f>+ระยอง!#REF!</f>
        <v>#REF!</v>
      </c>
      <c r="K30" s="439" t="e">
        <f>+ระยอง!#REF!</f>
        <v>#REF!</v>
      </c>
      <c r="L30" s="439" t="e">
        <f>+ระยอง!#REF!</f>
        <v>#REF!</v>
      </c>
      <c r="M30" s="440" t="e">
        <f>+ระยอง!#REF!</f>
        <v>#REF!</v>
      </c>
      <c r="N30" s="443" t="e">
        <f>+ระยอง!#REF!</f>
        <v>#REF!</v>
      </c>
      <c r="O30" s="439" t="e">
        <f>+ระยอง!#REF!</f>
        <v>#REF!</v>
      </c>
      <c r="P30" s="439" t="e">
        <f>+ระยอง!#REF!</f>
        <v>#REF!</v>
      </c>
      <c r="Q30" s="439" t="e">
        <f>+ระยอง!#REF!</f>
        <v>#REF!</v>
      </c>
      <c r="R30" s="439" t="e">
        <f>+ระยอง!#REF!</f>
        <v>#REF!</v>
      </c>
      <c r="S30" s="439" t="e">
        <f>+ระยอง!#REF!</f>
        <v>#REF!</v>
      </c>
      <c r="T30" s="439" t="e">
        <f>+ระยอง!#REF!</f>
        <v>#REF!</v>
      </c>
      <c r="U30" s="439" t="e">
        <f>+ระยอง!#REF!</f>
        <v>#REF!</v>
      </c>
      <c r="V30" s="439" t="e">
        <f>+ระยอง!#REF!</f>
        <v>#REF!</v>
      </c>
      <c r="W30" s="439" t="e">
        <f>+ระยอง!#REF!</f>
        <v>#REF!</v>
      </c>
      <c r="X30" s="439" t="e">
        <f>+ระยอง!#REF!</f>
        <v>#REF!</v>
      </c>
      <c r="Y30" s="440" t="e">
        <f>+ระยอง!#REF!</f>
        <v>#REF!</v>
      </c>
      <c r="Z30" s="443" t="e">
        <f>+ระยอง!#REF!</f>
        <v>#REF!</v>
      </c>
      <c r="AA30" s="439" t="e">
        <f>+ระยอง!#REF!</f>
        <v>#REF!</v>
      </c>
      <c r="AB30" s="439" t="e">
        <f>+ระยอง!#REF!</f>
        <v>#REF!</v>
      </c>
      <c r="AC30" s="439" t="e">
        <f>+ระยอง!#REF!</f>
        <v>#REF!</v>
      </c>
      <c r="AD30" s="439" t="e">
        <f>+ระยอง!#REF!</f>
        <v>#REF!</v>
      </c>
      <c r="AE30" s="439" t="e">
        <f>+ระยอง!#REF!</f>
        <v>#REF!</v>
      </c>
      <c r="AF30" s="439" t="e">
        <f>+ระยอง!#REF!</f>
        <v>#REF!</v>
      </c>
      <c r="AG30" s="439" t="e">
        <f>+ระยอง!#REF!</f>
        <v>#REF!</v>
      </c>
      <c r="AH30" s="439" t="e">
        <f>+ระยอง!#REF!</f>
        <v>#REF!</v>
      </c>
      <c r="AI30" s="439" t="e">
        <f>+ระยอง!#REF!</f>
        <v>#REF!</v>
      </c>
      <c r="AJ30" s="439" t="e">
        <f>+ระยอง!#REF!</f>
        <v>#REF!</v>
      </c>
      <c r="AK30" s="440" t="e">
        <f>+ระยอง!#REF!</f>
        <v>#REF!</v>
      </c>
      <c r="AL30" s="463" t="e">
        <f>+ระยอง!#REF!</f>
        <v>#REF!</v>
      </c>
      <c r="AM30" s="464" t="e">
        <f>+ระยอง!#REF!</f>
        <v>#REF!</v>
      </c>
      <c r="AN30" s="464" t="e">
        <f>+ระยอง!#REF!</f>
        <v>#REF!</v>
      </c>
      <c r="AO30" s="464" t="e">
        <f>+ระยอง!#REF!</f>
        <v>#REF!</v>
      </c>
      <c r="AP30" s="464" t="e">
        <f>+ระยอง!#REF!</f>
        <v>#REF!</v>
      </c>
      <c r="AQ30" s="464" t="e">
        <f>+ระยอง!#REF!</f>
        <v>#REF!</v>
      </c>
      <c r="AR30" s="464" t="e">
        <f>+ระยอง!#REF!</f>
        <v>#REF!</v>
      </c>
      <c r="AS30" s="464" t="e">
        <f>+ระยอง!#REF!</f>
        <v>#REF!</v>
      </c>
      <c r="AT30" s="464" t="e">
        <f>+ระยอง!#REF!</f>
        <v>#REF!</v>
      </c>
      <c r="AU30" s="464" t="e">
        <f>+ระยอง!#REF!</f>
        <v>#REF!</v>
      </c>
      <c r="AV30" s="464" t="e">
        <f>+ระยอง!#REF!</f>
        <v>#REF!</v>
      </c>
      <c r="AW30" s="465" t="e">
        <f>+ระยอง!#REF!</f>
        <v>#REF!</v>
      </c>
    </row>
    <row r="31" spans="1:50" ht="21.75" customHeight="1" thickBot="1" x14ac:dyDescent="0.3">
      <c r="A31" s="434" t="s">
        <v>231</v>
      </c>
      <c r="B31" s="443" t="e">
        <f>+สระแก้ว!#REF!</f>
        <v>#REF!</v>
      </c>
      <c r="C31" s="439" t="e">
        <f>+สระแก้ว!#REF!</f>
        <v>#REF!</v>
      </c>
      <c r="D31" s="439" t="e">
        <f>+สระแก้ว!#REF!</f>
        <v>#REF!</v>
      </c>
      <c r="E31" s="439" t="e">
        <f>+สระแก้ว!#REF!</f>
        <v>#REF!</v>
      </c>
      <c r="F31" s="439" t="e">
        <f>+สระแก้ว!#REF!</f>
        <v>#REF!</v>
      </c>
      <c r="G31" s="439" t="e">
        <f>+สระแก้ว!#REF!</f>
        <v>#REF!</v>
      </c>
      <c r="H31" s="439" t="e">
        <f>+สระแก้ว!#REF!</f>
        <v>#REF!</v>
      </c>
      <c r="I31" s="439" t="e">
        <f>+สระแก้ว!#REF!</f>
        <v>#REF!</v>
      </c>
      <c r="J31" s="439" t="e">
        <f>+สระแก้ว!#REF!</f>
        <v>#REF!</v>
      </c>
      <c r="K31" s="439" t="e">
        <f>+สระแก้ว!#REF!</f>
        <v>#REF!</v>
      </c>
      <c r="L31" s="439" t="e">
        <f>+สระแก้ว!#REF!</f>
        <v>#REF!</v>
      </c>
      <c r="M31" s="440" t="e">
        <f>+สระแก้ว!#REF!</f>
        <v>#REF!</v>
      </c>
      <c r="N31" s="443" t="e">
        <f>+สระแก้ว!#REF!</f>
        <v>#REF!</v>
      </c>
      <c r="O31" s="439" t="e">
        <f>+สระแก้ว!#REF!</f>
        <v>#REF!</v>
      </c>
      <c r="P31" s="439" t="e">
        <f>+สระแก้ว!#REF!</f>
        <v>#REF!</v>
      </c>
      <c r="Q31" s="439" t="e">
        <f>+สระแก้ว!#REF!</f>
        <v>#REF!</v>
      </c>
      <c r="R31" s="439" t="e">
        <f>+สระแก้ว!#REF!</f>
        <v>#REF!</v>
      </c>
      <c r="S31" s="439" t="e">
        <f>+สระแก้ว!#REF!</f>
        <v>#REF!</v>
      </c>
      <c r="T31" s="439" t="e">
        <f>+สระแก้ว!#REF!</f>
        <v>#REF!</v>
      </c>
      <c r="U31" s="439" t="e">
        <f>+สระแก้ว!#REF!</f>
        <v>#REF!</v>
      </c>
      <c r="V31" s="439" t="e">
        <f>+สระแก้ว!#REF!</f>
        <v>#REF!</v>
      </c>
      <c r="W31" s="439" t="e">
        <f>+สระแก้ว!#REF!</f>
        <v>#REF!</v>
      </c>
      <c r="X31" s="439" t="e">
        <f>+สระแก้ว!#REF!</f>
        <v>#REF!</v>
      </c>
      <c r="Y31" s="440" t="e">
        <f>+สระแก้ว!#REF!</f>
        <v>#REF!</v>
      </c>
      <c r="Z31" s="443" t="e">
        <f>+สระแก้ว!#REF!</f>
        <v>#REF!</v>
      </c>
      <c r="AA31" s="439" t="e">
        <f>+สระแก้ว!#REF!</f>
        <v>#REF!</v>
      </c>
      <c r="AB31" s="439" t="e">
        <f>+สระแก้ว!#REF!</f>
        <v>#REF!</v>
      </c>
      <c r="AC31" s="439" t="e">
        <f>+สระแก้ว!#REF!</f>
        <v>#REF!</v>
      </c>
      <c r="AD31" s="439" t="e">
        <f>+สระแก้ว!#REF!</f>
        <v>#REF!</v>
      </c>
      <c r="AE31" s="439" t="e">
        <f>+สระแก้ว!#REF!</f>
        <v>#REF!</v>
      </c>
      <c r="AF31" s="439" t="e">
        <f>+สระแก้ว!#REF!</f>
        <v>#REF!</v>
      </c>
      <c r="AG31" s="439" t="e">
        <f>+สระแก้ว!#REF!</f>
        <v>#REF!</v>
      </c>
      <c r="AH31" s="439" t="e">
        <f>+สระแก้ว!#REF!</f>
        <v>#REF!</v>
      </c>
      <c r="AI31" s="439" t="e">
        <f>+สระแก้ว!#REF!</f>
        <v>#REF!</v>
      </c>
      <c r="AJ31" s="439" t="e">
        <f>+สระแก้ว!#REF!</f>
        <v>#REF!</v>
      </c>
      <c r="AK31" s="440" t="e">
        <f>+สระแก้ว!#REF!</f>
        <v>#REF!</v>
      </c>
      <c r="AL31" s="463" t="e">
        <f>+สระแก้ว!#REF!</f>
        <v>#REF!</v>
      </c>
      <c r="AM31" s="464" t="e">
        <f>+สระแก้ว!#REF!</f>
        <v>#REF!</v>
      </c>
      <c r="AN31" s="464" t="e">
        <f>+สระแก้ว!#REF!</f>
        <v>#REF!</v>
      </c>
      <c r="AO31" s="464" t="e">
        <f>+สระแก้ว!#REF!</f>
        <v>#REF!</v>
      </c>
      <c r="AP31" s="464" t="e">
        <f>+สระแก้ว!#REF!</f>
        <v>#REF!</v>
      </c>
      <c r="AQ31" s="464" t="e">
        <f>+สระแก้ว!#REF!</f>
        <v>#REF!</v>
      </c>
      <c r="AR31" s="464" t="e">
        <f>+สระแก้ว!#REF!</f>
        <v>#REF!</v>
      </c>
      <c r="AS31" s="464" t="e">
        <f>+สระแก้ว!#REF!</f>
        <v>#REF!</v>
      </c>
      <c r="AT31" s="464" t="e">
        <f>+สระแก้ว!#REF!</f>
        <v>#REF!</v>
      </c>
      <c r="AU31" s="464" t="e">
        <f>+สระแก้ว!#REF!</f>
        <v>#REF!</v>
      </c>
      <c r="AV31" s="464" t="e">
        <f>+สระแก้ว!#REF!</f>
        <v>#REF!</v>
      </c>
      <c r="AW31" s="465" t="e">
        <f>+สระแก้ว!#REF!</f>
        <v>#REF!</v>
      </c>
    </row>
    <row r="32" spans="1:50" ht="21.75" customHeight="1" thickBot="1" x14ac:dyDescent="0.3">
      <c r="A32" s="427" t="s">
        <v>177</v>
      </c>
      <c r="B32" s="428" t="e">
        <f>+ภาคตะวันออก2561_Q1!#REF!</f>
        <v>#REF!</v>
      </c>
      <c r="C32" s="429" t="e">
        <f>+ภาคตะวันออก2561_Q1!#REF!</f>
        <v>#REF!</v>
      </c>
      <c r="D32" s="429" t="e">
        <f>+ภาคตะวันออก2561_Q1!#REF!</f>
        <v>#REF!</v>
      </c>
      <c r="E32" s="429" t="e">
        <f>+ภาคตะวันออก2561_Q1!#REF!</f>
        <v>#REF!</v>
      </c>
      <c r="F32" s="429" t="e">
        <f>+ภาคตะวันออก2561_Q1!#REF!</f>
        <v>#REF!</v>
      </c>
      <c r="G32" s="429" t="e">
        <f>+ภาคตะวันออก2561_Q1!#REF!</f>
        <v>#REF!</v>
      </c>
      <c r="H32" s="429" t="e">
        <f>+ภาคตะวันออก2561_Q1!#REF!</f>
        <v>#REF!</v>
      </c>
      <c r="I32" s="429" t="e">
        <f>+ภาคตะวันออก2561_Q1!#REF!</f>
        <v>#REF!</v>
      </c>
      <c r="J32" s="429" t="e">
        <f>+ภาคตะวันออก2561_Q1!#REF!</f>
        <v>#REF!</v>
      </c>
      <c r="K32" s="429" t="e">
        <f>+ภาคตะวันออก2561_Q1!#REF!</f>
        <v>#REF!</v>
      </c>
      <c r="L32" s="429" t="e">
        <f>+ภาคตะวันออก2561_Q1!#REF!</f>
        <v>#REF!</v>
      </c>
      <c r="M32" s="430" t="e">
        <f>+ภาคตะวันออก2561_Q1!#REF!</f>
        <v>#REF!</v>
      </c>
      <c r="N32" s="428" t="e">
        <f>+ภาคตะวันออก2561_Q1!#REF!</f>
        <v>#REF!</v>
      </c>
      <c r="O32" s="429" t="e">
        <f>+ภาคตะวันออก2561_Q1!#REF!</f>
        <v>#REF!</v>
      </c>
      <c r="P32" s="429" t="e">
        <f>+ภาคตะวันออก2561_Q1!#REF!</f>
        <v>#REF!</v>
      </c>
      <c r="Q32" s="429" t="e">
        <f>+ภาคตะวันออก2561_Q1!#REF!</f>
        <v>#REF!</v>
      </c>
      <c r="R32" s="429" t="e">
        <f>+ภาคตะวันออก2561_Q1!#REF!</f>
        <v>#REF!</v>
      </c>
      <c r="S32" s="429" t="e">
        <f>+ภาคตะวันออก2561_Q1!#REF!</f>
        <v>#REF!</v>
      </c>
      <c r="T32" s="429" t="e">
        <f>+ภาคตะวันออก2561_Q1!#REF!</f>
        <v>#REF!</v>
      </c>
      <c r="U32" s="429" t="e">
        <f>+ภาคตะวันออก2561_Q1!#REF!</f>
        <v>#REF!</v>
      </c>
      <c r="V32" s="429" t="e">
        <f>+ภาคตะวันออก2561_Q1!#REF!</f>
        <v>#REF!</v>
      </c>
      <c r="W32" s="429" t="e">
        <f>+ภาคตะวันออก2561_Q1!#REF!</f>
        <v>#REF!</v>
      </c>
      <c r="X32" s="429" t="e">
        <f>+ภาคตะวันออก2561_Q1!#REF!</f>
        <v>#REF!</v>
      </c>
      <c r="Y32" s="430" t="e">
        <f>+ภาคตะวันออก2561_Q1!#REF!</f>
        <v>#REF!</v>
      </c>
      <c r="Z32" s="428" t="e">
        <f>+ภาคตะวันออก2561_Q1!#REF!</f>
        <v>#REF!</v>
      </c>
      <c r="AA32" s="432" t="e">
        <f>+ภาคตะวันออก2561_Q1!#REF!</f>
        <v>#REF!</v>
      </c>
      <c r="AB32" s="432" t="e">
        <f>+ภาคตะวันออก2561_Q1!#REF!</f>
        <v>#REF!</v>
      </c>
      <c r="AC32" s="432" t="e">
        <f>+ภาคตะวันออก2561_Q1!#REF!</f>
        <v>#REF!</v>
      </c>
      <c r="AD32" s="432" t="e">
        <f>+ภาคตะวันออก2561_Q1!#REF!</f>
        <v>#REF!</v>
      </c>
      <c r="AE32" s="432" t="e">
        <f>+ภาคตะวันออก2561_Q1!#REF!</f>
        <v>#REF!</v>
      </c>
      <c r="AF32" s="432" t="e">
        <f>+ภาคตะวันออก2561_Q1!#REF!</f>
        <v>#REF!</v>
      </c>
      <c r="AG32" s="432" t="e">
        <f>+ภาคตะวันออก2561_Q1!#REF!</f>
        <v>#REF!</v>
      </c>
      <c r="AH32" s="432" t="e">
        <f>+ภาคตะวันออก2561_Q1!#REF!</f>
        <v>#REF!</v>
      </c>
      <c r="AI32" s="432" t="e">
        <f>+ภาคตะวันออก2561_Q1!#REF!</f>
        <v>#REF!</v>
      </c>
      <c r="AJ32" s="432" t="e">
        <f>+ภาคตะวันออก2561_Q1!#REF!</f>
        <v>#REF!</v>
      </c>
      <c r="AK32" s="433" t="e">
        <f>+ภาคตะวันออก2561_Q1!#REF!</f>
        <v>#REF!</v>
      </c>
      <c r="AL32" s="471" t="e">
        <f>+ภาคตะวันออก2561_Q1!#REF!</f>
        <v>#REF!</v>
      </c>
      <c r="AM32" s="472" t="e">
        <f>+ภาคตะวันออก2561_Q1!#REF!</f>
        <v>#REF!</v>
      </c>
      <c r="AN32" s="472" t="e">
        <f>+ภาคตะวันออก2561_Q1!#REF!</f>
        <v>#REF!</v>
      </c>
      <c r="AO32" s="472" t="e">
        <f>+ภาคตะวันออก2561_Q1!#REF!</f>
        <v>#REF!</v>
      </c>
      <c r="AP32" s="472" t="e">
        <f>+ภาคตะวันออก2561_Q1!#REF!</f>
        <v>#REF!</v>
      </c>
      <c r="AQ32" s="472" t="e">
        <f>+ภาคตะวันออก2561_Q1!#REF!</f>
        <v>#REF!</v>
      </c>
      <c r="AR32" s="472" t="e">
        <f>+ภาคตะวันออก2561_Q1!#REF!</f>
        <v>#REF!</v>
      </c>
      <c r="AS32" s="472" t="e">
        <f>+ภาคตะวันออก2561_Q1!#REF!</f>
        <v>#REF!</v>
      </c>
      <c r="AT32" s="472" t="e">
        <f>+ภาคตะวันออก2561_Q1!#REF!</f>
        <v>#REF!</v>
      </c>
      <c r="AU32" s="472" t="e">
        <f>+ภาคตะวันออก2561_Q1!#REF!</f>
        <v>#REF!</v>
      </c>
      <c r="AV32" s="472" t="e">
        <f>+ภาคตะวันออก2561_Q1!#REF!</f>
        <v>#REF!</v>
      </c>
      <c r="AW32" s="473" t="e">
        <f>+ภาคตะวันออก2561_Q1!#REF!</f>
        <v>#REF!</v>
      </c>
    </row>
    <row r="33" spans="1:49" ht="21.75" customHeight="1" x14ac:dyDescent="0.25">
      <c r="A33" s="434" t="s">
        <v>307</v>
      </c>
      <c r="B33" s="443"/>
      <c r="C33" s="439"/>
      <c r="D33" s="439"/>
      <c r="E33" s="439"/>
      <c r="F33" s="439"/>
      <c r="G33" s="439"/>
      <c r="H33" s="439"/>
      <c r="I33" s="439"/>
      <c r="J33" s="439"/>
      <c r="K33" s="439"/>
      <c r="L33" s="439"/>
      <c r="M33" s="440"/>
      <c r="N33" s="443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40"/>
      <c r="Z33" s="443"/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40"/>
      <c r="AL33" s="463"/>
      <c r="AM33" s="439"/>
      <c r="AN33" s="439"/>
      <c r="AO33" s="439"/>
      <c r="AP33" s="439"/>
      <c r="AQ33" s="439"/>
      <c r="AR33" s="439"/>
      <c r="AS33" s="439"/>
      <c r="AT33" s="439"/>
      <c r="AU33" s="439"/>
      <c r="AV33" s="439"/>
      <c r="AW33" s="440"/>
    </row>
    <row r="34" spans="1:49" ht="21.75" customHeight="1" x14ac:dyDescent="0.25">
      <c r="A34" s="434" t="s">
        <v>308</v>
      </c>
      <c r="B34" s="443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40"/>
      <c r="N34" s="443"/>
      <c r="O34" s="439"/>
      <c r="P34" s="439"/>
      <c r="Q34" s="439"/>
      <c r="R34" s="439"/>
      <c r="S34" s="439"/>
      <c r="T34" s="439"/>
      <c r="U34" s="439"/>
      <c r="V34" s="439"/>
      <c r="W34" s="439"/>
      <c r="X34" s="439"/>
      <c r="Y34" s="440"/>
      <c r="Z34" s="443"/>
      <c r="AA34" s="439"/>
      <c r="AB34" s="439"/>
      <c r="AC34" s="439"/>
      <c r="AD34" s="439"/>
      <c r="AE34" s="439"/>
      <c r="AF34" s="439"/>
      <c r="AG34" s="439"/>
      <c r="AH34" s="439"/>
      <c r="AI34" s="439"/>
      <c r="AJ34" s="439"/>
      <c r="AK34" s="440"/>
      <c r="AL34" s="463"/>
      <c r="AM34" s="439"/>
      <c r="AN34" s="439"/>
      <c r="AO34" s="439"/>
      <c r="AP34" s="439"/>
      <c r="AQ34" s="439"/>
      <c r="AR34" s="439"/>
      <c r="AS34" s="439"/>
      <c r="AT34" s="439"/>
      <c r="AU34" s="439"/>
      <c r="AV34" s="439"/>
      <c r="AW34" s="440"/>
    </row>
    <row r="35" spans="1:49" ht="21.75" customHeight="1" x14ac:dyDescent="0.25">
      <c r="A35" s="434" t="s">
        <v>309</v>
      </c>
      <c r="B35" s="443"/>
      <c r="C35" s="439"/>
      <c r="D35" s="439"/>
      <c r="E35" s="439"/>
      <c r="F35" s="439"/>
      <c r="G35" s="439"/>
      <c r="H35" s="439"/>
      <c r="I35" s="439"/>
      <c r="J35" s="439"/>
      <c r="K35" s="439"/>
      <c r="L35" s="439"/>
      <c r="M35" s="440"/>
      <c r="N35" s="443"/>
      <c r="O35" s="439"/>
      <c r="P35" s="439"/>
      <c r="Q35" s="439"/>
      <c r="R35" s="439"/>
      <c r="S35" s="439"/>
      <c r="T35" s="439"/>
      <c r="U35" s="439"/>
      <c r="V35" s="439"/>
      <c r="W35" s="439"/>
      <c r="X35" s="439"/>
      <c r="Y35" s="440"/>
      <c r="Z35" s="443"/>
      <c r="AA35" s="439"/>
      <c r="AB35" s="439"/>
      <c r="AC35" s="439"/>
      <c r="AD35" s="439"/>
      <c r="AE35" s="439"/>
      <c r="AF35" s="439"/>
      <c r="AG35" s="439"/>
      <c r="AH35" s="439"/>
      <c r="AI35" s="439"/>
      <c r="AJ35" s="439"/>
      <c r="AK35" s="440"/>
      <c r="AL35" s="443"/>
      <c r="AM35" s="439"/>
      <c r="AN35" s="439"/>
      <c r="AO35" s="439"/>
      <c r="AP35" s="439"/>
      <c r="AQ35" s="439"/>
      <c r="AR35" s="439"/>
      <c r="AS35" s="439"/>
      <c r="AT35" s="439"/>
      <c r="AU35" s="439"/>
      <c r="AV35" s="439"/>
      <c r="AW35" s="440"/>
    </row>
    <row r="36" spans="1:49" ht="21.75" customHeight="1" x14ac:dyDescent="0.25">
      <c r="A36" s="434" t="s">
        <v>310</v>
      </c>
      <c r="B36" s="443"/>
      <c r="C36" s="439"/>
      <c r="D36" s="439"/>
      <c r="E36" s="439"/>
      <c r="F36" s="439"/>
      <c r="G36" s="439"/>
      <c r="H36" s="439"/>
      <c r="I36" s="439"/>
      <c r="J36" s="439"/>
      <c r="K36" s="439"/>
      <c r="L36" s="439"/>
      <c r="M36" s="440"/>
      <c r="N36" s="443"/>
      <c r="O36" s="439"/>
      <c r="P36" s="439"/>
      <c r="Q36" s="439"/>
      <c r="R36" s="439"/>
      <c r="S36" s="439"/>
      <c r="T36" s="439"/>
      <c r="U36" s="439"/>
      <c r="V36" s="439"/>
      <c r="W36" s="439"/>
      <c r="X36" s="439"/>
      <c r="Y36" s="440"/>
      <c r="Z36" s="443"/>
      <c r="AA36" s="439"/>
      <c r="AB36" s="439"/>
      <c r="AC36" s="439"/>
      <c r="AD36" s="439"/>
      <c r="AE36" s="439"/>
      <c r="AF36" s="439"/>
      <c r="AG36" s="439"/>
      <c r="AH36" s="439"/>
      <c r="AI36" s="439"/>
      <c r="AJ36" s="439"/>
      <c r="AK36" s="440"/>
      <c r="AL36" s="443"/>
      <c r="AM36" s="439"/>
      <c r="AN36" s="439"/>
      <c r="AO36" s="439"/>
      <c r="AP36" s="439"/>
      <c r="AQ36" s="439"/>
      <c r="AR36" s="439"/>
      <c r="AS36" s="439"/>
      <c r="AT36" s="439"/>
      <c r="AU36" s="439"/>
      <c r="AV36" s="439"/>
      <c r="AW36" s="440"/>
    </row>
    <row r="37" spans="1:49" ht="21.75" customHeight="1" x14ac:dyDescent="0.25">
      <c r="A37" s="434" t="s">
        <v>311</v>
      </c>
      <c r="B37" s="443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40"/>
      <c r="N37" s="443"/>
      <c r="O37" s="439"/>
      <c r="P37" s="439"/>
      <c r="Q37" s="439"/>
      <c r="R37" s="439"/>
      <c r="S37" s="439"/>
      <c r="T37" s="439"/>
      <c r="U37" s="439"/>
      <c r="V37" s="439"/>
      <c r="W37" s="439"/>
      <c r="X37" s="439"/>
      <c r="Y37" s="440"/>
      <c r="Z37" s="443"/>
      <c r="AA37" s="439"/>
      <c r="AB37" s="439"/>
      <c r="AC37" s="439"/>
      <c r="AD37" s="439"/>
      <c r="AE37" s="439"/>
      <c r="AF37" s="439"/>
      <c r="AG37" s="439"/>
      <c r="AH37" s="439"/>
      <c r="AI37" s="439"/>
      <c r="AJ37" s="439"/>
      <c r="AK37" s="440"/>
      <c r="AL37" s="443"/>
      <c r="AM37" s="439"/>
      <c r="AN37" s="439"/>
      <c r="AO37" s="439"/>
      <c r="AP37" s="439"/>
      <c r="AQ37" s="439"/>
      <c r="AR37" s="439"/>
      <c r="AS37" s="439"/>
      <c r="AT37" s="439"/>
      <c r="AU37" s="439"/>
      <c r="AV37" s="439"/>
      <c r="AW37" s="440"/>
    </row>
    <row r="38" spans="1:49" ht="21.75" customHeight="1" x14ac:dyDescent="0.25">
      <c r="A38" s="434" t="s">
        <v>312</v>
      </c>
      <c r="B38" s="443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40"/>
      <c r="N38" s="443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40"/>
      <c r="Z38" s="443"/>
      <c r="AA38" s="439"/>
      <c r="AB38" s="439"/>
      <c r="AC38" s="439"/>
      <c r="AD38" s="439"/>
      <c r="AE38" s="439"/>
      <c r="AF38" s="439"/>
      <c r="AG38" s="439"/>
      <c r="AH38" s="439"/>
      <c r="AI38" s="439"/>
      <c r="AJ38" s="439"/>
      <c r="AK38" s="440"/>
      <c r="AL38" s="443"/>
      <c r="AM38" s="439"/>
      <c r="AN38" s="439"/>
      <c r="AO38" s="439"/>
      <c r="AP38" s="439"/>
      <c r="AQ38" s="439"/>
      <c r="AR38" s="439"/>
      <c r="AS38" s="439"/>
      <c r="AT38" s="439"/>
      <c r="AU38" s="439"/>
      <c r="AV38" s="439"/>
      <c r="AW38" s="440"/>
    </row>
    <row r="39" spans="1:49" ht="21.75" customHeight="1" x14ac:dyDescent="0.25">
      <c r="A39" s="434" t="s">
        <v>313</v>
      </c>
      <c r="B39" s="443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40"/>
      <c r="N39" s="443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40"/>
      <c r="Z39" s="443"/>
      <c r="AA39" s="439"/>
      <c r="AB39" s="439"/>
      <c r="AC39" s="439"/>
      <c r="AD39" s="439"/>
      <c r="AE39" s="439"/>
      <c r="AF39" s="439"/>
      <c r="AG39" s="439"/>
      <c r="AH39" s="439"/>
      <c r="AI39" s="439"/>
      <c r="AJ39" s="439"/>
      <c r="AK39" s="440"/>
      <c r="AL39" s="443"/>
      <c r="AM39" s="439"/>
      <c r="AN39" s="439"/>
      <c r="AO39" s="439"/>
      <c r="AP39" s="439"/>
      <c r="AQ39" s="439"/>
      <c r="AR39" s="439"/>
      <c r="AS39" s="439"/>
      <c r="AT39" s="439"/>
      <c r="AU39" s="439"/>
      <c r="AV39" s="439"/>
      <c r="AW39" s="440"/>
    </row>
    <row r="40" spans="1:49" ht="21.75" customHeight="1" x14ac:dyDescent="0.25">
      <c r="A40" s="434" t="s">
        <v>314</v>
      </c>
      <c r="B40" s="443"/>
      <c r="C40" s="439"/>
      <c r="D40" s="439"/>
      <c r="E40" s="439"/>
      <c r="F40" s="439"/>
      <c r="G40" s="439"/>
      <c r="H40" s="439"/>
      <c r="I40" s="439"/>
      <c r="J40" s="439"/>
      <c r="K40" s="439"/>
      <c r="L40" s="439"/>
      <c r="M40" s="440"/>
      <c r="N40" s="443"/>
      <c r="O40" s="439"/>
      <c r="P40" s="439"/>
      <c r="Q40" s="439"/>
      <c r="R40" s="439"/>
      <c r="S40" s="439"/>
      <c r="T40" s="439"/>
      <c r="U40" s="439"/>
      <c r="V40" s="439"/>
      <c r="W40" s="439"/>
      <c r="X40" s="439"/>
      <c r="Y40" s="440"/>
      <c r="Z40" s="443"/>
      <c r="AA40" s="439"/>
      <c r="AB40" s="439"/>
      <c r="AC40" s="439"/>
      <c r="AD40" s="439"/>
      <c r="AE40" s="439"/>
      <c r="AF40" s="439"/>
      <c r="AG40" s="439"/>
      <c r="AH40" s="439"/>
      <c r="AI40" s="439"/>
      <c r="AJ40" s="439"/>
      <c r="AK40" s="440"/>
      <c r="AL40" s="443"/>
      <c r="AM40" s="439"/>
      <c r="AN40" s="439"/>
      <c r="AO40" s="439"/>
      <c r="AP40" s="439"/>
      <c r="AQ40" s="439"/>
      <c r="AR40" s="439"/>
      <c r="AS40" s="439"/>
      <c r="AT40" s="439"/>
      <c r="AU40" s="439"/>
      <c r="AV40" s="439"/>
      <c r="AW40" s="440"/>
    </row>
    <row r="41" spans="1:49" ht="21.75" customHeight="1" x14ac:dyDescent="0.25">
      <c r="A41" s="434" t="s">
        <v>315</v>
      </c>
      <c r="B41" s="443"/>
      <c r="C41" s="439"/>
      <c r="D41" s="439"/>
      <c r="E41" s="439"/>
      <c r="F41" s="439"/>
      <c r="G41" s="439"/>
      <c r="H41" s="439"/>
      <c r="I41" s="439"/>
      <c r="J41" s="439"/>
      <c r="K41" s="439"/>
      <c r="L41" s="439"/>
      <c r="M41" s="440"/>
      <c r="N41" s="443"/>
      <c r="O41" s="439"/>
      <c r="P41" s="439"/>
      <c r="Q41" s="439"/>
      <c r="R41" s="439"/>
      <c r="S41" s="439"/>
      <c r="T41" s="439"/>
      <c r="U41" s="439"/>
      <c r="V41" s="439"/>
      <c r="W41" s="439"/>
      <c r="X41" s="439"/>
      <c r="Y41" s="440"/>
      <c r="Z41" s="443"/>
      <c r="AA41" s="439"/>
      <c r="AB41" s="439"/>
      <c r="AC41" s="439"/>
      <c r="AD41" s="439"/>
      <c r="AE41" s="439"/>
      <c r="AF41" s="439"/>
      <c r="AG41" s="439"/>
      <c r="AH41" s="439"/>
      <c r="AI41" s="439"/>
      <c r="AJ41" s="439"/>
      <c r="AK41" s="440"/>
      <c r="AL41" s="443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40"/>
    </row>
    <row r="42" spans="1:49" ht="21.75" customHeight="1" x14ac:dyDescent="0.25">
      <c r="A42" s="434" t="s">
        <v>316</v>
      </c>
      <c r="B42" s="443"/>
      <c r="C42" s="439"/>
      <c r="D42" s="439"/>
      <c r="E42" s="439"/>
      <c r="F42" s="439"/>
      <c r="G42" s="439"/>
      <c r="H42" s="439"/>
      <c r="I42" s="439"/>
      <c r="J42" s="439"/>
      <c r="K42" s="439"/>
      <c r="L42" s="439"/>
      <c r="M42" s="440"/>
      <c r="N42" s="443"/>
      <c r="O42" s="439"/>
      <c r="P42" s="439"/>
      <c r="Q42" s="439"/>
      <c r="R42" s="439"/>
      <c r="S42" s="439"/>
      <c r="T42" s="439"/>
      <c r="U42" s="439"/>
      <c r="V42" s="439"/>
      <c r="W42" s="439"/>
      <c r="X42" s="439"/>
      <c r="Y42" s="440"/>
      <c r="Z42" s="443"/>
      <c r="AA42" s="439"/>
      <c r="AB42" s="439"/>
      <c r="AC42" s="439"/>
      <c r="AD42" s="439"/>
      <c r="AE42" s="439"/>
      <c r="AF42" s="439"/>
      <c r="AG42" s="439"/>
      <c r="AH42" s="439"/>
      <c r="AI42" s="439"/>
      <c r="AJ42" s="439"/>
      <c r="AK42" s="440"/>
      <c r="AL42" s="443"/>
      <c r="AM42" s="439"/>
      <c r="AN42" s="439"/>
      <c r="AO42" s="439"/>
      <c r="AP42" s="439"/>
      <c r="AQ42" s="439"/>
      <c r="AR42" s="439"/>
      <c r="AS42" s="439"/>
      <c r="AT42" s="439"/>
      <c r="AU42" s="439"/>
      <c r="AV42" s="439"/>
      <c r="AW42" s="440"/>
    </row>
    <row r="43" spans="1:49" ht="21.75" customHeight="1" x14ac:dyDescent="0.25">
      <c r="A43" s="434" t="s">
        <v>317</v>
      </c>
      <c r="B43" s="443"/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40"/>
      <c r="N43" s="443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40"/>
      <c r="Z43" s="443"/>
      <c r="AA43" s="439"/>
      <c r="AB43" s="439"/>
      <c r="AC43" s="439"/>
      <c r="AD43" s="439"/>
      <c r="AE43" s="439"/>
      <c r="AF43" s="439"/>
      <c r="AG43" s="439"/>
      <c r="AH43" s="439"/>
      <c r="AI43" s="439"/>
      <c r="AJ43" s="439"/>
      <c r="AK43" s="440"/>
      <c r="AL43" s="443"/>
      <c r="AM43" s="439"/>
      <c r="AN43" s="439"/>
      <c r="AO43" s="439"/>
      <c r="AP43" s="439"/>
      <c r="AQ43" s="439"/>
      <c r="AR43" s="439"/>
      <c r="AS43" s="439"/>
      <c r="AT43" s="439"/>
      <c r="AU43" s="439"/>
      <c r="AV43" s="439"/>
      <c r="AW43" s="440"/>
    </row>
    <row r="44" spans="1:49" ht="21.75" customHeight="1" x14ac:dyDescent="0.25">
      <c r="A44" s="434" t="s">
        <v>318</v>
      </c>
      <c r="B44" s="443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40"/>
      <c r="N44" s="443"/>
      <c r="O44" s="439"/>
      <c r="P44" s="439"/>
      <c r="Q44" s="439"/>
      <c r="R44" s="439"/>
      <c r="S44" s="439"/>
      <c r="T44" s="439"/>
      <c r="U44" s="439"/>
      <c r="V44" s="439"/>
      <c r="W44" s="439"/>
      <c r="X44" s="439"/>
      <c r="Y44" s="440"/>
      <c r="Z44" s="443"/>
      <c r="AA44" s="439"/>
      <c r="AB44" s="439"/>
      <c r="AC44" s="439"/>
      <c r="AD44" s="439"/>
      <c r="AE44" s="439"/>
      <c r="AF44" s="439"/>
      <c r="AG44" s="439"/>
      <c r="AH44" s="439"/>
      <c r="AI44" s="439"/>
      <c r="AJ44" s="439"/>
      <c r="AK44" s="440"/>
      <c r="AL44" s="443"/>
      <c r="AM44" s="439"/>
      <c r="AN44" s="439"/>
      <c r="AO44" s="439"/>
      <c r="AP44" s="439"/>
      <c r="AQ44" s="439"/>
      <c r="AR44" s="439"/>
      <c r="AS44" s="439"/>
      <c r="AT44" s="439"/>
      <c r="AU44" s="439"/>
      <c r="AV44" s="439"/>
      <c r="AW44" s="440"/>
    </row>
    <row r="45" spans="1:49" ht="21.75" customHeight="1" x14ac:dyDescent="0.25">
      <c r="A45" s="434" t="s">
        <v>319</v>
      </c>
      <c r="B45" s="443"/>
      <c r="C45" s="439"/>
      <c r="D45" s="439"/>
      <c r="E45" s="439"/>
      <c r="F45" s="439"/>
      <c r="G45" s="439"/>
      <c r="H45" s="439"/>
      <c r="I45" s="439"/>
      <c r="J45" s="439"/>
      <c r="K45" s="439"/>
      <c r="L45" s="439"/>
      <c r="M45" s="440"/>
      <c r="N45" s="443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40"/>
      <c r="Z45" s="443"/>
      <c r="AA45" s="439"/>
      <c r="AB45" s="439"/>
      <c r="AC45" s="439"/>
      <c r="AD45" s="439"/>
      <c r="AE45" s="439"/>
      <c r="AF45" s="439"/>
      <c r="AG45" s="439"/>
      <c r="AH45" s="439"/>
      <c r="AI45" s="439"/>
      <c r="AJ45" s="439"/>
      <c r="AK45" s="440"/>
      <c r="AL45" s="443"/>
      <c r="AM45" s="439"/>
      <c r="AN45" s="439"/>
      <c r="AO45" s="439"/>
      <c r="AP45" s="439"/>
      <c r="AQ45" s="439"/>
      <c r="AR45" s="439"/>
      <c r="AS45" s="439"/>
      <c r="AT45" s="439"/>
      <c r="AU45" s="439"/>
      <c r="AV45" s="439"/>
      <c r="AW45" s="440"/>
    </row>
    <row r="46" spans="1:49" ht="21.75" customHeight="1" thickBot="1" x14ac:dyDescent="0.3">
      <c r="A46" s="434" t="s">
        <v>320</v>
      </c>
      <c r="B46" s="443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40"/>
      <c r="N46" s="443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40"/>
      <c r="Z46" s="443"/>
      <c r="AA46" s="439"/>
      <c r="AB46" s="439"/>
      <c r="AC46" s="439"/>
      <c r="AD46" s="439"/>
      <c r="AE46" s="439"/>
      <c r="AF46" s="439"/>
      <c r="AG46" s="439"/>
      <c r="AH46" s="439"/>
      <c r="AI46" s="439"/>
      <c r="AJ46" s="439"/>
      <c r="AK46" s="440"/>
      <c r="AL46" s="443"/>
      <c r="AM46" s="439"/>
      <c r="AN46" s="439"/>
      <c r="AO46" s="439"/>
      <c r="AP46" s="439"/>
      <c r="AQ46" s="439"/>
      <c r="AR46" s="439"/>
      <c r="AS46" s="439"/>
      <c r="AT46" s="439"/>
      <c r="AU46" s="439"/>
      <c r="AV46" s="439"/>
      <c r="AW46" s="440"/>
    </row>
    <row r="47" spans="1:49" ht="21.75" customHeight="1" thickBot="1" x14ac:dyDescent="0.3">
      <c r="A47" s="427" t="s">
        <v>321</v>
      </c>
      <c r="B47" s="428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30"/>
      <c r="N47" s="428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30"/>
      <c r="Z47" s="431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3"/>
      <c r="AL47" s="431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3"/>
    </row>
    <row r="48" spans="1:49" ht="21.75" customHeight="1" x14ac:dyDescent="0.25">
      <c r="A48" s="434" t="s">
        <v>322</v>
      </c>
      <c r="B48" s="443"/>
      <c r="C48" s="439"/>
      <c r="D48" s="439"/>
      <c r="E48" s="439"/>
      <c r="F48" s="439"/>
      <c r="G48" s="439"/>
      <c r="H48" s="439"/>
      <c r="I48" s="439"/>
      <c r="J48" s="439"/>
      <c r="K48" s="439"/>
      <c r="L48" s="439"/>
      <c r="M48" s="440"/>
      <c r="N48" s="443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40"/>
      <c r="Z48" s="443"/>
      <c r="AA48" s="439"/>
      <c r="AB48" s="439"/>
      <c r="AC48" s="439"/>
      <c r="AD48" s="439"/>
      <c r="AE48" s="439"/>
      <c r="AF48" s="439"/>
      <c r="AG48" s="439"/>
      <c r="AH48" s="439"/>
      <c r="AI48" s="439"/>
      <c r="AJ48" s="439"/>
      <c r="AK48" s="440"/>
      <c r="AL48" s="443"/>
      <c r="AM48" s="439"/>
      <c r="AN48" s="439"/>
      <c r="AO48" s="439"/>
      <c r="AP48" s="439"/>
      <c r="AQ48" s="439"/>
      <c r="AR48" s="439"/>
      <c r="AS48" s="439"/>
      <c r="AT48" s="439"/>
      <c r="AU48" s="439"/>
      <c r="AV48" s="439"/>
      <c r="AW48" s="440"/>
    </row>
    <row r="49" spans="1:49" ht="21.75" customHeight="1" x14ac:dyDescent="0.25">
      <c r="A49" s="434" t="s">
        <v>323</v>
      </c>
      <c r="B49" s="443"/>
      <c r="C49" s="439"/>
      <c r="D49" s="439"/>
      <c r="E49" s="439"/>
      <c r="F49" s="439"/>
      <c r="G49" s="439"/>
      <c r="H49" s="439"/>
      <c r="I49" s="439"/>
      <c r="J49" s="439"/>
      <c r="K49" s="439"/>
      <c r="L49" s="439"/>
      <c r="M49" s="440"/>
      <c r="N49" s="443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40"/>
      <c r="Z49" s="443"/>
      <c r="AA49" s="439"/>
      <c r="AB49" s="439"/>
      <c r="AC49" s="439"/>
      <c r="AD49" s="439"/>
      <c r="AE49" s="439"/>
      <c r="AF49" s="439"/>
      <c r="AG49" s="439"/>
      <c r="AH49" s="439"/>
      <c r="AI49" s="439"/>
      <c r="AJ49" s="439"/>
      <c r="AK49" s="440"/>
      <c r="AL49" s="443"/>
      <c r="AM49" s="439"/>
      <c r="AN49" s="439"/>
      <c r="AO49" s="439"/>
      <c r="AP49" s="439"/>
      <c r="AQ49" s="439"/>
      <c r="AR49" s="439"/>
      <c r="AS49" s="439"/>
      <c r="AT49" s="439"/>
      <c r="AU49" s="439"/>
      <c r="AV49" s="439"/>
      <c r="AW49" s="440"/>
    </row>
    <row r="50" spans="1:49" ht="21.75" customHeight="1" x14ac:dyDescent="0.25">
      <c r="A50" s="434" t="s">
        <v>324</v>
      </c>
      <c r="B50" s="443"/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40"/>
      <c r="N50" s="443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40"/>
      <c r="Z50" s="443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40"/>
      <c r="AL50" s="443"/>
      <c r="AM50" s="439"/>
      <c r="AN50" s="439"/>
      <c r="AO50" s="439"/>
      <c r="AP50" s="439"/>
      <c r="AQ50" s="439"/>
      <c r="AR50" s="439"/>
      <c r="AS50" s="439"/>
      <c r="AT50" s="439"/>
      <c r="AU50" s="439"/>
      <c r="AV50" s="439"/>
      <c r="AW50" s="440"/>
    </row>
    <row r="51" spans="1:49" ht="21.75" customHeight="1" x14ac:dyDescent="0.25">
      <c r="A51" s="434" t="s">
        <v>325</v>
      </c>
      <c r="B51" s="443"/>
      <c r="C51" s="439"/>
      <c r="D51" s="439"/>
      <c r="E51" s="439"/>
      <c r="F51" s="439"/>
      <c r="G51" s="439"/>
      <c r="H51" s="439"/>
      <c r="I51" s="439"/>
      <c r="J51" s="439"/>
      <c r="K51" s="439"/>
      <c r="L51" s="439"/>
      <c r="M51" s="440"/>
      <c r="N51" s="443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40"/>
      <c r="Z51" s="443"/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40"/>
      <c r="AL51" s="443"/>
      <c r="AM51" s="439"/>
      <c r="AN51" s="439"/>
      <c r="AO51" s="439"/>
      <c r="AP51" s="439"/>
      <c r="AQ51" s="439"/>
      <c r="AR51" s="439"/>
      <c r="AS51" s="439"/>
      <c r="AT51" s="439"/>
      <c r="AU51" s="439"/>
      <c r="AV51" s="439"/>
      <c r="AW51" s="440"/>
    </row>
    <row r="52" spans="1:49" ht="21.75" customHeight="1" x14ac:dyDescent="0.25">
      <c r="A52" s="434" t="s">
        <v>326</v>
      </c>
      <c r="B52" s="443"/>
      <c r="C52" s="439"/>
      <c r="D52" s="439"/>
      <c r="E52" s="439"/>
      <c r="F52" s="439"/>
      <c r="G52" s="439"/>
      <c r="H52" s="439"/>
      <c r="I52" s="439"/>
      <c r="J52" s="439"/>
      <c r="K52" s="439"/>
      <c r="L52" s="439"/>
      <c r="M52" s="440"/>
      <c r="N52" s="443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40"/>
      <c r="Z52" s="443"/>
      <c r="AA52" s="439"/>
      <c r="AB52" s="439"/>
      <c r="AC52" s="439"/>
      <c r="AD52" s="439"/>
      <c r="AE52" s="439"/>
      <c r="AF52" s="439"/>
      <c r="AG52" s="439"/>
      <c r="AH52" s="439"/>
      <c r="AI52" s="439"/>
      <c r="AJ52" s="439"/>
      <c r="AK52" s="440"/>
      <c r="AL52" s="443"/>
      <c r="AM52" s="439"/>
      <c r="AN52" s="439"/>
      <c r="AO52" s="439"/>
      <c r="AP52" s="439"/>
      <c r="AQ52" s="439"/>
      <c r="AR52" s="439"/>
      <c r="AS52" s="439"/>
      <c r="AT52" s="439"/>
      <c r="AU52" s="439"/>
      <c r="AV52" s="439"/>
      <c r="AW52" s="440"/>
    </row>
    <row r="53" spans="1:49" ht="21.75" customHeight="1" x14ac:dyDescent="0.25">
      <c r="A53" s="434" t="s">
        <v>327</v>
      </c>
      <c r="B53" s="443"/>
      <c r="C53" s="439"/>
      <c r="D53" s="439"/>
      <c r="E53" s="439"/>
      <c r="F53" s="439"/>
      <c r="G53" s="439"/>
      <c r="H53" s="439"/>
      <c r="I53" s="439"/>
      <c r="J53" s="439"/>
      <c r="K53" s="439"/>
      <c r="L53" s="439"/>
      <c r="M53" s="440"/>
      <c r="N53" s="443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40"/>
      <c r="Z53" s="443"/>
      <c r="AA53" s="439"/>
      <c r="AB53" s="439"/>
      <c r="AC53" s="439"/>
      <c r="AD53" s="439"/>
      <c r="AE53" s="439"/>
      <c r="AF53" s="439"/>
      <c r="AG53" s="439"/>
      <c r="AH53" s="439"/>
      <c r="AI53" s="439"/>
      <c r="AJ53" s="439"/>
      <c r="AK53" s="440"/>
      <c r="AL53" s="443"/>
      <c r="AM53" s="439"/>
      <c r="AN53" s="439"/>
      <c r="AO53" s="439"/>
      <c r="AP53" s="439"/>
      <c r="AQ53" s="439"/>
      <c r="AR53" s="439"/>
      <c r="AS53" s="439"/>
      <c r="AT53" s="439"/>
      <c r="AU53" s="439"/>
      <c r="AV53" s="439"/>
      <c r="AW53" s="440"/>
    </row>
    <row r="54" spans="1:49" ht="21.75" customHeight="1" x14ac:dyDescent="0.25">
      <c r="A54" s="434" t="s">
        <v>328</v>
      </c>
      <c r="B54" s="443"/>
      <c r="C54" s="439"/>
      <c r="D54" s="439"/>
      <c r="E54" s="439"/>
      <c r="F54" s="439"/>
      <c r="G54" s="439"/>
      <c r="H54" s="439"/>
      <c r="I54" s="439"/>
      <c r="J54" s="439"/>
      <c r="K54" s="439"/>
      <c r="L54" s="439"/>
      <c r="M54" s="440"/>
      <c r="N54" s="443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40"/>
      <c r="Z54" s="443"/>
      <c r="AA54" s="439"/>
      <c r="AB54" s="439"/>
      <c r="AC54" s="439"/>
      <c r="AD54" s="439"/>
      <c r="AE54" s="439"/>
      <c r="AF54" s="439"/>
      <c r="AG54" s="439"/>
      <c r="AH54" s="439"/>
      <c r="AI54" s="439"/>
      <c r="AJ54" s="439"/>
      <c r="AK54" s="440"/>
      <c r="AL54" s="443"/>
      <c r="AM54" s="439"/>
      <c r="AN54" s="439"/>
      <c r="AO54" s="439"/>
      <c r="AP54" s="439"/>
      <c r="AQ54" s="439"/>
      <c r="AR54" s="439"/>
      <c r="AS54" s="439"/>
      <c r="AT54" s="439"/>
      <c r="AU54" s="439"/>
      <c r="AV54" s="439"/>
      <c r="AW54" s="440"/>
    </row>
    <row r="55" spans="1:49" ht="21.75" customHeight="1" x14ac:dyDescent="0.25">
      <c r="A55" s="434" t="s">
        <v>329</v>
      </c>
      <c r="B55" s="443"/>
      <c r="C55" s="439"/>
      <c r="D55" s="439"/>
      <c r="E55" s="439"/>
      <c r="F55" s="439"/>
      <c r="G55" s="439"/>
      <c r="H55" s="439"/>
      <c r="I55" s="439"/>
      <c r="J55" s="439"/>
      <c r="K55" s="439"/>
      <c r="L55" s="439"/>
      <c r="M55" s="440"/>
      <c r="N55" s="443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40"/>
      <c r="Z55" s="443"/>
      <c r="AA55" s="439"/>
      <c r="AB55" s="439"/>
      <c r="AC55" s="439"/>
      <c r="AD55" s="439"/>
      <c r="AE55" s="439"/>
      <c r="AF55" s="439"/>
      <c r="AG55" s="439"/>
      <c r="AH55" s="439"/>
      <c r="AI55" s="439"/>
      <c r="AJ55" s="439"/>
      <c r="AK55" s="440"/>
      <c r="AL55" s="443"/>
      <c r="AM55" s="439"/>
      <c r="AN55" s="439"/>
      <c r="AO55" s="439"/>
      <c r="AP55" s="439"/>
      <c r="AQ55" s="439"/>
      <c r="AR55" s="439"/>
      <c r="AS55" s="439"/>
      <c r="AT55" s="439"/>
      <c r="AU55" s="439"/>
      <c r="AV55" s="439"/>
      <c r="AW55" s="440"/>
    </row>
    <row r="56" spans="1:49" ht="21.75" customHeight="1" x14ac:dyDescent="0.25">
      <c r="A56" s="434" t="s">
        <v>330</v>
      </c>
      <c r="B56" s="443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40"/>
      <c r="N56" s="443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40"/>
      <c r="Z56" s="443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40"/>
      <c r="AL56" s="443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40"/>
    </row>
    <row r="57" spans="1:49" ht="21.75" customHeight="1" x14ac:dyDescent="0.25">
      <c r="A57" s="434" t="s">
        <v>331</v>
      </c>
      <c r="B57" s="443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40"/>
      <c r="N57" s="443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40"/>
      <c r="Z57" s="443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40"/>
      <c r="AL57" s="443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40"/>
    </row>
    <row r="58" spans="1:49" ht="21.75" customHeight="1" x14ac:dyDescent="0.25">
      <c r="A58" s="434" t="s">
        <v>332</v>
      </c>
      <c r="B58" s="443"/>
      <c r="C58" s="439"/>
      <c r="D58" s="439"/>
      <c r="E58" s="439"/>
      <c r="F58" s="439"/>
      <c r="G58" s="439"/>
      <c r="H58" s="439"/>
      <c r="I58" s="439"/>
      <c r="J58" s="439"/>
      <c r="K58" s="439"/>
      <c r="L58" s="439"/>
      <c r="M58" s="440"/>
      <c r="N58" s="443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40"/>
      <c r="Z58" s="443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40"/>
      <c r="AL58" s="443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40"/>
    </row>
    <row r="59" spans="1:49" ht="21.75" customHeight="1" x14ac:dyDescent="0.25">
      <c r="A59" s="434" t="s">
        <v>333</v>
      </c>
      <c r="B59" s="443"/>
      <c r="C59" s="439"/>
      <c r="D59" s="439"/>
      <c r="E59" s="439"/>
      <c r="F59" s="439"/>
      <c r="G59" s="439"/>
      <c r="H59" s="439"/>
      <c r="I59" s="439"/>
      <c r="J59" s="439"/>
      <c r="K59" s="439"/>
      <c r="L59" s="439"/>
      <c r="M59" s="440"/>
      <c r="N59" s="443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40"/>
      <c r="Z59" s="443"/>
      <c r="AA59" s="439"/>
      <c r="AB59" s="439"/>
      <c r="AC59" s="439"/>
      <c r="AD59" s="439"/>
      <c r="AE59" s="439"/>
      <c r="AF59" s="439"/>
      <c r="AG59" s="439"/>
      <c r="AH59" s="439"/>
      <c r="AI59" s="439"/>
      <c r="AJ59" s="439"/>
      <c r="AK59" s="440"/>
      <c r="AL59" s="443"/>
      <c r="AM59" s="439"/>
      <c r="AN59" s="439"/>
      <c r="AO59" s="439"/>
      <c r="AP59" s="439"/>
      <c r="AQ59" s="439"/>
      <c r="AR59" s="439"/>
      <c r="AS59" s="439"/>
      <c r="AT59" s="439"/>
      <c r="AU59" s="439"/>
      <c r="AV59" s="439"/>
      <c r="AW59" s="440"/>
    </row>
    <row r="60" spans="1:49" ht="21.75" customHeight="1" x14ac:dyDescent="0.25">
      <c r="A60" s="434" t="s">
        <v>334</v>
      </c>
      <c r="B60" s="443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40"/>
      <c r="N60" s="443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40"/>
      <c r="Z60" s="443"/>
      <c r="AA60" s="439"/>
      <c r="AB60" s="439"/>
      <c r="AC60" s="439"/>
      <c r="AD60" s="439"/>
      <c r="AE60" s="439"/>
      <c r="AF60" s="439"/>
      <c r="AG60" s="439"/>
      <c r="AH60" s="439"/>
      <c r="AI60" s="439"/>
      <c r="AJ60" s="439"/>
      <c r="AK60" s="440"/>
      <c r="AL60" s="443"/>
      <c r="AM60" s="439"/>
      <c r="AN60" s="439"/>
      <c r="AO60" s="439"/>
      <c r="AP60" s="439"/>
      <c r="AQ60" s="439"/>
      <c r="AR60" s="439"/>
      <c r="AS60" s="439"/>
      <c r="AT60" s="439"/>
      <c r="AU60" s="439"/>
      <c r="AV60" s="439"/>
      <c r="AW60" s="440"/>
    </row>
    <row r="61" spans="1:49" ht="21.75" customHeight="1" x14ac:dyDescent="0.25">
      <c r="A61" s="434" t="s">
        <v>335</v>
      </c>
      <c r="B61" s="443"/>
      <c r="C61" s="439"/>
      <c r="D61" s="439"/>
      <c r="E61" s="439"/>
      <c r="F61" s="439"/>
      <c r="G61" s="439"/>
      <c r="H61" s="439"/>
      <c r="I61" s="439"/>
      <c r="J61" s="439"/>
      <c r="K61" s="439"/>
      <c r="L61" s="439"/>
      <c r="M61" s="440"/>
      <c r="N61" s="443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40"/>
      <c r="Z61" s="443"/>
      <c r="AA61" s="439"/>
      <c r="AB61" s="439"/>
      <c r="AC61" s="439"/>
      <c r="AD61" s="439"/>
      <c r="AE61" s="439"/>
      <c r="AF61" s="439"/>
      <c r="AG61" s="439"/>
      <c r="AH61" s="439"/>
      <c r="AI61" s="439"/>
      <c r="AJ61" s="439"/>
      <c r="AK61" s="440"/>
      <c r="AL61" s="443"/>
      <c r="AM61" s="439"/>
      <c r="AN61" s="439"/>
      <c r="AO61" s="439"/>
      <c r="AP61" s="439"/>
      <c r="AQ61" s="439"/>
      <c r="AR61" s="439"/>
      <c r="AS61" s="439"/>
      <c r="AT61" s="439"/>
      <c r="AU61" s="439"/>
      <c r="AV61" s="439"/>
      <c r="AW61" s="440"/>
    </row>
    <row r="62" spans="1:49" ht="21.75" customHeight="1" x14ac:dyDescent="0.25">
      <c r="A62" s="434" t="s">
        <v>336</v>
      </c>
      <c r="B62" s="443"/>
      <c r="C62" s="439"/>
      <c r="D62" s="439"/>
      <c r="E62" s="439"/>
      <c r="F62" s="439"/>
      <c r="G62" s="439"/>
      <c r="H62" s="439"/>
      <c r="I62" s="439"/>
      <c r="J62" s="439"/>
      <c r="K62" s="439"/>
      <c r="L62" s="439"/>
      <c r="M62" s="440"/>
      <c r="N62" s="443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40"/>
      <c r="Z62" s="443"/>
      <c r="AA62" s="439"/>
      <c r="AB62" s="439"/>
      <c r="AC62" s="439"/>
      <c r="AD62" s="439"/>
      <c r="AE62" s="439"/>
      <c r="AF62" s="439"/>
      <c r="AG62" s="439"/>
      <c r="AH62" s="439"/>
      <c r="AI62" s="439"/>
      <c r="AJ62" s="439"/>
      <c r="AK62" s="440"/>
      <c r="AL62" s="443"/>
      <c r="AM62" s="439"/>
      <c r="AN62" s="439"/>
      <c r="AO62" s="439"/>
      <c r="AP62" s="439"/>
      <c r="AQ62" s="439"/>
      <c r="AR62" s="439"/>
      <c r="AS62" s="439"/>
      <c r="AT62" s="439"/>
      <c r="AU62" s="439"/>
      <c r="AV62" s="439"/>
      <c r="AW62" s="440"/>
    </row>
    <row r="63" spans="1:49" ht="21.75" customHeight="1" x14ac:dyDescent="0.25">
      <c r="A63" s="434" t="s">
        <v>337</v>
      </c>
      <c r="B63" s="443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40"/>
      <c r="N63" s="443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40"/>
      <c r="Z63" s="443"/>
      <c r="AA63" s="439"/>
      <c r="AB63" s="439"/>
      <c r="AC63" s="439"/>
      <c r="AD63" s="439"/>
      <c r="AE63" s="439"/>
      <c r="AF63" s="439"/>
      <c r="AG63" s="439"/>
      <c r="AH63" s="439"/>
      <c r="AI63" s="439"/>
      <c r="AJ63" s="439"/>
      <c r="AK63" s="440"/>
      <c r="AL63" s="443"/>
      <c r="AM63" s="439"/>
      <c r="AN63" s="439"/>
      <c r="AO63" s="439"/>
      <c r="AP63" s="439"/>
      <c r="AQ63" s="439"/>
      <c r="AR63" s="439"/>
      <c r="AS63" s="439"/>
      <c r="AT63" s="439"/>
      <c r="AU63" s="439"/>
      <c r="AV63" s="439"/>
      <c r="AW63" s="440"/>
    </row>
    <row r="64" spans="1:49" ht="21.75" customHeight="1" thickBot="1" x14ac:dyDescent="0.3">
      <c r="A64" s="434" t="s">
        <v>338</v>
      </c>
      <c r="B64" s="443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40"/>
      <c r="N64" s="443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40"/>
      <c r="Z64" s="443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40"/>
      <c r="AL64" s="443"/>
      <c r="AM64" s="439"/>
      <c r="AN64" s="439"/>
      <c r="AO64" s="439"/>
      <c r="AP64" s="439"/>
      <c r="AQ64" s="439"/>
      <c r="AR64" s="439"/>
      <c r="AS64" s="439"/>
      <c r="AT64" s="439"/>
      <c r="AU64" s="439"/>
      <c r="AV64" s="439"/>
      <c r="AW64" s="440"/>
    </row>
    <row r="65" spans="1:49" ht="21.75" customHeight="1" thickBot="1" x14ac:dyDescent="0.3">
      <c r="A65" s="427" t="s">
        <v>339</v>
      </c>
      <c r="B65" s="428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430"/>
      <c r="N65" s="428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30"/>
      <c r="Z65" s="431"/>
      <c r="AA65" s="432"/>
      <c r="AB65" s="432"/>
      <c r="AC65" s="432"/>
      <c r="AD65" s="432"/>
      <c r="AE65" s="432"/>
      <c r="AF65" s="432"/>
      <c r="AG65" s="432"/>
      <c r="AH65" s="432"/>
      <c r="AI65" s="432"/>
      <c r="AJ65" s="432"/>
      <c r="AK65" s="433"/>
      <c r="AL65" s="431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3"/>
    </row>
    <row r="66" spans="1:49" ht="21.75" customHeight="1" x14ac:dyDescent="0.25">
      <c r="A66" s="434" t="s">
        <v>340</v>
      </c>
      <c r="B66" s="443"/>
      <c r="C66" s="439"/>
      <c r="D66" s="439"/>
      <c r="E66" s="439"/>
      <c r="F66" s="439"/>
      <c r="G66" s="439"/>
      <c r="H66" s="439"/>
      <c r="I66" s="439"/>
      <c r="J66" s="439"/>
      <c r="K66" s="439"/>
      <c r="L66" s="439"/>
      <c r="M66" s="440"/>
      <c r="N66" s="443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40"/>
      <c r="Z66" s="443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  <c r="AK66" s="440"/>
      <c r="AL66" s="443"/>
      <c r="AM66" s="439"/>
      <c r="AN66" s="439"/>
      <c r="AO66" s="439"/>
      <c r="AP66" s="439"/>
      <c r="AQ66" s="439"/>
      <c r="AR66" s="439"/>
      <c r="AS66" s="439"/>
      <c r="AT66" s="439"/>
      <c r="AU66" s="439"/>
      <c r="AV66" s="439"/>
      <c r="AW66" s="440"/>
    </row>
    <row r="67" spans="1:49" ht="21.75" customHeight="1" x14ac:dyDescent="0.25">
      <c r="A67" s="434" t="s">
        <v>341</v>
      </c>
      <c r="B67" s="443"/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440"/>
      <c r="N67" s="443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40"/>
      <c r="Z67" s="443"/>
      <c r="AA67" s="439"/>
      <c r="AB67" s="439"/>
      <c r="AC67" s="439"/>
      <c r="AD67" s="439"/>
      <c r="AE67" s="439"/>
      <c r="AF67" s="439"/>
      <c r="AG67" s="439"/>
      <c r="AH67" s="439"/>
      <c r="AI67" s="439"/>
      <c r="AJ67" s="439"/>
      <c r="AK67" s="440"/>
      <c r="AL67" s="443"/>
      <c r="AM67" s="439"/>
      <c r="AN67" s="439"/>
      <c r="AO67" s="439"/>
      <c r="AP67" s="439"/>
      <c r="AQ67" s="439"/>
      <c r="AR67" s="439"/>
      <c r="AS67" s="439"/>
      <c r="AT67" s="439"/>
      <c r="AU67" s="439"/>
      <c r="AV67" s="439"/>
      <c r="AW67" s="440"/>
    </row>
    <row r="68" spans="1:49" ht="21.75" customHeight="1" x14ac:dyDescent="0.25">
      <c r="A68" s="434" t="s">
        <v>342</v>
      </c>
      <c r="B68" s="443"/>
      <c r="C68" s="439"/>
      <c r="D68" s="439"/>
      <c r="E68" s="439"/>
      <c r="F68" s="439"/>
      <c r="G68" s="439"/>
      <c r="H68" s="439"/>
      <c r="I68" s="439"/>
      <c r="J68" s="439"/>
      <c r="K68" s="439"/>
      <c r="L68" s="439"/>
      <c r="M68" s="440"/>
      <c r="N68" s="443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40"/>
      <c r="Z68" s="443"/>
      <c r="AA68" s="439"/>
      <c r="AB68" s="439"/>
      <c r="AC68" s="439"/>
      <c r="AD68" s="439"/>
      <c r="AE68" s="439"/>
      <c r="AF68" s="439"/>
      <c r="AG68" s="439"/>
      <c r="AH68" s="439"/>
      <c r="AI68" s="439"/>
      <c r="AJ68" s="439"/>
      <c r="AK68" s="440"/>
      <c r="AL68" s="443"/>
      <c r="AM68" s="439"/>
      <c r="AN68" s="439"/>
      <c r="AO68" s="439"/>
      <c r="AP68" s="439"/>
      <c r="AQ68" s="439"/>
      <c r="AR68" s="439"/>
      <c r="AS68" s="439"/>
      <c r="AT68" s="439"/>
      <c r="AU68" s="439"/>
      <c r="AV68" s="439"/>
      <c r="AW68" s="440"/>
    </row>
    <row r="69" spans="1:49" ht="21.75" customHeight="1" x14ac:dyDescent="0.25">
      <c r="A69" s="434" t="s">
        <v>343</v>
      </c>
      <c r="B69" s="443"/>
      <c r="C69" s="439"/>
      <c r="D69" s="439"/>
      <c r="E69" s="439"/>
      <c r="F69" s="439"/>
      <c r="G69" s="439"/>
      <c r="H69" s="439"/>
      <c r="I69" s="439"/>
      <c r="J69" s="439"/>
      <c r="K69" s="439"/>
      <c r="L69" s="439"/>
      <c r="M69" s="440"/>
      <c r="N69" s="443"/>
      <c r="O69" s="439"/>
      <c r="P69" s="439"/>
      <c r="Q69" s="439"/>
      <c r="R69" s="439"/>
      <c r="S69" s="439"/>
      <c r="T69" s="439"/>
      <c r="U69" s="439"/>
      <c r="V69" s="439"/>
      <c r="W69" s="439"/>
      <c r="X69" s="439"/>
      <c r="Y69" s="440"/>
      <c r="Z69" s="443"/>
      <c r="AA69" s="439"/>
      <c r="AB69" s="439"/>
      <c r="AC69" s="439"/>
      <c r="AD69" s="439"/>
      <c r="AE69" s="439"/>
      <c r="AF69" s="439"/>
      <c r="AG69" s="439"/>
      <c r="AH69" s="439"/>
      <c r="AI69" s="439"/>
      <c r="AJ69" s="439"/>
      <c r="AK69" s="440"/>
      <c r="AL69" s="443"/>
      <c r="AM69" s="439"/>
      <c r="AN69" s="439"/>
      <c r="AO69" s="439"/>
      <c r="AP69" s="439"/>
      <c r="AQ69" s="439"/>
      <c r="AR69" s="439"/>
      <c r="AS69" s="439"/>
      <c r="AT69" s="439"/>
      <c r="AU69" s="439"/>
      <c r="AV69" s="439"/>
      <c r="AW69" s="440"/>
    </row>
    <row r="70" spans="1:49" ht="21.75" customHeight="1" x14ac:dyDescent="0.25">
      <c r="A70" s="434" t="s">
        <v>344</v>
      </c>
      <c r="B70" s="443"/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40"/>
      <c r="N70" s="443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40"/>
      <c r="Z70" s="443"/>
      <c r="AA70" s="439"/>
      <c r="AB70" s="439"/>
      <c r="AC70" s="439"/>
      <c r="AD70" s="439"/>
      <c r="AE70" s="439"/>
      <c r="AF70" s="439"/>
      <c r="AG70" s="439"/>
      <c r="AH70" s="439"/>
      <c r="AI70" s="439"/>
      <c r="AJ70" s="439"/>
      <c r="AK70" s="440"/>
      <c r="AL70" s="443"/>
      <c r="AM70" s="439"/>
      <c r="AN70" s="439"/>
      <c r="AO70" s="439"/>
      <c r="AP70" s="439"/>
      <c r="AQ70" s="439"/>
      <c r="AR70" s="439"/>
      <c r="AS70" s="439"/>
      <c r="AT70" s="439"/>
      <c r="AU70" s="439"/>
      <c r="AV70" s="439"/>
      <c r="AW70" s="440"/>
    </row>
    <row r="71" spans="1:49" ht="21.75" customHeight="1" x14ac:dyDescent="0.25">
      <c r="A71" s="434" t="s">
        <v>345</v>
      </c>
      <c r="B71" s="443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40"/>
      <c r="N71" s="443"/>
      <c r="O71" s="439"/>
      <c r="P71" s="439"/>
      <c r="Q71" s="439"/>
      <c r="R71" s="439"/>
      <c r="S71" s="439"/>
      <c r="T71" s="439"/>
      <c r="U71" s="439"/>
      <c r="V71" s="439"/>
      <c r="W71" s="439"/>
      <c r="X71" s="439"/>
      <c r="Y71" s="440"/>
      <c r="Z71" s="443"/>
      <c r="AA71" s="439"/>
      <c r="AB71" s="439"/>
      <c r="AC71" s="439"/>
      <c r="AD71" s="439"/>
      <c r="AE71" s="439"/>
      <c r="AF71" s="439"/>
      <c r="AG71" s="439"/>
      <c r="AH71" s="439"/>
      <c r="AI71" s="439"/>
      <c r="AJ71" s="439"/>
      <c r="AK71" s="440"/>
      <c r="AL71" s="443"/>
      <c r="AM71" s="439"/>
      <c r="AN71" s="439"/>
      <c r="AO71" s="439"/>
      <c r="AP71" s="439"/>
      <c r="AQ71" s="439"/>
      <c r="AR71" s="439"/>
      <c r="AS71" s="439"/>
      <c r="AT71" s="439"/>
      <c r="AU71" s="439"/>
      <c r="AV71" s="439"/>
      <c r="AW71" s="440"/>
    </row>
    <row r="72" spans="1:49" ht="21.75" customHeight="1" x14ac:dyDescent="0.25">
      <c r="A72" s="434" t="s">
        <v>346</v>
      </c>
      <c r="B72" s="443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40"/>
      <c r="N72" s="443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40"/>
      <c r="Z72" s="443"/>
      <c r="AA72" s="439"/>
      <c r="AB72" s="439"/>
      <c r="AC72" s="439"/>
      <c r="AD72" s="439"/>
      <c r="AE72" s="439"/>
      <c r="AF72" s="439"/>
      <c r="AG72" s="439"/>
      <c r="AH72" s="439"/>
      <c r="AI72" s="439"/>
      <c r="AJ72" s="439"/>
      <c r="AK72" s="440"/>
      <c r="AL72" s="443"/>
      <c r="AM72" s="439"/>
      <c r="AN72" s="439"/>
      <c r="AO72" s="439"/>
      <c r="AP72" s="439"/>
      <c r="AQ72" s="439"/>
      <c r="AR72" s="439"/>
      <c r="AS72" s="439"/>
      <c r="AT72" s="439"/>
      <c r="AU72" s="439"/>
      <c r="AV72" s="439"/>
      <c r="AW72" s="440"/>
    </row>
    <row r="73" spans="1:49" ht="21.75" customHeight="1" x14ac:dyDescent="0.25">
      <c r="A73" s="434" t="s">
        <v>347</v>
      </c>
      <c r="B73" s="443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40"/>
      <c r="N73" s="443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40"/>
      <c r="Z73" s="443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40"/>
      <c r="AL73" s="443"/>
      <c r="AM73" s="439"/>
      <c r="AN73" s="439"/>
      <c r="AO73" s="439"/>
      <c r="AP73" s="439"/>
      <c r="AQ73" s="439"/>
      <c r="AR73" s="439"/>
      <c r="AS73" s="439"/>
      <c r="AT73" s="439"/>
      <c r="AU73" s="439"/>
      <c r="AV73" s="439"/>
      <c r="AW73" s="440"/>
    </row>
    <row r="74" spans="1:49" ht="21.75" customHeight="1" x14ac:dyDescent="0.25">
      <c r="A74" s="434" t="s">
        <v>348</v>
      </c>
      <c r="B74" s="443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40"/>
      <c r="N74" s="443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40"/>
      <c r="Z74" s="443"/>
      <c r="AA74" s="439"/>
      <c r="AB74" s="439"/>
      <c r="AC74" s="439"/>
      <c r="AD74" s="439"/>
      <c r="AE74" s="439"/>
      <c r="AF74" s="439"/>
      <c r="AG74" s="439"/>
      <c r="AH74" s="439"/>
      <c r="AI74" s="439"/>
      <c r="AJ74" s="439"/>
      <c r="AK74" s="440"/>
      <c r="AL74" s="443"/>
      <c r="AM74" s="439"/>
      <c r="AN74" s="439"/>
      <c r="AO74" s="439"/>
      <c r="AP74" s="439"/>
      <c r="AQ74" s="439"/>
      <c r="AR74" s="439"/>
      <c r="AS74" s="439"/>
      <c r="AT74" s="439"/>
      <c r="AU74" s="439"/>
      <c r="AV74" s="439"/>
      <c r="AW74" s="440"/>
    </row>
    <row r="75" spans="1:49" ht="21.75" customHeight="1" x14ac:dyDescent="0.25">
      <c r="A75" s="434" t="s">
        <v>349</v>
      </c>
      <c r="B75" s="443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440"/>
      <c r="N75" s="443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40"/>
      <c r="Z75" s="443"/>
      <c r="AA75" s="439"/>
      <c r="AB75" s="439"/>
      <c r="AC75" s="439"/>
      <c r="AD75" s="439"/>
      <c r="AE75" s="439"/>
      <c r="AF75" s="439"/>
      <c r="AG75" s="439"/>
      <c r="AH75" s="439"/>
      <c r="AI75" s="439"/>
      <c r="AJ75" s="439"/>
      <c r="AK75" s="440"/>
      <c r="AL75" s="443"/>
      <c r="AM75" s="439"/>
      <c r="AN75" s="439"/>
      <c r="AO75" s="439"/>
      <c r="AP75" s="439"/>
      <c r="AQ75" s="439"/>
      <c r="AR75" s="439"/>
      <c r="AS75" s="439"/>
      <c r="AT75" s="439"/>
      <c r="AU75" s="439"/>
      <c r="AV75" s="439"/>
      <c r="AW75" s="440"/>
    </row>
    <row r="76" spans="1:49" ht="21.75" customHeight="1" x14ac:dyDescent="0.25">
      <c r="A76" s="434" t="s">
        <v>350</v>
      </c>
      <c r="B76" s="443"/>
      <c r="C76" s="439"/>
      <c r="D76" s="439"/>
      <c r="E76" s="439"/>
      <c r="F76" s="439"/>
      <c r="G76" s="439"/>
      <c r="H76" s="439"/>
      <c r="I76" s="439"/>
      <c r="J76" s="439"/>
      <c r="K76" s="439"/>
      <c r="L76" s="439"/>
      <c r="M76" s="440"/>
      <c r="N76" s="443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40"/>
      <c r="Z76" s="443"/>
      <c r="AA76" s="439"/>
      <c r="AB76" s="439"/>
      <c r="AC76" s="439"/>
      <c r="AD76" s="439"/>
      <c r="AE76" s="439"/>
      <c r="AF76" s="439"/>
      <c r="AG76" s="439"/>
      <c r="AH76" s="439"/>
      <c r="AI76" s="439"/>
      <c r="AJ76" s="439"/>
      <c r="AK76" s="440"/>
      <c r="AL76" s="443"/>
      <c r="AM76" s="439"/>
      <c r="AN76" s="439"/>
      <c r="AO76" s="439"/>
      <c r="AP76" s="439"/>
      <c r="AQ76" s="439"/>
      <c r="AR76" s="439"/>
      <c r="AS76" s="439"/>
      <c r="AT76" s="439"/>
      <c r="AU76" s="439"/>
      <c r="AV76" s="439"/>
      <c r="AW76" s="440"/>
    </row>
    <row r="77" spans="1:49" ht="21.75" customHeight="1" x14ac:dyDescent="0.25">
      <c r="A77" s="434" t="s">
        <v>351</v>
      </c>
      <c r="B77" s="443"/>
      <c r="C77" s="439"/>
      <c r="D77" s="439"/>
      <c r="E77" s="439"/>
      <c r="F77" s="439"/>
      <c r="G77" s="439"/>
      <c r="H77" s="439"/>
      <c r="I77" s="439"/>
      <c r="J77" s="439"/>
      <c r="K77" s="439"/>
      <c r="L77" s="439"/>
      <c r="M77" s="440"/>
      <c r="N77" s="443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40"/>
      <c r="Z77" s="443"/>
      <c r="AA77" s="439"/>
      <c r="AB77" s="439"/>
      <c r="AC77" s="439"/>
      <c r="AD77" s="439"/>
      <c r="AE77" s="439"/>
      <c r="AF77" s="439"/>
      <c r="AG77" s="439"/>
      <c r="AH77" s="439"/>
      <c r="AI77" s="439"/>
      <c r="AJ77" s="439"/>
      <c r="AK77" s="440"/>
      <c r="AL77" s="443"/>
      <c r="AM77" s="439"/>
      <c r="AN77" s="439"/>
      <c r="AO77" s="439"/>
      <c r="AP77" s="439"/>
      <c r="AQ77" s="439"/>
      <c r="AR77" s="439"/>
      <c r="AS77" s="439"/>
      <c r="AT77" s="439"/>
      <c r="AU77" s="439"/>
      <c r="AV77" s="439"/>
      <c r="AW77" s="440"/>
    </row>
    <row r="78" spans="1:49" ht="21.75" customHeight="1" x14ac:dyDescent="0.25">
      <c r="A78" s="434" t="s">
        <v>352</v>
      </c>
      <c r="B78" s="443"/>
      <c r="C78" s="439"/>
      <c r="D78" s="439"/>
      <c r="E78" s="439"/>
      <c r="F78" s="439"/>
      <c r="G78" s="439"/>
      <c r="H78" s="439"/>
      <c r="I78" s="439"/>
      <c r="J78" s="439"/>
      <c r="K78" s="439"/>
      <c r="L78" s="439"/>
      <c r="M78" s="440"/>
      <c r="N78" s="443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40"/>
      <c r="Z78" s="443"/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40"/>
      <c r="AL78" s="443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40"/>
    </row>
    <row r="79" spans="1:49" ht="21.75" customHeight="1" x14ac:dyDescent="0.25">
      <c r="A79" s="434" t="s">
        <v>353</v>
      </c>
      <c r="B79" s="443"/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40"/>
      <c r="N79" s="443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40"/>
      <c r="Z79" s="443"/>
      <c r="AA79" s="439"/>
      <c r="AB79" s="439"/>
      <c r="AC79" s="439"/>
      <c r="AD79" s="439"/>
      <c r="AE79" s="439"/>
      <c r="AF79" s="439"/>
      <c r="AG79" s="439"/>
      <c r="AH79" s="439"/>
      <c r="AI79" s="439"/>
      <c r="AJ79" s="439"/>
      <c r="AK79" s="440"/>
      <c r="AL79" s="443"/>
      <c r="AM79" s="439"/>
      <c r="AN79" s="439"/>
      <c r="AO79" s="439"/>
      <c r="AP79" s="439"/>
      <c r="AQ79" s="439"/>
      <c r="AR79" s="439"/>
      <c r="AS79" s="439"/>
      <c r="AT79" s="439"/>
      <c r="AU79" s="439"/>
      <c r="AV79" s="439"/>
      <c r="AW79" s="440"/>
    </row>
    <row r="80" spans="1:49" ht="21.75" customHeight="1" x14ac:dyDescent="0.25">
      <c r="A80" s="434" t="s">
        <v>354</v>
      </c>
      <c r="B80" s="443"/>
      <c r="C80" s="439"/>
      <c r="D80" s="439"/>
      <c r="E80" s="439"/>
      <c r="F80" s="439"/>
      <c r="G80" s="439"/>
      <c r="H80" s="439"/>
      <c r="I80" s="439"/>
      <c r="J80" s="439"/>
      <c r="K80" s="439"/>
      <c r="L80" s="439"/>
      <c r="M80" s="440"/>
      <c r="N80" s="443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40"/>
      <c r="Z80" s="443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40"/>
      <c r="AL80" s="443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40"/>
    </row>
    <row r="81" spans="1:49" ht="21.75" customHeight="1" x14ac:dyDescent="0.25">
      <c r="A81" s="434" t="s">
        <v>355</v>
      </c>
      <c r="B81" s="443"/>
      <c r="C81" s="439"/>
      <c r="D81" s="439"/>
      <c r="E81" s="439"/>
      <c r="F81" s="439"/>
      <c r="G81" s="439"/>
      <c r="H81" s="439"/>
      <c r="I81" s="439"/>
      <c r="J81" s="439"/>
      <c r="K81" s="439"/>
      <c r="L81" s="439"/>
      <c r="M81" s="440"/>
      <c r="N81" s="443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40"/>
      <c r="Z81" s="443"/>
      <c r="AA81" s="439"/>
      <c r="AB81" s="439"/>
      <c r="AC81" s="439"/>
      <c r="AD81" s="439"/>
      <c r="AE81" s="439"/>
      <c r="AF81" s="439"/>
      <c r="AG81" s="439"/>
      <c r="AH81" s="439"/>
      <c r="AI81" s="439"/>
      <c r="AJ81" s="439"/>
      <c r="AK81" s="440"/>
      <c r="AL81" s="443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40"/>
    </row>
    <row r="82" spans="1:49" ht="21.75" customHeight="1" x14ac:dyDescent="0.25">
      <c r="A82" s="434" t="s">
        <v>356</v>
      </c>
      <c r="B82" s="443"/>
      <c r="C82" s="439"/>
      <c r="D82" s="439"/>
      <c r="E82" s="439"/>
      <c r="F82" s="439"/>
      <c r="G82" s="439"/>
      <c r="H82" s="439"/>
      <c r="I82" s="439"/>
      <c r="J82" s="439"/>
      <c r="K82" s="439"/>
      <c r="L82" s="439"/>
      <c r="M82" s="440"/>
      <c r="N82" s="443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40"/>
      <c r="Z82" s="443"/>
      <c r="AA82" s="439"/>
      <c r="AB82" s="439"/>
      <c r="AC82" s="439"/>
      <c r="AD82" s="439"/>
      <c r="AE82" s="439"/>
      <c r="AF82" s="439"/>
      <c r="AG82" s="439"/>
      <c r="AH82" s="439"/>
      <c r="AI82" s="439"/>
      <c r="AJ82" s="439"/>
      <c r="AK82" s="440"/>
      <c r="AL82" s="443"/>
      <c r="AM82" s="439"/>
      <c r="AN82" s="439"/>
      <c r="AO82" s="439"/>
      <c r="AP82" s="439"/>
      <c r="AQ82" s="439"/>
      <c r="AR82" s="439"/>
      <c r="AS82" s="439"/>
      <c r="AT82" s="439"/>
      <c r="AU82" s="439"/>
      <c r="AV82" s="439"/>
      <c r="AW82" s="440"/>
    </row>
    <row r="83" spans="1:49" ht="21.75" customHeight="1" x14ac:dyDescent="0.25">
      <c r="A83" s="445" t="s">
        <v>357</v>
      </c>
      <c r="B83" s="443"/>
      <c r="C83" s="439"/>
      <c r="D83" s="439"/>
      <c r="E83" s="439"/>
      <c r="F83" s="439"/>
      <c r="G83" s="439"/>
      <c r="H83" s="439"/>
      <c r="I83" s="439"/>
      <c r="J83" s="439"/>
      <c r="K83" s="439"/>
      <c r="L83" s="439"/>
      <c r="M83" s="440"/>
      <c r="N83" s="443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40"/>
      <c r="Z83" s="443"/>
      <c r="AA83" s="439"/>
      <c r="AB83" s="439"/>
      <c r="AC83" s="439"/>
      <c r="AD83" s="439"/>
      <c r="AE83" s="439"/>
      <c r="AF83" s="439"/>
      <c r="AG83" s="439"/>
      <c r="AH83" s="439"/>
      <c r="AI83" s="439"/>
      <c r="AJ83" s="439"/>
      <c r="AK83" s="440"/>
      <c r="AL83" s="443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40"/>
    </row>
    <row r="84" spans="1:49" ht="21.75" customHeight="1" x14ac:dyDescent="0.25">
      <c r="A84" s="445" t="s">
        <v>358</v>
      </c>
      <c r="B84" s="443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40"/>
      <c r="N84" s="443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40"/>
      <c r="Z84" s="443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40"/>
      <c r="AL84" s="443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40"/>
    </row>
    <row r="85" spans="1:49" ht="21.75" customHeight="1" thickBot="1" x14ac:dyDescent="0.3">
      <c r="A85" s="445" t="s">
        <v>359</v>
      </c>
      <c r="B85" s="443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40"/>
      <c r="N85" s="443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40"/>
      <c r="Z85" s="443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40"/>
      <c r="AL85" s="443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40"/>
    </row>
    <row r="86" spans="1:49" ht="21.75" customHeight="1" thickBot="1" x14ac:dyDescent="0.3">
      <c r="A86" s="427" t="s">
        <v>360</v>
      </c>
      <c r="B86" s="428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30"/>
      <c r="N86" s="428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30"/>
      <c r="Z86" s="431"/>
      <c r="AA86" s="432"/>
      <c r="AB86" s="432"/>
      <c r="AC86" s="432"/>
      <c r="AD86" s="432"/>
      <c r="AE86" s="432"/>
      <c r="AF86" s="432"/>
      <c r="AG86" s="432"/>
      <c r="AH86" s="432"/>
      <c r="AI86" s="432"/>
      <c r="AJ86" s="432"/>
      <c r="AK86" s="433"/>
      <c r="AL86" s="431"/>
      <c r="AM86" s="432"/>
      <c r="AN86" s="432"/>
      <c r="AO86" s="432"/>
      <c r="AP86" s="432"/>
      <c r="AQ86" s="432"/>
      <c r="AR86" s="432"/>
      <c r="AS86" s="432"/>
      <c r="AT86" s="432"/>
      <c r="AU86" s="432"/>
      <c r="AV86" s="432"/>
      <c r="AW86" s="433"/>
    </row>
    <row r="87" spans="1:49" ht="21.75" customHeight="1" thickBot="1" x14ac:dyDescent="0.3">
      <c r="A87" s="427" t="s">
        <v>34</v>
      </c>
      <c r="B87" s="428"/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30"/>
      <c r="N87" s="428"/>
      <c r="O87" s="429"/>
      <c r="P87" s="429"/>
      <c r="Q87" s="429"/>
      <c r="R87" s="429"/>
      <c r="S87" s="429"/>
      <c r="T87" s="429"/>
      <c r="U87" s="429"/>
      <c r="V87" s="429"/>
      <c r="W87" s="429"/>
      <c r="X87" s="429"/>
      <c r="Y87" s="430"/>
      <c r="Z87" s="431"/>
      <c r="AA87" s="432"/>
      <c r="AB87" s="432"/>
      <c r="AC87" s="432"/>
      <c r="AD87" s="432"/>
      <c r="AE87" s="432"/>
      <c r="AF87" s="432"/>
      <c r="AG87" s="432"/>
      <c r="AH87" s="432"/>
      <c r="AI87" s="432"/>
      <c r="AJ87" s="432"/>
      <c r="AK87" s="433"/>
      <c r="AL87" s="431"/>
      <c r="AM87" s="432"/>
      <c r="AN87" s="432"/>
      <c r="AO87" s="432"/>
      <c r="AP87" s="432"/>
      <c r="AQ87" s="432"/>
      <c r="AR87" s="432"/>
      <c r="AS87" s="432"/>
      <c r="AT87" s="432"/>
      <c r="AU87" s="432"/>
      <c r="AV87" s="432"/>
      <c r="AW87" s="433"/>
    </row>
    <row r="88" spans="1:49" ht="21.75" customHeight="1" x14ac:dyDescent="0.25">
      <c r="A88" s="446" t="s">
        <v>361</v>
      </c>
    </row>
    <row r="89" spans="1:49" ht="21.75" customHeight="1" x14ac:dyDescent="0.25">
      <c r="A89" s="447" t="s">
        <v>362</v>
      </c>
    </row>
    <row r="90" spans="1:49" ht="21.75" customHeight="1" x14ac:dyDescent="0.25">
      <c r="A90" s="447" t="s">
        <v>363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J90"/>
  <sheetViews>
    <sheetView topLeftCell="N1" workbookViewId="0">
      <selection activeCell="W10" sqref="W10"/>
    </sheetView>
  </sheetViews>
  <sheetFormatPr defaultColWidth="12.19921875" defaultRowHeight="24.6" x14ac:dyDescent="0.25"/>
  <cols>
    <col min="1" max="1" width="18.3984375" style="447" customWidth="1"/>
    <col min="2" max="25" width="11.19921875" style="127" bestFit="1" customWidth="1"/>
    <col min="26" max="37" width="12.59765625" style="127" bestFit="1" customWidth="1"/>
    <col min="38" max="38" width="11.19921875" style="127" bestFit="1" customWidth="1"/>
    <col min="39" max="39" width="11.19921875" style="127" customWidth="1"/>
    <col min="40" max="49" width="11.19921875" style="127" bestFit="1" customWidth="1"/>
    <col min="50" max="464" width="12.19921875" style="127"/>
    <col min="465" max="477" width="12.19921875" style="154"/>
    <col min="478" max="478" width="12.19921875" style="109"/>
    <col min="479" max="16384" width="12.19921875" style="127"/>
  </cols>
  <sheetData>
    <row r="1" spans="1:49" ht="21.75" customHeight="1" thickBot="1" x14ac:dyDescent="0.3">
      <c r="A1" s="127"/>
    </row>
    <row r="2" spans="1:49" ht="21.75" customHeight="1" thickBot="1" x14ac:dyDescent="0.3">
      <c r="A2" s="644" t="s">
        <v>208</v>
      </c>
      <c r="B2" s="646" t="s">
        <v>368</v>
      </c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8"/>
      <c r="N2" s="646" t="s">
        <v>369</v>
      </c>
      <c r="O2" s="647"/>
      <c r="P2" s="647"/>
      <c r="Q2" s="647"/>
      <c r="R2" s="647"/>
      <c r="S2" s="647"/>
      <c r="T2" s="647"/>
      <c r="U2" s="647"/>
      <c r="V2" s="647"/>
      <c r="W2" s="647"/>
      <c r="X2" s="647"/>
      <c r="Y2" s="648"/>
      <c r="Z2" s="646" t="s">
        <v>370</v>
      </c>
      <c r="AA2" s="647"/>
      <c r="AB2" s="647"/>
      <c r="AC2" s="647"/>
      <c r="AD2" s="647"/>
      <c r="AE2" s="647"/>
      <c r="AF2" s="647"/>
      <c r="AG2" s="647"/>
      <c r="AH2" s="647"/>
      <c r="AI2" s="647"/>
      <c r="AJ2" s="647"/>
      <c r="AK2" s="648"/>
      <c r="AL2" s="646" t="s">
        <v>371</v>
      </c>
      <c r="AM2" s="647"/>
      <c r="AN2" s="647"/>
      <c r="AO2" s="647"/>
      <c r="AP2" s="647"/>
      <c r="AQ2" s="647"/>
      <c r="AR2" s="647"/>
      <c r="AS2" s="647"/>
      <c r="AT2" s="647"/>
      <c r="AU2" s="647"/>
      <c r="AV2" s="647"/>
      <c r="AW2" s="648"/>
    </row>
    <row r="3" spans="1:49" ht="21.75" customHeight="1" thickBot="1" x14ac:dyDescent="0.3">
      <c r="A3" s="645"/>
      <c r="B3" s="424" t="s">
        <v>288</v>
      </c>
      <c r="C3" s="425" t="s">
        <v>289</v>
      </c>
      <c r="D3" s="425" t="s">
        <v>290</v>
      </c>
      <c r="E3" s="425" t="s">
        <v>291</v>
      </c>
      <c r="F3" s="425" t="s">
        <v>292</v>
      </c>
      <c r="G3" s="425" t="s">
        <v>293</v>
      </c>
      <c r="H3" s="425" t="s">
        <v>294</v>
      </c>
      <c r="I3" s="425" t="s">
        <v>295</v>
      </c>
      <c r="J3" s="425" t="s">
        <v>296</v>
      </c>
      <c r="K3" s="425" t="s">
        <v>297</v>
      </c>
      <c r="L3" s="425" t="s">
        <v>298</v>
      </c>
      <c r="M3" s="426" t="s">
        <v>299</v>
      </c>
      <c r="N3" s="424" t="s">
        <v>288</v>
      </c>
      <c r="O3" s="425" t="s">
        <v>289</v>
      </c>
      <c r="P3" s="425" t="s">
        <v>290</v>
      </c>
      <c r="Q3" s="425" t="s">
        <v>291</v>
      </c>
      <c r="R3" s="425" t="s">
        <v>292</v>
      </c>
      <c r="S3" s="425" t="s">
        <v>293</v>
      </c>
      <c r="T3" s="425" t="s">
        <v>294</v>
      </c>
      <c r="U3" s="425" t="s">
        <v>295</v>
      </c>
      <c r="V3" s="425" t="s">
        <v>296</v>
      </c>
      <c r="W3" s="425" t="s">
        <v>297</v>
      </c>
      <c r="X3" s="425" t="s">
        <v>298</v>
      </c>
      <c r="Y3" s="426" t="s">
        <v>299</v>
      </c>
      <c r="Z3" s="424" t="s">
        <v>288</v>
      </c>
      <c r="AA3" s="425" t="s">
        <v>289</v>
      </c>
      <c r="AB3" s="425" t="s">
        <v>290</v>
      </c>
      <c r="AC3" s="425" t="s">
        <v>291</v>
      </c>
      <c r="AD3" s="425" t="s">
        <v>292</v>
      </c>
      <c r="AE3" s="425" t="s">
        <v>293</v>
      </c>
      <c r="AF3" s="425" t="s">
        <v>294</v>
      </c>
      <c r="AG3" s="425" t="s">
        <v>295</v>
      </c>
      <c r="AH3" s="425" t="s">
        <v>296</v>
      </c>
      <c r="AI3" s="425" t="s">
        <v>297</v>
      </c>
      <c r="AJ3" s="425" t="s">
        <v>298</v>
      </c>
      <c r="AK3" s="426" t="s">
        <v>299</v>
      </c>
      <c r="AL3" s="424" t="s">
        <v>288</v>
      </c>
      <c r="AM3" s="425" t="s">
        <v>289</v>
      </c>
      <c r="AN3" s="425" t="s">
        <v>290</v>
      </c>
      <c r="AO3" s="425" t="s">
        <v>291</v>
      </c>
      <c r="AP3" s="425" t="s">
        <v>292</v>
      </c>
      <c r="AQ3" s="425" t="s">
        <v>293</v>
      </c>
      <c r="AR3" s="425" t="s">
        <v>294</v>
      </c>
      <c r="AS3" s="425" t="s">
        <v>295</v>
      </c>
      <c r="AT3" s="425" t="s">
        <v>296</v>
      </c>
      <c r="AU3" s="425" t="s">
        <v>297</v>
      </c>
      <c r="AV3" s="425" t="s">
        <v>298</v>
      </c>
      <c r="AW3" s="426" t="s">
        <v>299</v>
      </c>
    </row>
    <row r="4" spans="1:49" ht="21.75" customHeight="1" thickBot="1" x14ac:dyDescent="0.3">
      <c r="A4" s="427" t="s">
        <v>270</v>
      </c>
      <c r="B4" s="466">
        <v>2967572</v>
      </c>
      <c r="C4" s="467">
        <v>2444740</v>
      </c>
      <c r="D4" s="467">
        <v>2748445</v>
      </c>
      <c r="E4" s="467">
        <v>2828593</v>
      </c>
      <c r="F4" s="467">
        <v>3395111</v>
      </c>
      <c r="G4" s="467">
        <v>2936422</v>
      </c>
      <c r="H4" s="467">
        <v>3001314</v>
      </c>
      <c r="I4" s="467">
        <v>2907125</v>
      </c>
      <c r="J4" s="467">
        <v>3951738</v>
      </c>
      <c r="K4" s="467">
        <v>2790415</v>
      </c>
      <c r="L4" s="467">
        <v>2847956</v>
      </c>
      <c r="M4" s="454">
        <v>2826250</v>
      </c>
      <c r="N4" s="428">
        <v>2967572</v>
      </c>
      <c r="O4" s="429">
        <v>2444740</v>
      </c>
      <c r="P4" s="429">
        <v>2748445</v>
      </c>
      <c r="Q4" s="429">
        <v>2828593</v>
      </c>
      <c r="R4" s="429">
        <v>3395111</v>
      </c>
      <c r="S4" s="429">
        <v>2936422</v>
      </c>
      <c r="T4" s="429">
        <v>3001314</v>
      </c>
      <c r="U4" s="429">
        <v>2907125</v>
      </c>
      <c r="V4" s="429">
        <v>3951738</v>
      </c>
      <c r="W4" s="429">
        <v>2790415</v>
      </c>
      <c r="X4" s="429">
        <v>2847956</v>
      </c>
      <c r="Y4" s="430">
        <v>2826250</v>
      </c>
      <c r="Z4" s="455">
        <v>24895.21</v>
      </c>
      <c r="AA4" s="456">
        <v>20509.13</v>
      </c>
      <c r="AB4" s="456">
        <v>23056.940000000002</v>
      </c>
      <c r="AC4" s="456">
        <v>23152.880000000001</v>
      </c>
      <c r="AD4" s="456">
        <v>27789.99</v>
      </c>
      <c r="AE4" s="456">
        <v>24035.480000000018</v>
      </c>
      <c r="AF4" s="456">
        <v>29521.72</v>
      </c>
      <c r="AG4" s="456">
        <v>28595.24</v>
      </c>
      <c r="AH4" s="456">
        <v>38870.349999999991</v>
      </c>
      <c r="AI4" s="456">
        <v>19230.39</v>
      </c>
      <c r="AJ4" s="456">
        <v>19626.939999999999</v>
      </c>
      <c r="AK4" s="457">
        <v>19477.309999999998</v>
      </c>
      <c r="AL4" s="431">
        <v>30187.87</v>
      </c>
      <c r="AM4" s="432">
        <v>34062.07</v>
      </c>
      <c r="AN4" s="432">
        <v>24505.540000000008</v>
      </c>
      <c r="AO4" s="432">
        <v>31908.11</v>
      </c>
      <c r="AP4" s="432">
        <v>29322.84</v>
      </c>
      <c r="AQ4" s="432">
        <v>29151.22</v>
      </c>
      <c r="AR4" s="432">
        <v>37996.82</v>
      </c>
      <c r="AS4" s="432">
        <v>37823.300000000003</v>
      </c>
      <c r="AT4" s="432">
        <v>29535.22</v>
      </c>
      <c r="AU4" s="432">
        <v>44076.37</v>
      </c>
      <c r="AV4" s="432">
        <v>49256.71</v>
      </c>
      <c r="AW4" s="433">
        <v>55161.210000000006</v>
      </c>
    </row>
    <row r="5" spans="1:49" ht="21.75" customHeight="1" x14ac:dyDescent="0.25">
      <c r="A5" s="434" t="s">
        <v>271</v>
      </c>
      <c r="B5" s="468">
        <v>232241</v>
      </c>
      <c r="C5" s="469">
        <v>197583</v>
      </c>
      <c r="D5" s="469">
        <v>219089</v>
      </c>
      <c r="E5" s="469">
        <v>165368</v>
      </c>
      <c r="F5" s="469">
        <v>178691</v>
      </c>
      <c r="G5" s="469">
        <v>169639</v>
      </c>
      <c r="H5" s="469">
        <v>341437</v>
      </c>
      <c r="I5" s="469">
        <v>313386</v>
      </c>
      <c r="J5" s="469">
        <v>294891</v>
      </c>
      <c r="K5" s="469">
        <v>290685</v>
      </c>
      <c r="L5" s="469">
        <v>317037</v>
      </c>
      <c r="M5" s="470">
        <v>335576</v>
      </c>
      <c r="N5" s="435">
        <v>232241</v>
      </c>
      <c r="O5" s="436">
        <v>197583</v>
      </c>
      <c r="P5" s="436">
        <v>219089</v>
      </c>
      <c r="Q5" s="436">
        <v>165368</v>
      </c>
      <c r="R5" s="436">
        <v>178691</v>
      </c>
      <c r="S5" s="436">
        <v>169639</v>
      </c>
      <c r="T5" s="436">
        <v>341437</v>
      </c>
      <c r="U5" s="436">
        <v>313386</v>
      </c>
      <c r="V5" s="436">
        <v>294891</v>
      </c>
      <c r="W5" s="436">
        <v>290685</v>
      </c>
      <c r="X5" s="436">
        <v>317037</v>
      </c>
      <c r="Y5" s="437">
        <v>335576</v>
      </c>
      <c r="Z5" s="458">
        <v>350.84</v>
      </c>
      <c r="AA5" s="459">
        <v>298.49</v>
      </c>
      <c r="AB5" s="459">
        <v>330.98</v>
      </c>
      <c r="AC5" s="459">
        <v>292.89</v>
      </c>
      <c r="AD5" s="459">
        <v>316.48</v>
      </c>
      <c r="AE5" s="459">
        <v>300.44000000000005</v>
      </c>
      <c r="AF5" s="459">
        <v>437.72</v>
      </c>
      <c r="AG5" s="459">
        <v>401.76</v>
      </c>
      <c r="AH5" s="459">
        <v>378.05999999999995</v>
      </c>
      <c r="AI5" s="459">
        <v>414.49</v>
      </c>
      <c r="AJ5" s="459">
        <v>452.07</v>
      </c>
      <c r="AK5" s="460">
        <v>478.51</v>
      </c>
      <c r="AL5" s="438">
        <v>4.32</v>
      </c>
      <c r="AM5" s="439">
        <v>3.56</v>
      </c>
      <c r="AN5" s="439">
        <v>2.8499999999999979</v>
      </c>
      <c r="AO5" s="439">
        <v>3.16</v>
      </c>
      <c r="AP5" s="439">
        <v>3.01</v>
      </c>
      <c r="AQ5" s="439">
        <v>2.6199999999999992</v>
      </c>
      <c r="AR5" s="439">
        <v>1.72</v>
      </c>
      <c r="AS5" s="439">
        <v>1.96</v>
      </c>
      <c r="AT5" s="439">
        <v>1.7800000000000002</v>
      </c>
      <c r="AU5" s="439">
        <v>2.06</v>
      </c>
      <c r="AV5" s="439">
        <v>1.62</v>
      </c>
      <c r="AW5" s="440">
        <v>2.2000000000000006</v>
      </c>
    </row>
    <row r="6" spans="1:49" ht="21.75" customHeight="1" x14ac:dyDescent="0.25">
      <c r="A6" s="434" t="s">
        <v>272</v>
      </c>
      <c r="B6" s="468">
        <v>395793</v>
      </c>
      <c r="C6" s="469">
        <v>325254</v>
      </c>
      <c r="D6" s="469">
        <v>420546</v>
      </c>
      <c r="E6" s="469">
        <v>453960</v>
      </c>
      <c r="F6" s="469">
        <v>438272</v>
      </c>
      <c r="G6" s="469">
        <v>377861</v>
      </c>
      <c r="H6" s="469">
        <v>436499</v>
      </c>
      <c r="I6" s="469">
        <v>447212</v>
      </c>
      <c r="J6" s="469">
        <v>423911</v>
      </c>
      <c r="K6" s="469">
        <v>448271</v>
      </c>
      <c r="L6" s="469">
        <v>488791</v>
      </c>
      <c r="M6" s="470">
        <v>532670</v>
      </c>
      <c r="N6" s="435">
        <v>395793</v>
      </c>
      <c r="O6" s="436">
        <v>325254</v>
      </c>
      <c r="P6" s="436">
        <v>420546</v>
      </c>
      <c r="Q6" s="436">
        <v>453960</v>
      </c>
      <c r="R6" s="436">
        <v>438272</v>
      </c>
      <c r="S6" s="436">
        <v>377861</v>
      </c>
      <c r="T6" s="436">
        <v>436499</v>
      </c>
      <c r="U6" s="436">
        <v>447212</v>
      </c>
      <c r="V6" s="436">
        <v>423911</v>
      </c>
      <c r="W6" s="436">
        <v>448271</v>
      </c>
      <c r="X6" s="436">
        <v>488791</v>
      </c>
      <c r="Y6" s="437">
        <v>532670</v>
      </c>
      <c r="Z6" s="458">
        <v>659.45</v>
      </c>
      <c r="AA6" s="459">
        <v>541.92999999999995</v>
      </c>
      <c r="AB6" s="459">
        <v>700.68999999999983</v>
      </c>
      <c r="AC6" s="459">
        <v>979.15</v>
      </c>
      <c r="AD6" s="459">
        <v>945.32</v>
      </c>
      <c r="AE6" s="459">
        <v>815.01000000000045</v>
      </c>
      <c r="AF6" s="459">
        <v>692.56</v>
      </c>
      <c r="AG6" s="459">
        <v>709.56</v>
      </c>
      <c r="AH6" s="459">
        <v>672.58000000000038</v>
      </c>
      <c r="AI6" s="459">
        <v>925.94</v>
      </c>
      <c r="AJ6" s="459">
        <v>1009.64</v>
      </c>
      <c r="AK6" s="460">
        <v>1100.2799999999997</v>
      </c>
      <c r="AL6" s="438">
        <v>299.26</v>
      </c>
      <c r="AM6" s="439">
        <v>333.64</v>
      </c>
      <c r="AN6" s="439">
        <v>250.42999999999995</v>
      </c>
      <c r="AO6" s="439">
        <v>555.23</v>
      </c>
      <c r="AP6" s="439">
        <v>477.04</v>
      </c>
      <c r="AQ6" s="439">
        <v>468.95999999999981</v>
      </c>
      <c r="AR6" s="439">
        <v>355.75</v>
      </c>
      <c r="AS6" s="439">
        <v>379.19</v>
      </c>
      <c r="AT6" s="439">
        <v>298.25999999999976</v>
      </c>
      <c r="AU6" s="439">
        <v>373.64</v>
      </c>
      <c r="AV6" s="439">
        <v>431.43</v>
      </c>
      <c r="AW6" s="440">
        <v>510.23</v>
      </c>
    </row>
    <row r="7" spans="1:49" ht="21.75" customHeight="1" x14ac:dyDescent="0.25">
      <c r="A7" s="434" t="s">
        <v>273</v>
      </c>
      <c r="B7" s="468">
        <v>180953</v>
      </c>
      <c r="C7" s="469">
        <v>155311</v>
      </c>
      <c r="D7" s="469">
        <v>152527</v>
      </c>
      <c r="E7" s="469">
        <v>312170</v>
      </c>
      <c r="F7" s="469">
        <v>284071</v>
      </c>
      <c r="G7" s="469">
        <v>278231</v>
      </c>
      <c r="H7" s="469">
        <v>368782</v>
      </c>
      <c r="I7" s="469">
        <v>370035</v>
      </c>
      <c r="J7" s="469">
        <v>338802</v>
      </c>
      <c r="K7" s="469">
        <v>452447</v>
      </c>
      <c r="L7" s="469">
        <v>428401</v>
      </c>
      <c r="M7" s="470">
        <v>482966</v>
      </c>
      <c r="N7" s="435">
        <v>180953</v>
      </c>
      <c r="O7" s="436">
        <v>155311</v>
      </c>
      <c r="P7" s="436">
        <v>152527</v>
      </c>
      <c r="Q7" s="436">
        <v>312170</v>
      </c>
      <c r="R7" s="436">
        <v>284071</v>
      </c>
      <c r="S7" s="436">
        <v>278231</v>
      </c>
      <c r="T7" s="436">
        <v>368782</v>
      </c>
      <c r="U7" s="436">
        <v>370035</v>
      </c>
      <c r="V7" s="436">
        <v>338802</v>
      </c>
      <c r="W7" s="436">
        <v>452447</v>
      </c>
      <c r="X7" s="436">
        <v>428401</v>
      </c>
      <c r="Y7" s="437">
        <v>482966</v>
      </c>
      <c r="Z7" s="458">
        <v>293.29000000000002</v>
      </c>
      <c r="AA7" s="459">
        <v>251.73</v>
      </c>
      <c r="AB7" s="459">
        <v>247.22000000000003</v>
      </c>
      <c r="AC7" s="459">
        <v>418.62</v>
      </c>
      <c r="AD7" s="459">
        <v>380.94</v>
      </c>
      <c r="AE7" s="459">
        <v>373.11000000000035</v>
      </c>
      <c r="AF7" s="459">
        <v>395.62</v>
      </c>
      <c r="AG7" s="459">
        <v>396.96</v>
      </c>
      <c r="AH7" s="459">
        <v>363.44000000000028</v>
      </c>
      <c r="AI7" s="459">
        <v>750.74</v>
      </c>
      <c r="AJ7" s="459">
        <v>710.84</v>
      </c>
      <c r="AK7" s="460">
        <v>801.36000000000013</v>
      </c>
      <c r="AL7" s="438">
        <v>9.2899999999999991</v>
      </c>
      <c r="AM7" s="439">
        <v>9.58</v>
      </c>
      <c r="AN7" s="439">
        <v>8.2000000000000028</v>
      </c>
      <c r="AO7" s="439">
        <v>5.86</v>
      </c>
      <c r="AP7" s="439">
        <v>5.51</v>
      </c>
      <c r="AQ7" s="439">
        <v>4.9499999999999993</v>
      </c>
      <c r="AR7" s="439">
        <v>10.73</v>
      </c>
      <c r="AS7" s="439">
        <v>9.86</v>
      </c>
      <c r="AT7" s="439">
        <v>9.9000000000000021</v>
      </c>
      <c r="AU7" s="439">
        <v>31.33</v>
      </c>
      <c r="AV7" s="439">
        <v>31.54</v>
      </c>
      <c r="AW7" s="440">
        <v>38.24</v>
      </c>
    </row>
    <row r="8" spans="1:49" ht="21.75" customHeight="1" x14ac:dyDescent="0.25">
      <c r="A8" s="434" t="s">
        <v>274</v>
      </c>
      <c r="B8" s="468">
        <v>61957</v>
      </c>
      <c r="C8" s="469">
        <v>60579</v>
      </c>
      <c r="D8" s="469">
        <v>65053</v>
      </c>
      <c r="E8" s="469">
        <v>71141</v>
      </c>
      <c r="F8" s="469">
        <v>71545</v>
      </c>
      <c r="G8" s="469">
        <v>69055</v>
      </c>
      <c r="H8" s="469">
        <v>61178</v>
      </c>
      <c r="I8" s="469">
        <v>56823</v>
      </c>
      <c r="J8" s="469">
        <v>54925</v>
      </c>
      <c r="K8" s="469">
        <v>52349</v>
      </c>
      <c r="L8" s="469">
        <v>53448</v>
      </c>
      <c r="M8" s="470">
        <v>57567</v>
      </c>
      <c r="N8" s="435">
        <v>61957</v>
      </c>
      <c r="O8" s="436">
        <v>60579</v>
      </c>
      <c r="P8" s="436">
        <v>65053</v>
      </c>
      <c r="Q8" s="436">
        <v>71141</v>
      </c>
      <c r="R8" s="436">
        <v>71545</v>
      </c>
      <c r="S8" s="436">
        <v>69055</v>
      </c>
      <c r="T8" s="436">
        <v>61178</v>
      </c>
      <c r="U8" s="436">
        <v>56823</v>
      </c>
      <c r="V8" s="436">
        <v>54925</v>
      </c>
      <c r="W8" s="436">
        <v>52349</v>
      </c>
      <c r="X8" s="436">
        <v>53448</v>
      </c>
      <c r="Y8" s="437">
        <v>57567</v>
      </c>
      <c r="Z8" s="458">
        <v>71.7</v>
      </c>
      <c r="AA8" s="459">
        <v>70.099999999999994</v>
      </c>
      <c r="AB8" s="459">
        <v>75.249999999999972</v>
      </c>
      <c r="AC8" s="459">
        <v>97.32</v>
      </c>
      <c r="AD8" s="459">
        <v>97.87</v>
      </c>
      <c r="AE8" s="459">
        <v>94.470000000000027</v>
      </c>
      <c r="AF8" s="459">
        <v>84.32</v>
      </c>
      <c r="AG8" s="459">
        <v>78.31</v>
      </c>
      <c r="AH8" s="459">
        <v>75.70999999999998</v>
      </c>
      <c r="AI8" s="459">
        <v>87.16</v>
      </c>
      <c r="AJ8" s="459">
        <v>88.99</v>
      </c>
      <c r="AK8" s="460">
        <v>95.860000000000014</v>
      </c>
      <c r="AL8" s="438">
        <v>0.6</v>
      </c>
      <c r="AM8" s="439">
        <v>0.63</v>
      </c>
      <c r="AN8" s="439">
        <v>0.34000000000000008</v>
      </c>
      <c r="AO8" s="439">
        <v>0.57999999999999996</v>
      </c>
      <c r="AP8" s="439">
        <v>0.34</v>
      </c>
      <c r="AQ8" s="439">
        <v>0.43000000000000016</v>
      </c>
      <c r="AR8" s="439">
        <v>0.64</v>
      </c>
      <c r="AS8" s="439">
        <v>0.53</v>
      </c>
      <c r="AT8" s="439">
        <v>0.46000000000000019</v>
      </c>
      <c r="AU8" s="439">
        <v>0.59</v>
      </c>
      <c r="AV8" s="439">
        <v>0.54</v>
      </c>
      <c r="AW8" s="440">
        <v>0.52</v>
      </c>
    </row>
    <row r="9" spans="1:49" ht="21.75" customHeight="1" x14ac:dyDescent="0.25">
      <c r="A9" s="434" t="s">
        <v>275</v>
      </c>
      <c r="B9" s="468">
        <v>193258</v>
      </c>
      <c r="C9" s="469">
        <v>184556</v>
      </c>
      <c r="D9" s="469">
        <v>186864</v>
      </c>
      <c r="E9" s="469">
        <v>207236</v>
      </c>
      <c r="F9" s="469">
        <v>209133</v>
      </c>
      <c r="G9" s="469">
        <v>194931</v>
      </c>
      <c r="H9" s="469">
        <v>314308</v>
      </c>
      <c r="I9" s="469">
        <v>325290</v>
      </c>
      <c r="J9" s="469">
        <v>305437</v>
      </c>
      <c r="K9" s="469">
        <v>298141</v>
      </c>
      <c r="L9" s="469">
        <v>284018</v>
      </c>
      <c r="M9" s="470">
        <v>308159</v>
      </c>
      <c r="N9" s="435">
        <v>193258</v>
      </c>
      <c r="O9" s="436">
        <v>184556</v>
      </c>
      <c r="P9" s="436">
        <v>186864</v>
      </c>
      <c r="Q9" s="436">
        <v>207236</v>
      </c>
      <c r="R9" s="436">
        <v>209133</v>
      </c>
      <c r="S9" s="436">
        <v>194931</v>
      </c>
      <c r="T9" s="436">
        <v>314308</v>
      </c>
      <c r="U9" s="436">
        <v>325290</v>
      </c>
      <c r="V9" s="436">
        <v>305437</v>
      </c>
      <c r="W9" s="436">
        <v>298141</v>
      </c>
      <c r="X9" s="436">
        <v>284018</v>
      </c>
      <c r="Y9" s="437">
        <v>308159</v>
      </c>
      <c r="Z9" s="458">
        <v>220.01</v>
      </c>
      <c r="AA9" s="459">
        <v>210.1</v>
      </c>
      <c r="AB9" s="459">
        <v>212.75</v>
      </c>
      <c r="AC9" s="459">
        <v>253.3</v>
      </c>
      <c r="AD9" s="459">
        <v>255.62</v>
      </c>
      <c r="AE9" s="459">
        <v>238.25000000000006</v>
      </c>
      <c r="AF9" s="459">
        <v>381.62</v>
      </c>
      <c r="AG9" s="459">
        <v>394.95</v>
      </c>
      <c r="AH9" s="459">
        <v>370.85000000000014</v>
      </c>
      <c r="AI9" s="459">
        <v>435.32</v>
      </c>
      <c r="AJ9" s="459">
        <v>414.7</v>
      </c>
      <c r="AK9" s="460">
        <v>449.95000000000005</v>
      </c>
      <c r="AL9" s="438">
        <v>11.83</v>
      </c>
      <c r="AM9" s="439">
        <v>11.26</v>
      </c>
      <c r="AN9" s="439">
        <v>13.7</v>
      </c>
      <c r="AO9" s="439">
        <v>10.96</v>
      </c>
      <c r="AP9" s="439">
        <v>9.23</v>
      </c>
      <c r="AQ9" s="439">
        <v>9.0400000000000027</v>
      </c>
      <c r="AR9" s="439">
        <v>19.61</v>
      </c>
      <c r="AS9" s="439">
        <v>16.809999999999999</v>
      </c>
      <c r="AT9" s="439">
        <v>15.469999999999999</v>
      </c>
      <c r="AU9" s="439">
        <v>29.32</v>
      </c>
      <c r="AV9" s="439">
        <v>26.76</v>
      </c>
      <c r="AW9" s="440">
        <v>30.47999999999999</v>
      </c>
    </row>
    <row r="10" spans="1:49" ht="21.75" customHeight="1" x14ac:dyDescent="0.25">
      <c r="A10" s="434" t="s">
        <v>276</v>
      </c>
      <c r="B10" s="468">
        <v>41070</v>
      </c>
      <c r="C10" s="469">
        <v>40964</v>
      </c>
      <c r="D10" s="469">
        <v>40824</v>
      </c>
      <c r="E10" s="469">
        <v>57399</v>
      </c>
      <c r="F10" s="469">
        <v>53529</v>
      </c>
      <c r="G10" s="469">
        <v>53191</v>
      </c>
      <c r="H10" s="469">
        <v>32942</v>
      </c>
      <c r="I10" s="469">
        <v>32407</v>
      </c>
      <c r="J10" s="469">
        <v>27568</v>
      </c>
      <c r="K10" s="469">
        <v>33379</v>
      </c>
      <c r="L10" s="469">
        <v>30640</v>
      </c>
      <c r="M10" s="470">
        <v>33739</v>
      </c>
      <c r="N10" s="435">
        <v>41070</v>
      </c>
      <c r="O10" s="436">
        <v>40964</v>
      </c>
      <c r="P10" s="436">
        <v>40824</v>
      </c>
      <c r="Q10" s="436">
        <v>57399</v>
      </c>
      <c r="R10" s="436">
        <v>53529</v>
      </c>
      <c r="S10" s="436">
        <v>53191</v>
      </c>
      <c r="T10" s="436">
        <v>32942</v>
      </c>
      <c r="U10" s="436">
        <v>32407</v>
      </c>
      <c r="V10" s="436">
        <v>27568</v>
      </c>
      <c r="W10" s="436">
        <v>33379</v>
      </c>
      <c r="X10" s="436">
        <v>30640</v>
      </c>
      <c r="Y10" s="437">
        <v>33739</v>
      </c>
      <c r="Z10" s="458">
        <v>55.4</v>
      </c>
      <c r="AA10" s="459">
        <v>55.25</v>
      </c>
      <c r="AB10" s="459">
        <v>55.079999999999984</v>
      </c>
      <c r="AC10" s="459">
        <v>66.34</v>
      </c>
      <c r="AD10" s="459">
        <v>61.87</v>
      </c>
      <c r="AE10" s="459">
        <v>61.47</v>
      </c>
      <c r="AF10" s="459">
        <v>47.59</v>
      </c>
      <c r="AG10" s="459">
        <v>46.82</v>
      </c>
      <c r="AH10" s="459">
        <v>39.820000000000022</v>
      </c>
      <c r="AI10" s="459">
        <v>65.33</v>
      </c>
      <c r="AJ10" s="459">
        <v>59.97</v>
      </c>
      <c r="AK10" s="460">
        <v>66.02</v>
      </c>
      <c r="AL10" s="438">
        <v>0.2</v>
      </c>
      <c r="AM10" s="439">
        <v>0.22</v>
      </c>
      <c r="AN10" s="439">
        <v>0.20000000000000007</v>
      </c>
      <c r="AO10" s="439">
        <v>0.45</v>
      </c>
      <c r="AP10" s="439">
        <v>0.42</v>
      </c>
      <c r="AQ10" s="439">
        <v>0.3999999999999998</v>
      </c>
      <c r="AR10" s="439">
        <v>0.41</v>
      </c>
      <c r="AS10" s="439">
        <v>0.31</v>
      </c>
      <c r="AT10" s="439">
        <v>0.29000000000000004</v>
      </c>
      <c r="AU10" s="439">
        <v>0.34</v>
      </c>
      <c r="AV10" s="439">
        <v>0.27</v>
      </c>
      <c r="AW10" s="440">
        <v>0.24</v>
      </c>
    </row>
    <row r="11" spans="1:49" ht="21.75" customHeight="1" x14ac:dyDescent="0.25">
      <c r="A11" s="434" t="s">
        <v>277</v>
      </c>
      <c r="B11" s="468">
        <v>91002</v>
      </c>
      <c r="C11" s="469">
        <v>89254</v>
      </c>
      <c r="D11" s="469">
        <v>76765</v>
      </c>
      <c r="E11" s="469">
        <v>54820</v>
      </c>
      <c r="F11" s="469">
        <v>54782</v>
      </c>
      <c r="G11" s="469">
        <v>52091</v>
      </c>
      <c r="H11" s="469">
        <v>52010</v>
      </c>
      <c r="I11" s="469">
        <v>47282</v>
      </c>
      <c r="J11" s="469">
        <v>47566</v>
      </c>
      <c r="K11" s="469">
        <v>50025</v>
      </c>
      <c r="L11" s="469">
        <v>43591</v>
      </c>
      <c r="M11" s="470">
        <v>45937</v>
      </c>
      <c r="N11" s="435">
        <v>91002</v>
      </c>
      <c r="O11" s="436">
        <v>89254</v>
      </c>
      <c r="P11" s="436">
        <v>76765</v>
      </c>
      <c r="Q11" s="436">
        <v>54820</v>
      </c>
      <c r="R11" s="436">
        <v>54782</v>
      </c>
      <c r="S11" s="436">
        <v>52091</v>
      </c>
      <c r="T11" s="436">
        <v>52010</v>
      </c>
      <c r="U11" s="436">
        <v>47282</v>
      </c>
      <c r="V11" s="436">
        <v>47566</v>
      </c>
      <c r="W11" s="436">
        <v>50025</v>
      </c>
      <c r="X11" s="436">
        <v>43591</v>
      </c>
      <c r="Y11" s="437">
        <v>45937</v>
      </c>
      <c r="Z11" s="458">
        <v>106.51</v>
      </c>
      <c r="AA11" s="459">
        <v>104.46</v>
      </c>
      <c r="AB11" s="459">
        <v>89.850000000000051</v>
      </c>
      <c r="AC11" s="459">
        <v>64.95</v>
      </c>
      <c r="AD11" s="459">
        <v>64.91</v>
      </c>
      <c r="AE11" s="459">
        <v>61.70999999999998</v>
      </c>
      <c r="AF11" s="459">
        <v>53.07</v>
      </c>
      <c r="AG11" s="459">
        <v>48.24</v>
      </c>
      <c r="AH11" s="459">
        <v>48.549999999999983</v>
      </c>
      <c r="AI11" s="459">
        <v>53.23</v>
      </c>
      <c r="AJ11" s="459">
        <v>46.39</v>
      </c>
      <c r="AK11" s="460">
        <v>48.870000000000005</v>
      </c>
      <c r="AL11" s="438">
        <v>3.93</v>
      </c>
      <c r="AM11" s="439">
        <v>3.76</v>
      </c>
      <c r="AN11" s="439">
        <v>4.3499999999999996</v>
      </c>
      <c r="AO11" s="439">
        <v>0.85</v>
      </c>
      <c r="AP11" s="439">
        <v>0.55000000000000004</v>
      </c>
      <c r="AQ11" s="439">
        <v>0.69</v>
      </c>
      <c r="AR11" s="439">
        <v>5.0199999999999996</v>
      </c>
      <c r="AS11" s="439">
        <v>2.61</v>
      </c>
      <c r="AT11" s="439">
        <v>3.0999999999999996</v>
      </c>
      <c r="AU11" s="439">
        <v>1.03</v>
      </c>
      <c r="AV11" s="439">
        <v>0.94</v>
      </c>
      <c r="AW11" s="440">
        <v>0.79000000000000026</v>
      </c>
    </row>
    <row r="12" spans="1:49" ht="21.75" customHeight="1" x14ac:dyDescent="0.25">
      <c r="A12" s="434" t="s">
        <v>278</v>
      </c>
      <c r="B12" s="468">
        <v>214327</v>
      </c>
      <c r="C12" s="469">
        <v>185152</v>
      </c>
      <c r="D12" s="469">
        <v>195642</v>
      </c>
      <c r="E12" s="469">
        <v>155184</v>
      </c>
      <c r="F12" s="469">
        <v>150535</v>
      </c>
      <c r="G12" s="469">
        <v>150382</v>
      </c>
      <c r="H12" s="469">
        <v>133888</v>
      </c>
      <c r="I12" s="469">
        <v>131346</v>
      </c>
      <c r="J12" s="469">
        <v>121395</v>
      </c>
      <c r="K12" s="469">
        <v>134332</v>
      </c>
      <c r="L12" s="469">
        <v>146898</v>
      </c>
      <c r="M12" s="470">
        <v>149773</v>
      </c>
      <c r="N12" s="435">
        <v>214327</v>
      </c>
      <c r="O12" s="436">
        <v>185152</v>
      </c>
      <c r="P12" s="436">
        <v>195642</v>
      </c>
      <c r="Q12" s="436">
        <v>155184</v>
      </c>
      <c r="R12" s="436">
        <v>150535</v>
      </c>
      <c r="S12" s="436">
        <v>150382</v>
      </c>
      <c r="T12" s="436">
        <v>133888</v>
      </c>
      <c r="U12" s="436">
        <v>131346</v>
      </c>
      <c r="V12" s="436">
        <v>121395</v>
      </c>
      <c r="W12" s="436">
        <v>134332</v>
      </c>
      <c r="X12" s="436">
        <v>146898</v>
      </c>
      <c r="Y12" s="437">
        <v>149773</v>
      </c>
      <c r="Z12" s="458">
        <v>276.99</v>
      </c>
      <c r="AA12" s="459">
        <v>239.29</v>
      </c>
      <c r="AB12" s="459">
        <v>252.85000000000002</v>
      </c>
      <c r="AC12" s="459">
        <v>238.71</v>
      </c>
      <c r="AD12" s="459">
        <v>231.56</v>
      </c>
      <c r="AE12" s="459">
        <v>231.31999999999994</v>
      </c>
      <c r="AF12" s="459">
        <v>175.11</v>
      </c>
      <c r="AG12" s="459">
        <v>171.79</v>
      </c>
      <c r="AH12" s="459">
        <v>158.77000000000004</v>
      </c>
      <c r="AI12" s="459">
        <v>213</v>
      </c>
      <c r="AJ12" s="459">
        <v>232.93</v>
      </c>
      <c r="AK12" s="460">
        <v>237.47999999999985</v>
      </c>
      <c r="AL12" s="438">
        <v>53.88</v>
      </c>
      <c r="AM12" s="439">
        <v>64.27</v>
      </c>
      <c r="AN12" s="439">
        <v>42.379999999999967</v>
      </c>
      <c r="AO12" s="439">
        <v>35.72</v>
      </c>
      <c r="AP12" s="439">
        <v>29.47</v>
      </c>
      <c r="AQ12" s="439">
        <v>25.64</v>
      </c>
      <c r="AR12" s="439">
        <v>21.3</v>
      </c>
      <c r="AS12" s="439">
        <v>18.12</v>
      </c>
      <c r="AT12" s="439">
        <v>17.700000000000003</v>
      </c>
      <c r="AU12" s="439">
        <v>21.15</v>
      </c>
      <c r="AV12" s="439">
        <v>24.54</v>
      </c>
      <c r="AW12" s="440">
        <v>23.180000000000007</v>
      </c>
    </row>
    <row r="13" spans="1:49" ht="21.75" customHeight="1" x14ac:dyDescent="0.25">
      <c r="A13" s="434" t="s">
        <v>279</v>
      </c>
      <c r="B13" s="468">
        <v>128024</v>
      </c>
      <c r="C13" s="469">
        <v>114624</v>
      </c>
      <c r="D13" s="469">
        <v>116190</v>
      </c>
      <c r="E13" s="469">
        <v>100373</v>
      </c>
      <c r="F13" s="469">
        <v>91977</v>
      </c>
      <c r="G13" s="469">
        <v>88667</v>
      </c>
      <c r="H13" s="469">
        <v>99767</v>
      </c>
      <c r="I13" s="469">
        <v>89803</v>
      </c>
      <c r="J13" s="469">
        <v>86735</v>
      </c>
      <c r="K13" s="469">
        <v>110969</v>
      </c>
      <c r="L13" s="469">
        <v>112412</v>
      </c>
      <c r="M13" s="470">
        <v>138188</v>
      </c>
      <c r="N13" s="435">
        <v>128024</v>
      </c>
      <c r="O13" s="436">
        <v>114624</v>
      </c>
      <c r="P13" s="436">
        <v>116190</v>
      </c>
      <c r="Q13" s="436">
        <v>100373</v>
      </c>
      <c r="R13" s="436">
        <v>91977</v>
      </c>
      <c r="S13" s="436">
        <v>88667</v>
      </c>
      <c r="T13" s="436">
        <v>99767</v>
      </c>
      <c r="U13" s="436">
        <v>89803</v>
      </c>
      <c r="V13" s="436">
        <v>86735</v>
      </c>
      <c r="W13" s="436">
        <v>110969</v>
      </c>
      <c r="X13" s="436">
        <v>112412</v>
      </c>
      <c r="Y13" s="437">
        <v>138188</v>
      </c>
      <c r="Z13" s="458">
        <v>141.86000000000001</v>
      </c>
      <c r="AA13" s="459">
        <v>127.01</v>
      </c>
      <c r="AB13" s="459">
        <v>128.72000000000003</v>
      </c>
      <c r="AC13" s="459">
        <v>133.82</v>
      </c>
      <c r="AD13" s="459">
        <v>122.62</v>
      </c>
      <c r="AE13" s="459">
        <v>118.20999999999998</v>
      </c>
      <c r="AF13" s="459">
        <v>118.87</v>
      </c>
      <c r="AG13" s="459">
        <v>107</v>
      </c>
      <c r="AH13" s="459">
        <v>103.33999999999997</v>
      </c>
      <c r="AI13" s="459">
        <v>171.14</v>
      </c>
      <c r="AJ13" s="459">
        <v>173.36</v>
      </c>
      <c r="AK13" s="460">
        <v>213.11</v>
      </c>
      <c r="AL13" s="438">
        <v>80.28</v>
      </c>
      <c r="AM13" s="439">
        <v>83.14</v>
      </c>
      <c r="AN13" s="439">
        <v>68.730000000000018</v>
      </c>
      <c r="AO13" s="439">
        <v>107.78</v>
      </c>
      <c r="AP13" s="439">
        <v>107.45</v>
      </c>
      <c r="AQ13" s="439">
        <v>104.19999999999999</v>
      </c>
      <c r="AR13" s="439">
        <v>79.94</v>
      </c>
      <c r="AS13" s="439">
        <v>88.41</v>
      </c>
      <c r="AT13" s="439">
        <v>69.02000000000001</v>
      </c>
      <c r="AU13" s="439">
        <v>75.540000000000006</v>
      </c>
      <c r="AV13" s="439">
        <v>101.81</v>
      </c>
      <c r="AW13" s="440">
        <v>86.300000000000011</v>
      </c>
    </row>
    <row r="14" spans="1:49" ht="21.75" customHeight="1" x14ac:dyDescent="0.25">
      <c r="A14" s="434" t="s">
        <v>280</v>
      </c>
      <c r="B14" s="468">
        <v>146187</v>
      </c>
      <c r="C14" s="469">
        <v>136586</v>
      </c>
      <c r="D14" s="469">
        <v>153650</v>
      </c>
      <c r="E14" s="469">
        <v>189303</v>
      </c>
      <c r="F14" s="469">
        <v>187858</v>
      </c>
      <c r="G14" s="469">
        <v>182700</v>
      </c>
      <c r="H14" s="469">
        <v>138197</v>
      </c>
      <c r="I14" s="469">
        <v>133632</v>
      </c>
      <c r="J14" s="469">
        <v>138338</v>
      </c>
      <c r="K14" s="469">
        <v>118919</v>
      </c>
      <c r="L14" s="469">
        <v>131288</v>
      </c>
      <c r="M14" s="470">
        <v>132614</v>
      </c>
      <c r="N14" s="435">
        <v>146187</v>
      </c>
      <c r="O14" s="436">
        <v>136586</v>
      </c>
      <c r="P14" s="436">
        <v>153650</v>
      </c>
      <c r="Q14" s="436">
        <v>189303</v>
      </c>
      <c r="R14" s="436">
        <v>187858</v>
      </c>
      <c r="S14" s="436">
        <v>182700</v>
      </c>
      <c r="T14" s="436">
        <v>138197</v>
      </c>
      <c r="U14" s="436">
        <v>133632</v>
      </c>
      <c r="V14" s="436">
        <v>138338</v>
      </c>
      <c r="W14" s="436">
        <v>118919</v>
      </c>
      <c r="X14" s="436">
        <v>131288</v>
      </c>
      <c r="Y14" s="437">
        <v>132614</v>
      </c>
      <c r="Z14" s="458">
        <v>205.63</v>
      </c>
      <c r="AA14" s="459">
        <v>192.13</v>
      </c>
      <c r="AB14" s="459">
        <v>216.14</v>
      </c>
      <c r="AC14" s="459">
        <v>252.95</v>
      </c>
      <c r="AD14" s="459">
        <v>251.01</v>
      </c>
      <c r="AE14" s="459">
        <v>244.11000000000018</v>
      </c>
      <c r="AF14" s="459">
        <v>185.5</v>
      </c>
      <c r="AG14" s="459">
        <v>179.37</v>
      </c>
      <c r="AH14" s="459">
        <v>185.69000000000005</v>
      </c>
      <c r="AI14" s="459">
        <v>194.49</v>
      </c>
      <c r="AJ14" s="459">
        <v>214.71</v>
      </c>
      <c r="AK14" s="460">
        <v>216.88</v>
      </c>
      <c r="AL14" s="438">
        <v>348.57</v>
      </c>
      <c r="AM14" s="439">
        <v>370.43</v>
      </c>
      <c r="AN14" s="439">
        <v>243.95000000000005</v>
      </c>
      <c r="AO14" s="439">
        <v>147.65</v>
      </c>
      <c r="AP14" s="439">
        <v>136.55000000000001</v>
      </c>
      <c r="AQ14" s="439">
        <v>127.49999999999994</v>
      </c>
      <c r="AR14" s="439">
        <v>184.42</v>
      </c>
      <c r="AS14" s="439">
        <v>184.02</v>
      </c>
      <c r="AT14" s="439">
        <v>182.57</v>
      </c>
      <c r="AU14" s="439">
        <v>131.87</v>
      </c>
      <c r="AV14" s="439">
        <v>139.77000000000001</v>
      </c>
      <c r="AW14" s="440">
        <v>165.25000000000006</v>
      </c>
    </row>
    <row r="15" spans="1:49" ht="21.75" customHeight="1" x14ac:dyDescent="0.25">
      <c r="A15" s="434" t="s">
        <v>281</v>
      </c>
      <c r="B15" s="468">
        <v>97890</v>
      </c>
      <c r="C15" s="469">
        <v>93851</v>
      </c>
      <c r="D15" s="469">
        <v>99055</v>
      </c>
      <c r="E15" s="469">
        <v>83637</v>
      </c>
      <c r="F15" s="469">
        <v>87831</v>
      </c>
      <c r="G15" s="469">
        <v>83930</v>
      </c>
      <c r="H15" s="469">
        <v>105683</v>
      </c>
      <c r="I15" s="469">
        <v>108430</v>
      </c>
      <c r="J15" s="469">
        <v>93138</v>
      </c>
      <c r="K15" s="469">
        <v>184319</v>
      </c>
      <c r="L15" s="469">
        <v>187820</v>
      </c>
      <c r="M15" s="470">
        <v>180969</v>
      </c>
      <c r="N15" s="435">
        <v>97890</v>
      </c>
      <c r="O15" s="436">
        <v>93851</v>
      </c>
      <c r="P15" s="436">
        <v>99055</v>
      </c>
      <c r="Q15" s="436">
        <v>83637</v>
      </c>
      <c r="R15" s="436">
        <v>87831</v>
      </c>
      <c r="S15" s="436">
        <v>83930</v>
      </c>
      <c r="T15" s="436">
        <v>105683</v>
      </c>
      <c r="U15" s="436">
        <v>108430</v>
      </c>
      <c r="V15" s="436">
        <v>93138</v>
      </c>
      <c r="W15" s="436">
        <v>184319</v>
      </c>
      <c r="X15" s="436">
        <v>187820</v>
      </c>
      <c r="Y15" s="437">
        <v>180969</v>
      </c>
      <c r="Z15" s="458">
        <v>143.07</v>
      </c>
      <c r="AA15" s="459">
        <v>137.16999999999999</v>
      </c>
      <c r="AB15" s="459">
        <v>144.77999999999997</v>
      </c>
      <c r="AC15" s="459">
        <v>142.03</v>
      </c>
      <c r="AD15" s="459">
        <v>149.15</v>
      </c>
      <c r="AE15" s="459">
        <v>142.54000000000002</v>
      </c>
      <c r="AF15" s="459">
        <v>116.16</v>
      </c>
      <c r="AG15" s="459">
        <v>119.18</v>
      </c>
      <c r="AH15" s="459">
        <v>102.39000000000001</v>
      </c>
      <c r="AI15" s="459">
        <v>324.88</v>
      </c>
      <c r="AJ15" s="459">
        <v>331.05</v>
      </c>
      <c r="AK15" s="460">
        <v>318.99</v>
      </c>
      <c r="AL15" s="438">
        <v>0.53</v>
      </c>
      <c r="AM15" s="439">
        <v>0.39</v>
      </c>
      <c r="AN15" s="439">
        <v>0.31999999999999995</v>
      </c>
      <c r="AO15" s="439">
        <v>0.39</v>
      </c>
      <c r="AP15" s="439">
        <v>0.24</v>
      </c>
      <c r="AQ15" s="439">
        <v>0.22999999999999987</v>
      </c>
      <c r="AR15" s="439">
        <v>0.36</v>
      </c>
      <c r="AS15" s="439">
        <v>0.47</v>
      </c>
      <c r="AT15" s="439">
        <v>0.42000000000000026</v>
      </c>
      <c r="AU15" s="439">
        <v>0.92</v>
      </c>
      <c r="AV15" s="439">
        <v>0.65</v>
      </c>
      <c r="AW15" s="440">
        <v>0.79000000000000026</v>
      </c>
    </row>
    <row r="16" spans="1:49" ht="21.75" customHeight="1" thickBot="1" x14ac:dyDescent="0.3">
      <c r="A16" s="434" t="s">
        <v>282</v>
      </c>
      <c r="B16" s="468">
        <v>220173</v>
      </c>
      <c r="C16" s="469">
        <v>208146</v>
      </c>
      <c r="D16" s="469">
        <v>224792</v>
      </c>
      <c r="E16" s="469">
        <v>258026</v>
      </c>
      <c r="F16" s="469">
        <v>264512</v>
      </c>
      <c r="G16" s="469">
        <v>248457</v>
      </c>
      <c r="H16" s="469">
        <v>238712</v>
      </c>
      <c r="I16" s="469">
        <v>218746</v>
      </c>
      <c r="J16" s="469">
        <v>210338</v>
      </c>
      <c r="K16" s="469">
        <v>277316</v>
      </c>
      <c r="L16" s="469">
        <v>275776</v>
      </c>
      <c r="M16" s="470">
        <v>261456</v>
      </c>
      <c r="N16" s="435">
        <v>220173</v>
      </c>
      <c r="O16" s="436">
        <v>208146</v>
      </c>
      <c r="P16" s="436">
        <v>224792</v>
      </c>
      <c r="Q16" s="436">
        <v>258026</v>
      </c>
      <c r="R16" s="436">
        <v>264512</v>
      </c>
      <c r="S16" s="436">
        <v>248457</v>
      </c>
      <c r="T16" s="436">
        <v>238712</v>
      </c>
      <c r="U16" s="436">
        <v>218746</v>
      </c>
      <c r="V16" s="436">
        <v>210338</v>
      </c>
      <c r="W16" s="436">
        <v>277316</v>
      </c>
      <c r="X16" s="436">
        <v>275776</v>
      </c>
      <c r="Y16" s="437">
        <v>261456</v>
      </c>
      <c r="Z16" s="458">
        <v>219.42</v>
      </c>
      <c r="AA16" s="459">
        <v>207.44</v>
      </c>
      <c r="AB16" s="459">
        <v>224.02999999999997</v>
      </c>
      <c r="AC16" s="459">
        <v>381.47</v>
      </c>
      <c r="AD16" s="459">
        <v>391.06</v>
      </c>
      <c r="AE16" s="459">
        <v>367.31999999999994</v>
      </c>
      <c r="AF16" s="459">
        <v>331.26</v>
      </c>
      <c r="AG16" s="459">
        <v>303.55</v>
      </c>
      <c r="AH16" s="459">
        <v>291.88999999999987</v>
      </c>
      <c r="AI16" s="459">
        <v>415.11</v>
      </c>
      <c r="AJ16" s="459">
        <v>412.81</v>
      </c>
      <c r="AK16" s="460">
        <v>391.36999999999989</v>
      </c>
      <c r="AL16" s="438">
        <v>3.32</v>
      </c>
      <c r="AM16" s="439">
        <v>2.92</v>
      </c>
      <c r="AN16" s="439">
        <v>2.9299999999999997</v>
      </c>
      <c r="AO16" s="439">
        <v>2.46</v>
      </c>
      <c r="AP16" s="439">
        <v>2.37</v>
      </c>
      <c r="AQ16" s="439">
        <v>2.3500000000000005</v>
      </c>
      <c r="AR16" s="439">
        <v>4.33</v>
      </c>
      <c r="AS16" s="439">
        <v>4.17</v>
      </c>
      <c r="AT16" s="439">
        <v>3.9699999999999989</v>
      </c>
      <c r="AU16" s="439">
        <v>6.66</v>
      </c>
      <c r="AV16" s="439">
        <v>5.41</v>
      </c>
      <c r="AW16" s="440">
        <v>6.7100000000000009</v>
      </c>
    </row>
    <row r="17" spans="1:50" ht="21.75" customHeight="1" thickBot="1" x14ac:dyDescent="0.3">
      <c r="A17" s="427" t="s">
        <v>283</v>
      </c>
      <c r="B17" s="466">
        <v>2003760</v>
      </c>
      <c r="C17" s="467">
        <v>1807071</v>
      </c>
      <c r="D17" s="467">
        <v>1934901</v>
      </c>
      <c r="E17" s="467">
        <v>2092873</v>
      </c>
      <c r="F17" s="467">
        <v>2071600</v>
      </c>
      <c r="G17" s="467">
        <v>1966015</v>
      </c>
      <c r="H17" s="467">
        <v>2322120</v>
      </c>
      <c r="I17" s="467">
        <v>2279019</v>
      </c>
      <c r="J17" s="467">
        <v>2139700</v>
      </c>
      <c r="K17" s="467">
        <v>2451911</v>
      </c>
      <c r="L17" s="467">
        <v>2498211</v>
      </c>
      <c r="M17" s="454">
        <v>2660764</v>
      </c>
      <c r="N17" s="461">
        <v>2003760</v>
      </c>
      <c r="O17" s="462">
        <v>1807071</v>
      </c>
      <c r="P17" s="462">
        <v>1934901</v>
      </c>
      <c r="Q17" s="462">
        <v>2092873</v>
      </c>
      <c r="R17" s="462">
        <v>2071600</v>
      </c>
      <c r="S17" s="462">
        <v>1966015</v>
      </c>
      <c r="T17" s="462">
        <v>2322120</v>
      </c>
      <c r="U17" s="462">
        <v>2279019</v>
      </c>
      <c r="V17" s="462">
        <v>2139700</v>
      </c>
      <c r="W17" s="462">
        <v>2451911</v>
      </c>
      <c r="X17" s="462">
        <v>2498211</v>
      </c>
      <c r="Y17" s="453">
        <v>2660764</v>
      </c>
      <c r="Z17" s="455">
        <v>2740.26</v>
      </c>
      <c r="AA17" s="456" t="e">
        <f>+'1.รวมชลบุรี'!#REF!</f>
        <v>#REF!</v>
      </c>
      <c r="AB17" s="456" t="e">
        <f>+'1.รวมชลบุรี'!#REF!</f>
        <v>#REF!</v>
      </c>
      <c r="AC17" s="456" t="e">
        <f>+'1.รวมชลบุรี'!#REF!</f>
        <v>#REF!</v>
      </c>
      <c r="AD17" s="456" t="e">
        <f>+'1.รวมชลบุรี'!#REF!</f>
        <v>#REF!</v>
      </c>
      <c r="AE17" s="456" t="e">
        <f>+'1.รวมชลบุรี'!#REF!</f>
        <v>#REF!</v>
      </c>
      <c r="AF17" s="456" t="e">
        <f>+'1.รวมชลบุรี'!#REF!</f>
        <v>#REF!</v>
      </c>
      <c r="AG17" s="456" t="e">
        <f>+'1.รวมชลบุรี'!#REF!</f>
        <v>#REF!</v>
      </c>
      <c r="AH17" s="456" t="e">
        <f>+'1.รวมชลบุรี'!#REF!</f>
        <v>#REF!</v>
      </c>
      <c r="AI17" s="456" t="e">
        <f>+'1.รวมชลบุรี'!#REF!</f>
        <v>#REF!</v>
      </c>
      <c r="AJ17" s="456" t="e">
        <f>+'1.รวมชลบุรี'!#REF!</f>
        <v>#REF!</v>
      </c>
      <c r="AK17" s="457" t="e">
        <f>+'1.รวมชลบุรี'!#REF!</f>
        <v>#REF!</v>
      </c>
      <c r="AL17" s="450">
        <v>818.23</v>
      </c>
      <c r="AM17" s="451">
        <v>875.85</v>
      </c>
      <c r="AN17" s="451">
        <v>644.11000000000013</v>
      </c>
      <c r="AO17" s="451">
        <v>871.49</v>
      </c>
      <c r="AP17" s="451">
        <v>781.46</v>
      </c>
      <c r="AQ17" s="451">
        <v>737.3299999999997</v>
      </c>
      <c r="AR17" s="451">
        <v>682.11</v>
      </c>
      <c r="AS17" s="451">
        <v>687.51</v>
      </c>
      <c r="AT17" s="451">
        <v>624.01000000000022</v>
      </c>
      <c r="AU17" s="451">
        <v>691.79</v>
      </c>
      <c r="AV17" s="451">
        <v>756.14</v>
      </c>
      <c r="AW17" s="452">
        <v>858.02000000000089</v>
      </c>
      <c r="AX17" s="449"/>
    </row>
    <row r="18" spans="1:50" ht="21.75" hidden="1" customHeight="1" x14ac:dyDescent="0.7">
      <c r="A18" s="442" t="s">
        <v>300</v>
      </c>
      <c r="B18" s="468"/>
      <c r="C18" s="469"/>
      <c r="D18" s="469"/>
      <c r="E18" s="469"/>
      <c r="F18" s="469"/>
      <c r="G18" s="469"/>
      <c r="H18" s="469"/>
      <c r="I18" s="469"/>
      <c r="J18" s="469"/>
      <c r="K18" s="469"/>
      <c r="L18" s="469"/>
      <c r="M18" s="470"/>
      <c r="N18" s="463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5"/>
      <c r="Z18" s="443"/>
      <c r="AA18" s="439" t="e">
        <f>+จันทบุรี!#REF!</f>
        <v>#REF!</v>
      </c>
      <c r="AB18" s="439" t="e">
        <f>+จันทบุรี!#REF!</f>
        <v>#REF!</v>
      </c>
      <c r="AC18" s="439" t="e">
        <f>+จันทบุรี!#REF!</f>
        <v>#REF!</v>
      </c>
      <c r="AD18" s="439" t="e">
        <f>+จันทบุรี!#REF!</f>
        <v>#REF!</v>
      </c>
      <c r="AE18" s="439" t="e">
        <f>+จันทบุรี!#REF!</f>
        <v>#REF!</v>
      </c>
      <c r="AF18" s="439" t="e">
        <f>+จันทบุรี!#REF!</f>
        <v>#REF!</v>
      </c>
      <c r="AG18" s="439" t="e">
        <f>+จันทบุรี!#REF!</f>
        <v>#REF!</v>
      </c>
      <c r="AH18" s="439" t="e">
        <f>+จันทบุรี!#REF!</f>
        <v>#REF!</v>
      </c>
      <c r="AI18" s="439" t="e">
        <f>+จันทบุรี!#REF!</f>
        <v>#REF!</v>
      </c>
      <c r="AJ18" s="439" t="e">
        <f>+จันทบุรี!#REF!</f>
        <v>#REF!</v>
      </c>
      <c r="AK18" s="440" t="e">
        <f>+จันทบุรี!#REF!</f>
        <v>#REF!</v>
      </c>
      <c r="AL18" s="444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40"/>
      <c r="AX18" s="449"/>
    </row>
    <row r="19" spans="1:50" ht="21.75" hidden="1" customHeight="1" x14ac:dyDescent="0.7">
      <c r="A19" s="442" t="s">
        <v>301</v>
      </c>
      <c r="B19" s="468"/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70"/>
      <c r="N19" s="463"/>
      <c r="O19" s="464"/>
      <c r="P19" s="464"/>
      <c r="Q19" s="464"/>
      <c r="R19" s="464"/>
      <c r="S19" s="464"/>
      <c r="T19" s="464"/>
      <c r="U19" s="464"/>
      <c r="V19" s="464"/>
      <c r="W19" s="464"/>
      <c r="X19" s="464"/>
      <c r="Y19" s="465"/>
      <c r="Z19" s="443"/>
      <c r="AA19" s="439" t="e">
        <f>+'2.รวมตราด'!#REF!</f>
        <v>#REF!</v>
      </c>
      <c r="AB19" s="439" t="e">
        <f>+'2.รวมตราด'!#REF!</f>
        <v>#REF!</v>
      </c>
      <c r="AC19" s="439" t="e">
        <f>+'2.รวมตราด'!#REF!</f>
        <v>#REF!</v>
      </c>
      <c r="AD19" s="439" t="e">
        <f>+'2.รวมตราด'!#REF!</f>
        <v>#REF!</v>
      </c>
      <c r="AE19" s="439" t="e">
        <f>+'2.รวมตราด'!#REF!</f>
        <v>#REF!</v>
      </c>
      <c r="AF19" s="439" t="e">
        <f>+'2.รวมตราด'!#REF!</f>
        <v>#REF!</v>
      </c>
      <c r="AG19" s="439" t="e">
        <f>+'2.รวมตราด'!#REF!</f>
        <v>#REF!</v>
      </c>
      <c r="AH19" s="439" t="e">
        <f>+'2.รวมตราด'!#REF!</f>
        <v>#REF!</v>
      </c>
      <c r="AI19" s="439" t="e">
        <f>+'2.รวมตราด'!#REF!</f>
        <v>#REF!</v>
      </c>
      <c r="AJ19" s="439" t="e">
        <f>+'2.รวมตราด'!#REF!</f>
        <v>#REF!</v>
      </c>
      <c r="AK19" s="440" t="e">
        <f>+'2.รวมตราด'!#REF!</f>
        <v>#REF!</v>
      </c>
      <c r="AL19" s="443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40"/>
    </row>
    <row r="20" spans="1:50" ht="21.75" hidden="1" customHeight="1" x14ac:dyDescent="0.7">
      <c r="A20" s="442" t="s">
        <v>302</v>
      </c>
      <c r="B20" s="468"/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70"/>
      <c r="N20" s="463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5"/>
      <c r="Z20" s="443"/>
      <c r="AA20" s="439" t="e">
        <f>+นครนายก!#REF!</f>
        <v>#REF!</v>
      </c>
      <c r="AB20" s="439" t="e">
        <f>+นครนายก!#REF!</f>
        <v>#REF!</v>
      </c>
      <c r="AC20" s="439" t="e">
        <f>+นครนายก!#REF!</f>
        <v>#REF!</v>
      </c>
      <c r="AD20" s="439" t="e">
        <f>+นครนายก!#REF!</f>
        <v>#REF!</v>
      </c>
      <c r="AE20" s="439" t="e">
        <f>+นครนายก!#REF!</f>
        <v>#REF!</v>
      </c>
      <c r="AF20" s="439" t="e">
        <f>+นครนายก!#REF!</f>
        <v>#REF!</v>
      </c>
      <c r="AG20" s="439" t="e">
        <f>+นครนายก!#REF!</f>
        <v>#REF!</v>
      </c>
      <c r="AH20" s="439" t="e">
        <f>+นครนายก!#REF!</f>
        <v>#REF!</v>
      </c>
      <c r="AI20" s="439" t="e">
        <f>+นครนายก!#REF!</f>
        <v>#REF!</v>
      </c>
      <c r="AJ20" s="439" t="e">
        <f>+นครนายก!#REF!</f>
        <v>#REF!</v>
      </c>
      <c r="AK20" s="440" t="e">
        <f>+นครนายก!#REF!</f>
        <v>#REF!</v>
      </c>
      <c r="AL20" s="443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40"/>
    </row>
    <row r="21" spans="1:50" ht="21.75" hidden="1" customHeight="1" x14ac:dyDescent="0.7">
      <c r="A21" s="442" t="s">
        <v>303</v>
      </c>
      <c r="B21" s="468"/>
      <c r="C21" s="469"/>
      <c r="D21" s="469"/>
      <c r="E21" s="469"/>
      <c r="F21" s="469"/>
      <c r="G21" s="469"/>
      <c r="H21" s="469"/>
      <c r="I21" s="469"/>
      <c r="J21" s="469"/>
      <c r="K21" s="469"/>
      <c r="L21" s="469"/>
      <c r="M21" s="470"/>
      <c r="N21" s="463"/>
      <c r="O21" s="464"/>
      <c r="P21" s="464"/>
      <c r="Q21" s="464"/>
      <c r="R21" s="464"/>
      <c r="S21" s="464"/>
      <c r="T21" s="464"/>
      <c r="U21" s="464"/>
      <c r="V21" s="464"/>
      <c r="W21" s="464"/>
      <c r="X21" s="464"/>
      <c r="Y21" s="465"/>
      <c r="Z21" s="443"/>
      <c r="AA21" s="439" t="e">
        <f>+ปราจีนบุรี!#REF!</f>
        <v>#REF!</v>
      </c>
      <c r="AB21" s="439" t="e">
        <f>+ปราจีนบุรี!#REF!</f>
        <v>#REF!</v>
      </c>
      <c r="AC21" s="439" t="e">
        <f>+ปราจีนบุรี!#REF!</f>
        <v>#REF!</v>
      </c>
      <c r="AD21" s="439" t="e">
        <f>+ปราจีนบุรี!#REF!</f>
        <v>#REF!</v>
      </c>
      <c r="AE21" s="439" t="e">
        <f>+ปราจีนบุรี!#REF!</f>
        <v>#REF!</v>
      </c>
      <c r="AF21" s="439" t="e">
        <f>+ปราจีนบุรี!#REF!</f>
        <v>#REF!</v>
      </c>
      <c r="AG21" s="439" t="e">
        <f>+ปราจีนบุรี!#REF!</f>
        <v>#REF!</v>
      </c>
      <c r="AH21" s="439" t="e">
        <f>+ปราจีนบุรี!#REF!</f>
        <v>#REF!</v>
      </c>
      <c r="AI21" s="439" t="e">
        <f>+ปราจีนบุรี!#REF!</f>
        <v>#REF!</v>
      </c>
      <c r="AJ21" s="439" t="e">
        <f>+ปราจีนบุรี!#REF!</f>
        <v>#REF!</v>
      </c>
      <c r="AK21" s="440" t="e">
        <f>+ปราจีนบุรี!#REF!</f>
        <v>#REF!</v>
      </c>
      <c r="AL21" s="443"/>
      <c r="AM21" s="439"/>
      <c r="AN21" s="439"/>
      <c r="AO21" s="439"/>
      <c r="AP21" s="439"/>
      <c r="AQ21" s="439"/>
      <c r="AR21" s="439"/>
      <c r="AS21" s="439"/>
      <c r="AT21" s="439"/>
      <c r="AU21" s="439"/>
      <c r="AV21" s="439"/>
      <c r="AW21" s="440"/>
    </row>
    <row r="22" spans="1:50" ht="21.75" hidden="1" customHeight="1" x14ac:dyDescent="0.7">
      <c r="A22" s="442" t="s">
        <v>304</v>
      </c>
      <c r="B22" s="468"/>
      <c r="C22" s="469"/>
      <c r="D22" s="469"/>
      <c r="E22" s="469"/>
      <c r="F22" s="469"/>
      <c r="G22" s="469"/>
      <c r="H22" s="469"/>
      <c r="I22" s="469"/>
      <c r="J22" s="469"/>
      <c r="K22" s="469"/>
      <c r="L22" s="469"/>
      <c r="M22" s="470"/>
      <c r="N22" s="463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5"/>
      <c r="Z22" s="443"/>
      <c r="AA22" s="439" t="e">
        <f>+ระยอง!#REF!</f>
        <v>#REF!</v>
      </c>
      <c r="AB22" s="439" t="e">
        <f>+ระยอง!#REF!</f>
        <v>#REF!</v>
      </c>
      <c r="AC22" s="439" t="e">
        <f>+ระยอง!#REF!</f>
        <v>#REF!</v>
      </c>
      <c r="AD22" s="439" t="e">
        <f>+ระยอง!#REF!</f>
        <v>#REF!</v>
      </c>
      <c r="AE22" s="439" t="e">
        <f>+ระยอง!#REF!</f>
        <v>#REF!</v>
      </c>
      <c r="AF22" s="439" t="e">
        <f>+ระยอง!#REF!</f>
        <v>#REF!</v>
      </c>
      <c r="AG22" s="439" t="e">
        <f>+ระยอง!#REF!</f>
        <v>#REF!</v>
      </c>
      <c r="AH22" s="439" t="e">
        <f>+ระยอง!#REF!</f>
        <v>#REF!</v>
      </c>
      <c r="AI22" s="439" t="e">
        <f>+ระยอง!#REF!</f>
        <v>#REF!</v>
      </c>
      <c r="AJ22" s="439" t="e">
        <f>+ระยอง!#REF!</f>
        <v>#REF!</v>
      </c>
      <c r="AK22" s="440" t="e">
        <f>+ระยอง!#REF!</f>
        <v>#REF!</v>
      </c>
      <c r="AL22" s="443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40"/>
    </row>
    <row r="23" spans="1:50" ht="21.75" hidden="1" customHeight="1" thickBot="1" x14ac:dyDescent="0.75">
      <c r="A23" s="442" t="s">
        <v>305</v>
      </c>
      <c r="B23" s="468"/>
      <c r="C23" s="469"/>
      <c r="D23" s="469"/>
      <c r="E23" s="469"/>
      <c r="F23" s="469"/>
      <c r="G23" s="469"/>
      <c r="H23" s="469"/>
      <c r="I23" s="469"/>
      <c r="J23" s="469"/>
      <c r="K23" s="469"/>
      <c r="L23" s="469"/>
      <c r="M23" s="470"/>
      <c r="N23" s="463"/>
      <c r="O23" s="464"/>
      <c r="P23" s="464"/>
      <c r="Q23" s="464"/>
      <c r="R23" s="464"/>
      <c r="S23" s="464"/>
      <c r="T23" s="464"/>
      <c r="U23" s="464"/>
      <c r="V23" s="464"/>
      <c r="W23" s="464"/>
      <c r="X23" s="464"/>
      <c r="Y23" s="465"/>
      <c r="Z23" s="443"/>
      <c r="AA23" s="439" t="e">
        <f>+สระแก้ว!#REF!</f>
        <v>#REF!</v>
      </c>
      <c r="AB23" s="439" t="e">
        <f>+สระแก้ว!#REF!</f>
        <v>#REF!</v>
      </c>
      <c r="AC23" s="439" t="e">
        <f>+สระแก้ว!#REF!</f>
        <v>#REF!</v>
      </c>
      <c r="AD23" s="439" t="e">
        <f>+สระแก้ว!#REF!</f>
        <v>#REF!</v>
      </c>
      <c r="AE23" s="439" t="e">
        <f>+สระแก้ว!#REF!</f>
        <v>#REF!</v>
      </c>
      <c r="AF23" s="439" t="e">
        <f>+สระแก้ว!#REF!</f>
        <v>#REF!</v>
      </c>
      <c r="AG23" s="439" t="e">
        <f>+สระแก้ว!#REF!</f>
        <v>#REF!</v>
      </c>
      <c r="AH23" s="439" t="e">
        <f>+สระแก้ว!#REF!</f>
        <v>#REF!</v>
      </c>
      <c r="AI23" s="439" t="e">
        <f>+สระแก้ว!#REF!</f>
        <v>#REF!</v>
      </c>
      <c r="AJ23" s="439" t="e">
        <f>+สระแก้ว!#REF!</f>
        <v>#REF!</v>
      </c>
      <c r="AK23" s="440" t="e">
        <f>+สระแก้ว!#REF!</f>
        <v>#REF!</v>
      </c>
      <c r="AL23" s="443"/>
      <c r="AM23" s="439"/>
      <c r="AN23" s="439"/>
      <c r="AO23" s="439"/>
      <c r="AP23" s="439"/>
      <c r="AQ23" s="439"/>
      <c r="AR23" s="439"/>
      <c r="AS23" s="439"/>
      <c r="AT23" s="439"/>
      <c r="AU23" s="439"/>
      <c r="AV23" s="439"/>
      <c r="AW23" s="440"/>
    </row>
    <row r="24" spans="1:50" ht="21.75" hidden="1" customHeight="1" thickBot="1" x14ac:dyDescent="0.3">
      <c r="A24" s="427" t="s">
        <v>306</v>
      </c>
      <c r="B24" s="466"/>
      <c r="C24" s="467"/>
      <c r="D24" s="467"/>
      <c r="E24" s="467"/>
      <c r="F24" s="467"/>
      <c r="G24" s="467"/>
      <c r="H24" s="467"/>
      <c r="I24" s="467"/>
      <c r="J24" s="467"/>
      <c r="K24" s="467"/>
      <c r="L24" s="467"/>
      <c r="M24" s="454"/>
      <c r="N24" s="461"/>
      <c r="O24" s="462"/>
      <c r="P24" s="462"/>
      <c r="Q24" s="462"/>
      <c r="R24" s="462"/>
      <c r="S24" s="462"/>
      <c r="T24" s="462"/>
      <c r="U24" s="462"/>
      <c r="V24" s="462"/>
      <c r="W24" s="462"/>
      <c r="X24" s="462"/>
      <c r="Y24" s="453"/>
      <c r="Z24" s="431"/>
      <c r="AA24" s="432" t="e">
        <f>+ภาคตะวันออก2561_Q1!#REF!</f>
        <v>#REF!</v>
      </c>
      <c r="AB24" s="432" t="e">
        <f>+ภาคตะวันออก2561_Q1!#REF!</f>
        <v>#REF!</v>
      </c>
      <c r="AC24" s="432" t="e">
        <f>+ภาคตะวันออก2561_Q1!#REF!</f>
        <v>#REF!</v>
      </c>
      <c r="AD24" s="432" t="e">
        <f>+ภาคตะวันออก2561_Q1!#REF!</f>
        <v>#REF!</v>
      </c>
      <c r="AE24" s="432" t="e">
        <f>+ภาคตะวันออก2561_Q1!#REF!</f>
        <v>#REF!</v>
      </c>
      <c r="AF24" s="432" t="e">
        <f>+ภาคตะวันออก2561_Q1!#REF!</f>
        <v>#REF!</v>
      </c>
      <c r="AG24" s="432" t="e">
        <f>+ภาคตะวันออก2561_Q1!#REF!</f>
        <v>#REF!</v>
      </c>
      <c r="AH24" s="432" t="e">
        <f>+ภาคตะวันออก2561_Q1!#REF!</f>
        <v>#REF!</v>
      </c>
      <c r="AI24" s="432" t="e">
        <f>+ภาคตะวันออก2561_Q1!#REF!</f>
        <v>#REF!</v>
      </c>
      <c r="AJ24" s="432" t="e">
        <f>+ภาคตะวันออก2561_Q1!#REF!</f>
        <v>#REF!</v>
      </c>
      <c r="AK24" s="433" t="e">
        <f>+ภาคตะวันออก2561_Q1!#REF!</f>
        <v>#REF!</v>
      </c>
      <c r="AL24" s="431"/>
      <c r="AM24" s="432"/>
      <c r="AN24" s="432"/>
      <c r="AO24" s="432"/>
      <c r="AP24" s="432"/>
      <c r="AQ24" s="432"/>
      <c r="AR24" s="432"/>
      <c r="AS24" s="432"/>
      <c r="AT24" s="432"/>
      <c r="AU24" s="432"/>
      <c r="AV24" s="432"/>
      <c r="AW24" s="433"/>
    </row>
    <row r="25" spans="1:50" ht="21.75" customHeight="1" x14ac:dyDescent="0.25">
      <c r="A25" s="434" t="s">
        <v>240</v>
      </c>
      <c r="B25" s="468" t="e">
        <f>+'1.รวมชลบุรี'!#REF!</f>
        <v>#REF!</v>
      </c>
      <c r="C25" s="469" t="e">
        <f>+'1.รวมชลบุรี'!#REF!</f>
        <v>#REF!</v>
      </c>
      <c r="D25" s="469" t="e">
        <f>+'1.รวมชลบุรี'!#REF!</f>
        <v>#REF!</v>
      </c>
      <c r="E25" s="469" t="e">
        <f>+'1.รวมชลบุรี'!#REF!</f>
        <v>#REF!</v>
      </c>
      <c r="F25" s="469" t="e">
        <f>+'1.รวมชลบุรี'!#REF!</f>
        <v>#REF!</v>
      </c>
      <c r="G25" s="469" t="e">
        <f>+'1.รวมชลบุรี'!#REF!</f>
        <v>#REF!</v>
      </c>
      <c r="H25" s="469" t="e">
        <f>+'1.รวมชลบุรี'!#REF!</f>
        <v>#REF!</v>
      </c>
      <c r="I25" s="469" t="e">
        <f>+'1.รวมชลบุรี'!#REF!</f>
        <v>#REF!</v>
      </c>
      <c r="J25" s="469" t="e">
        <f>+'1.รวมชลบุรี'!#REF!</f>
        <v>#REF!</v>
      </c>
      <c r="K25" s="469" t="e">
        <f>+'1.รวมชลบุรี'!#REF!</f>
        <v>#REF!</v>
      </c>
      <c r="L25" s="469" t="e">
        <f>+'1.รวมชลบุรี'!#REF!</f>
        <v>#REF!</v>
      </c>
      <c r="M25" s="470" t="e">
        <f>+'1.รวมชลบุรี'!#REF!</f>
        <v>#REF!</v>
      </c>
      <c r="N25" s="463" t="e">
        <f>+'1.รวมชลบุรี'!#REF!</f>
        <v>#REF!</v>
      </c>
      <c r="O25" s="464" t="e">
        <f>+'1.รวมชลบุรี'!#REF!</f>
        <v>#REF!</v>
      </c>
      <c r="P25" s="464" t="e">
        <f>+'1.รวมชลบุรี'!#REF!</f>
        <v>#REF!</v>
      </c>
      <c r="Q25" s="464" t="e">
        <f>+'1.รวมชลบุรี'!#REF!</f>
        <v>#REF!</v>
      </c>
      <c r="R25" s="464" t="e">
        <f>+'1.รวมชลบุรี'!#REF!</f>
        <v>#REF!</v>
      </c>
      <c r="S25" s="464" t="e">
        <f>+'1.รวมชลบุรี'!#REF!</f>
        <v>#REF!</v>
      </c>
      <c r="T25" s="464" t="e">
        <f>+'1.รวมชลบุรี'!#REF!</f>
        <v>#REF!</v>
      </c>
      <c r="U25" s="464" t="e">
        <f>+'1.รวมชลบุรี'!#REF!</f>
        <v>#REF!</v>
      </c>
      <c r="V25" s="464" t="e">
        <f>+'1.รวมชลบุรี'!#REF!</f>
        <v>#REF!</v>
      </c>
      <c r="W25" s="464" t="e">
        <f>+'1.รวมชลบุรี'!#REF!</f>
        <v>#REF!</v>
      </c>
      <c r="X25" s="464" t="e">
        <f>+'1.รวมชลบุรี'!#REF!</f>
        <v>#REF!</v>
      </c>
      <c r="Y25" s="465" t="e">
        <f>+'1.รวมชลบุรี'!#REF!</f>
        <v>#REF!</v>
      </c>
      <c r="Z25" s="463" t="e">
        <f>+'1.รวมชลบุรี'!#REF!</f>
        <v>#REF!</v>
      </c>
      <c r="AA25" s="464" t="e">
        <f>+'1.รวมชลบุรี'!#REF!</f>
        <v>#REF!</v>
      </c>
      <c r="AB25" s="464" t="e">
        <f>+'1.รวมชลบุรี'!#REF!</f>
        <v>#REF!</v>
      </c>
      <c r="AC25" s="464" t="e">
        <f>+'1.รวมชลบุรี'!#REF!</f>
        <v>#REF!</v>
      </c>
      <c r="AD25" s="464" t="e">
        <f>+'1.รวมชลบุรี'!#REF!</f>
        <v>#REF!</v>
      </c>
      <c r="AE25" s="464" t="e">
        <f>+'1.รวมชลบุรี'!#REF!</f>
        <v>#REF!</v>
      </c>
      <c r="AF25" s="464" t="e">
        <f>+'1.รวมชลบุรี'!#REF!</f>
        <v>#REF!</v>
      </c>
      <c r="AG25" s="464" t="e">
        <f>+'1.รวมชลบุรี'!#REF!</f>
        <v>#REF!</v>
      </c>
      <c r="AH25" s="464" t="e">
        <f>+'1.รวมชลบุรี'!#REF!</f>
        <v>#REF!</v>
      </c>
      <c r="AI25" s="464" t="e">
        <f>+'1.รวมชลบุรี'!#REF!</f>
        <v>#REF!</v>
      </c>
      <c r="AJ25" s="464" t="e">
        <f>+'1.รวมชลบุรี'!#REF!</f>
        <v>#REF!</v>
      </c>
      <c r="AK25" s="465" t="e">
        <f>+'1.รวมชลบุรี'!#REF!</f>
        <v>#REF!</v>
      </c>
      <c r="AL25" s="463" t="e">
        <f>+'1.รวมชลบุรี'!#REF!</f>
        <v>#REF!</v>
      </c>
      <c r="AM25" s="464" t="e">
        <f>+'1.รวมชลบุรี'!#REF!</f>
        <v>#REF!</v>
      </c>
      <c r="AN25" s="464" t="e">
        <f>+'1.รวมชลบุรี'!#REF!</f>
        <v>#REF!</v>
      </c>
      <c r="AO25" s="464" t="e">
        <f>+'1.รวมชลบุรี'!#REF!</f>
        <v>#REF!</v>
      </c>
      <c r="AP25" s="464" t="e">
        <f>+'1.รวมชลบุรี'!#REF!</f>
        <v>#REF!</v>
      </c>
      <c r="AQ25" s="464" t="e">
        <f>+'1.รวมชลบุรี'!#REF!</f>
        <v>#REF!</v>
      </c>
      <c r="AR25" s="464" t="e">
        <f>+'1.รวมชลบุรี'!#REF!</f>
        <v>#REF!</v>
      </c>
      <c r="AS25" s="464" t="e">
        <f>+'1.รวมชลบุรี'!#REF!</f>
        <v>#REF!</v>
      </c>
      <c r="AT25" s="464" t="e">
        <f>+'1.รวมชลบุรี'!#REF!</f>
        <v>#REF!</v>
      </c>
      <c r="AU25" s="464" t="e">
        <f>+'1.รวมชลบุรี'!#REF!</f>
        <v>#REF!</v>
      </c>
      <c r="AV25" s="464" t="e">
        <f>+'1.รวมชลบุรี'!#REF!</f>
        <v>#REF!</v>
      </c>
      <c r="AW25" s="465" t="e">
        <f>+'1.รวมชลบุรี'!#REF!</f>
        <v>#REF!</v>
      </c>
    </row>
    <row r="26" spans="1:50" ht="21.75" customHeight="1" x14ac:dyDescent="0.25">
      <c r="A26" s="434" t="s">
        <v>223</v>
      </c>
      <c r="B26" s="468" t="e">
        <f>+จันทบุรี!#REF!</f>
        <v>#REF!</v>
      </c>
      <c r="C26" s="469" t="e">
        <f>+จันทบุรี!#REF!</f>
        <v>#REF!</v>
      </c>
      <c r="D26" s="469" t="e">
        <f>+จันทบุรี!#REF!</f>
        <v>#REF!</v>
      </c>
      <c r="E26" s="469" t="e">
        <f>+จันทบุรี!#REF!</f>
        <v>#REF!</v>
      </c>
      <c r="F26" s="469" t="e">
        <f>+จันทบุรี!#REF!</f>
        <v>#REF!</v>
      </c>
      <c r="G26" s="469" t="e">
        <f>+จันทบุรี!#REF!</f>
        <v>#REF!</v>
      </c>
      <c r="H26" s="469" t="e">
        <f>+จันทบุรี!#REF!</f>
        <v>#REF!</v>
      </c>
      <c r="I26" s="469" t="e">
        <f>+จันทบุรี!#REF!</f>
        <v>#REF!</v>
      </c>
      <c r="J26" s="469" t="e">
        <f>+จันทบุรี!#REF!</f>
        <v>#REF!</v>
      </c>
      <c r="K26" s="469" t="e">
        <f>+จันทบุรี!#REF!</f>
        <v>#REF!</v>
      </c>
      <c r="L26" s="469" t="e">
        <f>+จันทบุรี!#REF!</f>
        <v>#REF!</v>
      </c>
      <c r="M26" s="470" t="e">
        <f>+จันทบุรี!#REF!</f>
        <v>#REF!</v>
      </c>
      <c r="N26" s="463" t="e">
        <f>+จันทบุรี!#REF!</f>
        <v>#REF!</v>
      </c>
      <c r="O26" s="464" t="e">
        <f>+จันทบุรี!#REF!</f>
        <v>#REF!</v>
      </c>
      <c r="P26" s="464" t="e">
        <f>+จันทบุรี!#REF!</f>
        <v>#REF!</v>
      </c>
      <c r="Q26" s="464" t="e">
        <f>+จันทบุรี!#REF!</f>
        <v>#REF!</v>
      </c>
      <c r="R26" s="464" t="e">
        <f>+จันทบุรี!#REF!</f>
        <v>#REF!</v>
      </c>
      <c r="S26" s="464" t="e">
        <f>+จันทบุรี!#REF!</f>
        <v>#REF!</v>
      </c>
      <c r="T26" s="464" t="e">
        <f>+จันทบุรี!#REF!</f>
        <v>#REF!</v>
      </c>
      <c r="U26" s="464" t="e">
        <f>+จันทบุรี!#REF!</f>
        <v>#REF!</v>
      </c>
      <c r="V26" s="464" t="e">
        <f>+จันทบุรี!#REF!</f>
        <v>#REF!</v>
      </c>
      <c r="W26" s="464" t="e">
        <f>+จันทบุรี!#REF!</f>
        <v>#REF!</v>
      </c>
      <c r="X26" s="464" t="e">
        <f>+จันทบุรี!#REF!</f>
        <v>#REF!</v>
      </c>
      <c r="Y26" s="465" t="e">
        <f>+จันทบุรี!#REF!</f>
        <v>#REF!</v>
      </c>
      <c r="Z26" s="463" t="e">
        <f>+จันทบุรี!#REF!</f>
        <v>#REF!</v>
      </c>
      <c r="AA26" s="464" t="e">
        <f>+จันทบุรี!#REF!</f>
        <v>#REF!</v>
      </c>
      <c r="AB26" s="464" t="e">
        <f>+จันทบุรี!#REF!</f>
        <v>#REF!</v>
      </c>
      <c r="AC26" s="464" t="e">
        <f>+จันทบุรี!#REF!</f>
        <v>#REF!</v>
      </c>
      <c r="AD26" s="464" t="e">
        <f>+จันทบุรี!#REF!</f>
        <v>#REF!</v>
      </c>
      <c r="AE26" s="464" t="e">
        <f>+จันทบุรี!#REF!</f>
        <v>#REF!</v>
      </c>
      <c r="AF26" s="464" t="e">
        <f>+จันทบุรี!#REF!</f>
        <v>#REF!</v>
      </c>
      <c r="AG26" s="464" t="e">
        <f>+จันทบุรี!#REF!</f>
        <v>#REF!</v>
      </c>
      <c r="AH26" s="464" t="e">
        <f>+จันทบุรี!#REF!</f>
        <v>#REF!</v>
      </c>
      <c r="AI26" s="464" t="e">
        <f>+จันทบุรี!#REF!</f>
        <v>#REF!</v>
      </c>
      <c r="AJ26" s="464" t="e">
        <f>+จันทบุรี!#REF!</f>
        <v>#REF!</v>
      </c>
      <c r="AK26" s="465" t="e">
        <f>+จันทบุรี!#REF!</f>
        <v>#REF!</v>
      </c>
      <c r="AL26" s="463" t="e">
        <f>+จันทบุรี!#REF!</f>
        <v>#REF!</v>
      </c>
      <c r="AM26" s="464" t="e">
        <f>+จันทบุรี!#REF!</f>
        <v>#REF!</v>
      </c>
      <c r="AN26" s="464" t="e">
        <f>+จันทบุรี!#REF!</f>
        <v>#REF!</v>
      </c>
      <c r="AO26" s="464" t="e">
        <f>+จันทบุรี!#REF!</f>
        <v>#REF!</v>
      </c>
      <c r="AP26" s="464" t="e">
        <f>+จันทบุรี!#REF!</f>
        <v>#REF!</v>
      </c>
      <c r="AQ26" s="464" t="e">
        <f>+จันทบุรี!#REF!</f>
        <v>#REF!</v>
      </c>
      <c r="AR26" s="464" t="e">
        <f>+จันทบุรี!#REF!</f>
        <v>#REF!</v>
      </c>
      <c r="AS26" s="464" t="e">
        <f>+จันทบุรี!#REF!</f>
        <v>#REF!</v>
      </c>
      <c r="AT26" s="464" t="e">
        <f>+จันทบุรี!#REF!</f>
        <v>#REF!</v>
      </c>
      <c r="AU26" s="464" t="e">
        <f>+จันทบุรี!#REF!</f>
        <v>#REF!</v>
      </c>
      <c r="AV26" s="464" t="e">
        <f>+จันทบุรี!#REF!</f>
        <v>#REF!</v>
      </c>
      <c r="AW26" s="465" t="e">
        <f>+จันทบุรี!#REF!</f>
        <v>#REF!</v>
      </c>
    </row>
    <row r="27" spans="1:50" ht="21.75" customHeight="1" x14ac:dyDescent="0.25">
      <c r="A27" s="434" t="s">
        <v>238</v>
      </c>
      <c r="B27" s="468" t="e">
        <f>+'2.รวมตราด'!#REF!</f>
        <v>#REF!</v>
      </c>
      <c r="C27" s="469" t="e">
        <f>+'2.รวมตราด'!#REF!</f>
        <v>#REF!</v>
      </c>
      <c r="D27" s="469" t="e">
        <f>+'2.รวมตราด'!#REF!</f>
        <v>#REF!</v>
      </c>
      <c r="E27" s="469" t="e">
        <f>+'2.รวมตราด'!#REF!</f>
        <v>#REF!</v>
      </c>
      <c r="F27" s="469" t="e">
        <f>+'2.รวมตราด'!#REF!</f>
        <v>#REF!</v>
      </c>
      <c r="G27" s="469" t="e">
        <f>+'2.รวมตราด'!#REF!</f>
        <v>#REF!</v>
      </c>
      <c r="H27" s="469" t="e">
        <f>+'2.รวมตราด'!#REF!</f>
        <v>#REF!</v>
      </c>
      <c r="I27" s="469" t="e">
        <f>+'2.รวมตราด'!#REF!</f>
        <v>#REF!</v>
      </c>
      <c r="J27" s="469" t="e">
        <f>+'2.รวมตราด'!#REF!</f>
        <v>#REF!</v>
      </c>
      <c r="K27" s="469" t="e">
        <f>+'2.รวมตราด'!#REF!</f>
        <v>#REF!</v>
      </c>
      <c r="L27" s="469" t="e">
        <f>+'2.รวมตราด'!#REF!</f>
        <v>#REF!</v>
      </c>
      <c r="M27" s="470" t="e">
        <f>+'2.รวมตราด'!#REF!</f>
        <v>#REF!</v>
      </c>
      <c r="N27" s="463" t="e">
        <f>+'2.รวมตราด'!#REF!</f>
        <v>#REF!</v>
      </c>
      <c r="O27" s="464" t="e">
        <f>+'2.รวมตราด'!#REF!</f>
        <v>#REF!</v>
      </c>
      <c r="P27" s="464" t="e">
        <f>+'2.รวมตราด'!#REF!</f>
        <v>#REF!</v>
      </c>
      <c r="Q27" s="464" t="e">
        <f>+'2.รวมตราด'!#REF!</f>
        <v>#REF!</v>
      </c>
      <c r="R27" s="464" t="e">
        <f>+'2.รวมตราด'!#REF!</f>
        <v>#REF!</v>
      </c>
      <c r="S27" s="464" t="e">
        <f>+'2.รวมตราด'!#REF!</f>
        <v>#REF!</v>
      </c>
      <c r="T27" s="464" t="e">
        <f>+'2.รวมตราด'!#REF!</f>
        <v>#REF!</v>
      </c>
      <c r="U27" s="464" t="e">
        <f>+'2.รวมตราด'!#REF!</f>
        <v>#REF!</v>
      </c>
      <c r="V27" s="464" t="e">
        <f>+'2.รวมตราด'!#REF!</f>
        <v>#REF!</v>
      </c>
      <c r="W27" s="464" t="e">
        <f>+'2.รวมตราด'!#REF!</f>
        <v>#REF!</v>
      </c>
      <c r="X27" s="464" t="e">
        <f>+'2.รวมตราด'!#REF!</f>
        <v>#REF!</v>
      </c>
      <c r="Y27" s="465" t="e">
        <f>+'2.รวมตราด'!#REF!</f>
        <v>#REF!</v>
      </c>
      <c r="Z27" s="463" t="e">
        <f>+'2.รวมตราด'!#REF!</f>
        <v>#REF!</v>
      </c>
      <c r="AA27" s="464" t="e">
        <f>+'2.รวมตราด'!#REF!</f>
        <v>#REF!</v>
      </c>
      <c r="AB27" s="464" t="e">
        <f>+'2.รวมตราด'!#REF!</f>
        <v>#REF!</v>
      </c>
      <c r="AC27" s="464" t="e">
        <f>+'2.รวมตราด'!#REF!</f>
        <v>#REF!</v>
      </c>
      <c r="AD27" s="464" t="e">
        <f>+'2.รวมตราด'!#REF!</f>
        <v>#REF!</v>
      </c>
      <c r="AE27" s="464" t="e">
        <f>+'2.รวมตราด'!#REF!</f>
        <v>#REF!</v>
      </c>
      <c r="AF27" s="464" t="e">
        <f>+'2.รวมตราด'!#REF!</f>
        <v>#REF!</v>
      </c>
      <c r="AG27" s="464" t="e">
        <f>+'2.รวมตราด'!#REF!</f>
        <v>#REF!</v>
      </c>
      <c r="AH27" s="464" t="e">
        <f>+'2.รวมตราด'!#REF!</f>
        <v>#REF!</v>
      </c>
      <c r="AI27" s="464" t="e">
        <f>+'2.รวมตราด'!#REF!</f>
        <v>#REF!</v>
      </c>
      <c r="AJ27" s="464" t="e">
        <f>+'2.รวมตราด'!#REF!</f>
        <v>#REF!</v>
      </c>
      <c r="AK27" s="465" t="e">
        <f>+'2.รวมตราด'!#REF!</f>
        <v>#REF!</v>
      </c>
      <c r="AL27" s="463" t="e">
        <f>+'2.รวมตราด'!#REF!</f>
        <v>#REF!</v>
      </c>
      <c r="AM27" s="464" t="e">
        <f>+'2.รวมตราด'!#REF!</f>
        <v>#REF!</v>
      </c>
      <c r="AN27" s="464" t="e">
        <f>+'2.รวมตราด'!#REF!</f>
        <v>#REF!</v>
      </c>
      <c r="AO27" s="464" t="e">
        <f>+'2.รวมตราด'!#REF!</f>
        <v>#REF!</v>
      </c>
      <c r="AP27" s="464" t="e">
        <f>+'2.รวมตราด'!#REF!</f>
        <v>#REF!</v>
      </c>
      <c r="AQ27" s="464" t="e">
        <f>+'2.รวมตราด'!#REF!</f>
        <v>#REF!</v>
      </c>
      <c r="AR27" s="464" t="e">
        <f>+'2.รวมตราด'!#REF!</f>
        <v>#REF!</v>
      </c>
      <c r="AS27" s="464" t="e">
        <f>+'2.รวมตราด'!#REF!</f>
        <v>#REF!</v>
      </c>
      <c r="AT27" s="464" t="e">
        <f>+'2.รวมตราด'!#REF!</f>
        <v>#REF!</v>
      </c>
      <c r="AU27" s="464" t="e">
        <f>+'2.รวมตราด'!#REF!</f>
        <v>#REF!</v>
      </c>
      <c r="AV27" s="464" t="e">
        <f>+'2.รวมตราด'!#REF!</f>
        <v>#REF!</v>
      </c>
      <c r="AW27" s="465" t="e">
        <f>+'2.รวมตราด'!#REF!</f>
        <v>#REF!</v>
      </c>
    </row>
    <row r="28" spans="1:50" ht="21.75" customHeight="1" x14ac:dyDescent="0.25">
      <c r="A28" s="434" t="s">
        <v>228</v>
      </c>
      <c r="B28" s="468" t="e">
        <f>+นครนายก!#REF!</f>
        <v>#REF!</v>
      </c>
      <c r="C28" s="469" t="e">
        <f>+นครนายก!#REF!</f>
        <v>#REF!</v>
      </c>
      <c r="D28" s="469" t="e">
        <f>+นครนายก!#REF!</f>
        <v>#REF!</v>
      </c>
      <c r="E28" s="469" t="e">
        <f>+นครนายก!#REF!</f>
        <v>#REF!</v>
      </c>
      <c r="F28" s="469" t="e">
        <f>+นครนายก!#REF!</f>
        <v>#REF!</v>
      </c>
      <c r="G28" s="469" t="e">
        <f>+นครนายก!#REF!</f>
        <v>#REF!</v>
      </c>
      <c r="H28" s="469" t="e">
        <f>+นครนายก!#REF!</f>
        <v>#REF!</v>
      </c>
      <c r="I28" s="469" t="e">
        <f>+นครนายก!#REF!</f>
        <v>#REF!</v>
      </c>
      <c r="J28" s="469" t="e">
        <f>+นครนายก!#REF!</f>
        <v>#REF!</v>
      </c>
      <c r="K28" s="469" t="e">
        <f>+นครนายก!#REF!</f>
        <v>#REF!</v>
      </c>
      <c r="L28" s="469" t="e">
        <f>+นครนายก!#REF!</f>
        <v>#REF!</v>
      </c>
      <c r="M28" s="470" t="e">
        <f>+นครนายก!#REF!</f>
        <v>#REF!</v>
      </c>
      <c r="N28" s="463" t="e">
        <f>+นครนายก!#REF!</f>
        <v>#REF!</v>
      </c>
      <c r="O28" s="464" t="e">
        <f>+นครนายก!#REF!</f>
        <v>#REF!</v>
      </c>
      <c r="P28" s="464" t="e">
        <f>+นครนายก!#REF!</f>
        <v>#REF!</v>
      </c>
      <c r="Q28" s="464" t="e">
        <f>+นครนายก!#REF!</f>
        <v>#REF!</v>
      </c>
      <c r="R28" s="464" t="e">
        <f>+นครนายก!#REF!</f>
        <v>#REF!</v>
      </c>
      <c r="S28" s="464" t="e">
        <f>+นครนายก!#REF!</f>
        <v>#REF!</v>
      </c>
      <c r="T28" s="464" t="e">
        <f>+นครนายก!#REF!</f>
        <v>#REF!</v>
      </c>
      <c r="U28" s="464" t="e">
        <f>+นครนายก!#REF!</f>
        <v>#REF!</v>
      </c>
      <c r="V28" s="464" t="e">
        <f>+นครนายก!#REF!</f>
        <v>#REF!</v>
      </c>
      <c r="W28" s="464" t="e">
        <f>+นครนายก!#REF!</f>
        <v>#REF!</v>
      </c>
      <c r="X28" s="464" t="e">
        <f>+นครนายก!#REF!</f>
        <v>#REF!</v>
      </c>
      <c r="Y28" s="465" t="e">
        <f>+นครนายก!#REF!</f>
        <v>#REF!</v>
      </c>
      <c r="Z28" s="463" t="e">
        <f>+นครนายก!#REF!</f>
        <v>#REF!</v>
      </c>
      <c r="AA28" s="464" t="e">
        <f>+นครนายก!#REF!</f>
        <v>#REF!</v>
      </c>
      <c r="AB28" s="464" t="e">
        <f>+นครนายก!#REF!</f>
        <v>#REF!</v>
      </c>
      <c r="AC28" s="464" t="e">
        <f>+นครนายก!#REF!</f>
        <v>#REF!</v>
      </c>
      <c r="AD28" s="464" t="e">
        <f>+นครนายก!#REF!</f>
        <v>#REF!</v>
      </c>
      <c r="AE28" s="464" t="e">
        <f>+นครนายก!#REF!</f>
        <v>#REF!</v>
      </c>
      <c r="AF28" s="464" t="e">
        <f>+นครนายก!#REF!</f>
        <v>#REF!</v>
      </c>
      <c r="AG28" s="464" t="e">
        <f>+นครนายก!#REF!</f>
        <v>#REF!</v>
      </c>
      <c r="AH28" s="464" t="e">
        <f>+นครนายก!#REF!</f>
        <v>#REF!</v>
      </c>
      <c r="AI28" s="464" t="e">
        <f>+นครนายก!#REF!</f>
        <v>#REF!</v>
      </c>
      <c r="AJ28" s="464" t="e">
        <f>+นครนายก!#REF!</f>
        <v>#REF!</v>
      </c>
      <c r="AK28" s="465" t="e">
        <f>+นครนายก!#REF!</f>
        <v>#REF!</v>
      </c>
      <c r="AL28" s="463" t="e">
        <f>+นครนายก!#REF!</f>
        <v>#REF!</v>
      </c>
      <c r="AM28" s="464" t="e">
        <f>+นครนายก!#REF!</f>
        <v>#REF!</v>
      </c>
      <c r="AN28" s="464" t="e">
        <f>+นครนายก!#REF!</f>
        <v>#REF!</v>
      </c>
      <c r="AO28" s="464" t="e">
        <f>+นครนายก!#REF!</f>
        <v>#REF!</v>
      </c>
      <c r="AP28" s="464" t="e">
        <f>+นครนายก!#REF!</f>
        <v>#REF!</v>
      </c>
      <c r="AQ28" s="464" t="e">
        <f>+นครนายก!#REF!</f>
        <v>#REF!</v>
      </c>
      <c r="AR28" s="464" t="e">
        <f>+นครนายก!#REF!</f>
        <v>#REF!</v>
      </c>
      <c r="AS28" s="464" t="e">
        <f>+นครนายก!#REF!</f>
        <v>#REF!</v>
      </c>
      <c r="AT28" s="464" t="e">
        <f>+นครนายก!#REF!</f>
        <v>#REF!</v>
      </c>
      <c r="AU28" s="464" t="e">
        <f>+นครนายก!#REF!</f>
        <v>#REF!</v>
      </c>
      <c r="AV28" s="464" t="e">
        <f>+นครนายก!#REF!</f>
        <v>#REF!</v>
      </c>
      <c r="AW28" s="465" t="e">
        <f>+นครนายก!#REF!</f>
        <v>#REF!</v>
      </c>
    </row>
    <row r="29" spans="1:50" ht="21.75" customHeight="1" x14ac:dyDescent="0.25">
      <c r="A29" s="434" t="s">
        <v>229</v>
      </c>
      <c r="B29" s="468" t="e">
        <f>+ปราจีนบุรี!#REF!</f>
        <v>#REF!</v>
      </c>
      <c r="C29" s="469" t="e">
        <f>+ปราจีนบุรี!#REF!</f>
        <v>#REF!</v>
      </c>
      <c r="D29" s="469" t="e">
        <f>+ปราจีนบุรี!#REF!</f>
        <v>#REF!</v>
      </c>
      <c r="E29" s="469" t="e">
        <f>+ปราจีนบุรี!#REF!</f>
        <v>#REF!</v>
      </c>
      <c r="F29" s="469" t="e">
        <f>+ปราจีนบุรี!#REF!</f>
        <v>#REF!</v>
      </c>
      <c r="G29" s="469" t="e">
        <f>+ปราจีนบุรี!#REF!</f>
        <v>#REF!</v>
      </c>
      <c r="H29" s="469" t="e">
        <f>+ปราจีนบุรี!#REF!</f>
        <v>#REF!</v>
      </c>
      <c r="I29" s="469" t="e">
        <f>+ปราจีนบุรี!#REF!</f>
        <v>#REF!</v>
      </c>
      <c r="J29" s="469" t="e">
        <f>+ปราจีนบุรี!#REF!</f>
        <v>#REF!</v>
      </c>
      <c r="K29" s="469" t="e">
        <f>+ปราจีนบุรี!#REF!</f>
        <v>#REF!</v>
      </c>
      <c r="L29" s="469" t="e">
        <f>+ปราจีนบุรี!#REF!</f>
        <v>#REF!</v>
      </c>
      <c r="M29" s="470" t="e">
        <f>+ปราจีนบุรี!#REF!</f>
        <v>#REF!</v>
      </c>
      <c r="N29" s="463" t="e">
        <f>+ปราจีนบุรี!#REF!</f>
        <v>#REF!</v>
      </c>
      <c r="O29" s="464" t="e">
        <f>+ปราจีนบุรี!#REF!</f>
        <v>#REF!</v>
      </c>
      <c r="P29" s="464" t="e">
        <f>+ปราจีนบุรี!#REF!</f>
        <v>#REF!</v>
      </c>
      <c r="Q29" s="464" t="e">
        <f>+ปราจีนบุรี!#REF!</f>
        <v>#REF!</v>
      </c>
      <c r="R29" s="464" t="e">
        <f>+ปราจีนบุรี!#REF!</f>
        <v>#REF!</v>
      </c>
      <c r="S29" s="464" t="e">
        <f>+ปราจีนบุรี!#REF!</f>
        <v>#REF!</v>
      </c>
      <c r="T29" s="464" t="e">
        <f>+ปราจีนบุรี!#REF!</f>
        <v>#REF!</v>
      </c>
      <c r="U29" s="464" t="e">
        <f>+ปราจีนบุรี!#REF!</f>
        <v>#REF!</v>
      </c>
      <c r="V29" s="464" t="e">
        <f>+ปราจีนบุรี!#REF!</f>
        <v>#REF!</v>
      </c>
      <c r="W29" s="464" t="e">
        <f>+ปราจีนบุรี!#REF!</f>
        <v>#REF!</v>
      </c>
      <c r="X29" s="464" t="e">
        <f>+ปราจีนบุรี!#REF!</f>
        <v>#REF!</v>
      </c>
      <c r="Y29" s="465" t="e">
        <f>+ปราจีนบุรี!#REF!</f>
        <v>#REF!</v>
      </c>
      <c r="Z29" s="463" t="e">
        <f>+ปราจีนบุรี!#REF!</f>
        <v>#REF!</v>
      </c>
      <c r="AA29" s="464" t="e">
        <f>+ปราจีนบุรี!#REF!</f>
        <v>#REF!</v>
      </c>
      <c r="AB29" s="464" t="e">
        <f>+ปราจีนบุรี!#REF!</f>
        <v>#REF!</v>
      </c>
      <c r="AC29" s="464" t="e">
        <f>+ปราจีนบุรี!#REF!</f>
        <v>#REF!</v>
      </c>
      <c r="AD29" s="464" t="e">
        <f>+ปราจีนบุรี!#REF!</f>
        <v>#REF!</v>
      </c>
      <c r="AE29" s="464" t="e">
        <f>+ปราจีนบุรี!#REF!</f>
        <v>#REF!</v>
      </c>
      <c r="AF29" s="464" t="e">
        <f>+ปราจีนบุรี!#REF!</f>
        <v>#REF!</v>
      </c>
      <c r="AG29" s="464" t="e">
        <f>+ปราจีนบุรี!#REF!</f>
        <v>#REF!</v>
      </c>
      <c r="AH29" s="464" t="e">
        <f>+ปราจีนบุรี!#REF!</f>
        <v>#REF!</v>
      </c>
      <c r="AI29" s="464" t="e">
        <f>+ปราจีนบุรี!#REF!</f>
        <v>#REF!</v>
      </c>
      <c r="AJ29" s="464" t="e">
        <f>+ปราจีนบุรี!#REF!</f>
        <v>#REF!</v>
      </c>
      <c r="AK29" s="465" t="e">
        <f>+ปราจีนบุรี!#REF!</f>
        <v>#REF!</v>
      </c>
      <c r="AL29" s="463" t="e">
        <f>+ปราจีนบุรี!#REF!</f>
        <v>#REF!</v>
      </c>
      <c r="AM29" s="464" t="e">
        <f>+ปราจีนบุรี!#REF!</f>
        <v>#REF!</v>
      </c>
      <c r="AN29" s="464" t="e">
        <f>+ปราจีนบุรี!#REF!</f>
        <v>#REF!</v>
      </c>
      <c r="AO29" s="464" t="e">
        <f>+ปราจีนบุรี!#REF!</f>
        <v>#REF!</v>
      </c>
      <c r="AP29" s="464" t="e">
        <f>+ปราจีนบุรี!#REF!</f>
        <v>#REF!</v>
      </c>
      <c r="AQ29" s="464" t="e">
        <f>+ปราจีนบุรี!#REF!</f>
        <v>#REF!</v>
      </c>
      <c r="AR29" s="464" t="e">
        <f>+ปราจีนบุรี!#REF!</f>
        <v>#REF!</v>
      </c>
      <c r="AS29" s="464" t="e">
        <f>+ปราจีนบุรี!#REF!</f>
        <v>#REF!</v>
      </c>
      <c r="AT29" s="464" t="e">
        <f>+ปราจีนบุรี!#REF!</f>
        <v>#REF!</v>
      </c>
      <c r="AU29" s="464" t="e">
        <f>+ปราจีนบุรี!#REF!</f>
        <v>#REF!</v>
      </c>
      <c r="AV29" s="464" t="e">
        <f>+ปราจีนบุรี!#REF!</f>
        <v>#REF!</v>
      </c>
      <c r="AW29" s="465" t="e">
        <f>+ปราจีนบุรี!#REF!</f>
        <v>#REF!</v>
      </c>
    </row>
    <row r="30" spans="1:50" ht="21.75" customHeight="1" x14ac:dyDescent="0.25">
      <c r="A30" s="434" t="s">
        <v>230</v>
      </c>
      <c r="B30" s="468" t="e">
        <f>+ระยอง!#REF!</f>
        <v>#REF!</v>
      </c>
      <c r="C30" s="469" t="e">
        <f>+ระยอง!#REF!</f>
        <v>#REF!</v>
      </c>
      <c r="D30" s="469" t="e">
        <f>+ระยอง!#REF!</f>
        <v>#REF!</v>
      </c>
      <c r="E30" s="469" t="e">
        <f>+ระยอง!#REF!</f>
        <v>#REF!</v>
      </c>
      <c r="F30" s="469" t="e">
        <f>+ระยอง!#REF!</f>
        <v>#REF!</v>
      </c>
      <c r="G30" s="469" t="e">
        <f>+ระยอง!#REF!</f>
        <v>#REF!</v>
      </c>
      <c r="H30" s="469" t="e">
        <f>+ระยอง!#REF!</f>
        <v>#REF!</v>
      </c>
      <c r="I30" s="469" t="e">
        <f>+ระยอง!#REF!</f>
        <v>#REF!</v>
      </c>
      <c r="J30" s="469" t="e">
        <f>+ระยอง!#REF!</f>
        <v>#REF!</v>
      </c>
      <c r="K30" s="469" t="e">
        <f>+ระยอง!#REF!</f>
        <v>#REF!</v>
      </c>
      <c r="L30" s="469" t="e">
        <f>+ระยอง!#REF!</f>
        <v>#REF!</v>
      </c>
      <c r="M30" s="470" t="e">
        <f>+ระยอง!#REF!</f>
        <v>#REF!</v>
      </c>
      <c r="N30" s="463" t="e">
        <f>+ระยอง!#REF!</f>
        <v>#REF!</v>
      </c>
      <c r="O30" s="464" t="e">
        <f>+ระยอง!#REF!</f>
        <v>#REF!</v>
      </c>
      <c r="P30" s="464" t="e">
        <f>+ระยอง!#REF!</f>
        <v>#REF!</v>
      </c>
      <c r="Q30" s="464" t="e">
        <f>+ระยอง!#REF!</f>
        <v>#REF!</v>
      </c>
      <c r="R30" s="464" t="e">
        <f>+ระยอง!#REF!</f>
        <v>#REF!</v>
      </c>
      <c r="S30" s="464" t="e">
        <f>+ระยอง!#REF!</f>
        <v>#REF!</v>
      </c>
      <c r="T30" s="464" t="e">
        <f>+ระยอง!#REF!</f>
        <v>#REF!</v>
      </c>
      <c r="U30" s="464" t="e">
        <f>+ระยอง!#REF!</f>
        <v>#REF!</v>
      </c>
      <c r="V30" s="464" t="e">
        <f>+ระยอง!#REF!</f>
        <v>#REF!</v>
      </c>
      <c r="W30" s="464" t="e">
        <f>+ระยอง!#REF!</f>
        <v>#REF!</v>
      </c>
      <c r="X30" s="464" t="e">
        <f>+ระยอง!#REF!</f>
        <v>#REF!</v>
      </c>
      <c r="Y30" s="465" t="e">
        <f>+ระยอง!#REF!</f>
        <v>#REF!</v>
      </c>
      <c r="Z30" s="463" t="e">
        <f>+ระยอง!#REF!</f>
        <v>#REF!</v>
      </c>
      <c r="AA30" s="464" t="e">
        <f>+ระยอง!#REF!</f>
        <v>#REF!</v>
      </c>
      <c r="AB30" s="464" t="e">
        <f>+ระยอง!#REF!</f>
        <v>#REF!</v>
      </c>
      <c r="AC30" s="464" t="e">
        <f>+ระยอง!#REF!</f>
        <v>#REF!</v>
      </c>
      <c r="AD30" s="464" t="e">
        <f>+ระยอง!#REF!</f>
        <v>#REF!</v>
      </c>
      <c r="AE30" s="464" t="e">
        <f>+ระยอง!#REF!</f>
        <v>#REF!</v>
      </c>
      <c r="AF30" s="464" t="e">
        <f>+ระยอง!#REF!</f>
        <v>#REF!</v>
      </c>
      <c r="AG30" s="464" t="e">
        <f>+ระยอง!#REF!</f>
        <v>#REF!</v>
      </c>
      <c r="AH30" s="464" t="e">
        <f>+ระยอง!#REF!</f>
        <v>#REF!</v>
      </c>
      <c r="AI30" s="464" t="e">
        <f>+ระยอง!#REF!</f>
        <v>#REF!</v>
      </c>
      <c r="AJ30" s="464" t="e">
        <f>+ระยอง!#REF!</f>
        <v>#REF!</v>
      </c>
      <c r="AK30" s="465" t="e">
        <f>+ระยอง!#REF!</f>
        <v>#REF!</v>
      </c>
      <c r="AL30" s="463" t="e">
        <f>+ระยอง!#REF!</f>
        <v>#REF!</v>
      </c>
      <c r="AM30" s="464" t="e">
        <f>+ระยอง!#REF!</f>
        <v>#REF!</v>
      </c>
      <c r="AN30" s="464" t="e">
        <f>+ระยอง!#REF!</f>
        <v>#REF!</v>
      </c>
      <c r="AO30" s="464" t="e">
        <f>+ระยอง!#REF!</f>
        <v>#REF!</v>
      </c>
      <c r="AP30" s="464" t="e">
        <f>+ระยอง!#REF!</f>
        <v>#REF!</v>
      </c>
      <c r="AQ30" s="464" t="e">
        <f>+ระยอง!#REF!</f>
        <v>#REF!</v>
      </c>
      <c r="AR30" s="464" t="e">
        <f>+ระยอง!#REF!</f>
        <v>#REF!</v>
      </c>
      <c r="AS30" s="464" t="e">
        <f>+ระยอง!#REF!</f>
        <v>#REF!</v>
      </c>
      <c r="AT30" s="464" t="e">
        <f>+ระยอง!#REF!</f>
        <v>#REF!</v>
      </c>
      <c r="AU30" s="464" t="e">
        <f>+ระยอง!#REF!</f>
        <v>#REF!</v>
      </c>
      <c r="AV30" s="464" t="e">
        <f>+ระยอง!#REF!</f>
        <v>#REF!</v>
      </c>
      <c r="AW30" s="465" t="e">
        <f>+ระยอง!#REF!</f>
        <v>#REF!</v>
      </c>
    </row>
    <row r="31" spans="1:50" ht="21.75" customHeight="1" thickBot="1" x14ac:dyDescent="0.3">
      <c r="A31" s="434" t="s">
        <v>231</v>
      </c>
      <c r="B31" s="468" t="e">
        <f>+สระแก้ว!#REF!</f>
        <v>#REF!</v>
      </c>
      <c r="C31" s="469" t="e">
        <f>+สระแก้ว!#REF!</f>
        <v>#REF!</v>
      </c>
      <c r="D31" s="469" t="e">
        <f>+สระแก้ว!#REF!</f>
        <v>#REF!</v>
      </c>
      <c r="E31" s="469" t="e">
        <f>+สระแก้ว!#REF!</f>
        <v>#REF!</v>
      </c>
      <c r="F31" s="469" t="e">
        <f>+สระแก้ว!#REF!</f>
        <v>#REF!</v>
      </c>
      <c r="G31" s="469" t="e">
        <f>+สระแก้ว!#REF!</f>
        <v>#REF!</v>
      </c>
      <c r="H31" s="469" t="e">
        <f>+สระแก้ว!#REF!</f>
        <v>#REF!</v>
      </c>
      <c r="I31" s="469" t="e">
        <f>+สระแก้ว!#REF!</f>
        <v>#REF!</v>
      </c>
      <c r="J31" s="469" t="e">
        <f>+สระแก้ว!#REF!</f>
        <v>#REF!</v>
      </c>
      <c r="K31" s="469" t="e">
        <f>+สระแก้ว!#REF!</f>
        <v>#REF!</v>
      </c>
      <c r="L31" s="469" t="e">
        <f>+สระแก้ว!#REF!</f>
        <v>#REF!</v>
      </c>
      <c r="M31" s="470" t="e">
        <f>+สระแก้ว!#REF!</f>
        <v>#REF!</v>
      </c>
      <c r="N31" s="463" t="e">
        <f>+สระแก้ว!#REF!</f>
        <v>#REF!</v>
      </c>
      <c r="O31" s="464" t="e">
        <f>+สระแก้ว!#REF!</f>
        <v>#REF!</v>
      </c>
      <c r="P31" s="464" t="e">
        <f>+สระแก้ว!#REF!</f>
        <v>#REF!</v>
      </c>
      <c r="Q31" s="464" t="e">
        <f>+สระแก้ว!#REF!</f>
        <v>#REF!</v>
      </c>
      <c r="R31" s="464" t="e">
        <f>+สระแก้ว!#REF!</f>
        <v>#REF!</v>
      </c>
      <c r="S31" s="464" t="e">
        <f>+สระแก้ว!#REF!</f>
        <v>#REF!</v>
      </c>
      <c r="T31" s="464" t="e">
        <f>+สระแก้ว!#REF!</f>
        <v>#REF!</v>
      </c>
      <c r="U31" s="464" t="e">
        <f>+สระแก้ว!#REF!</f>
        <v>#REF!</v>
      </c>
      <c r="V31" s="464" t="e">
        <f>+สระแก้ว!#REF!</f>
        <v>#REF!</v>
      </c>
      <c r="W31" s="464" t="e">
        <f>+สระแก้ว!#REF!</f>
        <v>#REF!</v>
      </c>
      <c r="X31" s="464" t="e">
        <f>+สระแก้ว!#REF!</f>
        <v>#REF!</v>
      </c>
      <c r="Y31" s="465" t="e">
        <f>+สระแก้ว!#REF!</f>
        <v>#REF!</v>
      </c>
      <c r="Z31" s="463" t="e">
        <f>+สระแก้ว!#REF!</f>
        <v>#REF!</v>
      </c>
      <c r="AA31" s="464" t="e">
        <f>+สระแก้ว!#REF!</f>
        <v>#REF!</v>
      </c>
      <c r="AB31" s="464" t="e">
        <f>+สระแก้ว!#REF!</f>
        <v>#REF!</v>
      </c>
      <c r="AC31" s="464" t="e">
        <f>+สระแก้ว!#REF!</f>
        <v>#REF!</v>
      </c>
      <c r="AD31" s="464" t="e">
        <f>+สระแก้ว!#REF!</f>
        <v>#REF!</v>
      </c>
      <c r="AE31" s="464" t="e">
        <f>+สระแก้ว!#REF!</f>
        <v>#REF!</v>
      </c>
      <c r="AF31" s="464" t="e">
        <f>+สระแก้ว!#REF!</f>
        <v>#REF!</v>
      </c>
      <c r="AG31" s="464" t="e">
        <f>+สระแก้ว!#REF!</f>
        <v>#REF!</v>
      </c>
      <c r="AH31" s="464" t="e">
        <f>+สระแก้ว!#REF!</f>
        <v>#REF!</v>
      </c>
      <c r="AI31" s="464" t="e">
        <f>+สระแก้ว!#REF!</f>
        <v>#REF!</v>
      </c>
      <c r="AJ31" s="464" t="e">
        <f>+สระแก้ว!#REF!</f>
        <v>#REF!</v>
      </c>
      <c r="AK31" s="465" t="e">
        <f>+สระแก้ว!#REF!</f>
        <v>#REF!</v>
      </c>
      <c r="AL31" s="463" t="e">
        <f>+สระแก้ว!#REF!</f>
        <v>#REF!</v>
      </c>
      <c r="AM31" s="464" t="e">
        <f>+สระแก้ว!#REF!</f>
        <v>#REF!</v>
      </c>
      <c r="AN31" s="464" t="e">
        <f>+สระแก้ว!#REF!</f>
        <v>#REF!</v>
      </c>
      <c r="AO31" s="464" t="e">
        <f>+สระแก้ว!#REF!</f>
        <v>#REF!</v>
      </c>
      <c r="AP31" s="464" t="e">
        <f>+สระแก้ว!#REF!</f>
        <v>#REF!</v>
      </c>
      <c r="AQ31" s="464" t="e">
        <f>+สระแก้ว!#REF!</f>
        <v>#REF!</v>
      </c>
      <c r="AR31" s="464" t="e">
        <f>+สระแก้ว!#REF!</f>
        <v>#REF!</v>
      </c>
      <c r="AS31" s="464" t="e">
        <f>+สระแก้ว!#REF!</f>
        <v>#REF!</v>
      </c>
      <c r="AT31" s="464" t="e">
        <f>+สระแก้ว!#REF!</f>
        <v>#REF!</v>
      </c>
      <c r="AU31" s="464" t="e">
        <f>+สระแก้ว!#REF!</f>
        <v>#REF!</v>
      </c>
      <c r="AV31" s="464" t="e">
        <f>+สระแก้ว!#REF!</f>
        <v>#REF!</v>
      </c>
      <c r="AW31" s="465" t="e">
        <f>+สระแก้ว!#REF!</f>
        <v>#REF!</v>
      </c>
    </row>
    <row r="32" spans="1:50" ht="21.75" customHeight="1" thickBot="1" x14ac:dyDescent="0.3">
      <c r="A32" s="427" t="s">
        <v>177</v>
      </c>
      <c r="B32" s="466" t="e">
        <f>+ภาคตะวันออก2561_Q1!#REF!</f>
        <v>#REF!</v>
      </c>
      <c r="C32" s="467" t="e">
        <f>+ภาคตะวันออก2561_Q1!#REF!</f>
        <v>#REF!</v>
      </c>
      <c r="D32" s="467" t="e">
        <f>+ภาคตะวันออก2561_Q1!#REF!</f>
        <v>#REF!</v>
      </c>
      <c r="E32" s="467" t="e">
        <f>+ภาคตะวันออก2561_Q1!#REF!</f>
        <v>#REF!</v>
      </c>
      <c r="F32" s="467" t="e">
        <f>+ภาคตะวันออก2561_Q1!#REF!</f>
        <v>#REF!</v>
      </c>
      <c r="G32" s="467" t="e">
        <f>+ภาคตะวันออก2561_Q1!#REF!</f>
        <v>#REF!</v>
      </c>
      <c r="H32" s="467" t="e">
        <f>+ภาคตะวันออก2561_Q1!#REF!</f>
        <v>#REF!</v>
      </c>
      <c r="I32" s="467" t="e">
        <f>+ภาคตะวันออก2561_Q1!#REF!</f>
        <v>#REF!</v>
      </c>
      <c r="J32" s="467" t="e">
        <f>+ภาคตะวันออก2561_Q1!#REF!</f>
        <v>#REF!</v>
      </c>
      <c r="K32" s="467" t="e">
        <f>+ภาคตะวันออก2561_Q1!#REF!</f>
        <v>#REF!</v>
      </c>
      <c r="L32" s="467" t="e">
        <f>+ภาคตะวันออก2561_Q1!#REF!</f>
        <v>#REF!</v>
      </c>
      <c r="M32" s="454" t="e">
        <f>+ภาคตะวันออก2561_Q1!#REF!</f>
        <v>#REF!</v>
      </c>
      <c r="N32" s="461" t="e">
        <f>+ภาคตะวันออก2561_Q1!#REF!</f>
        <v>#REF!</v>
      </c>
      <c r="O32" s="462" t="e">
        <f>+ภาคตะวันออก2561_Q1!#REF!</f>
        <v>#REF!</v>
      </c>
      <c r="P32" s="462" t="e">
        <f>+ภาคตะวันออก2561_Q1!#REF!</f>
        <v>#REF!</v>
      </c>
      <c r="Q32" s="462" t="e">
        <f>+ภาคตะวันออก2561_Q1!#REF!</f>
        <v>#REF!</v>
      </c>
      <c r="R32" s="462" t="e">
        <f>+ภาคตะวันออก2561_Q1!#REF!</f>
        <v>#REF!</v>
      </c>
      <c r="S32" s="462" t="e">
        <f>+ภาคตะวันออก2561_Q1!#REF!</f>
        <v>#REF!</v>
      </c>
      <c r="T32" s="462" t="e">
        <f>+ภาคตะวันออก2561_Q1!#REF!</f>
        <v>#REF!</v>
      </c>
      <c r="U32" s="462" t="e">
        <f>+ภาคตะวันออก2561_Q1!#REF!</f>
        <v>#REF!</v>
      </c>
      <c r="V32" s="462" t="e">
        <f>+ภาคตะวันออก2561_Q1!#REF!</f>
        <v>#REF!</v>
      </c>
      <c r="W32" s="462" t="e">
        <f>+ภาคตะวันออก2561_Q1!#REF!</f>
        <v>#REF!</v>
      </c>
      <c r="X32" s="462" t="e">
        <f>+ภาคตะวันออก2561_Q1!#REF!</f>
        <v>#REF!</v>
      </c>
      <c r="Y32" s="453" t="e">
        <f>+ภาคตะวันออก2561_Q1!#REF!</f>
        <v>#REF!</v>
      </c>
      <c r="Z32" s="471" t="e">
        <f>+ภาคตะวันออก2561_Q1!#REF!</f>
        <v>#REF!</v>
      </c>
      <c r="AA32" s="472" t="e">
        <f>+ภาคตะวันออก2561_Q1!#REF!</f>
        <v>#REF!</v>
      </c>
      <c r="AB32" s="472" t="e">
        <f>+ภาคตะวันออก2561_Q1!#REF!</f>
        <v>#REF!</v>
      </c>
      <c r="AC32" s="472" t="e">
        <f>+ภาคตะวันออก2561_Q1!#REF!</f>
        <v>#REF!</v>
      </c>
      <c r="AD32" s="472" t="e">
        <f>+ภาคตะวันออก2561_Q1!#REF!</f>
        <v>#REF!</v>
      </c>
      <c r="AE32" s="472" t="e">
        <f>+ภาคตะวันออก2561_Q1!#REF!</f>
        <v>#REF!</v>
      </c>
      <c r="AF32" s="472" t="e">
        <f>+ภาคตะวันออก2561_Q1!#REF!</f>
        <v>#REF!</v>
      </c>
      <c r="AG32" s="472" t="e">
        <f>+ภาคตะวันออก2561_Q1!#REF!</f>
        <v>#REF!</v>
      </c>
      <c r="AH32" s="472" t="e">
        <f>+ภาคตะวันออก2561_Q1!#REF!</f>
        <v>#REF!</v>
      </c>
      <c r="AI32" s="472" t="e">
        <f>+ภาคตะวันออก2561_Q1!#REF!</f>
        <v>#REF!</v>
      </c>
      <c r="AJ32" s="472" t="e">
        <f>+ภาคตะวันออก2561_Q1!#REF!</f>
        <v>#REF!</v>
      </c>
      <c r="AK32" s="473" t="e">
        <f>+ภาคตะวันออก2561_Q1!#REF!</f>
        <v>#REF!</v>
      </c>
      <c r="AL32" s="471" t="e">
        <f>+ภาคตะวันออก2561_Q1!#REF!</f>
        <v>#REF!</v>
      </c>
      <c r="AM32" s="472" t="e">
        <f>+ภาคตะวันออก2561_Q1!#REF!</f>
        <v>#REF!</v>
      </c>
      <c r="AN32" s="472" t="e">
        <f>+ภาคตะวันออก2561_Q1!#REF!</f>
        <v>#REF!</v>
      </c>
      <c r="AO32" s="472" t="e">
        <f>+ภาคตะวันออก2561_Q1!#REF!</f>
        <v>#REF!</v>
      </c>
      <c r="AP32" s="472" t="e">
        <f>+ภาคตะวันออก2561_Q1!#REF!</f>
        <v>#REF!</v>
      </c>
      <c r="AQ32" s="472" t="e">
        <f>+ภาคตะวันออก2561_Q1!#REF!</f>
        <v>#REF!</v>
      </c>
      <c r="AR32" s="472" t="e">
        <f>+ภาคตะวันออก2561_Q1!#REF!</f>
        <v>#REF!</v>
      </c>
      <c r="AS32" s="472" t="e">
        <f>+ภาคตะวันออก2561_Q1!#REF!</f>
        <v>#REF!</v>
      </c>
      <c r="AT32" s="472" t="e">
        <f>+ภาคตะวันออก2561_Q1!#REF!</f>
        <v>#REF!</v>
      </c>
      <c r="AU32" s="472" t="e">
        <f>+ภาคตะวันออก2561_Q1!#REF!</f>
        <v>#REF!</v>
      </c>
      <c r="AV32" s="472" t="e">
        <f>+ภาคตะวันออก2561_Q1!#REF!</f>
        <v>#REF!</v>
      </c>
      <c r="AW32" s="473" t="e">
        <f>+ภาคตะวันออก2561_Q1!#REF!</f>
        <v>#REF!</v>
      </c>
    </row>
    <row r="33" spans="1:49" ht="21.75" customHeight="1" x14ac:dyDescent="0.25">
      <c r="A33" s="434" t="s">
        <v>307</v>
      </c>
      <c r="B33" s="443"/>
      <c r="C33" s="439"/>
      <c r="D33" s="439"/>
      <c r="E33" s="439"/>
      <c r="F33" s="439"/>
      <c r="G33" s="439"/>
      <c r="H33" s="439"/>
      <c r="I33" s="439"/>
      <c r="J33" s="439"/>
      <c r="K33" s="439"/>
      <c r="L33" s="439"/>
      <c r="M33" s="440"/>
      <c r="N33" s="443"/>
      <c r="O33" s="439"/>
      <c r="P33" s="439"/>
      <c r="Q33" s="439"/>
      <c r="R33" s="439"/>
      <c r="S33" s="439"/>
      <c r="T33" s="439"/>
      <c r="U33" s="439"/>
      <c r="V33" s="439"/>
      <c r="W33" s="439"/>
      <c r="X33" s="439"/>
      <c r="Y33" s="440"/>
      <c r="Z33" s="443"/>
      <c r="AA33" s="439"/>
      <c r="AB33" s="439"/>
      <c r="AC33" s="439"/>
      <c r="AD33" s="439"/>
      <c r="AE33" s="439"/>
      <c r="AF33" s="439"/>
      <c r="AG33" s="439"/>
      <c r="AH33" s="439"/>
      <c r="AI33" s="439"/>
      <c r="AJ33" s="439"/>
      <c r="AK33" s="440"/>
      <c r="AL33" s="443"/>
      <c r="AM33" s="439"/>
      <c r="AN33" s="439"/>
      <c r="AO33" s="439"/>
      <c r="AP33" s="439"/>
      <c r="AQ33" s="439"/>
      <c r="AR33" s="439"/>
      <c r="AS33" s="439"/>
      <c r="AT33" s="439"/>
      <c r="AU33" s="439"/>
      <c r="AV33" s="439"/>
      <c r="AW33" s="440"/>
    </row>
    <row r="34" spans="1:49" ht="21.75" customHeight="1" x14ac:dyDescent="0.25">
      <c r="A34" s="434" t="s">
        <v>308</v>
      </c>
      <c r="B34" s="443"/>
      <c r="C34" s="439"/>
      <c r="D34" s="439"/>
      <c r="E34" s="439"/>
      <c r="F34" s="439"/>
      <c r="G34" s="439"/>
      <c r="H34" s="439"/>
      <c r="I34" s="439"/>
      <c r="J34" s="439"/>
      <c r="K34" s="439"/>
      <c r="L34" s="439"/>
      <c r="M34" s="440"/>
      <c r="N34" s="443"/>
      <c r="O34" s="439"/>
      <c r="P34" s="439"/>
      <c r="Q34" s="439"/>
      <c r="R34" s="439"/>
      <c r="S34" s="439"/>
      <c r="T34" s="439"/>
      <c r="U34" s="439"/>
      <c r="V34" s="439"/>
      <c r="W34" s="439"/>
      <c r="X34" s="439"/>
      <c r="Y34" s="440"/>
      <c r="Z34" s="443"/>
      <c r="AA34" s="439"/>
      <c r="AB34" s="439"/>
      <c r="AC34" s="439"/>
      <c r="AD34" s="439"/>
      <c r="AE34" s="439"/>
      <c r="AF34" s="439"/>
      <c r="AG34" s="439"/>
      <c r="AH34" s="439"/>
      <c r="AI34" s="439"/>
      <c r="AJ34" s="439"/>
      <c r="AK34" s="440"/>
      <c r="AL34" s="443"/>
      <c r="AM34" s="439"/>
      <c r="AN34" s="439"/>
      <c r="AO34" s="439"/>
      <c r="AP34" s="439"/>
      <c r="AQ34" s="439"/>
      <c r="AR34" s="439"/>
      <c r="AS34" s="439"/>
      <c r="AT34" s="439"/>
      <c r="AU34" s="439"/>
      <c r="AV34" s="439"/>
      <c r="AW34" s="440"/>
    </row>
    <row r="35" spans="1:49" ht="21.75" customHeight="1" x14ac:dyDescent="0.25">
      <c r="A35" s="434" t="s">
        <v>309</v>
      </c>
      <c r="B35" s="443"/>
      <c r="C35" s="439"/>
      <c r="D35" s="439"/>
      <c r="E35" s="439"/>
      <c r="F35" s="439"/>
      <c r="G35" s="439"/>
      <c r="H35" s="439"/>
      <c r="I35" s="439"/>
      <c r="J35" s="439"/>
      <c r="K35" s="439"/>
      <c r="L35" s="439"/>
      <c r="M35" s="440"/>
      <c r="N35" s="443"/>
      <c r="O35" s="439"/>
      <c r="P35" s="439"/>
      <c r="Q35" s="439"/>
      <c r="R35" s="439"/>
      <c r="S35" s="439"/>
      <c r="T35" s="439"/>
      <c r="U35" s="439"/>
      <c r="V35" s="439"/>
      <c r="W35" s="439"/>
      <c r="X35" s="439"/>
      <c r="Y35" s="440"/>
      <c r="Z35" s="443"/>
      <c r="AA35" s="439"/>
      <c r="AB35" s="439"/>
      <c r="AC35" s="439"/>
      <c r="AD35" s="439"/>
      <c r="AE35" s="439"/>
      <c r="AF35" s="439"/>
      <c r="AG35" s="439"/>
      <c r="AH35" s="439"/>
      <c r="AI35" s="439"/>
      <c r="AJ35" s="439"/>
      <c r="AK35" s="440"/>
      <c r="AL35" s="443"/>
      <c r="AM35" s="439"/>
      <c r="AN35" s="439"/>
      <c r="AO35" s="439"/>
      <c r="AP35" s="439"/>
      <c r="AQ35" s="439"/>
      <c r="AR35" s="439"/>
      <c r="AS35" s="439"/>
      <c r="AT35" s="439"/>
      <c r="AU35" s="439"/>
      <c r="AV35" s="439"/>
      <c r="AW35" s="440"/>
    </row>
    <row r="36" spans="1:49" ht="21.75" customHeight="1" x14ac:dyDescent="0.25">
      <c r="A36" s="434" t="s">
        <v>310</v>
      </c>
      <c r="B36" s="443"/>
      <c r="C36" s="439"/>
      <c r="D36" s="439"/>
      <c r="E36" s="439"/>
      <c r="F36" s="439"/>
      <c r="G36" s="439"/>
      <c r="H36" s="439"/>
      <c r="I36" s="439"/>
      <c r="J36" s="439"/>
      <c r="K36" s="439"/>
      <c r="L36" s="439"/>
      <c r="M36" s="440"/>
      <c r="N36" s="443"/>
      <c r="O36" s="439"/>
      <c r="P36" s="439"/>
      <c r="Q36" s="439"/>
      <c r="R36" s="439"/>
      <c r="S36" s="439"/>
      <c r="T36" s="439"/>
      <c r="U36" s="439"/>
      <c r="V36" s="439"/>
      <c r="W36" s="439"/>
      <c r="X36" s="439"/>
      <c r="Y36" s="440"/>
      <c r="Z36" s="443"/>
      <c r="AA36" s="439"/>
      <c r="AB36" s="439"/>
      <c r="AC36" s="439"/>
      <c r="AD36" s="439"/>
      <c r="AE36" s="439"/>
      <c r="AF36" s="439"/>
      <c r="AG36" s="439"/>
      <c r="AH36" s="439"/>
      <c r="AI36" s="439"/>
      <c r="AJ36" s="439"/>
      <c r="AK36" s="440"/>
      <c r="AL36" s="443"/>
      <c r="AM36" s="439"/>
      <c r="AN36" s="439"/>
      <c r="AO36" s="439"/>
      <c r="AP36" s="439"/>
      <c r="AQ36" s="439"/>
      <c r="AR36" s="439"/>
      <c r="AS36" s="439"/>
      <c r="AT36" s="439"/>
      <c r="AU36" s="439"/>
      <c r="AV36" s="439"/>
      <c r="AW36" s="440"/>
    </row>
    <row r="37" spans="1:49" ht="21.75" customHeight="1" x14ac:dyDescent="0.25">
      <c r="A37" s="434" t="s">
        <v>311</v>
      </c>
      <c r="B37" s="443"/>
      <c r="C37" s="439"/>
      <c r="D37" s="439"/>
      <c r="E37" s="439"/>
      <c r="F37" s="439"/>
      <c r="G37" s="439"/>
      <c r="H37" s="439"/>
      <c r="I37" s="439"/>
      <c r="J37" s="439"/>
      <c r="K37" s="439"/>
      <c r="L37" s="439"/>
      <c r="M37" s="440"/>
      <c r="N37" s="443"/>
      <c r="O37" s="439"/>
      <c r="P37" s="439"/>
      <c r="Q37" s="439"/>
      <c r="R37" s="439"/>
      <c r="S37" s="439"/>
      <c r="T37" s="439"/>
      <c r="U37" s="439"/>
      <c r="V37" s="439"/>
      <c r="W37" s="439"/>
      <c r="X37" s="439"/>
      <c r="Y37" s="440"/>
      <c r="Z37" s="443"/>
      <c r="AA37" s="439"/>
      <c r="AB37" s="439"/>
      <c r="AC37" s="439"/>
      <c r="AD37" s="439"/>
      <c r="AE37" s="439"/>
      <c r="AF37" s="439"/>
      <c r="AG37" s="439"/>
      <c r="AH37" s="439"/>
      <c r="AI37" s="439"/>
      <c r="AJ37" s="439"/>
      <c r="AK37" s="440"/>
      <c r="AL37" s="443"/>
      <c r="AM37" s="439"/>
      <c r="AN37" s="439"/>
      <c r="AO37" s="439"/>
      <c r="AP37" s="439"/>
      <c r="AQ37" s="439"/>
      <c r="AR37" s="439"/>
      <c r="AS37" s="439"/>
      <c r="AT37" s="439"/>
      <c r="AU37" s="439"/>
      <c r="AV37" s="439"/>
      <c r="AW37" s="440"/>
    </row>
    <row r="38" spans="1:49" ht="21.75" customHeight="1" x14ac:dyDescent="0.25">
      <c r="A38" s="434" t="s">
        <v>312</v>
      </c>
      <c r="B38" s="443"/>
      <c r="C38" s="439"/>
      <c r="D38" s="439"/>
      <c r="E38" s="439"/>
      <c r="F38" s="439"/>
      <c r="G38" s="439"/>
      <c r="H38" s="439"/>
      <c r="I38" s="439"/>
      <c r="J38" s="439"/>
      <c r="K38" s="439"/>
      <c r="L38" s="439"/>
      <c r="M38" s="440"/>
      <c r="N38" s="443"/>
      <c r="O38" s="439"/>
      <c r="P38" s="439"/>
      <c r="Q38" s="439"/>
      <c r="R38" s="439"/>
      <c r="S38" s="439"/>
      <c r="T38" s="439"/>
      <c r="U38" s="439"/>
      <c r="V38" s="439"/>
      <c r="W38" s="439"/>
      <c r="X38" s="439"/>
      <c r="Y38" s="440"/>
      <c r="Z38" s="443"/>
      <c r="AA38" s="439"/>
      <c r="AB38" s="439"/>
      <c r="AC38" s="439"/>
      <c r="AD38" s="439"/>
      <c r="AE38" s="439"/>
      <c r="AF38" s="439"/>
      <c r="AG38" s="439"/>
      <c r="AH38" s="439"/>
      <c r="AI38" s="439"/>
      <c r="AJ38" s="439"/>
      <c r="AK38" s="440"/>
      <c r="AL38" s="443"/>
      <c r="AM38" s="439"/>
      <c r="AN38" s="439"/>
      <c r="AO38" s="439"/>
      <c r="AP38" s="439"/>
      <c r="AQ38" s="439"/>
      <c r="AR38" s="439"/>
      <c r="AS38" s="439"/>
      <c r="AT38" s="439"/>
      <c r="AU38" s="439"/>
      <c r="AV38" s="439"/>
      <c r="AW38" s="440"/>
    </row>
    <row r="39" spans="1:49" ht="21.75" customHeight="1" x14ac:dyDescent="0.25">
      <c r="A39" s="434" t="s">
        <v>313</v>
      </c>
      <c r="B39" s="443"/>
      <c r="C39" s="439"/>
      <c r="D39" s="439"/>
      <c r="E39" s="439"/>
      <c r="F39" s="439"/>
      <c r="G39" s="439"/>
      <c r="H39" s="439"/>
      <c r="I39" s="439"/>
      <c r="J39" s="439"/>
      <c r="K39" s="439"/>
      <c r="L39" s="439"/>
      <c r="M39" s="440"/>
      <c r="N39" s="443"/>
      <c r="O39" s="439"/>
      <c r="P39" s="439"/>
      <c r="Q39" s="439"/>
      <c r="R39" s="439"/>
      <c r="S39" s="439"/>
      <c r="T39" s="439"/>
      <c r="U39" s="439"/>
      <c r="V39" s="439"/>
      <c r="W39" s="439"/>
      <c r="X39" s="439"/>
      <c r="Y39" s="440"/>
      <c r="Z39" s="443"/>
      <c r="AA39" s="439"/>
      <c r="AB39" s="439"/>
      <c r="AC39" s="439"/>
      <c r="AD39" s="439"/>
      <c r="AE39" s="439"/>
      <c r="AF39" s="439"/>
      <c r="AG39" s="439"/>
      <c r="AH39" s="439"/>
      <c r="AI39" s="439"/>
      <c r="AJ39" s="439"/>
      <c r="AK39" s="440"/>
      <c r="AL39" s="443"/>
      <c r="AM39" s="439"/>
      <c r="AN39" s="439"/>
      <c r="AO39" s="439"/>
      <c r="AP39" s="439"/>
      <c r="AQ39" s="439"/>
      <c r="AR39" s="439"/>
      <c r="AS39" s="439"/>
      <c r="AT39" s="439"/>
      <c r="AU39" s="439"/>
      <c r="AV39" s="439"/>
      <c r="AW39" s="440"/>
    </row>
    <row r="40" spans="1:49" ht="21.75" customHeight="1" x14ac:dyDescent="0.25">
      <c r="A40" s="434" t="s">
        <v>314</v>
      </c>
      <c r="B40" s="443"/>
      <c r="C40" s="439"/>
      <c r="D40" s="439"/>
      <c r="E40" s="439"/>
      <c r="F40" s="439"/>
      <c r="G40" s="439"/>
      <c r="H40" s="439"/>
      <c r="I40" s="439"/>
      <c r="J40" s="439"/>
      <c r="K40" s="439"/>
      <c r="L40" s="439"/>
      <c r="M40" s="440"/>
      <c r="N40" s="443"/>
      <c r="O40" s="439"/>
      <c r="P40" s="439"/>
      <c r="Q40" s="439"/>
      <c r="R40" s="439"/>
      <c r="S40" s="439"/>
      <c r="T40" s="439"/>
      <c r="U40" s="439"/>
      <c r="V40" s="439"/>
      <c r="W40" s="439"/>
      <c r="X40" s="439"/>
      <c r="Y40" s="440"/>
      <c r="Z40" s="443"/>
      <c r="AA40" s="439"/>
      <c r="AB40" s="439"/>
      <c r="AC40" s="439"/>
      <c r="AD40" s="439"/>
      <c r="AE40" s="439"/>
      <c r="AF40" s="439"/>
      <c r="AG40" s="439"/>
      <c r="AH40" s="439"/>
      <c r="AI40" s="439"/>
      <c r="AJ40" s="439"/>
      <c r="AK40" s="440"/>
      <c r="AL40" s="443"/>
      <c r="AM40" s="439"/>
      <c r="AN40" s="439"/>
      <c r="AO40" s="439"/>
      <c r="AP40" s="439"/>
      <c r="AQ40" s="439"/>
      <c r="AR40" s="439"/>
      <c r="AS40" s="439"/>
      <c r="AT40" s="439"/>
      <c r="AU40" s="439"/>
      <c r="AV40" s="439"/>
      <c r="AW40" s="440"/>
    </row>
    <row r="41" spans="1:49" ht="21.75" customHeight="1" x14ac:dyDescent="0.25">
      <c r="A41" s="434" t="s">
        <v>315</v>
      </c>
      <c r="B41" s="443"/>
      <c r="C41" s="439"/>
      <c r="D41" s="439"/>
      <c r="E41" s="439"/>
      <c r="F41" s="439"/>
      <c r="G41" s="439"/>
      <c r="H41" s="439"/>
      <c r="I41" s="439"/>
      <c r="J41" s="439"/>
      <c r="K41" s="439"/>
      <c r="L41" s="439"/>
      <c r="M41" s="440"/>
      <c r="N41" s="443"/>
      <c r="O41" s="439"/>
      <c r="P41" s="439"/>
      <c r="Q41" s="439"/>
      <c r="R41" s="439"/>
      <c r="S41" s="439"/>
      <c r="T41" s="439"/>
      <c r="U41" s="439"/>
      <c r="V41" s="439"/>
      <c r="W41" s="439"/>
      <c r="X41" s="439"/>
      <c r="Y41" s="440"/>
      <c r="Z41" s="443"/>
      <c r="AA41" s="439"/>
      <c r="AB41" s="439"/>
      <c r="AC41" s="439"/>
      <c r="AD41" s="439"/>
      <c r="AE41" s="439"/>
      <c r="AF41" s="439"/>
      <c r="AG41" s="439"/>
      <c r="AH41" s="439"/>
      <c r="AI41" s="439"/>
      <c r="AJ41" s="439"/>
      <c r="AK41" s="440"/>
      <c r="AL41" s="443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40"/>
    </row>
    <row r="42" spans="1:49" ht="21.75" customHeight="1" x14ac:dyDescent="0.25">
      <c r="A42" s="434" t="s">
        <v>316</v>
      </c>
      <c r="B42" s="443"/>
      <c r="C42" s="439"/>
      <c r="D42" s="439"/>
      <c r="E42" s="439"/>
      <c r="F42" s="439"/>
      <c r="G42" s="439"/>
      <c r="H42" s="439"/>
      <c r="I42" s="439"/>
      <c r="J42" s="439"/>
      <c r="K42" s="439"/>
      <c r="L42" s="439"/>
      <c r="M42" s="440"/>
      <c r="N42" s="443"/>
      <c r="O42" s="439"/>
      <c r="P42" s="439"/>
      <c r="Q42" s="439"/>
      <c r="R42" s="439"/>
      <c r="S42" s="439"/>
      <c r="T42" s="439"/>
      <c r="U42" s="439"/>
      <c r="V42" s="439"/>
      <c r="W42" s="439"/>
      <c r="X42" s="439"/>
      <c r="Y42" s="440"/>
      <c r="Z42" s="443"/>
      <c r="AA42" s="439"/>
      <c r="AB42" s="439"/>
      <c r="AC42" s="439"/>
      <c r="AD42" s="439"/>
      <c r="AE42" s="439"/>
      <c r="AF42" s="439"/>
      <c r="AG42" s="439"/>
      <c r="AH42" s="439"/>
      <c r="AI42" s="439"/>
      <c r="AJ42" s="439"/>
      <c r="AK42" s="440"/>
      <c r="AL42" s="443"/>
      <c r="AM42" s="439"/>
      <c r="AN42" s="439"/>
      <c r="AO42" s="439"/>
      <c r="AP42" s="439"/>
      <c r="AQ42" s="439"/>
      <c r="AR42" s="439"/>
      <c r="AS42" s="439"/>
      <c r="AT42" s="439"/>
      <c r="AU42" s="439"/>
      <c r="AV42" s="439"/>
      <c r="AW42" s="440"/>
    </row>
    <row r="43" spans="1:49" ht="21.75" customHeight="1" x14ac:dyDescent="0.25">
      <c r="A43" s="434" t="s">
        <v>317</v>
      </c>
      <c r="B43" s="443"/>
      <c r="C43" s="439"/>
      <c r="D43" s="439"/>
      <c r="E43" s="439"/>
      <c r="F43" s="439"/>
      <c r="G43" s="439"/>
      <c r="H43" s="439"/>
      <c r="I43" s="439"/>
      <c r="J43" s="439"/>
      <c r="K43" s="439"/>
      <c r="L43" s="439"/>
      <c r="M43" s="440"/>
      <c r="N43" s="443"/>
      <c r="O43" s="439"/>
      <c r="P43" s="439"/>
      <c r="Q43" s="439"/>
      <c r="R43" s="439"/>
      <c r="S43" s="439"/>
      <c r="T43" s="439"/>
      <c r="U43" s="439"/>
      <c r="V43" s="439"/>
      <c r="W43" s="439"/>
      <c r="X43" s="439"/>
      <c r="Y43" s="440"/>
      <c r="Z43" s="443"/>
      <c r="AA43" s="439"/>
      <c r="AB43" s="439"/>
      <c r="AC43" s="439"/>
      <c r="AD43" s="439"/>
      <c r="AE43" s="439"/>
      <c r="AF43" s="439"/>
      <c r="AG43" s="439"/>
      <c r="AH43" s="439"/>
      <c r="AI43" s="439"/>
      <c r="AJ43" s="439"/>
      <c r="AK43" s="440"/>
      <c r="AL43" s="443"/>
      <c r="AM43" s="439"/>
      <c r="AN43" s="439"/>
      <c r="AO43" s="439"/>
      <c r="AP43" s="439"/>
      <c r="AQ43" s="439"/>
      <c r="AR43" s="439"/>
      <c r="AS43" s="439"/>
      <c r="AT43" s="439"/>
      <c r="AU43" s="439"/>
      <c r="AV43" s="439"/>
      <c r="AW43" s="440"/>
    </row>
    <row r="44" spans="1:49" ht="21.75" customHeight="1" x14ac:dyDescent="0.25">
      <c r="A44" s="434" t="s">
        <v>318</v>
      </c>
      <c r="B44" s="443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40"/>
      <c r="N44" s="443"/>
      <c r="O44" s="439"/>
      <c r="P44" s="439"/>
      <c r="Q44" s="439"/>
      <c r="R44" s="439"/>
      <c r="S44" s="439"/>
      <c r="T44" s="439"/>
      <c r="U44" s="439"/>
      <c r="V44" s="439"/>
      <c r="W44" s="439"/>
      <c r="X44" s="439"/>
      <c r="Y44" s="440"/>
      <c r="Z44" s="443"/>
      <c r="AA44" s="439"/>
      <c r="AB44" s="439"/>
      <c r="AC44" s="439"/>
      <c r="AD44" s="439"/>
      <c r="AE44" s="439"/>
      <c r="AF44" s="439"/>
      <c r="AG44" s="439"/>
      <c r="AH44" s="439"/>
      <c r="AI44" s="439"/>
      <c r="AJ44" s="439"/>
      <c r="AK44" s="440"/>
      <c r="AL44" s="443"/>
      <c r="AM44" s="439"/>
      <c r="AN44" s="439"/>
      <c r="AO44" s="439"/>
      <c r="AP44" s="439"/>
      <c r="AQ44" s="439"/>
      <c r="AR44" s="439"/>
      <c r="AS44" s="439"/>
      <c r="AT44" s="439"/>
      <c r="AU44" s="439"/>
      <c r="AV44" s="439"/>
      <c r="AW44" s="440"/>
    </row>
    <row r="45" spans="1:49" ht="21.75" customHeight="1" x14ac:dyDescent="0.25">
      <c r="A45" s="434" t="s">
        <v>319</v>
      </c>
      <c r="B45" s="443"/>
      <c r="C45" s="439"/>
      <c r="D45" s="439"/>
      <c r="E45" s="439"/>
      <c r="F45" s="439"/>
      <c r="G45" s="439"/>
      <c r="H45" s="439"/>
      <c r="I45" s="439"/>
      <c r="J45" s="439"/>
      <c r="K45" s="439"/>
      <c r="L45" s="439"/>
      <c r="M45" s="440"/>
      <c r="N45" s="443"/>
      <c r="O45" s="439"/>
      <c r="P45" s="439"/>
      <c r="Q45" s="439"/>
      <c r="R45" s="439"/>
      <c r="S45" s="439"/>
      <c r="T45" s="439"/>
      <c r="U45" s="439"/>
      <c r="V45" s="439"/>
      <c r="W45" s="439"/>
      <c r="X45" s="439"/>
      <c r="Y45" s="440"/>
      <c r="Z45" s="443"/>
      <c r="AA45" s="439"/>
      <c r="AB45" s="439"/>
      <c r="AC45" s="439"/>
      <c r="AD45" s="439"/>
      <c r="AE45" s="439"/>
      <c r="AF45" s="439"/>
      <c r="AG45" s="439"/>
      <c r="AH45" s="439"/>
      <c r="AI45" s="439"/>
      <c r="AJ45" s="439"/>
      <c r="AK45" s="440"/>
      <c r="AL45" s="443"/>
      <c r="AM45" s="439"/>
      <c r="AN45" s="439"/>
      <c r="AO45" s="439"/>
      <c r="AP45" s="439"/>
      <c r="AQ45" s="439"/>
      <c r="AR45" s="439"/>
      <c r="AS45" s="439"/>
      <c r="AT45" s="439"/>
      <c r="AU45" s="439"/>
      <c r="AV45" s="439"/>
      <c r="AW45" s="440"/>
    </row>
    <row r="46" spans="1:49" ht="21.75" customHeight="1" thickBot="1" x14ac:dyDescent="0.3">
      <c r="A46" s="434" t="s">
        <v>320</v>
      </c>
      <c r="B46" s="443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40"/>
      <c r="N46" s="443"/>
      <c r="O46" s="439"/>
      <c r="P46" s="439"/>
      <c r="Q46" s="439"/>
      <c r="R46" s="439"/>
      <c r="S46" s="439"/>
      <c r="T46" s="439"/>
      <c r="U46" s="439"/>
      <c r="V46" s="439"/>
      <c r="W46" s="439"/>
      <c r="X46" s="439"/>
      <c r="Y46" s="440"/>
      <c r="Z46" s="443"/>
      <c r="AA46" s="439"/>
      <c r="AB46" s="439"/>
      <c r="AC46" s="439"/>
      <c r="AD46" s="439"/>
      <c r="AE46" s="439"/>
      <c r="AF46" s="439"/>
      <c r="AG46" s="439"/>
      <c r="AH46" s="439"/>
      <c r="AI46" s="439"/>
      <c r="AJ46" s="439"/>
      <c r="AK46" s="440"/>
      <c r="AL46" s="443"/>
      <c r="AM46" s="439"/>
      <c r="AN46" s="439"/>
      <c r="AO46" s="439"/>
      <c r="AP46" s="439"/>
      <c r="AQ46" s="439"/>
      <c r="AR46" s="439"/>
      <c r="AS46" s="439"/>
      <c r="AT46" s="439"/>
      <c r="AU46" s="439"/>
      <c r="AV46" s="439"/>
      <c r="AW46" s="440"/>
    </row>
    <row r="47" spans="1:49" ht="21.75" customHeight="1" thickBot="1" x14ac:dyDescent="0.3">
      <c r="A47" s="427" t="s">
        <v>321</v>
      </c>
      <c r="B47" s="428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30"/>
      <c r="N47" s="428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30"/>
      <c r="Z47" s="431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3"/>
      <c r="AL47" s="431"/>
      <c r="AM47" s="432"/>
      <c r="AN47" s="432"/>
      <c r="AO47" s="432"/>
      <c r="AP47" s="432"/>
      <c r="AQ47" s="432"/>
      <c r="AR47" s="432"/>
      <c r="AS47" s="432"/>
      <c r="AT47" s="432"/>
      <c r="AU47" s="432"/>
      <c r="AV47" s="432"/>
      <c r="AW47" s="433"/>
    </row>
    <row r="48" spans="1:49" ht="21.75" customHeight="1" x14ac:dyDescent="0.25">
      <c r="A48" s="434" t="s">
        <v>322</v>
      </c>
      <c r="B48" s="443"/>
      <c r="C48" s="439"/>
      <c r="D48" s="439"/>
      <c r="E48" s="439"/>
      <c r="F48" s="439"/>
      <c r="G48" s="439"/>
      <c r="H48" s="439"/>
      <c r="I48" s="439"/>
      <c r="J48" s="439"/>
      <c r="K48" s="439"/>
      <c r="L48" s="439"/>
      <c r="M48" s="440"/>
      <c r="N48" s="443"/>
      <c r="O48" s="439"/>
      <c r="P48" s="439"/>
      <c r="Q48" s="439"/>
      <c r="R48" s="439"/>
      <c r="S48" s="439"/>
      <c r="T48" s="439"/>
      <c r="U48" s="439"/>
      <c r="V48" s="439"/>
      <c r="W48" s="439"/>
      <c r="X48" s="439"/>
      <c r="Y48" s="440"/>
      <c r="Z48" s="443"/>
      <c r="AA48" s="439"/>
      <c r="AB48" s="439"/>
      <c r="AC48" s="439"/>
      <c r="AD48" s="439"/>
      <c r="AE48" s="439"/>
      <c r="AF48" s="439"/>
      <c r="AG48" s="439"/>
      <c r="AH48" s="439"/>
      <c r="AI48" s="439"/>
      <c r="AJ48" s="439"/>
      <c r="AK48" s="440"/>
      <c r="AL48" s="443"/>
      <c r="AM48" s="439"/>
      <c r="AN48" s="439"/>
      <c r="AO48" s="439"/>
      <c r="AP48" s="439"/>
      <c r="AQ48" s="439"/>
      <c r="AR48" s="439"/>
      <c r="AS48" s="439"/>
      <c r="AT48" s="439"/>
      <c r="AU48" s="439"/>
      <c r="AV48" s="439"/>
      <c r="AW48" s="440"/>
    </row>
    <row r="49" spans="1:49" ht="21.75" customHeight="1" x14ac:dyDescent="0.25">
      <c r="A49" s="434" t="s">
        <v>323</v>
      </c>
      <c r="B49" s="443"/>
      <c r="C49" s="439"/>
      <c r="D49" s="439"/>
      <c r="E49" s="439"/>
      <c r="F49" s="439"/>
      <c r="G49" s="439"/>
      <c r="H49" s="439"/>
      <c r="I49" s="439"/>
      <c r="J49" s="439"/>
      <c r="K49" s="439"/>
      <c r="L49" s="439"/>
      <c r="M49" s="440"/>
      <c r="N49" s="443"/>
      <c r="O49" s="439"/>
      <c r="P49" s="439"/>
      <c r="Q49" s="439"/>
      <c r="R49" s="439"/>
      <c r="S49" s="439"/>
      <c r="T49" s="439"/>
      <c r="U49" s="439"/>
      <c r="V49" s="439"/>
      <c r="W49" s="439"/>
      <c r="X49" s="439"/>
      <c r="Y49" s="440"/>
      <c r="Z49" s="443"/>
      <c r="AA49" s="439"/>
      <c r="AB49" s="439"/>
      <c r="AC49" s="439"/>
      <c r="AD49" s="439"/>
      <c r="AE49" s="439"/>
      <c r="AF49" s="439"/>
      <c r="AG49" s="439"/>
      <c r="AH49" s="439"/>
      <c r="AI49" s="439"/>
      <c r="AJ49" s="439"/>
      <c r="AK49" s="440"/>
      <c r="AL49" s="443"/>
      <c r="AM49" s="439"/>
      <c r="AN49" s="439"/>
      <c r="AO49" s="439"/>
      <c r="AP49" s="439"/>
      <c r="AQ49" s="439"/>
      <c r="AR49" s="439"/>
      <c r="AS49" s="439"/>
      <c r="AT49" s="439"/>
      <c r="AU49" s="439"/>
      <c r="AV49" s="439"/>
      <c r="AW49" s="440"/>
    </row>
    <row r="50" spans="1:49" ht="21.75" customHeight="1" x14ac:dyDescent="0.25">
      <c r="A50" s="434" t="s">
        <v>324</v>
      </c>
      <c r="B50" s="443"/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40"/>
      <c r="N50" s="443"/>
      <c r="O50" s="439"/>
      <c r="P50" s="439"/>
      <c r="Q50" s="439"/>
      <c r="R50" s="439"/>
      <c r="S50" s="439"/>
      <c r="T50" s="439"/>
      <c r="U50" s="439"/>
      <c r="V50" s="439"/>
      <c r="W50" s="439"/>
      <c r="X50" s="439"/>
      <c r="Y50" s="440"/>
      <c r="Z50" s="443"/>
      <c r="AA50" s="439"/>
      <c r="AB50" s="439"/>
      <c r="AC50" s="439"/>
      <c r="AD50" s="439"/>
      <c r="AE50" s="439"/>
      <c r="AF50" s="439"/>
      <c r="AG50" s="439"/>
      <c r="AH50" s="439"/>
      <c r="AI50" s="439"/>
      <c r="AJ50" s="439"/>
      <c r="AK50" s="440"/>
      <c r="AL50" s="443"/>
      <c r="AM50" s="439"/>
      <c r="AN50" s="439"/>
      <c r="AO50" s="439"/>
      <c r="AP50" s="439"/>
      <c r="AQ50" s="439"/>
      <c r="AR50" s="439"/>
      <c r="AS50" s="439"/>
      <c r="AT50" s="439"/>
      <c r="AU50" s="439"/>
      <c r="AV50" s="439"/>
      <c r="AW50" s="440"/>
    </row>
    <row r="51" spans="1:49" ht="21.75" customHeight="1" x14ac:dyDescent="0.25">
      <c r="A51" s="434" t="s">
        <v>325</v>
      </c>
      <c r="B51" s="443"/>
      <c r="C51" s="439"/>
      <c r="D51" s="439"/>
      <c r="E51" s="439"/>
      <c r="F51" s="439"/>
      <c r="G51" s="439"/>
      <c r="H51" s="439"/>
      <c r="I51" s="439"/>
      <c r="J51" s="439"/>
      <c r="K51" s="439"/>
      <c r="L51" s="439"/>
      <c r="M51" s="440"/>
      <c r="N51" s="443"/>
      <c r="O51" s="439"/>
      <c r="P51" s="439"/>
      <c r="Q51" s="439"/>
      <c r="R51" s="439"/>
      <c r="S51" s="439"/>
      <c r="T51" s="439"/>
      <c r="U51" s="439"/>
      <c r="V51" s="439"/>
      <c r="W51" s="439"/>
      <c r="X51" s="439"/>
      <c r="Y51" s="440"/>
      <c r="Z51" s="443"/>
      <c r="AA51" s="439"/>
      <c r="AB51" s="439"/>
      <c r="AC51" s="439"/>
      <c r="AD51" s="439"/>
      <c r="AE51" s="439"/>
      <c r="AF51" s="439"/>
      <c r="AG51" s="439"/>
      <c r="AH51" s="439"/>
      <c r="AI51" s="439"/>
      <c r="AJ51" s="439"/>
      <c r="AK51" s="440"/>
      <c r="AL51" s="443"/>
      <c r="AM51" s="439"/>
      <c r="AN51" s="439"/>
      <c r="AO51" s="439"/>
      <c r="AP51" s="439"/>
      <c r="AQ51" s="439"/>
      <c r="AR51" s="439"/>
      <c r="AS51" s="439"/>
      <c r="AT51" s="439"/>
      <c r="AU51" s="439"/>
      <c r="AV51" s="439"/>
      <c r="AW51" s="440"/>
    </row>
    <row r="52" spans="1:49" ht="21.75" customHeight="1" x14ac:dyDescent="0.25">
      <c r="A52" s="434" t="s">
        <v>326</v>
      </c>
      <c r="B52" s="443"/>
      <c r="C52" s="439"/>
      <c r="D52" s="439"/>
      <c r="E52" s="439"/>
      <c r="F52" s="439"/>
      <c r="G52" s="439"/>
      <c r="H52" s="439"/>
      <c r="I52" s="439"/>
      <c r="J52" s="439"/>
      <c r="K52" s="439"/>
      <c r="L52" s="439"/>
      <c r="M52" s="440"/>
      <c r="N52" s="443"/>
      <c r="O52" s="439"/>
      <c r="P52" s="439"/>
      <c r="Q52" s="439"/>
      <c r="R52" s="439"/>
      <c r="S52" s="439"/>
      <c r="T52" s="439"/>
      <c r="U52" s="439"/>
      <c r="V52" s="439"/>
      <c r="W52" s="439"/>
      <c r="X52" s="439"/>
      <c r="Y52" s="440"/>
      <c r="Z52" s="443"/>
      <c r="AA52" s="439"/>
      <c r="AB52" s="439"/>
      <c r="AC52" s="439"/>
      <c r="AD52" s="439"/>
      <c r="AE52" s="439"/>
      <c r="AF52" s="439"/>
      <c r="AG52" s="439"/>
      <c r="AH52" s="439"/>
      <c r="AI52" s="439"/>
      <c r="AJ52" s="439"/>
      <c r="AK52" s="440"/>
      <c r="AL52" s="443"/>
      <c r="AM52" s="439"/>
      <c r="AN52" s="439"/>
      <c r="AO52" s="439"/>
      <c r="AP52" s="439"/>
      <c r="AQ52" s="439"/>
      <c r="AR52" s="439"/>
      <c r="AS52" s="439"/>
      <c r="AT52" s="439"/>
      <c r="AU52" s="439"/>
      <c r="AV52" s="439"/>
      <c r="AW52" s="440"/>
    </row>
    <row r="53" spans="1:49" ht="21.75" customHeight="1" x14ac:dyDescent="0.25">
      <c r="A53" s="434" t="s">
        <v>327</v>
      </c>
      <c r="B53" s="443"/>
      <c r="C53" s="439"/>
      <c r="D53" s="439"/>
      <c r="E53" s="439"/>
      <c r="F53" s="439"/>
      <c r="G53" s="439"/>
      <c r="H53" s="439"/>
      <c r="I53" s="439"/>
      <c r="J53" s="439"/>
      <c r="K53" s="439"/>
      <c r="L53" s="439"/>
      <c r="M53" s="440"/>
      <c r="N53" s="443"/>
      <c r="O53" s="439"/>
      <c r="P53" s="439"/>
      <c r="Q53" s="439"/>
      <c r="R53" s="439"/>
      <c r="S53" s="439"/>
      <c r="T53" s="439"/>
      <c r="U53" s="439"/>
      <c r="V53" s="439"/>
      <c r="W53" s="439"/>
      <c r="X53" s="439"/>
      <c r="Y53" s="440"/>
      <c r="Z53" s="443"/>
      <c r="AA53" s="439"/>
      <c r="AB53" s="439"/>
      <c r="AC53" s="439"/>
      <c r="AD53" s="439"/>
      <c r="AE53" s="439"/>
      <c r="AF53" s="439"/>
      <c r="AG53" s="439"/>
      <c r="AH53" s="439"/>
      <c r="AI53" s="439"/>
      <c r="AJ53" s="439"/>
      <c r="AK53" s="440"/>
      <c r="AL53" s="443"/>
      <c r="AM53" s="439"/>
      <c r="AN53" s="439"/>
      <c r="AO53" s="439"/>
      <c r="AP53" s="439"/>
      <c r="AQ53" s="439"/>
      <c r="AR53" s="439"/>
      <c r="AS53" s="439"/>
      <c r="AT53" s="439"/>
      <c r="AU53" s="439"/>
      <c r="AV53" s="439"/>
      <c r="AW53" s="440"/>
    </row>
    <row r="54" spans="1:49" ht="21.75" customHeight="1" x14ac:dyDescent="0.25">
      <c r="A54" s="434" t="s">
        <v>328</v>
      </c>
      <c r="B54" s="443"/>
      <c r="C54" s="439"/>
      <c r="D54" s="439"/>
      <c r="E54" s="439"/>
      <c r="F54" s="439"/>
      <c r="G54" s="439"/>
      <c r="H54" s="439"/>
      <c r="I54" s="439"/>
      <c r="J54" s="439"/>
      <c r="K54" s="439"/>
      <c r="L54" s="439"/>
      <c r="M54" s="440"/>
      <c r="N54" s="443"/>
      <c r="O54" s="439"/>
      <c r="P54" s="439"/>
      <c r="Q54" s="439"/>
      <c r="R54" s="439"/>
      <c r="S54" s="439"/>
      <c r="T54" s="439"/>
      <c r="U54" s="439"/>
      <c r="V54" s="439"/>
      <c r="W54" s="439"/>
      <c r="X54" s="439"/>
      <c r="Y54" s="440"/>
      <c r="Z54" s="443"/>
      <c r="AA54" s="439"/>
      <c r="AB54" s="439"/>
      <c r="AC54" s="439"/>
      <c r="AD54" s="439"/>
      <c r="AE54" s="439"/>
      <c r="AF54" s="439"/>
      <c r="AG54" s="439"/>
      <c r="AH54" s="439"/>
      <c r="AI54" s="439"/>
      <c r="AJ54" s="439"/>
      <c r="AK54" s="440"/>
      <c r="AL54" s="443"/>
      <c r="AM54" s="439"/>
      <c r="AN54" s="439"/>
      <c r="AO54" s="439"/>
      <c r="AP54" s="439"/>
      <c r="AQ54" s="439"/>
      <c r="AR54" s="439"/>
      <c r="AS54" s="439"/>
      <c r="AT54" s="439"/>
      <c r="AU54" s="439"/>
      <c r="AV54" s="439"/>
      <c r="AW54" s="440"/>
    </row>
    <row r="55" spans="1:49" ht="21.75" customHeight="1" x14ac:dyDescent="0.25">
      <c r="A55" s="434" t="s">
        <v>329</v>
      </c>
      <c r="B55" s="443"/>
      <c r="C55" s="439"/>
      <c r="D55" s="439"/>
      <c r="E55" s="439"/>
      <c r="F55" s="439"/>
      <c r="G55" s="439"/>
      <c r="H55" s="439"/>
      <c r="I55" s="439"/>
      <c r="J55" s="439"/>
      <c r="K55" s="439"/>
      <c r="L55" s="439"/>
      <c r="M55" s="440"/>
      <c r="N55" s="443"/>
      <c r="O55" s="439"/>
      <c r="P55" s="439"/>
      <c r="Q55" s="439"/>
      <c r="R55" s="439"/>
      <c r="S55" s="439"/>
      <c r="T55" s="439"/>
      <c r="U55" s="439"/>
      <c r="V55" s="439"/>
      <c r="W55" s="439"/>
      <c r="X55" s="439"/>
      <c r="Y55" s="440"/>
      <c r="Z55" s="443"/>
      <c r="AA55" s="439"/>
      <c r="AB55" s="439"/>
      <c r="AC55" s="439"/>
      <c r="AD55" s="439"/>
      <c r="AE55" s="439"/>
      <c r="AF55" s="439"/>
      <c r="AG55" s="439"/>
      <c r="AH55" s="439"/>
      <c r="AI55" s="439"/>
      <c r="AJ55" s="439"/>
      <c r="AK55" s="440"/>
      <c r="AL55" s="443"/>
      <c r="AM55" s="439"/>
      <c r="AN55" s="439"/>
      <c r="AO55" s="439"/>
      <c r="AP55" s="439"/>
      <c r="AQ55" s="439"/>
      <c r="AR55" s="439"/>
      <c r="AS55" s="439"/>
      <c r="AT55" s="439"/>
      <c r="AU55" s="439"/>
      <c r="AV55" s="439"/>
      <c r="AW55" s="440"/>
    </row>
    <row r="56" spans="1:49" ht="21.75" customHeight="1" x14ac:dyDescent="0.25">
      <c r="A56" s="434" t="s">
        <v>330</v>
      </c>
      <c r="B56" s="443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40"/>
      <c r="N56" s="443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40"/>
      <c r="Z56" s="443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40"/>
      <c r="AL56" s="443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40"/>
    </row>
    <row r="57" spans="1:49" ht="21.75" customHeight="1" x14ac:dyDescent="0.25">
      <c r="A57" s="434" t="s">
        <v>331</v>
      </c>
      <c r="B57" s="443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40"/>
      <c r="N57" s="443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40"/>
      <c r="Z57" s="443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40"/>
      <c r="AL57" s="443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40"/>
    </row>
    <row r="58" spans="1:49" ht="21.75" customHeight="1" x14ac:dyDescent="0.25">
      <c r="A58" s="434" t="s">
        <v>332</v>
      </c>
      <c r="B58" s="443"/>
      <c r="C58" s="439"/>
      <c r="D58" s="439"/>
      <c r="E58" s="439"/>
      <c r="F58" s="439"/>
      <c r="G58" s="439"/>
      <c r="H58" s="439"/>
      <c r="I58" s="439"/>
      <c r="J58" s="439"/>
      <c r="K58" s="439"/>
      <c r="L58" s="439"/>
      <c r="M58" s="440"/>
      <c r="N58" s="443"/>
      <c r="O58" s="439"/>
      <c r="P58" s="439"/>
      <c r="Q58" s="439"/>
      <c r="R58" s="439"/>
      <c r="S58" s="439"/>
      <c r="T58" s="439"/>
      <c r="U58" s="439"/>
      <c r="V58" s="439"/>
      <c r="W58" s="439"/>
      <c r="X58" s="439"/>
      <c r="Y58" s="440"/>
      <c r="Z58" s="443"/>
      <c r="AA58" s="439"/>
      <c r="AB58" s="439"/>
      <c r="AC58" s="439"/>
      <c r="AD58" s="439"/>
      <c r="AE58" s="439"/>
      <c r="AF58" s="439"/>
      <c r="AG58" s="439"/>
      <c r="AH58" s="439"/>
      <c r="AI58" s="439"/>
      <c r="AJ58" s="439"/>
      <c r="AK58" s="440"/>
      <c r="AL58" s="443"/>
      <c r="AM58" s="439"/>
      <c r="AN58" s="439"/>
      <c r="AO58" s="439"/>
      <c r="AP58" s="439"/>
      <c r="AQ58" s="439"/>
      <c r="AR58" s="439"/>
      <c r="AS58" s="439"/>
      <c r="AT58" s="439"/>
      <c r="AU58" s="439"/>
      <c r="AV58" s="439"/>
      <c r="AW58" s="440"/>
    </row>
    <row r="59" spans="1:49" ht="21.75" customHeight="1" x14ac:dyDescent="0.25">
      <c r="A59" s="434" t="s">
        <v>333</v>
      </c>
      <c r="B59" s="443"/>
      <c r="C59" s="439"/>
      <c r="D59" s="439"/>
      <c r="E59" s="439"/>
      <c r="F59" s="439"/>
      <c r="G59" s="439"/>
      <c r="H59" s="439"/>
      <c r="I59" s="439"/>
      <c r="J59" s="439"/>
      <c r="K59" s="439"/>
      <c r="L59" s="439"/>
      <c r="M59" s="440"/>
      <c r="N59" s="443"/>
      <c r="O59" s="439"/>
      <c r="P59" s="439"/>
      <c r="Q59" s="439"/>
      <c r="R59" s="439"/>
      <c r="S59" s="439"/>
      <c r="T59" s="439"/>
      <c r="U59" s="439"/>
      <c r="V59" s="439"/>
      <c r="W59" s="439"/>
      <c r="X59" s="439"/>
      <c r="Y59" s="440"/>
      <c r="Z59" s="443"/>
      <c r="AA59" s="439"/>
      <c r="AB59" s="439"/>
      <c r="AC59" s="439"/>
      <c r="AD59" s="439"/>
      <c r="AE59" s="439"/>
      <c r="AF59" s="439"/>
      <c r="AG59" s="439"/>
      <c r="AH59" s="439"/>
      <c r="AI59" s="439"/>
      <c r="AJ59" s="439"/>
      <c r="AK59" s="440"/>
      <c r="AL59" s="443"/>
      <c r="AM59" s="439"/>
      <c r="AN59" s="439"/>
      <c r="AO59" s="439"/>
      <c r="AP59" s="439"/>
      <c r="AQ59" s="439"/>
      <c r="AR59" s="439"/>
      <c r="AS59" s="439"/>
      <c r="AT59" s="439"/>
      <c r="AU59" s="439"/>
      <c r="AV59" s="439"/>
      <c r="AW59" s="440"/>
    </row>
    <row r="60" spans="1:49" ht="21.75" customHeight="1" x14ac:dyDescent="0.25">
      <c r="A60" s="434" t="s">
        <v>334</v>
      </c>
      <c r="B60" s="443"/>
      <c r="C60" s="439"/>
      <c r="D60" s="439"/>
      <c r="E60" s="439"/>
      <c r="F60" s="439"/>
      <c r="G60" s="439"/>
      <c r="H60" s="439"/>
      <c r="I60" s="439"/>
      <c r="J60" s="439"/>
      <c r="K60" s="439"/>
      <c r="L60" s="439"/>
      <c r="M60" s="440"/>
      <c r="N60" s="443"/>
      <c r="O60" s="439"/>
      <c r="P60" s="439"/>
      <c r="Q60" s="439"/>
      <c r="R60" s="439"/>
      <c r="S60" s="439"/>
      <c r="T60" s="439"/>
      <c r="U60" s="439"/>
      <c r="V60" s="439"/>
      <c r="W60" s="439"/>
      <c r="X60" s="439"/>
      <c r="Y60" s="440"/>
      <c r="Z60" s="443"/>
      <c r="AA60" s="439"/>
      <c r="AB60" s="439"/>
      <c r="AC60" s="439"/>
      <c r="AD60" s="439"/>
      <c r="AE60" s="439"/>
      <c r="AF60" s="439"/>
      <c r="AG60" s="439"/>
      <c r="AH60" s="439"/>
      <c r="AI60" s="439"/>
      <c r="AJ60" s="439"/>
      <c r="AK60" s="440"/>
      <c r="AL60" s="443"/>
      <c r="AM60" s="439"/>
      <c r="AN60" s="439"/>
      <c r="AO60" s="439"/>
      <c r="AP60" s="439"/>
      <c r="AQ60" s="439"/>
      <c r="AR60" s="439"/>
      <c r="AS60" s="439"/>
      <c r="AT60" s="439"/>
      <c r="AU60" s="439"/>
      <c r="AV60" s="439"/>
      <c r="AW60" s="440"/>
    </row>
    <row r="61" spans="1:49" ht="21.75" customHeight="1" x14ac:dyDescent="0.25">
      <c r="A61" s="434" t="s">
        <v>335</v>
      </c>
      <c r="B61" s="443"/>
      <c r="C61" s="439"/>
      <c r="D61" s="439"/>
      <c r="E61" s="439"/>
      <c r="F61" s="439"/>
      <c r="G61" s="439"/>
      <c r="H61" s="439"/>
      <c r="I61" s="439"/>
      <c r="J61" s="439"/>
      <c r="K61" s="439"/>
      <c r="L61" s="439"/>
      <c r="M61" s="440"/>
      <c r="N61" s="443"/>
      <c r="O61" s="439"/>
      <c r="P61" s="439"/>
      <c r="Q61" s="439"/>
      <c r="R61" s="439"/>
      <c r="S61" s="439"/>
      <c r="T61" s="439"/>
      <c r="U61" s="439"/>
      <c r="V61" s="439"/>
      <c r="W61" s="439"/>
      <c r="X61" s="439"/>
      <c r="Y61" s="440"/>
      <c r="Z61" s="443"/>
      <c r="AA61" s="439"/>
      <c r="AB61" s="439"/>
      <c r="AC61" s="439"/>
      <c r="AD61" s="439"/>
      <c r="AE61" s="439"/>
      <c r="AF61" s="439"/>
      <c r="AG61" s="439"/>
      <c r="AH61" s="439"/>
      <c r="AI61" s="439"/>
      <c r="AJ61" s="439"/>
      <c r="AK61" s="440"/>
      <c r="AL61" s="443"/>
      <c r="AM61" s="439"/>
      <c r="AN61" s="439"/>
      <c r="AO61" s="439"/>
      <c r="AP61" s="439"/>
      <c r="AQ61" s="439"/>
      <c r="AR61" s="439"/>
      <c r="AS61" s="439"/>
      <c r="AT61" s="439"/>
      <c r="AU61" s="439"/>
      <c r="AV61" s="439"/>
      <c r="AW61" s="440"/>
    </row>
    <row r="62" spans="1:49" ht="21.75" customHeight="1" x14ac:dyDescent="0.25">
      <c r="A62" s="434" t="s">
        <v>336</v>
      </c>
      <c r="B62" s="443"/>
      <c r="C62" s="439"/>
      <c r="D62" s="439"/>
      <c r="E62" s="439"/>
      <c r="F62" s="439"/>
      <c r="G62" s="439"/>
      <c r="H62" s="439"/>
      <c r="I62" s="439"/>
      <c r="J62" s="439"/>
      <c r="K62" s="439"/>
      <c r="L62" s="439"/>
      <c r="M62" s="440"/>
      <c r="N62" s="443"/>
      <c r="O62" s="439"/>
      <c r="P62" s="439"/>
      <c r="Q62" s="439"/>
      <c r="R62" s="439"/>
      <c r="S62" s="439"/>
      <c r="T62" s="439"/>
      <c r="U62" s="439"/>
      <c r="V62" s="439"/>
      <c r="W62" s="439"/>
      <c r="X62" s="439"/>
      <c r="Y62" s="440"/>
      <c r="Z62" s="443"/>
      <c r="AA62" s="439"/>
      <c r="AB62" s="439"/>
      <c r="AC62" s="439"/>
      <c r="AD62" s="439"/>
      <c r="AE62" s="439"/>
      <c r="AF62" s="439"/>
      <c r="AG62" s="439"/>
      <c r="AH62" s="439"/>
      <c r="AI62" s="439"/>
      <c r="AJ62" s="439"/>
      <c r="AK62" s="440"/>
      <c r="AL62" s="443"/>
      <c r="AM62" s="439"/>
      <c r="AN62" s="439"/>
      <c r="AO62" s="439"/>
      <c r="AP62" s="439"/>
      <c r="AQ62" s="439"/>
      <c r="AR62" s="439"/>
      <c r="AS62" s="439"/>
      <c r="AT62" s="439"/>
      <c r="AU62" s="439"/>
      <c r="AV62" s="439"/>
      <c r="AW62" s="440"/>
    </row>
    <row r="63" spans="1:49" ht="21.75" customHeight="1" x14ac:dyDescent="0.25">
      <c r="A63" s="434" t="s">
        <v>337</v>
      </c>
      <c r="B63" s="443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40"/>
      <c r="N63" s="443"/>
      <c r="O63" s="439"/>
      <c r="P63" s="439"/>
      <c r="Q63" s="439"/>
      <c r="R63" s="439"/>
      <c r="S63" s="439"/>
      <c r="T63" s="439"/>
      <c r="U63" s="439"/>
      <c r="V63" s="439"/>
      <c r="W63" s="439"/>
      <c r="X63" s="439"/>
      <c r="Y63" s="440"/>
      <c r="Z63" s="443"/>
      <c r="AA63" s="439"/>
      <c r="AB63" s="439"/>
      <c r="AC63" s="439"/>
      <c r="AD63" s="439"/>
      <c r="AE63" s="439"/>
      <c r="AF63" s="439"/>
      <c r="AG63" s="439"/>
      <c r="AH63" s="439"/>
      <c r="AI63" s="439"/>
      <c r="AJ63" s="439"/>
      <c r="AK63" s="440"/>
      <c r="AL63" s="443"/>
      <c r="AM63" s="439"/>
      <c r="AN63" s="439"/>
      <c r="AO63" s="439"/>
      <c r="AP63" s="439"/>
      <c r="AQ63" s="439"/>
      <c r="AR63" s="439"/>
      <c r="AS63" s="439"/>
      <c r="AT63" s="439"/>
      <c r="AU63" s="439"/>
      <c r="AV63" s="439"/>
      <c r="AW63" s="440"/>
    </row>
    <row r="64" spans="1:49" ht="21.75" customHeight="1" thickBot="1" x14ac:dyDescent="0.3">
      <c r="A64" s="434" t="s">
        <v>338</v>
      </c>
      <c r="B64" s="443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40"/>
      <c r="N64" s="443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40"/>
      <c r="Z64" s="443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40"/>
      <c r="AL64" s="443"/>
      <c r="AM64" s="439"/>
      <c r="AN64" s="439"/>
      <c r="AO64" s="439"/>
      <c r="AP64" s="439"/>
      <c r="AQ64" s="439"/>
      <c r="AR64" s="439"/>
      <c r="AS64" s="439"/>
      <c r="AT64" s="439"/>
      <c r="AU64" s="439"/>
      <c r="AV64" s="439"/>
      <c r="AW64" s="440"/>
    </row>
    <row r="65" spans="1:49" ht="21.75" customHeight="1" thickBot="1" x14ac:dyDescent="0.3">
      <c r="A65" s="427" t="s">
        <v>339</v>
      </c>
      <c r="B65" s="428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430"/>
      <c r="N65" s="428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30"/>
      <c r="Z65" s="431"/>
      <c r="AA65" s="432"/>
      <c r="AB65" s="432"/>
      <c r="AC65" s="432"/>
      <c r="AD65" s="432"/>
      <c r="AE65" s="432"/>
      <c r="AF65" s="432"/>
      <c r="AG65" s="432"/>
      <c r="AH65" s="432"/>
      <c r="AI65" s="432"/>
      <c r="AJ65" s="432"/>
      <c r="AK65" s="433"/>
      <c r="AL65" s="431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3"/>
    </row>
    <row r="66" spans="1:49" ht="21.75" customHeight="1" x14ac:dyDescent="0.25">
      <c r="A66" s="434" t="s">
        <v>340</v>
      </c>
      <c r="B66" s="443"/>
      <c r="C66" s="439"/>
      <c r="D66" s="439"/>
      <c r="E66" s="439"/>
      <c r="F66" s="439"/>
      <c r="G66" s="439"/>
      <c r="H66" s="439"/>
      <c r="I66" s="439"/>
      <c r="J66" s="439"/>
      <c r="K66" s="439"/>
      <c r="L66" s="439"/>
      <c r="M66" s="440"/>
      <c r="N66" s="443"/>
      <c r="O66" s="439"/>
      <c r="P66" s="439"/>
      <c r="Q66" s="439"/>
      <c r="R66" s="439"/>
      <c r="S66" s="439"/>
      <c r="T66" s="439"/>
      <c r="U66" s="439"/>
      <c r="V66" s="439"/>
      <c r="W66" s="439"/>
      <c r="X66" s="439"/>
      <c r="Y66" s="440"/>
      <c r="Z66" s="443"/>
      <c r="AA66" s="439"/>
      <c r="AB66" s="439"/>
      <c r="AC66" s="439"/>
      <c r="AD66" s="439"/>
      <c r="AE66" s="439"/>
      <c r="AF66" s="439"/>
      <c r="AG66" s="439"/>
      <c r="AH66" s="439"/>
      <c r="AI66" s="439"/>
      <c r="AJ66" s="439"/>
      <c r="AK66" s="440"/>
      <c r="AL66" s="443"/>
      <c r="AM66" s="439"/>
      <c r="AN66" s="439"/>
      <c r="AO66" s="439"/>
      <c r="AP66" s="439"/>
      <c r="AQ66" s="439"/>
      <c r="AR66" s="439"/>
      <c r="AS66" s="439"/>
      <c r="AT66" s="439"/>
      <c r="AU66" s="439"/>
      <c r="AV66" s="439"/>
      <c r="AW66" s="440"/>
    </row>
    <row r="67" spans="1:49" ht="21.75" customHeight="1" x14ac:dyDescent="0.25">
      <c r="A67" s="434" t="s">
        <v>341</v>
      </c>
      <c r="B67" s="443"/>
      <c r="C67" s="439"/>
      <c r="D67" s="439"/>
      <c r="E67" s="439"/>
      <c r="F67" s="439"/>
      <c r="G67" s="439"/>
      <c r="H67" s="439"/>
      <c r="I67" s="439"/>
      <c r="J67" s="439"/>
      <c r="K67" s="439"/>
      <c r="L67" s="439"/>
      <c r="M67" s="440"/>
      <c r="N67" s="443"/>
      <c r="O67" s="439"/>
      <c r="P67" s="439"/>
      <c r="Q67" s="439"/>
      <c r="R67" s="439"/>
      <c r="S67" s="439"/>
      <c r="T67" s="439"/>
      <c r="U67" s="439"/>
      <c r="V67" s="439"/>
      <c r="W67" s="439"/>
      <c r="X67" s="439"/>
      <c r="Y67" s="440"/>
      <c r="Z67" s="443"/>
      <c r="AA67" s="439"/>
      <c r="AB67" s="439"/>
      <c r="AC67" s="439"/>
      <c r="AD67" s="439"/>
      <c r="AE67" s="439"/>
      <c r="AF67" s="439"/>
      <c r="AG67" s="439"/>
      <c r="AH67" s="439"/>
      <c r="AI67" s="439"/>
      <c r="AJ67" s="439"/>
      <c r="AK67" s="440"/>
      <c r="AL67" s="443"/>
      <c r="AM67" s="439"/>
      <c r="AN67" s="439"/>
      <c r="AO67" s="439"/>
      <c r="AP67" s="439"/>
      <c r="AQ67" s="439"/>
      <c r="AR67" s="439"/>
      <c r="AS67" s="439"/>
      <c r="AT67" s="439"/>
      <c r="AU67" s="439"/>
      <c r="AV67" s="439"/>
      <c r="AW67" s="440"/>
    </row>
    <row r="68" spans="1:49" ht="21.75" customHeight="1" x14ac:dyDescent="0.25">
      <c r="A68" s="434" t="s">
        <v>342</v>
      </c>
      <c r="B68" s="443"/>
      <c r="C68" s="439"/>
      <c r="D68" s="439"/>
      <c r="E68" s="439"/>
      <c r="F68" s="439"/>
      <c r="G68" s="439"/>
      <c r="H68" s="439"/>
      <c r="I68" s="439"/>
      <c r="J68" s="439"/>
      <c r="K68" s="439"/>
      <c r="L68" s="439"/>
      <c r="M68" s="440"/>
      <c r="N68" s="443"/>
      <c r="O68" s="439"/>
      <c r="P68" s="439"/>
      <c r="Q68" s="439"/>
      <c r="R68" s="439"/>
      <c r="S68" s="439"/>
      <c r="T68" s="439"/>
      <c r="U68" s="439"/>
      <c r="V68" s="439"/>
      <c r="W68" s="439"/>
      <c r="X68" s="439"/>
      <c r="Y68" s="440"/>
      <c r="Z68" s="443"/>
      <c r="AA68" s="439"/>
      <c r="AB68" s="439"/>
      <c r="AC68" s="439"/>
      <c r="AD68" s="439"/>
      <c r="AE68" s="439"/>
      <c r="AF68" s="439"/>
      <c r="AG68" s="439"/>
      <c r="AH68" s="439"/>
      <c r="AI68" s="439"/>
      <c r="AJ68" s="439"/>
      <c r="AK68" s="440"/>
      <c r="AL68" s="443"/>
      <c r="AM68" s="439"/>
      <c r="AN68" s="439"/>
      <c r="AO68" s="439"/>
      <c r="AP68" s="439"/>
      <c r="AQ68" s="439"/>
      <c r="AR68" s="439"/>
      <c r="AS68" s="439"/>
      <c r="AT68" s="439"/>
      <c r="AU68" s="439"/>
      <c r="AV68" s="439"/>
      <c r="AW68" s="440"/>
    </row>
    <row r="69" spans="1:49" ht="21.75" customHeight="1" x14ac:dyDescent="0.25">
      <c r="A69" s="434" t="s">
        <v>343</v>
      </c>
      <c r="B69" s="443"/>
      <c r="C69" s="439"/>
      <c r="D69" s="439"/>
      <c r="E69" s="439"/>
      <c r="F69" s="439"/>
      <c r="G69" s="439"/>
      <c r="H69" s="439"/>
      <c r="I69" s="439"/>
      <c r="J69" s="439"/>
      <c r="K69" s="439"/>
      <c r="L69" s="439"/>
      <c r="M69" s="440"/>
      <c r="N69" s="443"/>
      <c r="O69" s="439"/>
      <c r="P69" s="439"/>
      <c r="Q69" s="439"/>
      <c r="R69" s="439"/>
      <c r="S69" s="439"/>
      <c r="T69" s="439"/>
      <c r="U69" s="439"/>
      <c r="V69" s="439"/>
      <c r="W69" s="439"/>
      <c r="X69" s="439"/>
      <c r="Y69" s="440"/>
      <c r="Z69" s="443"/>
      <c r="AA69" s="439"/>
      <c r="AB69" s="439"/>
      <c r="AC69" s="439"/>
      <c r="AD69" s="439"/>
      <c r="AE69" s="439"/>
      <c r="AF69" s="439"/>
      <c r="AG69" s="439"/>
      <c r="AH69" s="439"/>
      <c r="AI69" s="439"/>
      <c r="AJ69" s="439"/>
      <c r="AK69" s="440"/>
      <c r="AL69" s="443"/>
      <c r="AM69" s="439"/>
      <c r="AN69" s="439"/>
      <c r="AO69" s="439"/>
      <c r="AP69" s="439"/>
      <c r="AQ69" s="439"/>
      <c r="AR69" s="439"/>
      <c r="AS69" s="439"/>
      <c r="AT69" s="439"/>
      <c r="AU69" s="439"/>
      <c r="AV69" s="439"/>
      <c r="AW69" s="440"/>
    </row>
    <row r="70" spans="1:49" ht="21.75" customHeight="1" x14ac:dyDescent="0.25">
      <c r="A70" s="434" t="s">
        <v>344</v>
      </c>
      <c r="B70" s="443"/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40"/>
      <c r="N70" s="443"/>
      <c r="O70" s="439"/>
      <c r="P70" s="439"/>
      <c r="Q70" s="439"/>
      <c r="R70" s="439"/>
      <c r="S70" s="439"/>
      <c r="T70" s="439"/>
      <c r="U70" s="439"/>
      <c r="V70" s="439"/>
      <c r="W70" s="439"/>
      <c r="X70" s="439"/>
      <c r="Y70" s="440"/>
      <c r="Z70" s="443"/>
      <c r="AA70" s="439"/>
      <c r="AB70" s="439"/>
      <c r="AC70" s="439"/>
      <c r="AD70" s="439"/>
      <c r="AE70" s="439"/>
      <c r="AF70" s="439"/>
      <c r="AG70" s="439"/>
      <c r="AH70" s="439"/>
      <c r="AI70" s="439"/>
      <c r="AJ70" s="439"/>
      <c r="AK70" s="440"/>
      <c r="AL70" s="443"/>
      <c r="AM70" s="439"/>
      <c r="AN70" s="439"/>
      <c r="AO70" s="439"/>
      <c r="AP70" s="439"/>
      <c r="AQ70" s="439"/>
      <c r="AR70" s="439"/>
      <c r="AS70" s="439"/>
      <c r="AT70" s="439"/>
      <c r="AU70" s="439"/>
      <c r="AV70" s="439"/>
      <c r="AW70" s="440"/>
    </row>
    <row r="71" spans="1:49" ht="21.75" customHeight="1" x14ac:dyDescent="0.25">
      <c r="A71" s="434" t="s">
        <v>345</v>
      </c>
      <c r="B71" s="443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40"/>
      <c r="N71" s="443"/>
      <c r="O71" s="439"/>
      <c r="P71" s="439"/>
      <c r="Q71" s="439"/>
      <c r="R71" s="439"/>
      <c r="S71" s="439"/>
      <c r="T71" s="439"/>
      <c r="U71" s="439"/>
      <c r="V71" s="439"/>
      <c r="W71" s="439"/>
      <c r="X71" s="439"/>
      <c r="Y71" s="440"/>
      <c r="Z71" s="443"/>
      <c r="AA71" s="439"/>
      <c r="AB71" s="439"/>
      <c r="AC71" s="439"/>
      <c r="AD71" s="439"/>
      <c r="AE71" s="439"/>
      <c r="AF71" s="439"/>
      <c r="AG71" s="439"/>
      <c r="AH71" s="439"/>
      <c r="AI71" s="439"/>
      <c r="AJ71" s="439"/>
      <c r="AK71" s="440"/>
      <c r="AL71" s="443"/>
      <c r="AM71" s="439"/>
      <c r="AN71" s="439"/>
      <c r="AO71" s="439"/>
      <c r="AP71" s="439"/>
      <c r="AQ71" s="439"/>
      <c r="AR71" s="439"/>
      <c r="AS71" s="439"/>
      <c r="AT71" s="439"/>
      <c r="AU71" s="439"/>
      <c r="AV71" s="439"/>
      <c r="AW71" s="440"/>
    </row>
    <row r="72" spans="1:49" ht="21.75" customHeight="1" x14ac:dyDescent="0.25">
      <c r="A72" s="434" t="s">
        <v>346</v>
      </c>
      <c r="B72" s="443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40"/>
      <c r="N72" s="443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40"/>
      <c r="Z72" s="443"/>
      <c r="AA72" s="439"/>
      <c r="AB72" s="439"/>
      <c r="AC72" s="439"/>
      <c r="AD72" s="439"/>
      <c r="AE72" s="439"/>
      <c r="AF72" s="439"/>
      <c r="AG72" s="439"/>
      <c r="AH72" s="439"/>
      <c r="AI72" s="439"/>
      <c r="AJ72" s="439"/>
      <c r="AK72" s="440"/>
      <c r="AL72" s="443"/>
      <c r="AM72" s="439"/>
      <c r="AN72" s="439"/>
      <c r="AO72" s="439"/>
      <c r="AP72" s="439"/>
      <c r="AQ72" s="439"/>
      <c r="AR72" s="439"/>
      <c r="AS72" s="439"/>
      <c r="AT72" s="439"/>
      <c r="AU72" s="439"/>
      <c r="AV72" s="439"/>
      <c r="AW72" s="440"/>
    </row>
    <row r="73" spans="1:49" ht="21.75" customHeight="1" x14ac:dyDescent="0.25">
      <c r="A73" s="434" t="s">
        <v>347</v>
      </c>
      <c r="B73" s="443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40"/>
      <c r="N73" s="443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40"/>
      <c r="Z73" s="443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40"/>
      <c r="AL73" s="443"/>
      <c r="AM73" s="439"/>
      <c r="AN73" s="439"/>
      <c r="AO73" s="439"/>
      <c r="AP73" s="439"/>
      <c r="AQ73" s="439"/>
      <c r="AR73" s="439"/>
      <c r="AS73" s="439"/>
      <c r="AT73" s="439"/>
      <c r="AU73" s="439"/>
      <c r="AV73" s="439"/>
      <c r="AW73" s="440"/>
    </row>
    <row r="74" spans="1:49" ht="21.75" customHeight="1" x14ac:dyDescent="0.25">
      <c r="A74" s="434" t="s">
        <v>348</v>
      </c>
      <c r="B74" s="443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40"/>
      <c r="N74" s="443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40"/>
      <c r="Z74" s="443"/>
      <c r="AA74" s="439"/>
      <c r="AB74" s="439"/>
      <c r="AC74" s="439"/>
      <c r="AD74" s="439"/>
      <c r="AE74" s="439"/>
      <c r="AF74" s="439"/>
      <c r="AG74" s="439"/>
      <c r="AH74" s="439"/>
      <c r="AI74" s="439"/>
      <c r="AJ74" s="439"/>
      <c r="AK74" s="440"/>
      <c r="AL74" s="443"/>
      <c r="AM74" s="439"/>
      <c r="AN74" s="439"/>
      <c r="AO74" s="439"/>
      <c r="AP74" s="439"/>
      <c r="AQ74" s="439"/>
      <c r="AR74" s="439"/>
      <c r="AS74" s="439"/>
      <c r="AT74" s="439"/>
      <c r="AU74" s="439"/>
      <c r="AV74" s="439"/>
      <c r="AW74" s="440"/>
    </row>
    <row r="75" spans="1:49" ht="21.75" customHeight="1" x14ac:dyDescent="0.25">
      <c r="A75" s="434" t="s">
        <v>349</v>
      </c>
      <c r="B75" s="443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440"/>
      <c r="N75" s="443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40"/>
      <c r="Z75" s="443"/>
      <c r="AA75" s="439"/>
      <c r="AB75" s="439"/>
      <c r="AC75" s="439"/>
      <c r="AD75" s="439"/>
      <c r="AE75" s="439"/>
      <c r="AF75" s="439"/>
      <c r="AG75" s="439"/>
      <c r="AH75" s="439"/>
      <c r="AI75" s="439"/>
      <c r="AJ75" s="439"/>
      <c r="AK75" s="440"/>
      <c r="AL75" s="443"/>
      <c r="AM75" s="439"/>
      <c r="AN75" s="439"/>
      <c r="AO75" s="439"/>
      <c r="AP75" s="439"/>
      <c r="AQ75" s="439"/>
      <c r="AR75" s="439"/>
      <c r="AS75" s="439"/>
      <c r="AT75" s="439"/>
      <c r="AU75" s="439"/>
      <c r="AV75" s="439"/>
      <c r="AW75" s="440"/>
    </row>
    <row r="76" spans="1:49" ht="21.75" customHeight="1" x14ac:dyDescent="0.25">
      <c r="A76" s="434" t="s">
        <v>350</v>
      </c>
      <c r="B76" s="443"/>
      <c r="C76" s="439"/>
      <c r="D76" s="439"/>
      <c r="E76" s="439"/>
      <c r="F76" s="439"/>
      <c r="G76" s="439"/>
      <c r="H76" s="439"/>
      <c r="I76" s="439"/>
      <c r="J76" s="439"/>
      <c r="K76" s="439"/>
      <c r="L76" s="439"/>
      <c r="M76" s="440"/>
      <c r="N76" s="443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40"/>
      <c r="Z76" s="443"/>
      <c r="AA76" s="439"/>
      <c r="AB76" s="439"/>
      <c r="AC76" s="439"/>
      <c r="AD76" s="439"/>
      <c r="AE76" s="439"/>
      <c r="AF76" s="439"/>
      <c r="AG76" s="439"/>
      <c r="AH76" s="439"/>
      <c r="AI76" s="439"/>
      <c r="AJ76" s="439"/>
      <c r="AK76" s="440"/>
      <c r="AL76" s="443"/>
      <c r="AM76" s="439"/>
      <c r="AN76" s="439"/>
      <c r="AO76" s="439"/>
      <c r="AP76" s="439"/>
      <c r="AQ76" s="439"/>
      <c r="AR76" s="439"/>
      <c r="AS76" s="439"/>
      <c r="AT76" s="439"/>
      <c r="AU76" s="439"/>
      <c r="AV76" s="439"/>
      <c r="AW76" s="440"/>
    </row>
    <row r="77" spans="1:49" ht="21.75" customHeight="1" x14ac:dyDescent="0.25">
      <c r="A77" s="434" t="s">
        <v>351</v>
      </c>
      <c r="B77" s="443"/>
      <c r="C77" s="439"/>
      <c r="D77" s="439"/>
      <c r="E77" s="439"/>
      <c r="F77" s="439"/>
      <c r="G77" s="439"/>
      <c r="H77" s="439"/>
      <c r="I77" s="439"/>
      <c r="J77" s="439"/>
      <c r="K77" s="439"/>
      <c r="L77" s="439"/>
      <c r="M77" s="440"/>
      <c r="N77" s="443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40"/>
      <c r="Z77" s="443"/>
      <c r="AA77" s="439"/>
      <c r="AB77" s="439"/>
      <c r="AC77" s="439"/>
      <c r="AD77" s="439"/>
      <c r="AE77" s="439"/>
      <c r="AF77" s="439"/>
      <c r="AG77" s="439"/>
      <c r="AH77" s="439"/>
      <c r="AI77" s="439"/>
      <c r="AJ77" s="439"/>
      <c r="AK77" s="440"/>
      <c r="AL77" s="443"/>
      <c r="AM77" s="439"/>
      <c r="AN77" s="439"/>
      <c r="AO77" s="439"/>
      <c r="AP77" s="439"/>
      <c r="AQ77" s="439"/>
      <c r="AR77" s="439"/>
      <c r="AS77" s="439"/>
      <c r="AT77" s="439"/>
      <c r="AU77" s="439"/>
      <c r="AV77" s="439"/>
      <c r="AW77" s="440"/>
    </row>
    <row r="78" spans="1:49" ht="21.75" customHeight="1" x14ac:dyDescent="0.25">
      <c r="A78" s="434" t="s">
        <v>352</v>
      </c>
      <c r="B78" s="443"/>
      <c r="C78" s="439"/>
      <c r="D78" s="439"/>
      <c r="E78" s="439"/>
      <c r="F78" s="439"/>
      <c r="G78" s="439"/>
      <c r="H78" s="439"/>
      <c r="I78" s="439"/>
      <c r="J78" s="439"/>
      <c r="K78" s="439"/>
      <c r="L78" s="439"/>
      <c r="M78" s="440"/>
      <c r="N78" s="443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40"/>
      <c r="Z78" s="443"/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40"/>
      <c r="AL78" s="443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40"/>
    </row>
    <row r="79" spans="1:49" ht="21.75" customHeight="1" x14ac:dyDescent="0.25">
      <c r="A79" s="434" t="s">
        <v>353</v>
      </c>
      <c r="B79" s="443"/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40"/>
      <c r="N79" s="443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40"/>
      <c r="Z79" s="443"/>
      <c r="AA79" s="439"/>
      <c r="AB79" s="439"/>
      <c r="AC79" s="439"/>
      <c r="AD79" s="439"/>
      <c r="AE79" s="439"/>
      <c r="AF79" s="439"/>
      <c r="AG79" s="439"/>
      <c r="AH79" s="439"/>
      <c r="AI79" s="439"/>
      <c r="AJ79" s="439"/>
      <c r="AK79" s="440"/>
      <c r="AL79" s="443"/>
      <c r="AM79" s="439"/>
      <c r="AN79" s="439"/>
      <c r="AO79" s="439"/>
      <c r="AP79" s="439"/>
      <c r="AQ79" s="439"/>
      <c r="AR79" s="439"/>
      <c r="AS79" s="439"/>
      <c r="AT79" s="439"/>
      <c r="AU79" s="439"/>
      <c r="AV79" s="439"/>
      <c r="AW79" s="440"/>
    </row>
    <row r="80" spans="1:49" ht="21.75" customHeight="1" x14ac:dyDescent="0.25">
      <c r="A80" s="434" t="s">
        <v>354</v>
      </c>
      <c r="B80" s="443"/>
      <c r="C80" s="439"/>
      <c r="D80" s="439"/>
      <c r="E80" s="439"/>
      <c r="F80" s="439"/>
      <c r="G80" s="439"/>
      <c r="H80" s="439"/>
      <c r="I80" s="439"/>
      <c r="J80" s="439"/>
      <c r="K80" s="439"/>
      <c r="L80" s="439"/>
      <c r="M80" s="440"/>
      <c r="N80" s="443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40"/>
      <c r="Z80" s="443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40"/>
      <c r="AL80" s="443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40"/>
    </row>
    <row r="81" spans="1:49" ht="21.75" customHeight="1" x14ac:dyDescent="0.25">
      <c r="A81" s="434" t="s">
        <v>355</v>
      </c>
      <c r="B81" s="443"/>
      <c r="C81" s="439"/>
      <c r="D81" s="439"/>
      <c r="E81" s="439"/>
      <c r="F81" s="439"/>
      <c r="G81" s="439"/>
      <c r="H81" s="439"/>
      <c r="I81" s="439"/>
      <c r="J81" s="439"/>
      <c r="K81" s="439"/>
      <c r="L81" s="439"/>
      <c r="M81" s="440"/>
      <c r="N81" s="443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40"/>
      <c r="Z81" s="443"/>
      <c r="AA81" s="439"/>
      <c r="AB81" s="439"/>
      <c r="AC81" s="439"/>
      <c r="AD81" s="439"/>
      <c r="AE81" s="439"/>
      <c r="AF81" s="439"/>
      <c r="AG81" s="439"/>
      <c r="AH81" s="439"/>
      <c r="AI81" s="439"/>
      <c r="AJ81" s="439"/>
      <c r="AK81" s="440"/>
      <c r="AL81" s="443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40"/>
    </row>
    <row r="82" spans="1:49" ht="21.75" customHeight="1" x14ac:dyDescent="0.25">
      <c r="A82" s="434" t="s">
        <v>356</v>
      </c>
      <c r="B82" s="443"/>
      <c r="C82" s="439"/>
      <c r="D82" s="439"/>
      <c r="E82" s="439"/>
      <c r="F82" s="439"/>
      <c r="G82" s="439"/>
      <c r="H82" s="439"/>
      <c r="I82" s="439"/>
      <c r="J82" s="439"/>
      <c r="K82" s="439"/>
      <c r="L82" s="439"/>
      <c r="M82" s="440"/>
      <c r="N82" s="443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40"/>
      <c r="Z82" s="443"/>
      <c r="AA82" s="439"/>
      <c r="AB82" s="439"/>
      <c r="AC82" s="439"/>
      <c r="AD82" s="439"/>
      <c r="AE82" s="439"/>
      <c r="AF82" s="439"/>
      <c r="AG82" s="439"/>
      <c r="AH82" s="439"/>
      <c r="AI82" s="439"/>
      <c r="AJ82" s="439"/>
      <c r="AK82" s="440"/>
      <c r="AL82" s="443"/>
      <c r="AM82" s="439"/>
      <c r="AN82" s="439"/>
      <c r="AO82" s="439"/>
      <c r="AP82" s="439"/>
      <c r="AQ82" s="439"/>
      <c r="AR82" s="439"/>
      <c r="AS82" s="439"/>
      <c r="AT82" s="439"/>
      <c r="AU82" s="439"/>
      <c r="AV82" s="439"/>
      <c r="AW82" s="440"/>
    </row>
    <row r="83" spans="1:49" ht="21.75" customHeight="1" x14ac:dyDescent="0.25">
      <c r="A83" s="445" t="s">
        <v>357</v>
      </c>
      <c r="B83" s="443"/>
      <c r="C83" s="439"/>
      <c r="D83" s="439"/>
      <c r="E83" s="439"/>
      <c r="F83" s="439"/>
      <c r="G83" s="439"/>
      <c r="H83" s="439"/>
      <c r="I83" s="439"/>
      <c r="J83" s="439"/>
      <c r="K83" s="439"/>
      <c r="L83" s="439"/>
      <c r="M83" s="440"/>
      <c r="N83" s="443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40"/>
      <c r="Z83" s="443"/>
      <c r="AA83" s="439"/>
      <c r="AB83" s="439"/>
      <c r="AC83" s="439"/>
      <c r="AD83" s="439"/>
      <c r="AE83" s="439"/>
      <c r="AF83" s="439"/>
      <c r="AG83" s="439"/>
      <c r="AH83" s="439"/>
      <c r="AI83" s="439"/>
      <c r="AJ83" s="439"/>
      <c r="AK83" s="440"/>
      <c r="AL83" s="443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40"/>
    </row>
    <row r="84" spans="1:49" ht="21.75" customHeight="1" x14ac:dyDescent="0.25">
      <c r="A84" s="445" t="s">
        <v>358</v>
      </c>
      <c r="B84" s="443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40"/>
      <c r="N84" s="443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40"/>
      <c r="Z84" s="443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40"/>
      <c r="AL84" s="443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40"/>
    </row>
    <row r="85" spans="1:49" ht="21.75" customHeight="1" thickBot="1" x14ac:dyDescent="0.3">
      <c r="A85" s="445" t="s">
        <v>359</v>
      </c>
      <c r="B85" s="443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40"/>
      <c r="N85" s="443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40"/>
      <c r="Z85" s="443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40"/>
      <c r="AL85" s="443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40"/>
    </row>
    <row r="86" spans="1:49" ht="21.75" customHeight="1" thickBot="1" x14ac:dyDescent="0.3">
      <c r="A86" s="427" t="s">
        <v>360</v>
      </c>
      <c r="B86" s="428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30"/>
      <c r="N86" s="428"/>
      <c r="O86" s="429"/>
      <c r="P86" s="429"/>
      <c r="Q86" s="429"/>
      <c r="R86" s="429"/>
      <c r="S86" s="429"/>
      <c r="T86" s="429"/>
      <c r="U86" s="429"/>
      <c r="V86" s="429"/>
      <c r="W86" s="429"/>
      <c r="X86" s="429"/>
      <c r="Y86" s="430"/>
      <c r="Z86" s="431"/>
      <c r="AA86" s="432"/>
      <c r="AB86" s="432"/>
      <c r="AC86" s="432"/>
      <c r="AD86" s="432"/>
      <c r="AE86" s="432"/>
      <c r="AF86" s="432"/>
      <c r="AG86" s="432"/>
      <c r="AH86" s="432"/>
      <c r="AI86" s="432"/>
      <c r="AJ86" s="432"/>
      <c r="AK86" s="433"/>
      <c r="AL86" s="431"/>
      <c r="AM86" s="432"/>
      <c r="AN86" s="432"/>
      <c r="AO86" s="432"/>
      <c r="AP86" s="432"/>
      <c r="AQ86" s="432"/>
      <c r="AR86" s="432"/>
      <c r="AS86" s="432"/>
      <c r="AT86" s="432"/>
      <c r="AU86" s="432"/>
      <c r="AV86" s="432"/>
      <c r="AW86" s="433"/>
    </row>
    <row r="87" spans="1:49" ht="21.75" customHeight="1" thickBot="1" x14ac:dyDescent="0.3">
      <c r="A87" s="427" t="s">
        <v>34</v>
      </c>
      <c r="B87" s="428"/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30"/>
      <c r="N87" s="428"/>
      <c r="O87" s="429"/>
      <c r="P87" s="429"/>
      <c r="Q87" s="429"/>
      <c r="R87" s="429"/>
      <c r="S87" s="429"/>
      <c r="T87" s="429"/>
      <c r="U87" s="429"/>
      <c r="V87" s="429"/>
      <c r="W87" s="429"/>
      <c r="X87" s="429"/>
      <c r="Y87" s="430"/>
      <c r="Z87" s="431"/>
      <c r="AA87" s="432"/>
      <c r="AB87" s="432"/>
      <c r="AC87" s="432"/>
      <c r="AD87" s="432"/>
      <c r="AE87" s="432"/>
      <c r="AF87" s="432"/>
      <c r="AG87" s="432"/>
      <c r="AH87" s="432"/>
      <c r="AI87" s="432"/>
      <c r="AJ87" s="432"/>
      <c r="AK87" s="433"/>
      <c r="AL87" s="431"/>
      <c r="AM87" s="432"/>
      <c r="AN87" s="432"/>
      <c r="AO87" s="432"/>
      <c r="AP87" s="432"/>
      <c r="AQ87" s="432"/>
      <c r="AR87" s="432"/>
      <c r="AS87" s="432"/>
      <c r="AT87" s="432"/>
      <c r="AU87" s="432"/>
      <c r="AV87" s="432"/>
      <c r="AW87" s="433"/>
    </row>
    <row r="88" spans="1:49" ht="21.75" customHeight="1" x14ac:dyDescent="0.25">
      <c r="A88" s="446" t="s">
        <v>361</v>
      </c>
    </row>
    <row r="89" spans="1:49" ht="21.75" customHeight="1" x14ac:dyDescent="0.25">
      <c r="A89" s="447" t="s">
        <v>362</v>
      </c>
    </row>
    <row r="90" spans="1:49" ht="21.75" customHeight="1" x14ac:dyDescent="0.25">
      <c r="A90" s="447" t="s">
        <v>363</v>
      </c>
    </row>
  </sheetData>
  <mergeCells count="5">
    <mergeCell ref="A2:A3"/>
    <mergeCell ref="B2:M2"/>
    <mergeCell ref="N2:Y2"/>
    <mergeCell ref="Z2:AK2"/>
    <mergeCell ref="AL2:AW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E337"/>
  <sheetViews>
    <sheetView zoomScale="50" zoomScaleNormal="50" workbookViewId="0">
      <pane xSplit="2" ySplit="3" topLeftCell="C4" activePane="bottomRight" state="frozen"/>
      <selection activeCell="AX1" sqref="AX1:AY1048576"/>
      <selection pane="topRight" activeCell="AX1" sqref="AX1:AY1048576"/>
      <selection pane="bottomLeft" activeCell="AX1" sqref="AX1:AY1048576"/>
      <selection pane="bottomRight" activeCell="AX1" sqref="AX1:AY1048576"/>
    </sheetView>
  </sheetViews>
  <sheetFormatPr defaultColWidth="13.69921875" defaultRowHeight="19.5" customHeight="1" x14ac:dyDescent="0.25"/>
  <cols>
    <col min="1" max="34" width="13.69921875" style="196" customWidth="1"/>
    <col min="35" max="81" width="13.69921875" style="240" customWidth="1"/>
    <col min="82" max="82" width="13.69921875" style="239" customWidth="1"/>
    <col min="83" max="246" width="13.69921875" style="240" customWidth="1"/>
    <col min="247" max="247" width="40.19921875" style="240" customWidth="1"/>
    <col min="248" max="252" width="13.69921875" style="240" customWidth="1"/>
    <col min="253" max="253" width="18.3984375" style="240" customWidth="1"/>
    <col min="254" max="259" width="11.69921875" style="240" customWidth="1"/>
    <col min="260" max="260" width="9.8984375" style="240" customWidth="1"/>
    <col min="261" max="261" width="32.09765625" style="240" customWidth="1"/>
    <col min="262" max="272" width="13.69921875" style="240" customWidth="1"/>
    <col min="273" max="273" width="14.3984375" style="240" customWidth="1"/>
    <col min="274" max="277" width="12.19921875" style="240" customWidth="1"/>
    <col min="278" max="278" width="13.69921875" style="240" customWidth="1"/>
    <col min="279" max="279" width="38.59765625" style="240" customWidth="1"/>
    <col min="280" max="283" width="13.69921875" style="240" customWidth="1"/>
    <col min="284" max="284" width="21.09765625" style="240" customWidth="1"/>
    <col min="285" max="295" width="10.59765625" style="240" customWidth="1"/>
    <col min="296" max="297" width="6.59765625" style="240" customWidth="1"/>
    <col min="298" max="298" width="21" style="240" customWidth="1"/>
    <col min="299" max="309" width="10.69921875" style="240" customWidth="1"/>
    <col min="310" max="310" width="9" style="240" customWidth="1"/>
    <col min="311" max="327" width="10" style="240" customWidth="1"/>
    <col min="328" max="328" width="13.69921875" style="239" customWidth="1"/>
    <col min="329" max="504" width="13.69921875" style="240" customWidth="1"/>
    <col min="505" max="505" width="13.69921875" style="243" customWidth="1"/>
    <col min="506" max="506" width="35" style="241" customWidth="1"/>
    <col min="507" max="517" width="13.69921875" style="241" customWidth="1"/>
    <col min="518" max="518" width="13.69921875" style="292" customWidth="1"/>
    <col min="519" max="740" width="13.69921875" style="240" customWidth="1"/>
    <col min="741" max="16384" width="13.69921875" style="240"/>
  </cols>
  <sheetData>
    <row r="1" spans="1:525" s="337" customFormat="1" ht="19.5" customHeight="1" thickTop="1" thickBot="1" x14ac:dyDescent="0.35">
      <c r="A1" s="336"/>
      <c r="B1" s="664" t="s">
        <v>208</v>
      </c>
      <c r="C1" s="704" t="s">
        <v>209</v>
      </c>
      <c r="D1" s="705"/>
      <c r="E1" s="705"/>
      <c r="F1" s="705"/>
      <c r="G1" s="705"/>
      <c r="H1" s="706"/>
      <c r="I1" s="707" t="s">
        <v>210</v>
      </c>
      <c r="J1" s="708"/>
      <c r="K1" s="708"/>
      <c r="L1" s="708"/>
      <c r="M1" s="708"/>
      <c r="N1" s="709"/>
      <c r="O1" s="710" t="s">
        <v>211</v>
      </c>
      <c r="P1" s="711"/>
      <c r="Q1" s="711"/>
      <c r="R1" s="711"/>
      <c r="S1" s="711"/>
      <c r="T1" s="712"/>
      <c r="U1" s="695" t="s">
        <v>212</v>
      </c>
      <c r="V1" s="696"/>
      <c r="W1" s="696"/>
      <c r="X1" s="696"/>
      <c r="Y1" s="696"/>
      <c r="Z1" s="697"/>
      <c r="AA1" s="695" t="s">
        <v>19</v>
      </c>
      <c r="AB1" s="696"/>
      <c r="AC1" s="696"/>
      <c r="AD1" s="696"/>
      <c r="AE1" s="696"/>
      <c r="AF1" s="697"/>
      <c r="AG1" s="336"/>
      <c r="AH1" s="336"/>
      <c r="CD1" s="338"/>
      <c r="IM1" s="344"/>
      <c r="IN1" s="344"/>
      <c r="IO1" s="344"/>
      <c r="IP1" s="344"/>
      <c r="IQ1" s="344"/>
      <c r="IR1" s="344"/>
      <c r="IS1" s="344"/>
      <c r="IT1" s="344"/>
      <c r="IU1" s="344"/>
      <c r="IV1" s="344"/>
      <c r="IW1" s="344"/>
      <c r="IX1" s="344"/>
      <c r="IY1" s="344"/>
      <c r="IZ1" s="344"/>
      <c r="JA1" s="344"/>
      <c r="JB1" s="344"/>
      <c r="JC1" s="344"/>
      <c r="JD1" s="344"/>
      <c r="JE1" s="344"/>
      <c r="JF1" s="344"/>
      <c r="JG1" s="344"/>
      <c r="JH1" s="344"/>
      <c r="JI1" s="344"/>
      <c r="JJ1" s="344"/>
      <c r="JK1" s="344"/>
      <c r="JL1" s="344"/>
      <c r="JM1" s="344"/>
      <c r="JN1" s="344"/>
      <c r="JO1" s="344"/>
      <c r="JP1" s="344"/>
      <c r="JQ1" s="344"/>
      <c r="JR1" s="344"/>
      <c r="JS1" s="344"/>
      <c r="JT1" s="344"/>
      <c r="JU1" s="344"/>
      <c r="JV1" s="344"/>
      <c r="LP1" s="338"/>
      <c r="LQ1" s="337">
        <f>IM1</f>
        <v>0</v>
      </c>
      <c r="LW1" s="337">
        <f>IS1</f>
        <v>0</v>
      </c>
      <c r="SK1" s="339"/>
      <c r="SL1" s="249" t="s">
        <v>241</v>
      </c>
      <c r="SM1" s="249"/>
      <c r="SN1" s="249"/>
      <c r="SO1" s="249"/>
      <c r="SP1" s="369"/>
      <c r="SQ1" s="369"/>
      <c r="SR1" s="344"/>
      <c r="SS1" s="680" t="s">
        <v>166</v>
      </c>
      <c r="ST1" s="680"/>
      <c r="SU1" s="680"/>
      <c r="SV1" s="680"/>
      <c r="SW1" s="680"/>
      <c r="SX1" s="680"/>
      <c r="SZ1" s="370" t="e">
        <f>AB4</f>
        <v>#REF!</v>
      </c>
      <c r="TA1" s="370" t="e">
        <f t="shared" ref="TA1:TB1" si="0">AC4</f>
        <v>#REF!</v>
      </c>
      <c r="TB1" s="370" t="e">
        <f t="shared" si="0"/>
        <v>#REF!</v>
      </c>
      <c r="TC1" s="337">
        <f>DF4</f>
        <v>0</v>
      </c>
      <c r="TD1" s="337">
        <f t="shared" ref="TD1:TE1" si="1">DG4</f>
        <v>0</v>
      </c>
      <c r="TE1" s="337">
        <f t="shared" si="1"/>
        <v>0</v>
      </c>
    </row>
    <row r="2" spans="1:525" s="337" customFormat="1" ht="19.5" customHeight="1" thickTop="1" thickBot="1" x14ac:dyDescent="0.35">
      <c r="A2" s="336"/>
      <c r="B2" s="665"/>
      <c r="C2" s="371" t="s">
        <v>28</v>
      </c>
      <c r="D2" s="372"/>
      <c r="E2" s="349"/>
      <c r="F2" s="372" t="s">
        <v>36</v>
      </c>
      <c r="G2" s="372"/>
      <c r="H2" s="373"/>
      <c r="I2" s="713" t="s">
        <v>28</v>
      </c>
      <c r="J2" s="656"/>
      <c r="K2" s="656"/>
      <c r="L2" s="656" t="s">
        <v>36</v>
      </c>
      <c r="M2" s="656"/>
      <c r="N2" s="714"/>
      <c r="O2" s="715" t="s">
        <v>28</v>
      </c>
      <c r="P2" s="659"/>
      <c r="Q2" s="659"/>
      <c r="R2" s="659" t="s">
        <v>36</v>
      </c>
      <c r="S2" s="659"/>
      <c r="T2" s="716"/>
      <c r="U2" s="699" t="s">
        <v>28</v>
      </c>
      <c r="V2" s="662"/>
      <c r="W2" s="662"/>
      <c r="X2" s="662" t="s">
        <v>36</v>
      </c>
      <c r="Y2" s="662"/>
      <c r="Z2" s="698"/>
      <c r="AA2" s="699" t="s">
        <v>28</v>
      </c>
      <c r="AB2" s="662"/>
      <c r="AC2" s="662"/>
      <c r="AD2" s="662" t="s">
        <v>36</v>
      </c>
      <c r="AE2" s="662"/>
      <c r="AF2" s="698"/>
      <c r="AG2" s="336"/>
      <c r="AH2" s="336"/>
      <c r="CD2" s="338"/>
      <c r="IM2" s="374"/>
      <c r="IN2" s="375"/>
      <c r="IO2" s="376"/>
      <c r="IP2" s="376"/>
      <c r="IQ2" s="344"/>
      <c r="IR2" s="344"/>
      <c r="IS2" s="377"/>
      <c r="IT2" s="378"/>
      <c r="IU2" s="379"/>
      <c r="IV2" s="379"/>
      <c r="IW2" s="379"/>
      <c r="IX2" s="379"/>
      <c r="IY2" s="380"/>
      <c r="IZ2" s="344"/>
      <c r="JA2" s="344"/>
      <c r="JB2" s="344"/>
      <c r="JC2" s="344"/>
      <c r="JD2" s="344"/>
      <c r="JE2" s="344"/>
      <c r="JF2" s="344"/>
      <c r="JG2" s="344"/>
      <c r="JH2" s="344"/>
      <c r="JI2" s="344"/>
      <c r="JJ2" s="344"/>
      <c r="JK2" s="344"/>
      <c r="JL2" s="344"/>
      <c r="JM2" s="344"/>
      <c r="JN2" s="344"/>
      <c r="JO2" s="344"/>
      <c r="JP2" s="344"/>
      <c r="JQ2" s="344"/>
      <c r="JR2" s="344"/>
      <c r="JS2" s="344"/>
      <c r="JT2" s="344"/>
      <c r="JU2" s="344"/>
      <c r="JV2" s="344"/>
      <c r="LP2" s="338"/>
      <c r="LQ2" s="251"/>
      <c r="LR2" s="690" t="s">
        <v>195</v>
      </c>
      <c r="LS2" s="691"/>
      <c r="LT2" s="692"/>
      <c r="LW2" s="252" t="s">
        <v>5</v>
      </c>
      <c r="LX2" s="693" t="s">
        <v>191</v>
      </c>
      <c r="LY2" s="694"/>
      <c r="LZ2" s="381" t="s">
        <v>199</v>
      </c>
      <c r="OC2" s="382"/>
      <c r="OD2" s="382"/>
      <c r="OE2" s="382"/>
      <c r="OF2" s="382"/>
      <c r="OG2" s="382"/>
      <c r="OH2" s="382"/>
      <c r="OI2" s="382"/>
      <c r="OJ2" s="382"/>
      <c r="OK2" s="382"/>
      <c r="OL2" s="382"/>
      <c r="OM2" s="382"/>
      <c r="ON2" s="382"/>
      <c r="OO2" s="382"/>
      <c r="OP2" s="382"/>
      <c r="OQ2" s="382"/>
      <c r="OY2" s="337" t="s">
        <v>199</v>
      </c>
      <c r="PB2" s="337" t="s">
        <v>199</v>
      </c>
      <c r="PE2" s="337" t="s">
        <v>199</v>
      </c>
      <c r="PH2" s="337" t="s">
        <v>199</v>
      </c>
      <c r="PK2" s="337" t="s">
        <v>199</v>
      </c>
      <c r="SK2" s="339"/>
      <c r="SL2" s="383"/>
      <c r="SM2" s="251"/>
      <c r="SN2" s="251"/>
      <c r="SO2" s="251"/>
      <c r="SP2" s="384"/>
      <c r="SQ2" s="384"/>
      <c r="SR2" s="344"/>
      <c r="SS2" s="252" t="s">
        <v>5</v>
      </c>
      <c r="ST2" s="385"/>
      <c r="SU2" s="385"/>
      <c r="SV2" s="385"/>
      <c r="SW2" s="386"/>
      <c r="SX2" s="387"/>
      <c r="SZ2" s="337" t="e">
        <f t="shared" ref="SZ2:SZ43" si="2">AB5</f>
        <v>#REF!</v>
      </c>
      <c r="TA2" s="337" t="e">
        <f t="shared" ref="TA2:TA43" si="3">AC5</f>
        <v>#REF!</v>
      </c>
      <c r="TB2" s="337" t="e">
        <f t="shared" ref="TB2:TB43" si="4">AD5</f>
        <v>#REF!</v>
      </c>
      <c r="TC2" s="337">
        <f t="shared" ref="TC2:TE2" si="5">DF5</f>
        <v>0</v>
      </c>
      <c r="TD2" s="337">
        <f t="shared" si="5"/>
        <v>0</v>
      </c>
      <c r="TE2" s="337">
        <f t="shared" si="5"/>
        <v>0</v>
      </c>
    </row>
    <row r="3" spans="1:525" s="337" customFormat="1" ht="14.25" customHeight="1" thickTop="1" thickBot="1" x14ac:dyDescent="0.35">
      <c r="A3" s="336"/>
      <c r="B3" s="666"/>
      <c r="C3" s="388">
        <v>2016</v>
      </c>
      <c r="D3" s="349">
        <v>2015</v>
      </c>
      <c r="E3" s="349" t="s">
        <v>27</v>
      </c>
      <c r="F3" s="349">
        <v>2016</v>
      </c>
      <c r="G3" s="349">
        <v>2015</v>
      </c>
      <c r="H3" s="364" t="s">
        <v>27</v>
      </c>
      <c r="I3" s="389">
        <v>2016</v>
      </c>
      <c r="J3" s="351">
        <v>2015</v>
      </c>
      <c r="K3" s="351" t="s">
        <v>27</v>
      </c>
      <c r="L3" s="351">
        <v>2016</v>
      </c>
      <c r="M3" s="351">
        <v>2015</v>
      </c>
      <c r="N3" s="390" t="s">
        <v>27</v>
      </c>
      <c r="O3" s="391">
        <v>2016</v>
      </c>
      <c r="P3" s="354">
        <v>2015</v>
      </c>
      <c r="Q3" s="354" t="s">
        <v>27</v>
      </c>
      <c r="R3" s="354">
        <v>2016</v>
      </c>
      <c r="S3" s="354">
        <v>2015</v>
      </c>
      <c r="T3" s="392" t="s">
        <v>27</v>
      </c>
      <c r="U3" s="393">
        <v>2016</v>
      </c>
      <c r="V3" s="357">
        <v>2015</v>
      </c>
      <c r="W3" s="357"/>
      <c r="X3" s="357">
        <v>2016</v>
      </c>
      <c r="Y3" s="357">
        <v>2015</v>
      </c>
      <c r="Z3" s="394"/>
      <c r="AA3" s="393">
        <v>2016</v>
      </c>
      <c r="AB3" s="357">
        <v>2015</v>
      </c>
      <c r="AC3" s="357"/>
      <c r="AD3" s="357">
        <v>2016</v>
      </c>
      <c r="AE3" s="357">
        <v>2015</v>
      </c>
      <c r="AF3" s="394"/>
      <c r="AG3" s="336"/>
      <c r="AH3" s="336"/>
      <c r="CD3" s="338"/>
      <c r="IM3" s="395"/>
      <c r="IN3" s="396"/>
      <c r="IO3" s="397"/>
      <c r="IP3" s="377"/>
      <c r="IQ3" s="344"/>
      <c r="IR3" s="344"/>
      <c r="IS3" s="398"/>
      <c r="IT3" s="399"/>
      <c r="IU3" s="399"/>
      <c r="IV3" s="399"/>
      <c r="IW3" s="400"/>
      <c r="IX3" s="401"/>
      <c r="IY3" s="377"/>
      <c r="IZ3" s="344"/>
      <c r="JA3" s="344"/>
      <c r="JB3" s="344"/>
      <c r="JC3" s="344"/>
      <c r="JD3" s="344"/>
      <c r="JE3" s="344"/>
      <c r="JF3" s="344"/>
      <c r="JG3" s="344"/>
      <c r="JH3" s="344"/>
      <c r="JI3" s="344"/>
      <c r="JJ3" s="344"/>
      <c r="JK3" s="344"/>
      <c r="JL3" s="344"/>
      <c r="JM3" s="344"/>
      <c r="JN3" s="344"/>
      <c r="JO3" s="344"/>
      <c r="JP3" s="344"/>
      <c r="JQ3" s="344"/>
      <c r="JR3" s="344"/>
      <c r="JS3" s="606"/>
      <c r="JT3" s="606"/>
      <c r="JU3" s="606"/>
      <c r="JV3" s="606"/>
      <c r="JX3" s="337" t="s">
        <v>234</v>
      </c>
      <c r="LP3" s="338"/>
      <c r="LQ3" s="253"/>
      <c r="LR3" s="254">
        <v>2015</v>
      </c>
      <c r="LS3" s="255">
        <v>2014</v>
      </c>
      <c r="LT3" s="402" t="s">
        <v>27</v>
      </c>
      <c r="LW3" s="256"/>
      <c r="LX3" s="403">
        <v>2015</v>
      </c>
      <c r="LY3" s="404">
        <v>2014</v>
      </c>
      <c r="LZ3" s="402" t="s">
        <v>27</v>
      </c>
      <c r="MU3" s="689" t="s">
        <v>233</v>
      </c>
      <c r="MV3" s="689"/>
      <c r="MW3" s="689"/>
      <c r="MX3" s="689"/>
      <c r="OC3" s="405">
        <v>2015</v>
      </c>
      <c r="OD3" s="406">
        <v>2014</v>
      </c>
      <c r="OE3" s="407" t="s">
        <v>27</v>
      </c>
      <c r="OF3" s="405">
        <v>2015</v>
      </c>
      <c r="OG3" s="406">
        <v>2014</v>
      </c>
      <c r="OH3" s="407" t="s">
        <v>27</v>
      </c>
      <c r="OI3" s="405">
        <v>2015</v>
      </c>
      <c r="OJ3" s="406">
        <v>2014</v>
      </c>
      <c r="OK3" s="407" t="s">
        <v>27</v>
      </c>
      <c r="OL3" s="405">
        <v>2015</v>
      </c>
      <c r="OM3" s="406">
        <v>2014</v>
      </c>
      <c r="ON3" s="407" t="s">
        <v>27</v>
      </c>
      <c r="OO3" s="405">
        <v>2015</v>
      </c>
      <c r="OP3" s="406">
        <v>2014</v>
      </c>
      <c r="OQ3" s="407" t="s">
        <v>27</v>
      </c>
      <c r="OW3" s="337">
        <v>2015</v>
      </c>
      <c r="OX3" s="337">
        <v>2014</v>
      </c>
      <c r="OY3" s="402" t="s">
        <v>27</v>
      </c>
      <c r="OZ3" s="337">
        <v>2015</v>
      </c>
      <c r="PA3" s="337">
        <v>2014</v>
      </c>
      <c r="PB3" s="402" t="s">
        <v>27</v>
      </c>
      <c r="PC3" s="337">
        <v>2015</v>
      </c>
      <c r="PD3" s="337">
        <v>2014</v>
      </c>
      <c r="PE3" s="402" t="s">
        <v>27</v>
      </c>
      <c r="PF3" s="337">
        <v>2015</v>
      </c>
      <c r="PG3" s="337">
        <v>2014</v>
      </c>
      <c r="PH3" s="402" t="s">
        <v>27</v>
      </c>
      <c r="PI3" s="337">
        <v>2015</v>
      </c>
      <c r="PJ3" s="337">
        <v>2014</v>
      </c>
      <c r="PK3" s="402" t="s">
        <v>27</v>
      </c>
      <c r="SK3" s="339"/>
      <c r="SL3" s="408"/>
      <c r="SM3" s="253">
        <v>2011</v>
      </c>
      <c r="SN3" s="253">
        <v>2012</v>
      </c>
      <c r="SO3" s="253">
        <v>2013</v>
      </c>
      <c r="SP3" s="409">
        <v>2014</v>
      </c>
      <c r="SQ3" s="409">
        <v>2015</v>
      </c>
      <c r="SR3" s="344"/>
      <c r="SS3" s="256"/>
      <c r="ST3" s="410">
        <v>2011</v>
      </c>
      <c r="SU3" s="410">
        <v>2012</v>
      </c>
      <c r="SV3" s="410">
        <v>2013</v>
      </c>
      <c r="SW3" s="411">
        <v>2014</v>
      </c>
      <c r="SX3" s="411">
        <v>2015</v>
      </c>
      <c r="SZ3" s="337" t="e">
        <f t="shared" si="2"/>
        <v>#REF!</v>
      </c>
      <c r="TA3" s="337" t="e">
        <f t="shared" si="3"/>
        <v>#REF!</v>
      </c>
      <c r="TB3" s="337" t="e">
        <f t="shared" si="4"/>
        <v>#REF!</v>
      </c>
      <c r="TC3" s="337">
        <f t="shared" ref="TC3:TE3" si="6">DF6</f>
        <v>0</v>
      </c>
      <c r="TD3" s="337">
        <f t="shared" si="6"/>
        <v>0</v>
      </c>
      <c r="TE3" s="337">
        <f t="shared" si="6"/>
        <v>0</v>
      </c>
    </row>
    <row r="4" spans="1:525" ht="19.5" customHeight="1" thickTop="1" x14ac:dyDescent="0.25">
      <c r="A4" s="184"/>
      <c r="B4" s="313" t="s">
        <v>221</v>
      </c>
      <c r="C4" s="314" t="e">
        <f>'พัทยา ชลบุรี'!#REF!</f>
        <v>#REF!</v>
      </c>
      <c r="D4" s="315" t="e">
        <f>'พัทยา ชลบุรี'!#REF!</f>
        <v>#REF!</v>
      </c>
      <c r="E4" s="316" t="e">
        <f>'พัทยา ชลบุรี'!#REF!</f>
        <v>#REF!</v>
      </c>
      <c r="F4" s="314" t="e">
        <f>'พัทยา ชลบุรี'!#REF!</f>
        <v>#REF!</v>
      </c>
      <c r="G4" s="315" t="e">
        <f>'พัทยา ชลบุรี'!#REF!</f>
        <v>#REF!</v>
      </c>
      <c r="H4" s="316" t="e">
        <f>'พัทยา ชลบุรี'!#REF!</f>
        <v>#REF!</v>
      </c>
      <c r="I4" s="314" t="e">
        <f>'พัทยา ชลบุรี'!#REF!</f>
        <v>#REF!</v>
      </c>
      <c r="J4" s="315" t="e">
        <f>'พัทยา ชลบุรี'!#REF!</f>
        <v>#REF!</v>
      </c>
      <c r="K4" s="316" t="e">
        <f>'พัทยา ชลบุรี'!#REF!</f>
        <v>#REF!</v>
      </c>
      <c r="L4" s="314" t="e">
        <f>'พัทยา ชลบุรี'!#REF!</f>
        <v>#REF!</v>
      </c>
      <c r="M4" s="315" t="e">
        <f>'พัทยา ชลบุรี'!#REF!</f>
        <v>#REF!</v>
      </c>
      <c r="N4" s="316" t="e">
        <f>'พัทยา ชลบุรี'!#REF!</f>
        <v>#REF!</v>
      </c>
      <c r="O4" s="314" t="e">
        <f>'พัทยา ชลบุรี'!#REF!</f>
        <v>#REF!</v>
      </c>
      <c r="P4" s="315" t="e">
        <f>'พัทยา ชลบุรี'!#REF!</f>
        <v>#REF!</v>
      </c>
      <c r="Q4" s="316" t="e">
        <f>'พัทยา ชลบุรี'!#REF!</f>
        <v>#REF!</v>
      </c>
      <c r="R4" s="314" t="e">
        <f>'พัทยา ชลบุรี'!#REF!</f>
        <v>#REF!</v>
      </c>
      <c r="S4" s="315" t="e">
        <f>'พัทยา ชลบุรี'!#REF!</f>
        <v>#REF!</v>
      </c>
      <c r="T4" s="316" t="e">
        <f>'พัทยา ชลบุรี'!#REF!</f>
        <v>#REF!</v>
      </c>
      <c r="U4" s="314" t="e">
        <f>'พัทยา ชลบุรี'!#REF!</f>
        <v>#REF!</v>
      </c>
      <c r="V4" s="315" t="e">
        <f>'พัทยา ชลบุรี'!#REF!</f>
        <v>#REF!</v>
      </c>
      <c r="W4" s="316" t="e">
        <f>'พัทยา ชลบุรี'!#REF!</f>
        <v>#REF!</v>
      </c>
      <c r="X4" s="314" t="e">
        <f>'พัทยา ชลบุรี'!#REF!</f>
        <v>#REF!</v>
      </c>
      <c r="Y4" s="315" t="e">
        <f>'พัทยา ชลบุรี'!#REF!</f>
        <v>#REF!</v>
      </c>
      <c r="Z4" s="316" t="e">
        <f>'พัทยา ชลบุรี'!#REF!</f>
        <v>#REF!</v>
      </c>
      <c r="AA4" s="314" t="e">
        <f t="shared" ref="AA4:AA16" si="7">C4+I4+O4+U4</f>
        <v>#REF!</v>
      </c>
      <c r="AB4" s="315" t="e">
        <f t="shared" ref="AB4:AB16" si="8">D4+J4+P4+V4</f>
        <v>#REF!</v>
      </c>
      <c r="AC4" s="316" t="e">
        <f>ROUND(((AA4/AB4)-1)*100,2)</f>
        <v>#REF!</v>
      </c>
      <c r="AD4" s="317" t="e">
        <f t="shared" ref="AD4:AD16" si="9">F4+L4+R4+X4</f>
        <v>#REF!</v>
      </c>
      <c r="AE4" s="318" t="e">
        <f t="shared" ref="AE4:AE16" si="10">G4+M4+S4+Y4</f>
        <v>#REF!</v>
      </c>
      <c r="AF4" s="319" t="e">
        <f>ROUND(((AD4/AE4)-1)*100,2)</f>
        <v>#REF!</v>
      </c>
      <c r="AG4" s="333" t="e">
        <f>AA4+AD4</f>
        <v>#REF!</v>
      </c>
      <c r="AH4" s="184" t="e">
        <f>'พัทยา ชลบุรี'!#REF!</f>
        <v>#REF!</v>
      </c>
      <c r="AI4" s="240" t="e">
        <f>AG4-AH4</f>
        <v>#REF!</v>
      </c>
      <c r="JA4" s="54"/>
      <c r="JB4" s="222"/>
      <c r="JC4" s="223"/>
      <c r="JD4" s="224"/>
      <c r="JE4" s="222"/>
      <c r="JF4" s="223"/>
      <c r="JG4" s="224"/>
      <c r="JH4" s="222"/>
      <c r="JI4" s="223"/>
      <c r="JJ4" s="224"/>
      <c r="LS4" s="240">
        <f>LR103</f>
        <v>0</v>
      </c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S4" s="240">
        <v>2015</v>
      </c>
      <c r="MV4" s="240">
        <v>2015</v>
      </c>
      <c r="MW4" s="240">
        <v>2014</v>
      </c>
      <c r="MX4" s="240" t="s">
        <v>27</v>
      </c>
      <c r="SL4" s="74" t="s">
        <v>19</v>
      </c>
      <c r="SM4" s="229">
        <f>LS267</f>
        <v>0</v>
      </c>
      <c r="SN4" s="274">
        <f>LS178</f>
        <v>0</v>
      </c>
      <c r="SO4" s="274">
        <f>LS95</f>
        <v>0</v>
      </c>
      <c r="SP4" s="275">
        <f>LS4</f>
        <v>0</v>
      </c>
      <c r="SQ4" s="276">
        <f>IN4</f>
        <v>0</v>
      </c>
      <c r="SS4" s="259" t="s">
        <v>20</v>
      </c>
      <c r="ST4" s="279">
        <f>LY267</f>
        <v>0</v>
      </c>
      <c r="SU4" s="279">
        <f>LY178</f>
        <v>0</v>
      </c>
      <c r="SV4" s="279">
        <f>LY95</f>
        <v>0</v>
      </c>
      <c r="SW4" s="258">
        <f>LY4</f>
        <v>0</v>
      </c>
      <c r="SX4" s="258">
        <f>LX4</f>
        <v>0</v>
      </c>
      <c r="SZ4" s="240" t="e">
        <f t="shared" si="2"/>
        <v>#REF!</v>
      </c>
      <c r="TA4" s="240" t="e">
        <f t="shared" si="3"/>
        <v>#REF!</v>
      </c>
      <c r="TB4" s="240" t="e">
        <f t="shared" si="4"/>
        <v>#REF!</v>
      </c>
      <c r="TC4" s="240">
        <f t="shared" ref="TC4:TE4" si="11">DF7</f>
        <v>0</v>
      </c>
      <c r="TD4" s="240">
        <f t="shared" si="11"/>
        <v>0</v>
      </c>
      <c r="TE4" s="240">
        <f t="shared" si="11"/>
        <v>0</v>
      </c>
    </row>
    <row r="5" spans="1:525" ht="19.5" customHeight="1" thickBot="1" x14ac:dyDescent="0.3">
      <c r="A5" s="184"/>
      <c r="B5" s="313" t="s">
        <v>222</v>
      </c>
      <c r="C5" s="320" t="e">
        <f>'บางแสน ชลบุรี'!#REF!</f>
        <v>#REF!</v>
      </c>
      <c r="D5" s="318" t="e">
        <f>'บางแสน ชลบุรี'!#REF!</f>
        <v>#REF!</v>
      </c>
      <c r="E5" s="321" t="e">
        <f>'บางแสน ชลบุรี'!#REF!</f>
        <v>#REF!</v>
      </c>
      <c r="F5" s="320" t="e">
        <f>'บางแสน ชลบุรี'!#REF!</f>
        <v>#REF!</v>
      </c>
      <c r="G5" s="318" t="e">
        <f>'บางแสน ชลบุรี'!#REF!</f>
        <v>#REF!</v>
      </c>
      <c r="H5" s="321" t="e">
        <f>'บางแสน ชลบุรี'!#REF!</f>
        <v>#REF!</v>
      </c>
      <c r="I5" s="320" t="e">
        <f>'บางแสน ชลบุรี'!#REF!</f>
        <v>#REF!</v>
      </c>
      <c r="J5" s="318" t="e">
        <f>'บางแสน ชลบุรี'!#REF!</f>
        <v>#REF!</v>
      </c>
      <c r="K5" s="321" t="e">
        <f>'บางแสน ชลบุรี'!#REF!</f>
        <v>#REF!</v>
      </c>
      <c r="L5" s="320" t="e">
        <f>'บางแสน ชลบุรี'!#REF!</f>
        <v>#REF!</v>
      </c>
      <c r="M5" s="318" t="e">
        <f>'บางแสน ชลบุรี'!#REF!</f>
        <v>#REF!</v>
      </c>
      <c r="N5" s="321" t="e">
        <f>'บางแสน ชลบุรี'!#REF!</f>
        <v>#REF!</v>
      </c>
      <c r="O5" s="320" t="e">
        <f>'บางแสน ชลบุรี'!#REF!</f>
        <v>#REF!</v>
      </c>
      <c r="P5" s="318" t="e">
        <f>'บางแสน ชลบุรี'!#REF!</f>
        <v>#REF!</v>
      </c>
      <c r="Q5" s="321" t="e">
        <f>'บางแสน ชลบุรี'!#REF!</f>
        <v>#REF!</v>
      </c>
      <c r="R5" s="320" t="e">
        <f>'บางแสน ชลบุรี'!#REF!</f>
        <v>#REF!</v>
      </c>
      <c r="S5" s="318" t="e">
        <f>'บางแสน ชลบุรี'!#REF!</f>
        <v>#REF!</v>
      </c>
      <c r="T5" s="321" t="e">
        <f>'บางแสน ชลบุรี'!#REF!</f>
        <v>#REF!</v>
      </c>
      <c r="U5" s="320" t="e">
        <f>'บางแสน ชลบุรี'!#REF!</f>
        <v>#REF!</v>
      </c>
      <c r="V5" s="318" t="e">
        <f>'บางแสน ชลบุรี'!#REF!</f>
        <v>#REF!</v>
      </c>
      <c r="W5" s="321" t="e">
        <f>'บางแสน ชลบุรี'!#REF!</f>
        <v>#REF!</v>
      </c>
      <c r="X5" s="320" t="e">
        <f>'บางแสน ชลบุรี'!#REF!</f>
        <v>#REF!</v>
      </c>
      <c r="Y5" s="318" t="e">
        <f>'บางแสน ชลบุรี'!#REF!</f>
        <v>#REF!</v>
      </c>
      <c r="Z5" s="321" t="e">
        <f>'บางแสน ชลบุรี'!#REF!</f>
        <v>#REF!</v>
      </c>
      <c r="AA5" s="320" t="e">
        <f t="shared" si="7"/>
        <v>#REF!</v>
      </c>
      <c r="AB5" s="318" t="e">
        <f t="shared" si="8"/>
        <v>#REF!</v>
      </c>
      <c r="AC5" s="321" t="e">
        <f t="shared" ref="AC5:AC16" si="12">ROUND(((AA5/AB5)-1)*100,2)</f>
        <v>#REF!</v>
      </c>
      <c r="AD5" s="317" t="e">
        <f t="shared" si="9"/>
        <v>#REF!</v>
      </c>
      <c r="AE5" s="318" t="e">
        <f t="shared" si="10"/>
        <v>#REF!</v>
      </c>
      <c r="AF5" s="319" t="e">
        <f t="shared" ref="AF5:AF16" si="13">ROUND(((AD5/AE5)-1)*100,2)</f>
        <v>#REF!</v>
      </c>
      <c r="AG5" s="184" t="e">
        <f t="shared" ref="AG5:AG16" si="14">AA5+AD5</f>
        <v>#REF!</v>
      </c>
      <c r="AH5" s="184" t="e">
        <f>'บางแสน ชลบุรี'!#REF!</f>
        <v>#REF!</v>
      </c>
      <c r="AI5" s="240" t="e">
        <f t="shared" ref="AI5:AI16" si="15">AG5-AH5</f>
        <v>#REF!</v>
      </c>
      <c r="JA5" s="13"/>
      <c r="JB5" s="14"/>
      <c r="JC5" s="15"/>
      <c r="JD5" s="16"/>
      <c r="JE5" s="14"/>
      <c r="JF5" s="15"/>
      <c r="JG5" s="16"/>
      <c r="JH5" s="14"/>
      <c r="JI5" s="15"/>
      <c r="JJ5" s="16"/>
      <c r="LS5" s="240">
        <f>LR104</f>
        <v>0</v>
      </c>
      <c r="MB5" s="13" t="s">
        <v>192</v>
      </c>
      <c r="MC5" s="14">
        <v>2558</v>
      </c>
      <c r="MD5" s="15">
        <v>2557</v>
      </c>
      <c r="ME5" s="16" t="s">
        <v>27</v>
      </c>
      <c r="MF5" s="14">
        <v>2558</v>
      </c>
      <c r="MG5" s="15">
        <v>2557</v>
      </c>
      <c r="MH5" s="16" t="s">
        <v>27</v>
      </c>
      <c r="MI5" s="14">
        <v>2558</v>
      </c>
      <c r="MJ5" s="15">
        <v>2557</v>
      </c>
      <c r="MK5" s="16" t="s">
        <v>27</v>
      </c>
      <c r="MU5" s="240" t="s">
        <v>32</v>
      </c>
      <c r="SL5" s="70" t="s">
        <v>28</v>
      </c>
      <c r="SM5" s="229">
        <f t="shared" ref="SM5:SM35" si="16">LS268</f>
        <v>0</v>
      </c>
      <c r="SN5" s="261">
        <f t="shared" ref="SN5:SN35" si="17">LS179</f>
        <v>0</v>
      </c>
      <c r="SO5" s="261">
        <f t="shared" ref="SO5:SO22" si="18">LS96</f>
        <v>0</v>
      </c>
      <c r="SP5" s="282">
        <f t="shared" ref="SP5:SP35" si="19">LS5</f>
        <v>0</v>
      </c>
      <c r="SQ5" s="282">
        <f t="shared" ref="SQ5:SQ35" si="20">IN5</f>
        <v>0</v>
      </c>
      <c r="SS5" s="259" t="s">
        <v>29</v>
      </c>
      <c r="ST5" s="279">
        <f t="shared" ref="ST5:ST45" si="21">LY268</f>
        <v>0</v>
      </c>
      <c r="SU5" s="279">
        <f t="shared" ref="SU5:SU45" si="22">LY179</f>
        <v>0</v>
      </c>
      <c r="SV5" s="279">
        <f t="shared" ref="SV5:SV22" si="23">LY96</f>
        <v>0</v>
      </c>
      <c r="SW5" s="258">
        <f t="shared" ref="SW5:SW45" si="24">LY5</f>
        <v>0</v>
      </c>
      <c r="SX5" s="258">
        <f t="shared" ref="SX5:SX45" si="25">LX5</f>
        <v>0</v>
      </c>
      <c r="SZ5" s="240" t="e">
        <f t="shared" si="2"/>
        <v>#REF!</v>
      </c>
      <c r="TA5" s="240" t="e">
        <f t="shared" si="3"/>
        <v>#REF!</v>
      </c>
      <c r="TB5" s="240" t="e">
        <f t="shared" si="4"/>
        <v>#REF!</v>
      </c>
      <c r="TC5" s="240">
        <f t="shared" ref="TC5:TE5" si="26">DF8</f>
        <v>0</v>
      </c>
      <c r="TD5" s="240">
        <f t="shared" si="26"/>
        <v>0</v>
      </c>
      <c r="TE5" s="240">
        <f t="shared" si="26"/>
        <v>0</v>
      </c>
    </row>
    <row r="6" spans="1:525" ht="19.5" customHeight="1" thickTop="1" x14ac:dyDescent="0.25">
      <c r="A6" s="184"/>
      <c r="B6" s="185" t="s">
        <v>240</v>
      </c>
      <c r="C6" s="186" t="e">
        <f>'1.รวมชลบุรี'!#REF!</f>
        <v>#REF!</v>
      </c>
      <c r="D6" s="187" t="e">
        <f>'1.รวมชลบุรี'!#REF!</f>
        <v>#REF!</v>
      </c>
      <c r="E6" s="298" t="e">
        <f>'1.รวมชลบุรี'!#REF!</f>
        <v>#REF!</v>
      </c>
      <c r="F6" s="186" t="e">
        <f>'1.รวมชลบุรี'!#REF!</f>
        <v>#REF!</v>
      </c>
      <c r="G6" s="187" t="e">
        <f>'1.รวมชลบุรี'!#REF!</f>
        <v>#REF!</v>
      </c>
      <c r="H6" s="298" t="e">
        <f>'1.รวมชลบุรี'!#REF!</f>
        <v>#REF!</v>
      </c>
      <c r="I6" s="186" t="e">
        <f>'1.รวมชลบุรี'!#REF!</f>
        <v>#REF!</v>
      </c>
      <c r="J6" s="187" t="e">
        <f>'1.รวมชลบุรี'!#REF!</f>
        <v>#REF!</v>
      </c>
      <c r="K6" s="298" t="e">
        <f>'1.รวมชลบุรี'!#REF!</f>
        <v>#REF!</v>
      </c>
      <c r="L6" s="186" t="e">
        <f>'1.รวมชลบุรี'!#REF!</f>
        <v>#REF!</v>
      </c>
      <c r="M6" s="187" t="e">
        <f>'1.รวมชลบุรี'!#REF!</f>
        <v>#REF!</v>
      </c>
      <c r="N6" s="298" t="e">
        <f>'1.รวมชลบุรี'!#REF!</f>
        <v>#REF!</v>
      </c>
      <c r="O6" s="186" t="e">
        <f>'1.รวมชลบุรี'!#REF!</f>
        <v>#REF!</v>
      </c>
      <c r="P6" s="187" t="e">
        <f>'1.รวมชลบุรี'!#REF!</f>
        <v>#REF!</v>
      </c>
      <c r="Q6" s="298" t="e">
        <f>'1.รวมชลบุรี'!#REF!</f>
        <v>#REF!</v>
      </c>
      <c r="R6" s="186" t="e">
        <f>'1.รวมชลบุรี'!#REF!</f>
        <v>#REF!</v>
      </c>
      <c r="S6" s="187" t="e">
        <f>'1.รวมชลบุรี'!#REF!</f>
        <v>#REF!</v>
      </c>
      <c r="T6" s="298" t="e">
        <f>'1.รวมชลบุรี'!#REF!</f>
        <v>#REF!</v>
      </c>
      <c r="U6" s="186" t="e">
        <f>'1.รวมชลบุรี'!#REF!</f>
        <v>#REF!</v>
      </c>
      <c r="V6" s="187" t="e">
        <f>'1.รวมชลบุรี'!#REF!</f>
        <v>#REF!</v>
      </c>
      <c r="W6" s="298" t="e">
        <f>'1.รวมชลบุรี'!#REF!</f>
        <v>#REF!</v>
      </c>
      <c r="X6" s="186" t="e">
        <f>'1.รวมชลบุรี'!#REF!</f>
        <v>#REF!</v>
      </c>
      <c r="Y6" s="187" t="e">
        <f>'1.รวมชลบุรี'!#REF!</f>
        <v>#REF!</v>
      </c>
      <c r="Z6" s="298" t="e">
        <f>'1.รวมชลบุรี'!#REF!</f>
        <v>#REF!</v>
      </c>
      <c r="AA6" s="186" t="e">
        <f t="shared" si="7"/>
        <v>#REF!</v>
      </c>
      <c r="AB6" s="187" t="e">
        <f t="shared" si="8"/>
        <v>#REF!</v>
      </c>
      <c r="AC6" s="298" t="e">
        <f>'1.รวมชลบุรี'!#REF!</f>
        <v>#REF!</v>
      </c>
      <c r="AD6" s="189" t="e">
        <f t="shared" si="9"/>
        <v>#REF!</v>
      </c>
      <c r="AE6" s="187" t="e">
        <f t="shared" si="10"/>
        <v>#REF!</v>
      </c>
      <c r="AF6" s="190" t="e">
        <f>'1.รวมชลบุรี'!#REF!</f>
        <v>#REF!</v>
      </c>
      <c r="AG6" s="184" t="e">
        <f t="shared" si="14"/>
        <v>#REF!</v>
      </c>
      <c r="AH6" s="184" t="e">
        <f>'1.รวมชลบุรี'!#REF!</f>
        <v>#REF!</v>
      </c>
      <c r="AI6" s="240" t="e">
        <f t="shared" si="15"/>
        <v>#REF!</v>
      </c>
      <c r="JA6" s="297"/>
      <c r="JB6" s="297"/>
      <c r="JC6" s="156"/>
      <c r="JD6" s="297"/>
      <c r="JE6" s="297"/>
      <c r="JF6" s="156"/>
      <c r="JG6" s="297"/>
      <c r="JH6" s="297"/>
      <c r="JI6" s="156"/>
      <c r="JJ6" s="297"/>
      <c r="MB6" s="297"/>
      <c r="MC6" s="297"/>
      <c r="MD6" s="156"/>
      <c r="ME6" s="297"/>
      <c r="MF6" s="297"/>
      <c r="MG6" s="156"/>
      <c r="MH6" s="297"/>
      <c r="MI6" s="297"/>
      <c r="MJ6" s="156"/>
      <c r="MK6" s="297"/>
      <c r="SL6" s="70" t="s">
        <v>36</v>
      </c>
      <c r="SM6" s="271">
        <f t="shared" si="16"/>
        <v>0</v>
      </c>
      <c r="SN6" s="261">
        <f t="shared" si="17"/>
        <v>0</v>
      </c>
      <c r="SO6" s="261">
        <f t="shared" si="18"/>
        <v>0</v>
      </c>
      <c r="SP6" s="283">
        <f t="shared" si="19"/>
        <v>0</v>
      </c>
      <c r="SQ6" s="283">
        <f t="shared" si="20"/>
        <v>0</v>
      </c>
      <c r="SS6" s="259" t="s">
        <v>37</v>
      </c>
      <c r="ST6" s="279">
        <f t="shared" si="21"/>
        <v>0</v>
      </c>
      <c r="SU6" s="279">
        <f t="shared" si="22"/>
        <v>0</v>
      </c>
      <c r="SV6" s="279">
        <f t="shared" si="23"/>
        <v>0</v>
      </c>
      <c r="SW6" s="258">
        <f t="shared" si="24"/>
        <v>0</v>
      </c>
      <c r="SX6" s="258">
        <f t="shared" si="25"/>
        <v>0</v>
      </c>
      <c r="SZ6" s="240" t="e">
        <f t="shared" si="2"/>
        <v>#REF!</v>
      </c>
      <c r="TA6" s="240" t="e">
        <f t="shared" si="3"/>
        <v>#REF!</v>
      </c>
      <c r="TB6" s="240" t="e">
        <f t="shared" si="4"/>
        <v>#REF!</v>
      </c>
      <c r="TC6" s="240">
        <f t="shared" ref="TC6:TE6" si="27">DF9</f>
        <v>0</v>
      </c>
      <c r="TD6" s="240">
        <f t="shared" si="27"/>
        <v>0</v>
      </c>
      <c r="TE6" s="240">
        <f t="shared" si="27"/>
        <v>0</v>
      </c>
    </row>
    <row r="7" spans="1:525" ht="19.5" customHeight="1" x14ac:dyDescent="0.25">
      <c r="A7" s="184"/>
      <c r="B7" s="185" t="s">
        <v>223</v>
      </c>
      <c r="C7" s="186" t="e">
        <f>จันทบุรี!#REF!</f>
        <v>#REF!</v>
      </c>
      <c r="D7" s="187" t="e">
        <f>จันทบุรี!#REF!</f>
        <v>#REF!</v>
      </c>
      <c r="E7" s="298" t="e">
        <f>จันทบุรี!#REF!</f>
        <v>#REF!</v>
      </c>
      <c r="F7" s="186" t="e">
        <f>จันทบุรี!#REF!</f>
        <v>#REF!</v>
      </c>
      <c r="G7" s="187" t="e">
        <f>จันทบุรี!#REF!</f>
        <v>#REF!</v>
      </c>
      <c r="H7" s="298" t="e">
        <f>จันทบุรี!#REF!</f>
        <v>#REF!</v>
      </c>
      <c r="I7" s="186" t="e">
        <f>จันทบุรี!#REF!</f>
        <v>#REF!</v>
      </c>
      <c r="J7" s="187" t="e">
        <f>จันทบุรี!#REF!</f>
        <v>#REF!</v>
      </c>
      <c r="K7" s="298" t="e">
        <f>จันทบุรี!#REF!</f>
        <v>#REF!</v>
      </c>
      <c r="L7" s="186" t="e">
        <f>จันทบุรี!#REF!</f>
        <v>#REF!</v>
      </c>
      <c r="M7" s="187" t="e">
        <f>จันทบุรี!#REF!</f>
        <v>#REF!</v>
      </c>
      <c r="N7" s="298" t="e">
        <f>จันทบุรี!#REF!</f>
        <v>#REF!</v>
      </c>
      <c r="O7" s="186" t="e">
        <f>จันทบุรี!#REF!</f>
        <v>#REF!</v>
      </c>
      <c r="P7" s="187" t="e">
        <f>จันทบุรี!#REF!</f>
        <v>#REF!</v>
      </c>
      <c r="Q7" s="298" t="e">
        <f>จันทบุรี!#REF!</f>
        <v>#REF!</v>
      </c>
      <c r="R7" s="186" t="e">
        <f>จันทบุรี!#REF!</f>
        <v>#REF!</v>
      </c>
      <c r="S7" s="187" t="e">
        <f>จันทบุรี!#REF!</f>
        <v>#REF!</v>
      </c>
      <c r="T7" s="298" t="e">
        <f>จันทบุรี!#REF!</f>
        <v>#REF!</v>
      </c>
      <c r="U7" s="186" t="e">
        <f>จันทบุรี!#REF!</f>
        <v>#REF!</v>
      </c>
      <c r="V7" s="187" t="e">
        <f>จันทบุรี!#REF!</f>
        <v>#REF!</v>
      </c>
      <c r="W7" s="298" t="e">
        <f>จันทบุรี!#REF!</f>
        <v>#REF!</v>
      </c>
      <c r="X7" s="186" t="e">
        <f>จันทบุรี!#REF!</f>
        <v>#REF!</v>
      </c>
      <c r="Y7" s="187" t="e">
        <f>จันทบุรี!#REF!</f>
        <v>#REF!</v>
      </c>
      <c r="Z7" s="298" t="e">
        <f>จันทบุรี!#REF!</f>
        <v>#REF!</v>
      </c>
      <c r="AA7" s="186" t="e">
        <f t="shared" si="7"/>
        <v>#REF!</v>
      </c>
      <c r="AB7" s="187" t="e">
        <f t="shared" si="8"/>
        <v>#REF!</v>
      </c>
      <c r="AC7" s="298" t="e">
        <f t="shared" si="12"/>
        <v>#REF!</v>
      </c>
      <c r="AD7" s="188" t="e">
        <f t="shared" si="9"/>
        <v>#REF!</v>
      </c>
      <c r="AE7" s="187" t="e">
        <f t="shared" si="10"/>
        <v>#REF!</v>
      </c>
      <c r="AF7" s="190" t="e">
        <f t="shared" si="13"/>
        <v>#REF!</v>
      </c>
      <c r="AG7" s="184" t="e">
        <f t="shared" si="14"/>
        <v>#REF!</v>
      </c>
      <c r="AH7" s="184" t="e">
        <f>จันทบุรี!#REF!</f>
        <v>#REF!</v>
      </c>
      <c r="AI7" s="240" t="e">
        <f t="shared" si="15"/>
        <v>#REF!</v>
      </c>
      <c r="IM7" s="24"/>
      <c r="LQ7" s="24"/>
      <c r="LS7" s="240">
        <f>LR105</f>
        <v>0</v>
      </c>
      <c r="MD7" s="240">
        <f>MC105</f>
        <v>0</v>
      </c>
      <c r="MG7" s="240">
        <f>MF105</f>
        <v>0</v>
      </c>
      <c r="MJ7" s="240">
        <f>MI105</f>
        <v>0</v>
      </c>
      <c r="MU7" s="240" t="s">
        <v>40</v>
      </c>
      <c r="SL7" s="70" t="s">
        <v>50</v>
      </c>
      <c r="SM7" s="229">
        <f t="shared" si="16"/>
        <v>0</v>
      </c>
      <c r="SN7" s="261">
        <f t="shared" si="17"/>
        <v>0</v>
      </c>
      <c r="SO7" s="261">
        <f t="shared" si="18"/>
        <v>0</v>
      </c>
      <c r="SP7" s="284">
        <f t="shared" si="19"/>
        <v>0</v>
      </c>
      <c r="SQ7" s="284">
        <f t="shared" si="20"/>
        <v>0</v>
      </c>
      <c r="SS7" s="259" t="s">
        <v>51</v>
      </c>
      <c r="ST7" s="279">
        <f t="shared" si="21"/>
        <v>0</v>
      </c>
      <c r="SU7" s="279">
        <f t="shared" si="22"/>
        <v>0</v>
      </c>
      <c r="SV7" s="279">
        <f t="shared" si="23"/>
        <v>0</v>
      </c>
      <c r="SW7" s="258">
        <f t="shared" si="24"/>
        <v>0</v>
      </c>
      <c r="SX7" s="258">
        <f t="shared" si="25"/>
        <v>0</v>
      </c>
      <c r="SZ7" s="240" t="e">
        <f t="shared" si="2"/>
        <v>#REF!</v>
      </c>
      <c r="TA7" s="240" t="e">
        <f t="shared" si="3"/>
        <v>#REF!</v>
      </c>
      <c r="TB7" s="240" t="e">
        <f t="shared" si="4"/>
        <v>#REF!</v>
      </c>
      <c r="TC7" s="240">
        <f t="shared" ref="TC7:TE7" si="28">DF10</f>
        <v>0</v>
      </c>
      <c r="TD7" s="240">
        <f t="shared" si="28"/>
        <v>0</v>
      </c>
      <c r="TE7" s="240">
        <f t="shared" si="28"/>
        <v>0</v>
      </c>
    </row>
    <row r="8" spans="1:525" ht="19.5" customHeight="1" x14ac:dyDescent="0.25">
      <c r="A8" s="184"/>
      <c r="B8" s="185" t="s">
        <v>238</v>
      </c>
      <c r="C8" s="186" t="e">
        <f>'2.รวมตราด'!#REF!</f>
        <v>#REF!</v>
      </c>
      <c r="D8" s="187" t="e">
        <f>'2.รวมตราด'!#REF!</f>
        <v>#REF!</v>
      </c>
      <c r="E8" s="298" t="e">
        <f>'2.รวมตราด'!#REF!</f>
        <v>#REF!</v>
      </c>
      <c r="F8" s="186" t="e">
        <f>'2.รวมตราด'!#REF!</f>
        <v>#REF!</v>
      </c>
      <c r="G8" s="187" t="e">
        <f>'2.รวมตราด'!#REF!</f>
        <v>#REF!</v>
      </c>
      <c r="H8" s="298" t="e">
        <f>'2.รวมตราด'!#REF!</f>
        <v>#REF!</v>
      </c>
      <c r="I8" s="186" t="e">
        <f>'2.รวมตราด'!#REF!</f>
        <v>#REF!</v>
      </c>
      <c r="J8" s="187" t="e">
        <f>'2.รวมตราด'!#REF!</f>
        <v>#REF!</v>
      </c>
      <c r="K8" s="298" t="e">
        <f>'2.รวมตราด'!#REF!</f>
        <v>#REF!</v>
      </c>
      <c r="L8" s="186" t="e">
        <f>'2.รวมตราด'!#REF!</f>
        <v>#REF!</v>
      </c>
      <c r="M8" s="187" t="e">
        <f>'2.รวมตราด'!#REF!</f>
        <v>#REF!</v>
      </c>
      <c r="N8" s="298" t="e">
        <f>'2.รวมตราด'!#REF!</f>
        <v>#REF!</v>
      </c>
      <c r="O8" s="186" t="e">
        <f>'2.รวมตราด'!#REF!</f>
        <v>#REF!</v>
      </c>
      <c r="P8" s="187" t="e">
        <f>'2.รวมตราด'!#REF!</f>
        <v>#REF!</v>
      </c>
      <c r="Q8" s="298" t="e">
        <f>'2.รวมตราด'!#REF!</f>
        <v>#REF!</v>
      </c>
      <c r="R8" s="186" t="e">
        <f>'2.รวมตราด'!#REF!</f>
        <v>#REF!</v>
      </c>
      <c r="S8" s="187" t="e">
        <f>'2.รวมตราด'!#REF!</f>
        <v>#REF!</v>
      </c>
      <c r="T8" s="298" t="e">
        <f>'2.รวมตราด'!#REF!</f>
        <v>#REF!</v>
      </c>
      <c r="U8" s="186" t="e">
        <f>'2.รวมตราด'!#REF!</f>
        <v>#REF!</v>
      </c>
      <c r="V8" s="187" t="e">
        <f>'2.รวมตราด'!#REF!</f>
        <v>#REF!</v>
      </c>
      <c r="W8" s="298" t="e">
        <f>'2.รวมตราด'!#REF!</f>
        <v>#REF!</v>
      </c>
      <c r="X8" s="186" t="e">
        <f>'2.รวมตราด'!#REF!</f>
        <v>#REF!</v>
      </c>
      <c r="Y8" s="187" t="e">
        <f>'2.รวมตราด'!#REF!</f>
        <v>#REF!</v>
      </c>
      <c r="Z8" s="298" t="e">
        <f>'2.รวมตราด'!#REF!</f>
        <v>#REF!</v>
      </c>
      <c r="AA8" s="186" t="e">
        <f t="shared" si="7"/>
        <v>#REF!</v>
      </c>
      <c r="AB8" s="187" t="e">
        <f t="shared" si="8"/>
        <v>#REF!</v>
      </c>
      <c r="AC8" s="298" t="e">
        <f>'1.รวมชลบุรี'!#REF!</f>
        <v>#REF!</v>
      </c>
      <c r="AD8" s="188" t="e">
        <f t="shared" si="9"/>
        <v>#REF!</v>
      </c>
      <c r="AE8" s="187" t="e">
        <f t="shared" si="10"/>
        <v>#REF!</v>
      </c>
      <c r="AF8" s="190" t="e">
        <f>'1.รวมชลบุรี'!#REF!</f>
        <v>#REF!</v>
      </c>
      <c r="AG8" s="184" t="e">
        <f t="shared" si="14"/>
        <v>#REF!</v>
      </c>
      <c r="AH8" s="184" t="e">
        <f>'2.รวมตราด'!#REF!</f>
        <v>#REF!</v>
      </c>
      <c r="AI8" s="240" t="e">
        <f t="shared" si="15"/>
        <v>#REF!</v>
      </c>
      <c r="IM8" s="58"/>
      <c r="LQ8" s="58"/>
      <c r="SL8" s="67" t="s">
        <v>56</v>
      </c>
      <c r="SM8" s="229">
        <f t="shared" si="16"/>
        <v>0</v>
      </c>
      <c r="SN8" s="261">
        <f t="shared" si="17"/>
        <v>0</v>
      </c>
      <c r="SO8" s="261">
        <f t="shared" si="18"/>
        <v>0</v>
      </c>
      <c r="SP8" s="285">
        <f t="shared" si="19"/>
        <v>0</v>
      </c>
      <c r="SQ8" s="285">
        <f t="shared" si="20"/>
        <v>0</v>
      </c>
      <c r="SS8" s="259" t="s">
        <v>57</v>
      </c>
      <c r="ST8" s="279">
        <f t="shared" si="21"/>
        <v>0</v>
      </c>
      <c r="SU8" s="279">
        <f t="shared" si="22"/>
        <v>0</v>
      </c>
      <c r="SV8" s="279">
        <f t="shared" si="23"/>
        <v>0</v>
      </c>
      <c r="SW8" s="258">
        <f t="shared" si="24"/>
        <v>0</v>
      </c>
      <c r="SX8" s="258">
        <f t="shared" si="25"/>
        <v>0</v>
      </c>
      <c r="SZ8" s="240" t="e">
        <f t="shared" si="2"/>
        <v>#REF!</v>
      </c>
      <c r="TA8" s="240" t="e">
        <f t="shared" si="3"/>
        <v>#REF!</v>
      </c>
      <c r="TB8" s="240" t="e">
        <f t="shared" si="4"/>
        <v>#REF!</v>
      </c>
      <c r="TC8" s="240">
        <f t="shared" ref="TC8:TE8" si="29">DF11</f>
        <v>0</v>
      </c>
      <c r="TD8" s="240">
        <f t="shared" si="29"/>
        <v>0</v>
      </c>
      <c r="TE8" s="240">
        <f t="shared" si="29"/>
        <v>0</v>
      </c>
    </row>
    <row r="9" spans="1:525" ht="19.5" customHeight="1" thickBot="1" x14ac:dyDescent="0.3">
      <c r="A9" s="184"/>
      <c r="B9" s="313" t="s">
        <v>224</v>
      </c>
      <c r="C9" s="320" t="e">
        <f>'เมือง ตราด'!#REF!</f>
        <v>#REF!</v>
      </c>
      <c r="D9" s="318" t="e">
        <f>'เมือง ตราด'!#REF!</f>
        <v>#REF!</v>
      </c>
      <c r="E9" s="321" t="e">
        <f>'เมือง ตราด'!#REF!</f>
        <v>#REF!</v>
      </c>
      <c r="F9" s="320" t="e">
        <f>'เมือง ตราด'!#REF!</f>
        <v>#REF!</v>
      </c>
      <c r="G9" s="318" t="e">
        <f>'เมือง ตราด'!#REF!</f>
        <v>#REF!</v>
      </c>
      <c r="H9" s="321" t="e">
        <f>'เมือง ตราด'!#REF!</f>
        <v>#REF!</v>
      </c>
      <c r="I9" s="320" t="e">
        <f>'เมือง ตราด'!#REF!</f>
        <v>#REF!</v>
      </c>
      <c r="J9" s="318" t="e">
        <f>'เมือง ตราด'!#REF!</f>
        <v>#REF!</v>
      </c>
      <c r="K9" s="321" t="e">
        <f>'เมือง ตราด'!#REF!</f>
        <v>#REF!</v>
      </c>
      <c r="L9" s="320" t="e">
        <f>'เมือง ตราด'!#REF!</f>
        <v>#REF!</v>
      </c>
      <c r="M9" s="318" t="e">
        <f>'เมือง ตราด'!#REF!</f>
        <v>#REF!</v>
      </c>
      <c r="N9" s="321" t="e">
        <f>'เมือง ตราด'!#REF!</f>
        <v>#REF!</v>
      </c>
      <c r="O9" s="320" t="e">
        <f>'เมือง ตราด'!#REF!</f>
        <v>#REF!</v>
      </c>
      <c r="P9" s="318" t="e">
        <f>'เมือง ตราด'!#REF!</f>
        <v>#REF!</v>
      </c>
      <c r="Q9" s="321" t="e">
        <f>'เมือง ตราด'!#REF!</f>
        <v>#REF!</v>
      </c>
      <c r="R9" s="320" t="e">
        <f>'เมือง ตราด'!#REF!</f>
        <v>#REF!</v>
      </c>
      <c r="S9" s="318" t="e">
        <f>'เมือง ตราด'!#REF!</f>
        <v>#REF!</v>
      </c>
      <c r="T9" s="321" t="e">
        <f>'เมือง ตราด'!#REF!</f>
        <v>#REF!</v>
      </c>
      <c r="U9" s="320" t="e">
        <f>'เมือง ตราด'!#REF!</f>
        <v>#REF!</v>
      </c>
      <c r="V9" s="318" t="e">
        <f>'เมือง ตราด'!#REF!</f>
        <v>#REF!</v>
      </c>
      <c r="W9" s="321" t="e">
        <f>'เมือง ตราด'!#REF!</f>
        <v>#REF!</v>
      </c>
      <c r="X9" s="320" t="e">
        <f>'เมือง ตราด'!#REF!</f>
        <v>#REF!</v>
      </c>
      <c r="Y9" s="318" t="e">
        <f>'เมือง ตราด'!#REF!</f>
        <v>#REF!</v>
      </c>
      <c r="Z9" s="321" t="e">
        <f>'เมือง ตราด'!#REF!</f>
        <v>#REF!</v>
      </c>
      <c r="AA9" s="320" t="e">
        <f t="shared" si="7"/>
        <v>#REF!</v>
      </c>
      <c r="AB9" s="318" t="e">
        <f t="shared" si="8"/>
        <v>#REF!</v>
      </c>
      <c r="AC9" s="321" t="e">
        <f t="shared" si="12"/>
        <v>#REF!</v>
      </c>
      <c r="AD9" s="334" t="e">
        <f t="shared" si="9"/>
        <v>#REF!</v>
      </c>
      <c r="AE9" s="318" t="e">
        <f t="shared" si="10"/>
        <v>#REF!</v>
      </c>
      <c r="AF9" s="319" t="e">
        <f t="shared" si="13"/>
        <v>#REF!</v>
      </c>
      <c r="AG9" s="184" t="e">
        <f t="shared" si="14"/>
        <v>#REF!</v>
      </c>
      <c r="AH9" s="184" t="e">
        <f>'เมือง ตราด'!#REF!</f>
        <v>#REF!</v>
      </c>
      <c r="AI9" s="240" t="e">
        <f t="shared" si="15"/>
        <v>#REF!</v>
      </c>
      <c r="IM9" s="58"/>
      <c r="LQ9" s="58"/>
      <c r="LS9" s="240">
        <f t="shared" ref="LS9:LS16" si="30">LR106</f>
        <v>0</v>
      </c>
      <c r="MD9" s="240">
        <f t="shared" ref="MD9:MD15" si="31">MC106</f>
        <v>0</v>
      </c>
      <c r="MG9" s="240">
        <f t="shared" ref="MG9:MG15" si="32">MF106</f>
        <v>0</v>
      </c>
      <c r="MJ9" s="240">
        <f t="shared" ref="MJ9:MJ15" si="33">MI106</f>
        <v>0</v>
      </c>
      <c r="MU9" s="240" t="s">
        <v>200</v>
      </c>
      <c r="SL9" s="71" t="s">
        <v>36</v>
      </c>
      <c r="SM9" s="286">
        <f t="shared" si="16"/>
        <v>0</v>
      </c>
      <c r="SN9" s="266">
        <f t="shared" si="17"/>
        <v>0</v>
      </c>
      <c r="SO9" s="266">
        <f t="shared" si="18"/>
        <v>0</v>
      </c>
      <c r="SP9" s="287">
        <f t="shared" si="19"/>
        <v>0</v>
      </c>
      <c r="SQ9" s="287">
        <f t="shared" si="20"/>
        <v>0</v>
      </c>
      <c r="SS9" s="259" t="s">
        <v>62</v>
      </c>
      <c r="ST9" s="279">
        <f t="shared" si="21"/>
        <v>0</v>
      </c>
      <c r="SU9" s="279">
        <f t="shared" si="22"/>
        <v>0</v>
      </c>
      <c r="SV9" s="279">
        <f t="shared" si="23"/>
        <v>0</v>
      </c>
      <c r="SW9" s="258">
        <f t="shared" si="24"/>
        <v>0</v>
      </c>
      <c r="SX9" s="258">
        <f t="shared" si="25"/>
        <v>0</v>
      </c>
      <c r="SZ9" s="240" t="e">
        <f t="shared" si="2"/>
        <v>#REF!</v>
      </c>
      <c r="TA9" s="240" t="e">
        <f t="shared" si="3"/>
        <v>#REF!</v>
      </c>
      <c r="TB9" s="240" t="e">
        <f t="shared" si="4"/>
        <v>#REF!</v>
      </c>
      <c r="TC9" s="240">
        <f t="shared" ref="TC9:TE9" si="34">DF12</f>
        <v>0</v>
      </c>
      <c r="TD9" s="240">
        <f t="shared" si="34"/>
        <v>0</v>
      </c>
      <c r="TE9" s="240">
        <f t="shared" si="34"/>
        <v>0</v>
      </c>
    </row>
    <row r="10" spans="1:525" ht="19.5" customHeight="1" thickTop="1" x14ac:dyDescent="0.25">
      <c r="A10" s="184"/>
      <c r="B10" s="313" t="s">
        <v>225</v>
      </c>
      <c r="C10" s="320" t="e">
        <f>'เกาะช้าง ตราด'!#REF!</f>
        <v>#REF!</v>
      </c>
      <c r="D10" s="318" t="e">
        <f>'เกาะช้าง ตราด'!#REF!</f>
        <v>#REF!</v>
      </c>
      <c r="E10" s="321" t="e">
        <f>'เกาะช้าง ตราด'!#REF!</f>
        <v>#REF!</v>
      </c>
      <c r="F10" s="320" t="e">
        <f>'เกาะช้าง ตราด'!#REF!</f>
        <v>#REF!</v>
      </c>
      <c r="G10" s="318" t="e">
        <f>'เกาะช้าง ตราด'!#REF!</f>
        <v>#REF!</v>
      </c>
      <c r="H10" s="321" t="e">
        <f>'เกาะช้าง ตราด'!#REF!</f>
        <v>#REF!</v>
      </c>
      <c r="I10" s="320" t="e">
        <f>'เกาะช้าง ตราด'!#REF!</f>
        <v>#REF!</v>
      </c>
      <c r="J10" s="318" t="e">
        <f>'เกาะช้าง ตราด'!#REF!</f>
        <v>#REF!</v>
      </c>
      <c r="K10" s="321" t="e">
        <f>'เกาะช้าง ตราด'!#REF!</f>
        <v>#REF!</v>
      </c>
      <c r="L10" s="320" t="e">
        <f>'เกาะช้าง ตราด'!#REF!</f>
        <v>#REF!</v>
      </c>
      <c r="M10" s="318" t="e">
        <f>'เกาะช้าง ตราด'!#REF!</f>
        <v>#REF!</v>
      </c>
      <c r="N10" s="321" t="e">
        <f>'เกาะช้าง ตราด'!#REF!</f>
        <v>#REF!</v>
      </c>
      <c r="O10" s="320" t="e">
        <f>'เกาะช้าง ตราด'!#REF!</f>
        <v>#REF!</v>
      </c>
      <c r="P10" s="318" t="e">
        <f>'เกาะช้าง ตราด'!#REF!</f>
        <v>#REF!</v>
      </c>
      <c r="Q10" s="321" t="e">
        <f>'เกาะช้าง ตราด'!#REF!</f>
        <v>#REF!</v>
      </c>
      <c r="R10" s="320" t="e">
        <f>'เกาะช้าง ตราด'!#REF!</f>
        <v>#REF!</v>
      </c>
      <c r="S10" s="318" t="e">
        <f>'เกาะช้าง ตราด'!#REF!</f>
        <v>#REF!</v>
      </c>
      <c r="T10" s="321" t="e">
        <f>'เกาะช้าง ตราด'!#REF!</f>
        <v>#REF!</v>
      </c>
      <c r="U10" s="320" t="e">
        <f>'เกาะช้าง ตราด'!#REF!</f>
        <v>#REF!</v>
      </c>
      <c r="V10" s="318" t="e">
        <f>'เกาะช้าง ตราด'!#REF!</f>
        <v>#REF!</v>
      </c>
      <c r="W10" s="321" t="e">
        <f>'เกาะช้าง ตราด'!#REF!</f>
        <v>#REF!</v>
      </c>
      <c r="X10" s="320" t="e">
        <f>'เกาะช้าง ตราด'!#REF!</f>
        <v>#REF!</v>
      </c>
      <c r="Y10" s="318" t="e">
        <f>'เกาะช้าง ตราด'!#REF!</f>
        <v>#REF!</v>
      </c>
      <c r="Z10" s="321" t="e">
        <f>'เกาะช้าง ตราด'!#REF!</f>
        <v>#REF!</v>
      </c>
      <c r="AA10" s="320" t="e">
        <f t="shared" si="7"/>
        <v>#REF!</v>
      </c>
      <c r="AB10" s="318" t="e">
        <f t="shared" si="8"/>
        <v>#REF!</v>
      </c>
      <c r="AC10" s="321" t="e">
        <f t="shared" si="12"/>
        <v>#REF!</v>
      </c>
      <c r="AD10" s="334" t="e">
        <f t="shared" si="9"/>
        <v>#REF!</v>
      </c>
      <c r="AE10" s="318" t="e">
        <f t="shared" si="10"/>
        <v>#REF!</v>
      </c>
      <c r="AF10" s="319" t="e">
        <f t="shared" si="13"/>
        <v>#REF!</v>
      </c>
      <c r="AG10" s="184" t="e">
        <f t="shared" si="14"/>
        <v>#REF!</v>
      </c>
      <c r="AH10" s="184" t="e">
        <f>'เกาะช้าง ตราด'!#REF!</f>
        <v>#REF!</v>
      </c>
      <c r="AI10" s="240" t="e">
        <f t="shared" si="15"/>
        <v>#REF!</v>
      </c>
      <c r="IM10" s="58"/>
      <c r="LQ10" s="58"/>
      <c r="LS10" s="240">
        <f t="shared" si="30"/>
        <v>0</v>
      </c>
      <c r="MD10" s="240">
        <f t="shared" si="31"/>
        <v>0</v>
      </c>
      <c r="MG10" s="240">
        <f t="shared" si="32"/>
        <v>0</v>
      </c>
      <c r="MJ10" s="240">
        <f t="shared" si="33"/>
        <v>0</v>
      </c>
      <c r="MU10" s="240" t="s">
        <v>60</v>
      </c>
      <c r="SL10" s="241" t="s">
        <v>67</v>
      </c>
      <c r="SM10" s="241">
        <f t="shared" si="16"/>
        <v>0</v>
      </c>
      <c r="SN10" s="241">
        <f t="shared" si="17"/>
        <v>0</v>
      </c>
      <c r="SO10" s="241">
        <f t="shared" si="18"/>
        <v>0</v>
      </c>
      <c r="SP10" s="241">
        <f t="shared" si="19"/>
        <v>0</v>
      </c>
      <c r="SQ10" s="241">
        <f t="shared" si="20"/>
        <v>0</v>
      </c>
      <c r="SS10" s="259" t="s">
        <v>68</v>
      </c>
      <c r="ST10" s="279">
        <f t="shared" si="21"/>
        <v>0</v>
      </c>
      <c r="SU10" s="279">
        <f t="shared" si="22"/>
        <v>0</v>
      </c>
      <c r="SV10" s="279">
        <f t="shared" si="23"/>
        <v>0</v>
      </c>
      <c r="SW10" s="258">
        <f t="shared" si="24"/>
        <v>0</v>
      </c>
      <c r="SX10" s="258">
        <f t="shared" si="25"/>
        <v>0</v>
      </c>
      <c r="SZ10" s="240" t="e">
        <f t="shared" si="2"/>
        <v>#REF!</v>
      </c>
      <c r="TA10" s="240" t="e">
        <f t="shared" si="3"/>
        <v>#REF!</v>
      </c>
      <c r="TB10" s="240" t="e">
        <f t="shared" si="4"/>
        <v>#REF!</v>
      </c>
      <c r="TC10" s="240">
        <f t="shared" ref="TC10:TE10" si="35">DF13</f>
        <v>0</v>
      </c>
      <c r="TD10" s="240">
        <f t="shared" si="35"/>
        <v>0</v>
      </c>
      <c r="TE10" s="240">
        <f t="shared" si="35"/>
        <v>0</v>
      </c>
    </row>
    <row r="11" spans="1:525" ht="19.5" customHeight="1" x14ac:dyDescent="0.25">
      <c r="A11" s="184"/>
      <c r="B11" s="313" t="s">
        <v>226</v>
      </c>
      <c r="C11" s="320" t="e">
        <f>'เกาะกูด ตราด'!#REF!</f>
        <v>#REF!</v>
      </c>
      <c r="D11" s="318" t="e">
        <f>'เกาะกูด ตราด'!#REF!</f>
        <v>#REF!</v>
      </c>
      <c r="E11" s="321" t="e">
        <f>'เกาะกูด ตราด'!#REF!</f>
        <v>#REF!</v>
      </c>
      <c r="F11" s="320" t="e">
        <f>'เกาะกูด ตราด'!#REF!</f>
        <v>#REF!</v>
      </c>
      <c r="G11" s="318" t="e">
        <f>'เกาะกูด ตราด'!#REF!</f>
        <v>#REF!</v>
      </c>
      <c r="H11" s="321" t="e">
        <f>'เกาะกูด ตราด'!#REF!</f>
        <v>#REF!</v>
      </c>
      <c r="I11" s="320" t="e">
        <f>'เกาะกูด ตราด'!#REF!</f>
        <v>#REF!</v>
      </c>
      <c r="J11" s="318" t="e">
        <f>'เกาะกูด ตราด'!#REF!</f>
        <v>#REF!</v>
      </c>
      <c r="K11" s="321" t="e">
        <f>'เกาะกูด ตราด'!#REF!</f>
        <v>#REF!</v>
      </c>
      <c r="L11" s="320" t="e">
        <f>'เกาะกูด ตราด'!#REF!</f>
        <v>#REF!</v>
      </c>
      <c r="M11" s="318" t="e">
        <f>'เกาะกูด ตราด'!#REF!</f>
        <v>#REF!</v>
      </c>
      <c r="N11" s="321" t="e">
        <f>'เกาะกูด ตราด'!#REF!</f>
        <v>#REF!</v>
      </c>
      <c r="O11" s="320" t="e">
        <f>'เกาะกูด ตราด'!#REF!</f>
        <v>#REF!</v>
      </c>
      <c r="P11" s="318" t="e">
        <f>'เกาะกูด ตราด'!#REF!</f>
        <v>#REF!</v>
      </c>
      <c r="Q11" s="321" t="e">
        <f>'เกาะกูด ตราด'!#REF!</f>
        <v>#REF!</v>
      </c>
      <c r="R11" s="320" t="e">
        <f>'เกาะกูด ตราด'!#REF!</f>
        <v>#REF!</v>
      </c>
      <c r="S11" s="318" t="e">
        <f>'เกาะกูด ตราด'!#REF!</f>
        <v>#REF!</v>
      </c>
      <c r="T11" s="321" t="e">
        <f>'เกาะกูด ตราด'!#REF!</f>
        <v>#REF!</v>
      </c>
      <c r="U11" s="320" t="e">
        <f>'เกาะกูด ตราด'!#REF!</f>
        <v>#REF!</v>
      </c>
      <c r="V11" s="318" t="e">
        <f>'เกาะกูด ตราด'!#REF!</f>
        <v>#REF!</v>
      </c>
      <c r="W11" s="321" t="e">
        <f>'เกาะกูด ตราด'!#REF!</f>
        <v>#REF!</v>
      </c>
      <c r="X11" s="320" t="e">
        <f>'เกาะกูด ตราด'!#REF!</f>
        <v>#REF!</v>
      </c>
      <c r="Y11" s="318" t="e">
        <f>'เกาะกูด ตราด'!#REF!</f>
        <v>#REF!</v>
      </c>
      <c r="Z11" s="321" t="e">
        <f>'เกาะกูด ตราด'!#REF!</f>
        <v>#REF!</v>
      </c>
      <c r="AA11" s="320" t="e">
        <f t="shared" si="7"/>
        <v>#REF!</v>
      </c>
      <c r="AB11" s="318" t="e">
        <f t="shared" si="8"/>
        <v>#REF!</v>
      </c>
      <c r="AC11" s="321" t="e">
        <f t="shared" si="12"/>
        <v>#REF!</v>
      </c>
      <c r="AD11" s="334" t="e">
        <f t="shared" si="9"/>
        <v>#REF!</v>
      </c>
      <c r="AE11" s="318" t="e">
        <f t="shared" si="10"/>
        <v>#REF!</v>
      </c>
      <c r="AF11" s="319" t="e">
        <f t="shared" si="13"/>
        <v>#REF!</v>
      </c>
      <c r="AG11" s="184" t="e">
        <f t="shared" si="14"/>
        <v>#REF!</v>
      </c>
      <c r="AH11" s="184" t="e">
        <f>'เกาะกูด ตราด'!#REF!</f>
        <v>#REF!</v>
      </c>
      <c r="AI11" s="240" t="e">
        <f t="shared" si="15"/>
        <v>#REF!</v>
      </c>
      <c r="IM11" s="58"/>
      <c r="LQ11" s="58"/>
      <c r="LS11" s="240">
        <f t="shared" si="30"/>
        <v>0</v>
      </c>
      <c r="MD11" s="240">
        <f t="shared" si="31"/>
        <v>0</v>
      </c>
      <c r="MG11" s="240">
        <f t="shared" si="32"/>
        <v>0</v>
      </c>
      <c r="MJ11" s="240">
        <f t="shared" si="33"/>
        <v>0</v>
      </c>
      <c r="MU11" s="240" t="s">
        <v>201</v>
      </c>
      <c r="SL11" s="241" t="s">
        <v>56</v>
      </c>
      <c r="SM11" s="241">
        <f t="shared" si="16"/>
        <v>0</v>
      </c>
      <c r="SN11" s="241">
        <f t="shared" si="17"/>
        <v>0</v>
      </c>
      <c r="SO11" s="241">
        <f t="shared" si="18"/>
        <v>0</v>
      </c>
      <c r="SP11" s="241">
        <f t="shared" si="19"/>
        <v>0</v>
      </c>
      <c r="SQ11" s="241">
        <f t="shared" si="20"/>
        <v>0</v>
      </c>
      <c r="SS11" s="259" t="s">
        <v>73</v>
      </c>
      <c r="ST11" s="279">
        <f t="shared" si="21"/>
        <v>0</v>
      </c>
      <c r="SU11" s="279">
        <f t="shared" si="22"/>
        <v>0</v>
      </c>
      <c r="SV11" s="279">
        <f t="shared" si="23"/>
        <v>0</v>
      </c>
      <c r="SW11" s="258">
        <f t="shared" si="24"/>
        <v>0</v>
      </c>
      <c r="SX11" s="258">
        <f t="shared" si="25"/>
        <v>0</v>
      </c>
      <c r="SZ11" s="240" t="e">
        <f t="shared" si="2"/>
        <v>#REF!</v>
      </c>
      <c r="TA11" s="240" t="e">
        <f t="shared" si="3"/>
        <v>#REF!</v>
      </c>
      <c r="TB11" s="240" t="e">
        <f t="shared" si="4"/>
        <v>#REF!</v>
      </c>
      <c r="TC11" s="240">
        <f t="shared" ref="TC11:TE11" si="36">DF14</f>
        <v>0</v>
      </c>
      <c r="TD11" s="240">
        <f t="shared" si="36"/>
        <v>0</v>
      </c>
      <c r="TE11" s="240">
        <f t="shared" si="36"/>
        <v>0</v>
      </c>
    </row>
    <row r="12" spans="1:525" ht="19.5" customHeight="1" thickBot="1" x14ac:dyDescent="0.3">
      <c r="A12" s="184"/>
      <c r="B12" s="313" t="s">
        <v>227</v>
      </c>
      <c r="C12" s="320" t="e">
        <f>'เกาะหมาก ตราด'!#REF!</f>
        <v>#REF!</v>
      </c>
      <c r="D12" s="318" t="e">
        <f>'เกาะหมาก ตราด'!#REF!</f>
        <v>#REF!</v>
      </c>
      <c r="E12" s="321" t="e">
        <f>'เกาะหมาก ตราด'!#REF!</f>
        <v>#REF!</v>
      </c>
      <c r="F12" s="320" t="e">
        <f>'เกาะหมาก ตราด'!#REF!</f>
        <v>#REF!</v>
      </c>
      <c r="G12" s="318" t="e">
        <f>'เกาะหมาก ตราด'!#REF!</f>
        <v>#REF!</v>
      </c>
      <c r="H12" s="321" t="e">
        <f>'เกาะหมาก ตราด'!#REF!</f>
        <v>#REF!</v>
      </c>
      <c r="I12" s="320" t="e">
        <f>'เกาะหมาก ตราด'!#REF!</f>
        <v>#REF!</v>
      </c>
      <c r="J12" s="318" t="e">
        <f>'เกาะหมาก ตราด'!#REF!</f>
        <v>#REF!</v>
      </c>
      <c r="K12" s="321" t="e">
        <f>'เกาะหมาก ตราด'!#REF!</f>
        <v>#REF!</v>
      </c>
      <c r="L12" s="320" t="e">
        <f>'เกาะหมาก ตราด'!#REF!</f>
        <v>#REF!</v>
      </c>
      <c r="M12" s="318" t="e">
        <f>'เกาะหมาก ตราด'!#REF!</f>
        <v>#REF!</v>
      </c>
      <c r="N12" s="321" t="e">
        <f>'เกาะหมาก ตราด'!#REF!</f>
        <v>#REF!</v>
      </c>
      <c r="O12" s="320" t="e">
        <f>'เกาะหมาก ตราด'!#REF!</f>
        <v>#REF!</v>
      </c>
      <c r="P12" s="318" t="e">
        <f>'เกาะหมาก ตราด'!#REF!</f>
        <v>#REF!</v>
      </c>
      <c r="Q12" s="321" t="e">
        <f>'เกาะหมาก ตราด'!#REF!</f>
        <v>#REF!</v>
      </c>
      <c r="R12" s="320" t="e">
        <f>'เกาะหมาก ตราด'!#REF!</f>
        <v>#REF!</v>
      </c>
      <c r="S12" s="318" t="e">
        <f>'เกาะหมาก ตราด'!#REF!</f>
        <v>#REF!</v>
      </c>
      <c r="T12" s="321" t="e">
        <f>'เกาะหมาก ตราด'!#REF!</f>
        <v>#REF!</v>
      </c>
      <c r="U12" s="320" t="e">
        <f>'เกาะหมาก ตราด'!#REF!</f>
        <v>#REF!</v>
      </c>
      <c r="V12" s="318" t="e">
        <f>'เกาะหมาก ตราด'!#REF!</f>
        <v>#REF!</v>
      </c>
      <c r="W12" s="321" t="e">
        <f>'เกาะหมาก ตราด'!#REF!</f>
        <v>#REF!</v>
      </c>
      <c r="X12" s="320" t="e">
        <f>'เกาะหมาก ตราด'!#REF!</f>
        <v>#REF!</v>
      </c>
      <c r="Y12" s="318" t="e">
        <f>'เกาะหมาก ตราด'!#REF!</f>
        <v>#REF!</v>
      </c>
      <c r="Z12" s="321" t="e">
        <f>'เกาะหมาก ตราด'!#REF!</f>
        <v>#REF!</v>
      </c>
      <c r="AA12" s="320" t="e">
        <f t="shared" si="7"/>
        <v>#REF!</v>
      </c>
      <c r="AB12" s="318" t="e">
        <f t="shared" si="8"/>
        <v>#REF!</v>
      </c>
      <c r="AC12" s="321" t="e">
        <f t="shared" si="12"/>
        <v>#REF!</v>
      </c>
      <c r="AD12" s="317" t="e">
        <f t="shared" si="9"/>
        <v>#REF!</v>
      </c>
      <c r="AE12" s="318" t="e">
        <f t="shared" si="10"/>
        <v>#REF!</v>
      </c>
      <c r="AF12" s="319" t="e">
        <f t="shared" si="13"/>
        <v>#REF!</v>
      </c>
      <c r="AG12" s="184" t="e">
        <f t="shared" si="14"/>
        <v>#REF!</v>
      </c>
      <c r="AH12" s="184" t="e">
        <f>'เกาะหมาก ตราด'!#REF!</f>
        <v>#REF!</v>
      </c>
      <c r="AI12" s="240" t="e">
        <f t="shared" si="15"/>
        <v>#REF!</v>
      </c>
      <c r="IM12" s="56"/>
      <c r="LQ12" s="56"/>
      <c r="LS12" s="240">
        <f t="shared" si="30"/>
        <v>0</v>
      </c>
      <c r="MD12" s="240">
        <f t="shared" si="31"/>
        <v>0</v>
      </c>
      <c r="MG12" s="240">
        <f t="shared" si="32"/>
        <v>0</v>
      </c>
      <c r="MJ12" s="240">
        <f t="shared" si="33"/>
        <v>0</v>
      </c>
      <c r="MU12" s="240" t="s">
        <v>202</v>
      </c>
      <c r="SL12" s="241" t="s">
        <v>36</v>
      </c>
      <c r="SM12" s="241">
        <f t="shared" si="16"/>
        <v>0</v>
      </c>
      <c r="SN12" s="241">
        <f t="shared" si="17"/>
        <v>0</v>
      </c>
      <c r="SO12" s="241">
        <f t="shared" si="18"/>
        <v>0</v>
      </c>
      <c r="SP12" s="241">
        <f t="shared" si="19"/>
        <v>0</v>
      </c>
      <c r="SQ12" s="241">
        <f t="shared" si="20"/>
        <v>0</v>
      </c>
      <c r="SS12" s="259" t="s">
        <v>78</v>
      </c>
      <c r="ST12" s="279">
        <f t="shared" si="21"/>
        <v>0</v>
      </c>
      <c r="SU12" s="279">
        <f t="shared" si="22"/>
        <v>0</v>
      </c>
      <c r="SV12" s="279">
        <f t="shared" si="23"/>
        <v>0</v>
      </c>
      <c r="SW12" s="258">
        <f t="shared" si="24"/>
        <v>0</v>
      </c>
      <c r="SX12" s="258">
        <f t="shared" si="25"/>
        <v>0</v>
      </c>
      <c r="SZ12" s="240" t="e">
        <f t="shared" si="2"/>
        <v>#REF!</v>
      </c>
      <c r="TA12" s="240" t="e">
        <f t="shared" si="3"/>
        <v>#REF!</v>
      </c>
      <c r="TB12" s="240" t="e">
        <f t="shared" si="4"/>
        <v>#REF!</v>
      </c>
      <c r="TC12" s="240">
        <f t="shared" ref="TC12:TE12" si="37">DF15</f>
        <v>0</v>
      </c>
      <c r="TD12" s="240">
        <f t="shared" si="37"/>
        <v>0</v>
      </c>
      <c r="TE12" s="240">
        <f t="shared" si="37"/>
        <v>0</v>
      </c>
    </row>
    <row r="13" spans="1:525" ht="19.5" customHeight="1" thickTop="1" x14ac:dyDescent="0.25">
      <c r="A13" s="184"/>
      <c r="B13" s="185" t="s">
        <v>228</v>
      </c>
      <c r="C13" s="186" t="e">
        <f>นครนายก!#REF!</f>
        <v>#REF!</v>
      </c>
      <c r="D13" s="187" t="e">
        <f>นครนายก!#REF!</f>
        <v>#REF!</v>
      </c>
      <c r="E13" s="298" t="e">
        <f>นครนายก!#REF!</f>
        <v>#REF!</v>
      </c>
      <c r="F13" s="186" t="e">
        <f>นครนายก!#REF!</f>
        <v>#REF!</v>
      </c>
      <c r="G13" s="187" t="e">
        <f>นครนายก!#REF!</f>
        <v>#REF!</v>
      </c>
      <c r="H13" s="298" t="e">
        <f>นครนายก!#REF!</f>
        <v>#REF!</v>
      </c>
      <c r="I13" s="186" t="e">
        <f>นครนายก!#REF!</f>
        <v>#REF!</v>
      </c>
      <c r="J13" s="187" t="e">
        <f>นครนายก!#REF!</f>
        <v>#REF!</v>
      </c>
      <c r="K13" s="298" t="e">
        <f>นครนายก!#REF!</f>
        <v>#REF!</v>
      </c>
      <c r="L13" s="186" t="e">
        <f>นครนายก!#REF!</f>
        <v>#REF!</v>
      </c>
      <c r="M13" s="187" t="e">
        <f>นครนายก!#REF!</f>
        <v>#REF!</v>
      </c>
      <c r="N13" s="298" t="e">
        <f>นครนายก!#REF!</f>
        <v>#REF!</v>
      </c>
      <c r="O13" s="186" t="e">
        <f>นครนายก!#REF!</f>
        <v>#REF!</v>
      </c>
      <c r="P13" s="187" t="e">
        <f>นครนายก!#REF!</f>
        <v>#REF!</v>
      </c>
      <c r="Q13" s="298" t="e">
        <f>นครนายก!#REF!</f>
        <v>#REF!</v>
      </c>
      <c r="R13" s="186" t="e">
        <f>นครนายก!#REF!</f>
        <v>#REF!</v>
      </c>
      <c r="S13" s="187" t="e">
        <f>นครนายก!#REF!</f>
        <v>#REF!</v>
      </c>
      <c r="T13" s="298" t="e">
        <f>นครนายก!#REF!</f>
        <v>#REF!</v>
      </c>
      <c r="U13" s="186" t="e">
        <f>นครนายก!#REF!</f>
        <v>#REF!</v>
      </c>
      <c r="V13" s="187" t="e">
        <f>นครนายก!#REF!</f>
        <v>#REF!</v>
      </c>
      <c r="W13" s="298" t="e">
        <f>นครนายก!#REF!</f>
        <v>#REF!</v>
      </c>
      <c r="X13" s="186" t="e">
        <f>นครนายก!#REF!</f>
        <v>#REF!</v>
      </c>
      <c r="Y13" s="187" t="e">
        <f>นครนายก!#REF!</f>
        <v>#REF!</v>
      </c>
      <c r="Z13" s="298" t="e">
        <f>นครนายก!#REF!</f>
        <v>#REF!</v>
      </c>
      <c r="AA13" s="186" t="e">
        <f t="shared" si="7"/>
        <v>#REF!</v>
      </c>
      <c r="AB13" s="187" t="e">
        <f t="shared" si="8"/>
        <v>#REF!</v>
      </c>
      <c r="AC13" s="298" t="e">
        <f t="shared" si="12"/>
        <v>#REF!</v>
      </c>
      <c r="AD13" s="189" t="e">
        <f t="shared" si="9"/>
        <v>#REF!</v>
      </c>
      <c r="AE13" s="187" t="e">
        <f t="shared" si="10"/>
        <v>#REF!</v>
      </c>
      <c r="AF13" s="190" t="e">
        <f t="shared" si="13"/>
        <v>#REF!</v>
      </c>
      <c r="AG13" s="184" t="e">
        <f t="shared" si="14"/>
        <v>#REF!</v>
      </c>
      <c r="AH13" s="184" t="e">
        <f>นครนายก!#REF!</f>
        <v>#REF!</v>
      </c>
      <c r="AI13" s="240" t="e">
        <f t="shared" si="15"/>
        <v>#REF!</v>
      </c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106"/>
      <c r="JT13" s="241"/>
      <c r="JU13" s="241"/>
      <c r="JV13" s="241"/>
      <c r="LS13" s="240">
        <f t="shared" si="30"/>
        <v>0</v>
      </c>
      <c r="MD13" s="240">
        <f t="shared" si="31"/>
        <v>0</v>
      </c>
      <c r="MG13" s="240">
        <f t="shared" si="32"/>
        <v>0</v>
      </c>
      <c r="MJ13" s="240">
        <f t="shared" si="33"/>
        <v>0</v>
      </c>
      <c r="MU13" s="66" t="s">
        <v>203</v>
      </c>
      <c r="SL13" s="70" t="s">
        <v>204</v>
      </c>
      <c r="SM13" s="268">
        <f t="shared" si="16"/>
        <v>0</v>
      </c>
      <c r="SN13" s="261">
        <f t="shared" si="17"/>
        <v>0</v>
      </c>
      <c r="SO13" s="261">
        <f t="shared" si="18"/>
        <v>0</v>
      </c>
      <c r="SP13" s="269">
        <f t="shared" si="19"/>
        <v>0</v>
      </c>
      <c r="SQ13" s="270">
        <f t="shared" si="20"/>
        <v>0</v>
      </c>
      <c r="SS13" s="262" t="s">
        <v>82</v>
      </c>
      <c r="ST13" s="263">
        <f t="shared" si="21"/>
        <v>0</v>
      </c>
      <c r="SU13" s="263">
        <f t="shared" si="22"/>
        <v>0</v>
      </c>
      <c r="SV13" s="263">
        <f t="shared" si="23"/>
        <v>0</v>
      </c>
      <c r="SW13" s="258">
        <f t="shared" si="24"/>
        <v>0</v>
      </c>
      <c r="SX13" s="258">
        <f t="shared" si="25"/>
        <v>0</v>
      </c>
      <c r="SZ13" s="240" t="e">
        <f t="shared" si="2"/>
        <v>#REF!</v>
      </c>
      <c r="TA13" s="240" t="e">
        <f t="shared" si="3"/>
        <v>#REF!</v>
      </c>
      <c r="TB13" s="240" t="e">
        <f t="shared" si="4"/>
        <v>#REF!</v>
      </c>
      <c r="TC13" s="240">
        <f t="shared" ref="TC13:TE13" si="38">DF16</f>
        <v>0</v>
      </c>
      <c r="TD13" s="240">
        <f t="shared" si="38"/>
        <v>0</v>
      </c>
      <c r="TE13" s="240">
        <f t="shared" si="38"/>
        <v>0</v>
      </c>
    </row>
    <row r="14" spans="1:525" ht="19.5" customHeight="1" x14ac:dyDescent="0.25">
      <c r="A14" s="184"/>
      <c r="B14" s="185" t="s">
        <v>229</v>
      </c>
      <c r="C14" s="186" t="e">
        <f>ปราจีนบุรี!#REF!</f>
        <v>#REF!</v>
      </c>
      <c r="D14" s="187" t="e">
        <f>ปราจีนบุรี!#REF!</f>
        <v>#REF!</v>
      </c>
      <c r="E14" s="298" t="e">
        <f>ปราจีนบุรี!#REF!</f>
        <v>#REF!</v>
      </c>
      <c r="F14" s="186" t="e">
        <f>ปราจีนบุรี!#REF!</f>
        <v>#REF!</v>
      </c>
      <c r="G14" s="187" t="e">
        <f>ปราจีนบุรี!#REF!</f>
        <v>#REF!</v>
      </c>
      <c r="H14" s="298" t="e">
        <f>ปราจีนบุรี!#REF!</f>
        <v>#REF!</v>
      </c>
      <c r="I14" s="186" t="e">
        <f>ปราจีนบุรี!#REF!</f>
        <v>#REF!</v>
      </c>
      <c r="J14" s="187" t="e">
        <f>ปราจีนบุรี!#REF!</f>
        <v>#REF!</v>
      </c>
      <c r="K14" s="298" t="e">
        <f>ปราจีนบุรี!#REF!</f>
        <v>#REF!</v>
      </c>
      <c r="L14" s="186" t="e">
        <f>ปราจีนบุรี!#REF!</f>
        <v>#REF!</v>
      </c>
      <c r="M14" s="187" t="e">
        <f>ปราจีนบุรี!#REF!</f>
        <v>#REF!</v>
      </c>
      <c r="N14" s="298" t="e">
        <f>ปราจีนบุรี!#REF!</f>
        <v>#REF!</v>
      </c>
      <c r="O14" s="186" t="e">
        <f>ปราจีนบุรี!#REF!</f>
        <v>#REF!</v>
      </c>
      <c r="P14" s="187" t="e">
        <f>ปราจีนบุรี!#REF!</f>
        <v>#REF!</v>
      </c>
      <c r="Q14" s="298" t="e">
        <f>ปราจีนบุรี!#REF!</f>
        <v>#REF!</v>
      </c>
      <c r="R14" s="186" t="e">
        <f>ปราจีนบุรี!#REF!</f>
        <v>#REF!</v>
      </c>
      <c r="S14" s="187" t="e">
        <f>ปราจีนบุรี!#REF!</f>
        <v>#REF!</v>
      </c>
      <c r="T14" s="298" t="e">
        <f>ปราจีนบุรี!#REF!</f>
        <v>#REF!</v>
      </c>
      <c r="U14" s="186" t="e">
        <f>ปราจีนบุรี!#REF!</f>
        <v>#REF!</v>
      </c>
      <c r="V14" s="187" t="e">
        <f>ปราจีนบุรี!#REF!</f>
        <v>#REF!</v>
      </c>
      <c r="W14" s="298" t="e">
        <f>ปราจีนบุรี!#REF!</f>
        <v>#REF!</v>
      </c>
      <c r="X14" s="186" t="e">
        <f>ปราจีนบุรี!#REF!</f>
        <v>#REF!</v>
      </c>
      <c r="Y14" s="187" t="e">
        <f>ปราจีนบุรี!#REF!</f>
        <v>#REF!</v>
      </c>
      <c r="Z14" s="298" t="e">
        <f>ปราจีนบุรี!#REF!</f>
        <v>#REF!</v>
      </c>
      <c r="AA14" s="186" t="e">
        <f t="shared" si="7"/>
        <v>#REF!</v>
      </c>
      <c r="AB14" s="187" t="e">
        <f t="shared" si="8"/>
        <v>#REF!</v>
      </c>
      <c r="AC14" s="298" t="e">
        <f t="shared" si="12"/>
        <v>#REF!</v>
      </c>
      <c r="AD14" s="189" t="e">
        <f t="shared" si="9"/>
        <v>#REF!</v>
      </c>
      <c r="AE14" s="187" t="e">
        <f t="shared" si="10"/>
        <v>#REF!</v>
      </c>
      <c r="AF14" s="190" t="e">
        <f t="shared" si="13"/>
        <v>#REF!</v>
      </c>
      <c r="AG14" s="184" t="e">
        <f t="shared" si="14"/>
        <v>#REF!</v>
      </c>
      <c r="AH14" s="184" t="e">
        <f>ปราจีนบุรี!#REF!</f>
        <v>#REF!</v>
      </c>
      <c r="AI14" s="240" t="e">
        <f t="shared" si="15"/>
        <v>#REF!</v>
      </c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LS14" s="240">
        <f t="shared" si="30"/>
        <v>0</v>
      </c>
      <c r="MD14" s="240">
        <f t="shared" si="31"/>
        <v>0</v>
      </c>
      <c r="MG14" s="240">
        <f t="shared" si="32"/>
        <v>0</v>
      </c>
      <c r="MJ14" s="240">
        <f t="shared" si="33"/>
        <v>0</v>
      </c>
      <c r="SL14" s="67" t="s">
        <v>56</v>
      </c>
      <c r="SM14" s="271">
        <f t="shared" si="16"/>
        <v>0</v>
      </c>
      <c r="SN14" s="261">
        <f t="shared" si="17"/>
        <v>0</v>
      </c>
      <c r="SO14" s="261">
        <f t="shared" si="18"/>
        <v>0</v>
      </c>
      <c r="SP14" s="270">
        <f t="shared" si="19"/>
        <v>0</v>
      </c>
      <c r="SQ14" s="270">
        <f t="shared" si="20"/>
        <v>0</v>
      </c>
      <c r="SS14" s="262" t="s">
        <v>85</v>
      </c>
      <c r="ST14" s="263">
        <f t="shared" si="21"/>
        <v>0</v>
      </c>
      <c r="SU14" s="263">
        <f t="shared" si="22"/>
        <v>0</v>
      </c>
      <c r="SV14" s="263">
        <f t="shared" si="23"/>
        <v>0</v>
      </c>
      <c r="SW14" s="258">
        <f t="shared" si="24"/>
        <v>0</v>
      </c>
      <c r="SX14" s="258">
        <f t="shared" si="25"/>
        <v>0</v>
      </c>
      <c r="SZ14" s="240">
        <f t="shared" si="2"/>
        <v>0</v>
      </c>
      <c r="TA14" s="240">
        <f t="shared" si="3"/>
        <v>0</v>
      </c>
      <c r="TB14" s="240">
        <f t="shared" si="4"/>
        <v>0</v>
      </c>
      <c r="TC14" s="240">
        <f t="shared" ref="TC14:TE14" si="39">DF17</f>
        <v>0</v>
      </c>
      <c r="TD14" s="240">
        <f t="shared" si="39"/>
        <v>0</v>
      </c>
      <c r="TE14" s="240">
        <f t="shared" si="39"/>
        <v>0</v>
      </c>
    </row>
    <row r="15" spans="1:525" ht="19.5" customHeight="1" thickBot="1" x14ac:dyDescent="0.3">
      <c r="A15" s="184"/>
      <c r="B15" s="185" t="s">
        <v>230</v>
      </c>
      <c r="C15" s="186" t="e">
        <f>ระยอง!#REF!</f>
        <v>#REF!</v>
      </c>
      <c r="D15" s="187" t="e">
        <f>ระยอง!#REF!</f>
        <v>#REF!</v>
      </c>
      <c r="E15" s="298" t="e">
        <f>ระยอง!#REF!</f>
        <v>#REF!</v>
      </c>
      <c r="F15" s="186" t="e">
        <f>ระยอง!#REF!</f>
        <v>#REF!</v>
      </c>
      <c r="G15" s="187" t="e">
        <f>ระยอง!#REF!</f>
        <v>#REF!</v>
      </c>
      <c r="H15" s="298" t="e">
        <f>ระยอง!#REF!</f>
        <v>#REF!</v>
      </c>
      <c r="I15" s="186" t="e">
        <f>ระยอง!#REF!</f>
        <v>#REF!</v>
      </c>
      <c r="J15" s="187" t="e">
        <f>ระยอง!#REF!</f>
        <v>#REF!</v>
      </c>
      <c r="K15" s="298" t="e">
        <f>ระยอง!#REF!</f>
        <v>#REF!</v>
      </c>
      <c r="L15" s="186" t="e">
        <f>ระยอง!#REF!</f>
        <v>#REF!</v>
      </c>
      <c r="M15" s="187" t="e">
        <f>ระยอง!#REF!</f>
        <v>#REF!</v>
      </c>
      <c r="N15" s="298" t="e">
        <f>ระยอง!#REF!</f>
        <v>#REF!</v>
      </c>
      <c r="O15" s="186" t="e">
        <f>ระยอง!#REF!</f>
        <v>#REF!</v>
      </c>
      <c r="P15" s="187" t="e">
        <f>ระยอง!#REF!</f>
        <v>#REF!</v>
      </c>
      <c r="Q15" s="298" t="e">
        <f>ระยอง!#REF!</f>
        <v>#REF!</v>
      </c>
      <c r="R15" s="186" t="e">
        <f>ระยอง!#REF!</f>
        <v>#REF!</v>
      </c>
      <c r="S15" s="187" t="e">
        <f>ระยอง!#REF!</f>
        <v>#REF!</v>
      </c>
      <c r="T15" s="298" t="e">
        <f>ระยอง!#REF!</f>
        <v>#REF!</v>
      </c>
      <c r="U15" s="186" t="e">
        <f>ระยอง!#REF!</f>
        <v>#REF!</v>
      </c>
      <c r="V15" s="187" t="e">
        <f>ระยอง!#REF!</f>
        <v>#REF!</v>
      </c>
      <c r="W15" s="298" t="e">
        <f>ระยอง!#REF!</f>
        <v>#REF!</v>
      </c>
      <c r="X15" s="186" t="e">
        <f>ระยอง!#REF!</f>
        <v>#REF!</v>
      </c>
      <c r="Y15" s="187" t="e">
        <f>ระยอง!#REF!</f>
        <v>#REF!</v>
      </c>
      <c r="Z15" s="298" t="e">
        <f>ระยอง!#REF!</f>
        <v>#REF!</v>
      </c>
      <c r="AA15" s="186" t="e">
        <f t="shared" si="7"/>
        <v>#REF!</v>
      </c>
      <c r="AB15" s="187" t="e">
        <f t="shared" si="8"/>
        <v>#REF!</v>
      </c>
      <c r="AC15" s="298" t="e">
        <f t="shared" si="12"/>
        <v>#REF!</v>
      </c>
      <c r="AD15" s="189" t="e">
        <f t="shared" si="9"/>
        <v>#REF!</v>
      </c>
      <c r="AE15" s="187" t="e">
        <f t="shared" si="10"/>
        <v>#REF!</v>
      </c>
      <c r="AF15" s="190" t="e">
        <f t="shared" si="13"/>
        <v>#REF!</v>
      </c>
      <c r="AG15" s="184" t="e">
        <f t="shared" si="14"/>
        <v>#REF!</v>
      </c>
      <c r="AH15" s="184" t="e">
        <f>ระยอง!#REF!</f>
        <v>#REF!</v>
      </c>
      <c r="AI15" s="240" t="e">
        <f t="shared" si="15"/>
        <v>#REF!</v>
      </c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LS15" s="240">
        <f t="shared" si="30"/>
        <v>0</v>
      </c>
      <c r="MD15" s="240">
        <f t="shared" si="31"/>
        <v>0</v>
      </c>
      <c r="MG15" s="240">
        <f t="shared" si="32"/>
        <v>0</v>
      </c>
      <c r="MJ15" s="240">
        <f t="shared" si="33"/>
        <v>0</v>
      </c>
      <c r="SL15" s="71" t="s">
        <v>36</v>
      </c>
      <c r="SM15" s="272">
        <f t="shared" si="16"/>
        <v>0</v>
      </c>
      <c r="SN15" s="266">
        <f t="shared" si="17"/>
        <v>0</v>
      </c>
      <c r="SO15" s="266">
        <f t="shared" si="18"/>
        <v>0</v>
      </c>
      <c r="SP15" s="273">
        <f t="shared" si="19"/>
        <v>0</v>
      </c>
      <c r="SQ15" s="273">
        <f t="shared" si="20"/>
        <v>0</v>
      </c>
      <c r="SS15" s="262" t="s">
        <v>88</v>
      </c>
      <c r="ST15" s="263">
        <f t="shared" si="21"/>
        <v>0</v>
      </c>
      <c r="SU15" s="263">
        <f t="shared" si="22"/>
        <v>0</v>
      </c>
      <c r="SV15" s="263">
        <f t="shared" si="23"/>
        <v>0</v>
      </c>
      <c r="SW15" s="258">
        <f t="shared" si="24"/>
        <v>0</v>
      </c>
      <c r="SX15" s="258">
        <f t="shared" si="25"/>
        <v>0</v>
      </c>
      <c r="SZ15" s="240">
        <f t="shared" si="2"/>
        <v>0</v>
      </c>
      <c r="TA15" s="240">
        <f t="shared" si="3"/>
        <v>0</v>
      </c>
      <c r="TB15" s="240">
        <f t="shared" si="4"/>
        <v>0</v>
      </c>
      <c r="TC15" s="240">
        <f t="shared" ref="TC15:TE15" si="40">DF18</f>
        <v>0</v>
      </c>
      <c r="TD15" s="240">
        <f t="shared" si="40"/>
        <v>0</v>
      </c>
      <c r="TE15" s="240">
        <f t="shared" si="40"/>
        <v>0</v>
      </c>
    </row>
    <row r="16" spans="1:525" ht="19.5" customHeight="1" thickTop="1" x14ac:dyDescent="0.25">
      <c r="A16" s="184"/>
      <c r="B16" s="185" t="s">
        <v>231</v>
      </c>
      <c r="C16" s="186" t="e">
        <f>สระแก้ว!#REF!</f>
        <v>#REF!</v>
      </c>
      <c r="D16" s="187" t="e">
        <f>สระแก้ว!#REF!</f>
        <v>#REF!</v>
      </c>
      <c r="E16" s="298" t="e">
        <f>สระแก้ว!#REF!</f>
        <v>#REF!</v>
      </c>
      <c r="F16" s="186" t="e">
        <f>สระแก้ว!#REF!</f>
        <v>#REF!</v>
      </c>
      <c r="G16" s="187" t="e">
        <f>สระแก้ว!#REF!</f>
        <v>#REF!</v>
      </c>
      <c r="H16" s="298" t="e">
        <f>สระแก้ว!#REF!</f>
        <v>#REF!</v>
      </c>
      <c r="I16" s="186" t="e">
        <f>สระแก้ว!#REF!</f>
        <v>#REF!</v>
      </c>
      <c r="J16" s="187" t="e">
        <f>สระแก้ว!#REF!</f>
        <v>#REF!</v>
      </c>
      <c r="K16" s="298" t="e">
        <f>สระแก้ว!#REF!</f>
        <v>#REF!</v>
      </c>
      <c r="L16" s="186" t="e">
        <f>สระแก้ว!#REF!</f>
        <v>#REF!</v>
      </c>
      <c r="M16" s="187" t="e">
        <f>สระแก้ว!#REF!</f>
        <v>#REF!</v>
      </c>
      <c r="N16" s="298" t="e">
        <f>สระแก้ว!#REF!</f>
        <v>#REF!</v>
      </c>
      <c r="O16" s="186" t="e">
        <f>สระแก้ว!#REF!</f>
        <v>#REF!</v>
      </c>
      <c r="P16" s="187" t="e">
        <f>สระแก้ว!#REF!</f>
        <v>#REF!</v>
      </c>
      <c r="Q16" s="298" t="e">
        <f>สระแก้ว!#REF!</f>
        <v>#REF!</v>
      </c>
      <c r="R16" s="186" t="e">
        <f>สระแก้ว!#REF!</f>
        <v>#REF!</v>
      </c>
      <c r="S16" s="187" t="e">
        <f>สระแก้ว!#REF!</f>
        <v>#REF!</v>
      </c>
      <c r="T16" s="298" t="e">
        <f>สระแก้ว!#REF!</f>
        <v>#REF!</v>
      </c>
      <c r="U16" s="186" t="e">
        <f>สระแก้ว!#REF!</f>
        <v>#REF!</v>
      </c>
      <c r="V16" s="187" t="e">
        <f>สระแก้ว!#REF!</f>
        <v>#REF!</v>
      </c>
      <c r="W16" s="298" t="e">
        <f>สระแก้ว!#REF!</f>
        <v>#REF!</v>
      </c>
      <c r="X16" s="186" t="e">
        <f>สระแก้ว!#REF!</f>
        <v>#REF!</v>
      </c>
      <c r="Y16" s="187" t="e">
        <f>สระแก้ว!#REF!</f>
        <v>#REF!</v>
      </c>
      <c r="Z16" s="298" t="e">
        <f>สระแก้ว!#REF!</f>
        <v>#REF!</v>
      </c>
      <c r="AA16" s="186" t="e">
        <f t="shared" si="7"/>
        <v>#REF!</v>
      </c>
      <c r="AB16" s="187" t="e">
        <f t="shared" si="8"/>
        <v>#REF!</v>
      </c>
      <c r="AC16" s="298" t="e">
        <f t="shared" si="12"/>
        <v>#REF!</v>
      </c>
      <c r="AD16" s="189" t="e">
        <f t="shared" si="9"/>
        <v>#REF!</v>
      </c>
      <c r="AE16" s="187" t="e">
        <f t="shared" si="10"/>
        <v>#REF!</v>
      </c>
      <c r="AF16" s="190" t="e">
        <f t="shared" si="13"/>
        <v>#REF!</v>
      </c>
      <c r="AG16" s="184" t="e">
        <f t="shared" si="14"/>
        <v>#REF!</v>
      </c>
      <c r="AH16" s="184" t="e">
        <f>สระแก้ว!#REF!</f>
        <v>#REF!</v>
      </c>
      <c r="AI16" s="240" t="e">
        <f t="shared" si="15"/>
        <v>#REF!</v>
      </c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LS16" s="240">
        <f t="shared" si="30"/>
        <v>0</v>
      </c>
      <c r="SL16" s="74" t="s">
        <v>91</v>
      </c>
      <c r="SM16" s="229"/>
      <c r="SN16" s="274"/>
      <c r="SO16" s="274"/>
      <c r="SP16" s="275"/>
      <c r="SQ16" s="276"/>
      <c r="SS16" s="262" t="s">
        <v>92</v>
      </c>
      <c r="ST16" s="263">
        <f t="shared" si="21"/>
        <v>0</v>
      </c>
      <c r="SU16" s="263">
        <f t="shared" si="22"/>
        <v>0</v>
      </c>
      <c r="SV16" s="263">
        <f t="shared" si="23"/>
        <v>0</v>
      </c>
      <c r="SW16" s="258">
        <f t="shared" si="24"/>
        <v>0</v>
      </c>
      <c r="SX16" s="258">
        <f t="shared" si="25"/>
        <v>0</v>
      </c>
      <c r="SZ16" s="240">
        <f t="shared" si="2"/>
        <v>0</v>
      </c>
      <c r="TA16" s="240">
        <f t="shared" si="3"/>
        <v>0</v>
      </c>
      <c r="TB16" s="240">
        <f t="shared" si="4"/>
        <v>0</v>
      </c>
      <c r="TC16" s="240">
        <f t="shared" ref="TC16:TE16" si="41">DF19</f>
        <v>0</v>
      </c>
      <c r="TD16" s="240">
        <f t="shared" si="41"/>
        <v>0</v>
      </c>
      <c r="TE16" s="240">
        <f t="shared" si="41"/>
        <v>0</v>
      </c>
    </row>
    <row r="17" spans="1:525" ht="19.5" customHeight="1" thickBot="1" x14ac:dyDescent="0.3">
      <c r="A17" s="184"/>
      <c r="B17" s="185"/>
      <c r="C17" s="186"/>
      <c r="D17" s="187"/>
      <c r="E17" s="298"/>
      <c r="F17" s="189"/>
      <c r="G17" s="187"/>
      <c r="H17" s="190"/>
      <c r="I17" s="186"/>
      <c r="J17" s="187"/>
      <c r="K17" s="298"/>
      <c r="L17" s="189"/>
      <c r="M17" s="187"/>
      <c r="N17" s="190"/>
      <c r="O17" s="186"/>
      <c r="P17" s="187"/>
      <c r="Q17" s="298"/>
      <c r="R17" s="189"/>
      <c r="S17" s="187"/>
      <c r="T17" s="190"/>
      <c r="U17" s="186"/>
      <c r="V17" s="187"/>
      <c r="W17" s="298"/>
      <c r="X17" s="189"/>
      <c r="Y17" s="187"/>
      <c r="Z17" s="190"/>
      <c r="AA17" s="186"/>
      <c r="AB17" s="187"/>
      <c r="AC17" s="298"/>
      <c r="AD17" s="189"/>
      <c r="AE17" s="187"/>
      <c r="AF17" s="190"/>
      <c r="AG17" s="184"/>
      <c r="AH17" s="184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LS17" s="240" t="e">
        <f>#REF!</f>
        <v>#REF!</v>
      </c>
      <c r="SL17" s="70" t="s">
        <v>93</v>
      </c>
      <c r="SM17" s="271">
        <f t="shared" si="16"/>
        <v>0</v>
      </c>
      <c r="SN17" s="261">
        <f t="shared" si="17"/>
        <v>0</v>
      </c>
      <c r="SO17" s="261">
        <f t="shared" si="18"/>
        <v>0</v>
      </c>
      <c r="SP17" s="277" t="e">
        <f t="shared" si="19"/>
        <v>#REF!</v>
      </c>
      <c r="SQ17" s="277">
        <f t="shared" si="20"/>
        <v>0</v>
      </c>
      <c r="SS17" s="262" t="s">
        <v>94</v>
      </c>
      <c r="ST17" s="263">
        <f t="shared" si="21"/>
        <v>0</v>
      </c>
      <c r="SU17" s="263">
        <f t="shared" si="22"/>
        <v>0</v>
      </c>
      <c r="SV17" s="263">
        <f t="shared" si="23"/>
        <v>0</v>
      </c>
      <c r="SW17" s="258">
        <f t="shared" si="24"/>
        <v>0</v>
      </c>
      <c r="SX17" s="258">
        <f t="shared" si="25"/>
        <v>0</v>
      </c>
      <c r="SZ17" s="240">
        <f t="shared" si="2"/>
        <v>0</v>
      </c>
      <c r="TA17" s="240">
        <f t="shared" si="3"/>
        <v>0</v>
      </c>
      <c r="TB17" s="240">
        <f t="shared" si="4"/>
        <v>0</v>
      </c>
      <c r="TC17" s="240">
        <f t="shared" ref="TC17:TE17" si="42">DF20</f>
        <v>0</v>
      </c>
      <c r="TD17" s="240">
        <f t="shared" si="42"/>
        <v>0</v>
      </c>
      <c r="TE17" s="240">
        <f t="shared" si="42"/>
        <v>0</v>
      </c>
    </row>
    <row r="18" spans="1:525" ht="19.5" customHeight="1" thickTop="1" x14ac:dyDescent="0.25">
      <c r="A18" s="184"/>
      <c r="B18" s="185"/>
      <c r="C18" s="186"/>
      <c r="D18" s="187"/>
      <c r="E18" s="299"/>
      <c r="F18" s="189"/>
      <c r="G18" s="187"/>
      <c r="H18" s="190"/>
      <c r="I18" s="189"/>
      <c r="J18" s="189"/>
      <c r="K18" s="298"/>
      <c r="L18" s="189"/>
      <c r="M18" s="189"/>
      <c r="N18" s="190"/>
      <c r="O18" s="189"/>
      <c r="P18" s="189"/>
      <c r="Q18" s="299"/>
      <c r="R18" s="189"/>
      <c r="S18" s="189"/>
      <c r="T18" s="190"/>
      <c r="U18" s="186"/>
      <c r="V18" s="187"/>
      <c r="W18" s="299"/>
      <c r="X18" s="189"/>
      <c r="Y18" s="187"/>
      <c r="Z18" s="190"/>
      <c r="AA18" s="186"/>
      <c r="AB18" s="187"/>
      <c r="AC18" s="299"/>
      <c r="AD18" s="189"/>
      <c r="AE18" s="187"/>
      <c r="AF18" s="190"/>
      <c r="AG18" s="184"/>
      <c r="AH18" s="184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64"/>
      <c r="JB18" s="64"/>
      <c r="JC18" s="124"/>
      <c r="JD18" s="64"/>
      <c r="JE18" s="64"/>
      <c r="JF18" s="124"/>
      <c r="JG18" s="64"/>
      <c r="JH18" s="64"/>
      <c r="JI18" s="124"/>
      <c r="JJ18" s="64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MB18" s="8" t="s">
        <v>21</v>
      </c>
      <c r="MC18" s="9" t="s">
        <v>22</v>
      </c>
      <c r="MD18" s="10"/>
      <c r="ME18" s="11"/>
      <c r="MF18" s="9" t="s">
        <v>23</v>
      </c>
      <c r="MG18" s="10"/>
      <c r="MH18" s="11"/>
      <c r="MI18" s="9" t="s">
        <v>24</v>
      </c>
      <c r="MJ18" s="10"/>
      <c r="MK18" s="11"/>
      <c r="SL18" s="67" t="s">
        <v>56</v>
      </c>
      <c r="SM18" s="271">
        <f t="shared" si="16"/>
        <v>0</v>
      </c>
      <c r="SN18" s="261">
        <f t="shared" si="17"/>
        <v>0</v>
      </c>
      <c r="SO18" s="261">
        <f t="shared" si="18"/>
        <v>0</v>
      </c>
      <c r="SP18" s="277">
        <f t="shared" si="19"/>
        <v>0</v>
      </c>
      <c r="SQ18" s="277">
        <f t="shared" si="20"/>
        <v>0</v>
      </c>
      <c r="SS18" s="262" t="s">
        <v>95</v>
      </c>
      <c r="ST18" s="263">
        <f t="shared" si="21"/>
        <v>0</v>
      </c>
      <c r="SU18" s="263">
        <f t="shared" si="22"/>
        <v>0</v>
      </c>
      <c r="SV18" s="263">
        <f t="shared" si="23"/>
        <v>0</v>
      </c>
      <c r="SW18" s="258">
        <f t="shared" si="24"/>
        <v>0</v>
      </c>
      <c r="SX18" s="258">
        <f t="shared" si="25"/>
        <v>0</v>
      </c>
      <c r="SZ18" s="240">
        <f t="shared" si="2"/>
        <v>0</v>
      </c>
      <c r="TA18" s="240">
        <f t="shared" si="3"/>
        <v>0</v>
      </c>
      <c r="TB18" s="240">
        <f t="shared" si="4"/>
        <v>0</v>
      </c>
      <c r="TC18" s="240">
        <f t="shared" ref="TC18:TE18" si="43">DF21</f>
        <v>0</v>
      </c>
      <c r="TD18" s="240">
        <f t="shared" si="43"/>
        <v>0</v>
      </c>
      <c r="TE18" s="240">
        <f t="shared" si="43"/>
        <v>0</v>
      </c>
    </row>
    <row r="19" spans="1:525" ht="19.5" customHeight="1" thickBot="1" x14ac:dyDescent="0.3">
      <c r="A19" s="184"/>
      <c r="B19" s="185"/>
      <c r="C19" s="186"/>
      <c r="D19" s="187"/>
      <c r="E19" s="298"/>
      <c r="F19" s="189"/>
      <c r="G19" s="187"/>
      <c r="H19" s="190"/>
      <c r="I19" s="189"/>
      <c r="J19" s="189"/>
      <c r="K19" s="298"/>
      <c r="L19" s="189"/>
      <c r="M19" s="189"/>
      <c r="N19" s="190"/>
      <c r="O19" s="189"/>
      <c r="P19" s="187"/>
      <c r="Q19" s="298"/>
      <c r="R19" s="189"/>
      <c r="S19" s="187"/>
      <c r="T19" s="190"/>
      <c r="U19" s="186"/>
      <c r="V19" s="187"/>
      <c r="W19" s="298"/>
      <c r="X19" s="189"/>
      <c r="Y19" s="187"/>
      <c r="Z19" s="190"/>
      <c r="AA19" s="186"/>
      <c r="AB19" s="187"/>
      <c r="AC19" s="298"/>
      <c r="AD19" s="189"/>
      <c r="AE19" s="187"/>
      <c r="AF19" s="190"/>
      <c r="AG19" s="184"/>
      <c r="AH19" s="184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38"/>
      <c r="JB19" s="238"/>
      <c r="JC19" s="156"/>
      <c r="JD19" s="238"/>
      <c r="JE19" s="238"/>
      <c r="JF19" s="156"/>
      <c r="JG19" s="238"/>
      <c r="JH19" s="238"/>
      <c r="JI19" s="156"/>
      <c r="JJ19" s="238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LS19" s="240" t="e">
        <f>#REF!</f>
        <v>#REF!</v>
      </c>
      <c r="MB19" s="13" t="s">
        <v>192</v>
      </c>
      <c r="MC19" s="14">
        <v>2558</v>
      </c>
      <c r="MD19" s="15">
        <v>2557</v>
      </c>
      <c r="ME19" s="16" t="s">
        <v>27</v>
      </c>
      <c r="MF19" s="14">
        <v>2558</v>
      </c>
      <c r="MG19" s="15">
        <v>2557</v>
      </c>
      <c r="MH19" s="16" t="s">
        <v>27</v>
      </c>
      <c r="MI19" s="14">
        <v>2558</v>
      </c>
      <c r="MJ19" s="15">
        <v>2557</v>
      </c>
      <c r="MK19" s="16" t="s">
        <v>27</v>
      </c>
      <c r="SL19" s="69" t="s">
        <v>36</v>
      </c>
      <c r="SM19" s="271">
        <f t="shared" si="16"/>
        <v>0</v>
      </c>
      <c r="SN19" s="264">
        <f t="shared" si="17"/>
        <v>0</v>
      </c>
      <c r="SO19" s="264">
        <f t="shared" si="18"/>
        <v>0</v>
      </c>
      <c r="SP19" s="278" t="e">
        <f t="shared" si="19"/>
        <v>#REF!</v>
      </c>
      <c r="SQ19" s="278">
        <f t="shared" si="20"/>
        <v>0</v>
      </c>
      <c r="SS19" s="262" t="s">
        <v>96</v>
      </c>
      <c r="ST19" s="263">
        <f t="shared" si="21"/>
        <v>0</v>
      </c>
      <c r="SU19" s="263">
        <f t="shared" si="22"/>
        <v>0</v>
      </c>
      <c r="SV19" s="263">
        <f t="shared" si="23"/>
        <v>0</v>
      </c>
      <c r="SW19" s="258">
        <f t="shared" si="24"/>
        <v>0</v>
      </c>
      <c r="SX19" s="258">
        <f t="shared" si="25"/>
        <v>0</v>
      </c>
      <c r="SZ19" s="240">
        <f t="shared" si="2"/>
        <v>0</v>
      </c>
      <c r="TA19" s="240">
        <f t="shared" si="3"/>
        <v>0</v>
      </c>
      <c r="TB19" s="240">
        <f t="shared" si="4"/>
        <v>0</v>
      </c>
      <c r="TC19" s="240">
        <f t="shared" ref="TC19:TE19" si="44">DF22</f>
        <v>0</v>
      </c>
      <c r="TD19" s="240">
        <f t="shared" si="44"/>
        <v>0</v>
      </c>
      <c r="TE19" s="240">
        <f t="shared" si="44"/>
        <v>0</v>
      </c>
    </row>
    <row r="20" spans="1:525" ht="19.5" customHeight="1" thickTop="1" x14ac:dyDescent="0.25">
      <c r="A20" s="184"/>
      <c r="B20" s="185"/>
      <c r="C20" s="186"/>
      <c r="D20" s="187"/>
      <c r="E20" s="298"/>
      <c r="F20" s="189"/>
      <c r="G20" s="187"/>
      <c r="H20" s="190"/>
      <c r="I20" s="186"/>
      <c r="J20" s="187"/>
      <c r="K20" s="298"/>
      <c r="L20" s="189"/>
      <c r="M20" s="187"/>
      <c r="N20" s="190"/>
      <c r="O20" s="186"/>
      <c r="P20" s="187"/>
      <c r="Q20" s="298"/>
      <c r="R20" s="189"/>
      <c r="S20" s="187"/>
      <c r="T20" s="190"/>
      <c r="U20" s="186"/>
      <c r="V20" s="187"/>
      <c r="W20" s="298"/>
      <c r="X20" s="189"/>
      <c r="Y20" s="187"/>
      <c r="Z20" s="190"/>
      <c r="AA20" s="186"/>
      <c r="AB20" s="187"/>
      <c r="AC20" s="298"/>
      <c r="AD20" s="189"/>
      <c r="AE20" s="187"/>
      <c r="AF20" s="190"/>
      <c r="AG20" s="184"/>
      <c r="AH20" s="184"/>
      <c r="LS20" s="240" t="e">
        <f>#REF!</f>
        <v>#REF!</v>
      </c>
      <c r="MD20" s="240" t="e">
        <f>#REF!</f>
        <v>#REF!</v>
      </c>
      <c r="MG20" s="240" t="e">
        <f>#REF!</f>
        <v>#REF!</v>
      </c>
      <c r="MJ20" s="240" t="e">
        <f>#REF!</f>
        <v>#REF!</v>
      </c>
      <c r="SL20" s="76" t="s">
        <v>97</v>
      </c>
      <c r="SM20" s="271">
        <f t="shared" si="16"/>
        <v>0</v>
      </c>
      <c r="SN20" s="265">
        <f t="shared" si="17"/>
        <v>0</v>
      </c>
      <c r="SO20" s="265">
        <f t="shared" si="18"/>
        <v>0</v>
      </c>
      <c r="SP20" s="277" t="e">
        <f t="shared" si="19"/>
        <v>#REF!</v>
      </c>
      <c r="SQ20" s="277">
        <f t="shared" si="20"/>
        <v>0</v>
      </c>
      <c r="SS20" s="262" t="s">
        <v>98</v>
      </c>
      <c r="ST20" s="263">
        <f t="shared" si="21"/>
        <v>0</v>
      </c>
      <c r="SU20" s="263">
        <f t="shared" si="22"/>
        <v>0</v>
      </c>
      <c r="SV20" s="263">
        <f t="shared" si="23"/>
        <v>0</v>
      </c>
      <c r="SW20" s="258">
        <f t="shared" si="24"/>
        <v>0</v>
      </c>
      <c r="SX20" s="258">
        <f t="shared" si="25"/>
        <v>0</v>
      </c>
      <c r="SZ20" s="240">
        <f t="shared" si="2"/>
        <v>0</v>
      </c>
      <c r="TA20" s="240">
        <f t="shared" si="3"/>
        <v>0</v>
      </c>
      <c r="TB20" s="240">
        <f t="shared" si="4"/>
        <v>0</v>
      </c>
      <c r="TC20" s="240">
        <f t="shared" ref="TC20:TE20" si="45">DF23</f>
        <v>0</v>
      </c>
      <c r="TD20" s="240">
        <f t="shared" si="45"/>
        <v>0</v>
      </c>
      <c r="TE20" s="240">
        <f t="shared" si="45"/>
        <v>0</v>
      </c>
    </row>
    <row r="21" spans="1:525" ht="19.5" customHeight="1" x14ac:dyDescent="0.25">
      <c r="A21" s="184"/>
      <c r="B21" s="185"/>
      <c r="C21" s="186"/>
      <c r="D21" s="187"/>
      <c r="E21" s="298"/>
      <c r="F21" s="189"/>
      <c r="G21" s="187"/>
      <c r="H21" s="190"/>
      <c r="I21" s="186"/>
      <c r="J21" s="187"/>
      <c r="K21" s="298"/>
      <c r="L21" s="189"/>
      <c r="M21" s="187"/>
      <c r="N21" s="190"/>
      <c r="O21" s="186"/>
      <c r="P21" s="187"/>
      <c r="Q21" s="414"/>
      <c r="R21" s="189"/>
      <c r="S21" s="187"/>
      <c r="T21" s="190"/>
      <c r="U21" s="186"/>
      <c r="V21" s="187"/>
      <c r="W21" s="298"/>
      <c r="X21" s="189"/>
      <c r="Y21" s="187"/>
      <c r="Z21" s="190"/>
      <c r="AA21" s="186"/>
      <c r="AB21" s="187"/>
      <c r="AC21" s="298"/>
      <c r="AD21" s="189"/>
      <c r="AE21" s="187"/>
      <c r="AF21" s="190"/>
      <c r="AG21" s="184"/>
      <c r="AH21" s="184"/>
      <c r="LS21" s="240" t="e">
        <f>#REF!</f>
        <v>#REF!</v>
      </c>
      <c r="MD21" s="240" t="e">
        <f>#REF!</f>
        <v>#REF!</v>
      </c>
      <c r="MG21" s="240" t="e">
        <f>#REF!</f>
        <v>#REF!</v>
      </c>
      <c r="MJ21" s="240" t="e">
        <f>#REF!</f>
        <v>#REF!</v>
      </c>
      <c r="SL21" s="67" t="s">
        <v>56</v>
      </c>
      <c r="SM21" s="271">
        <f t="shared" si="16"/>
        <v>0</v>
      </c>
      <c r="SN21" s="261">
        <f t="shared" si="17"/>
        <v>0</v>
      </c>
      <c r="SO21" s="261">
        <f t="shared" si="18"/>
        <v>0</v>
      </c>
      <c r="SP21" s="277" t="e">
        <f t="shared" si="19"/>
        <v>#REF!</v>
      </c>
      <c r="SQ21" s="277">
        <f t="shared" si="20"/>
        <v>0</v>
      </c>
      <c r="SS21" s="262" t="s">
        <v>99</v>
      </c>
      <c r="ST21" s="263">
        <f t="shared" si="21"/>
        <v>0</v>
      </c>
      <c r="SU21" s="263">
        <f t="shared" si="22"/>
        <v>0</v>
      </c>
      <c r="SV21" s="263">
        <f t="shared" si="23"/>
        <v>0</v>
      </c>
      <c r="SW21" s="258">
        <f t="shared" si="24"/>
        <v>0</v>
      </c>
      <c r="SX21" s="258">
        <f t="shared" si="25"/>
        <v>0</v>
      </c>
      <c r="SZ21" s="240">
        <f t="shared" si="2"/>
        <v>0</v>
      </c>
      <c r="TA21" s="240">
        <f t="shared" si="3"/>
        <v>0</v>
      </c>
      <c r="TB21" s="240">
        <f t="shared" si="4"/>
        <v>0</v>
      </c>
      <c r="TC21" s="240">
        <f t="shared" ref="TC21:TE21" si="46">DF24</f>
        <v>0</v>
      </c>
      <c r="TD21" s="240">
        <f t="shared" si="46"/>
        <v>0</v>
      </c>
      <c r="TE21" s="240">
        <f t="shared" si="46"/>
        <v>0</v>
      </c>
    </row>
    <row r="22" spans="1:525" ht="19.5" customHeight="1" x14ac:dyDescent="0.25">
      <c r="A22" s="184"/>
      <c r="B22" s="185"/>
      <c r="C22" s="186"/>
      <c r="D22" s="187"/>
      <c r="E22" s="298"/>
      <c r="F22" s="189"/>
      <c r="G22" s="187"/>
      <c r="H22" s="190"/>
      <c r="I22" s="186"/>
      <c r="J22" s="187"/>
      <c r="K22" s="298"/>
      <c r="L22" s="189"/>
      <c r="M22" s="187"/>
      <c r="N22" s="190"/>
      <c r="O22" s="186"/>
      <c r="P22" s="187"/>
      <c r="Q22" s="298"/>
      <c r="R22" s="189"/>
      <c r="S22" s="187"/>
      <c r="T22" s="190"/>
      <c r="U22" s="186"/>
      <c r="V22" s="187"/>
      <c r="W22" s="298"/>
      <c r="X22" s="189"/>
      <c r="Y22" s="187"/>
      <c r="Z22" s="190"/>
      <c r="AA22" s="186"/>
      <c r="AB22" s="187"/>
      <c r="AC22" s="298"/>
      <c r="AD22" s="189"/>
      <c r="AE22" s="187"/>
      <c r="AF22" s="190"/>
      <c r="AG22" s="184"/>
      <c r="AH22" s="184"/>
      <c r="LS22" s="240" t="e">
        <f>#REF!</f>
        <v>#REF!</v>
      </c>
      <c r="MD22" s="240" t="e">
        <f>#REF!</f>
        <v>#REF!</v>
      </c>
      <c r="MG22" s="240" t="e">
        <f>#REF!</f>
        <v>#REF!</v>
      </c>
      <c r="MJ22" s="240" t="e">
        <f>#REF!</f>
        <v>#REF!</v>
      </c>
      <c r="SL22" s="69" t="s">
        <v>36</v>
      </c>
      <c r="SM22" s="271">
        <f t="shared" si="16"/>
        <v>0</v>
      </c>
      <c r="SN22" s="264">
        <f t="shared" si="17"/>
        <v>0</v>
      </c>
      <c r="SO22" s="264">
        <f t="shared" si="18"/>
        <v>0</v>
      </c>
      <c r="SP22" s="278" t="e">
        <f t="shared" si="19"/>
        <v>#REF!</v>
      </c>
      <c r="SQ22" s="278">
        <f t="shared" si="20"/>
        <v>0</v>
      </c>
      <c r="SS22" s="259" t="s">
        <v>100</v>
      </c>
      <c r="ST22" s="279">
        <f t="shared" si="21"/>
        <v>0</v>
      </c>
      <c r="SU22" s="279">
        <f t="shared" si="22"/>
        <v>0</v>
      </c>
      <c r="SV22" s="279">
        <f t="shared" si="23"/>
        <v>0</v>
      </c>
      <c r="SW22" s="258">
        <f t="shared" si="24"/>
        <v>0</v>
      </c>
      <c r="SX22" s="258">
        <f t="shared" si="25"/>
        <v>0</v>
      </c>
      <c r="SZ22" s="240">
        <f t="shared" si="2"/>
        <v>0</v>
      </c>
      <c r="TA22" s="240">
        <f t="shared" si="3"/>
        <v>0</v>
      </c>
      <c r="TB22" s="240">
        <f t="shared" si="4"/>
        <v>0</v>
      </c>
      <c r="TC22" s="240">
        <f t="shared" ref="TC22:TE22" si="47">DF25</f>
        <v>0</v>
      </c>
      <c r="TD22" s="240">
        <f t="shared" si="47"/>
        <v>0</v>
      </c>
      <c r="TE22" s="240">
        <f t="shared" si="47"/>
        <v>0</v>
      </c>
    </row>
    <row r="23" spans="1:525" ht="19.5" customHeight="1" thickBot="1" x14ac:dyDescent="0.3">
      <c r="A23" s="184"/>
      <c r="B23" s="191"/>
      <c r="C23" s="192"/>
      <c r="D23" s="193"/>
      <c r="E23" s="300"/>
      <c r="F23" s="194"/>
      <c r="G23" s="193"/>
      <c r="H23" s="195"/>
      <c r="I23" s="192"/>
      <c r="J23" s="193"/>
      <c r="K23" s="300"/>
      <c r="L23" s="194"/>
      <c r="M23" s="193"/>
      <c r="N23" s="195"/>
      <c r="O23" s="192"/>
      <c r="P23" s="193"/>
      <c r="Q23" s="300"/>
      <c r="R23" s="194"/>
      <c r="S23" s="193"/>
      <c r="T23" s="195"/>
      <c r="U23" s="192"/>
      <c r="V23" s="193"/>
      <c r="W23" s="300"/>
      <c r="X23" s="194"/>
      <c r="Y23" s="193"/>
      <c r="Z23" s="195"/>
      <c r="AA23" s="192"/>
      <c r="AB23" s="193"/>
      <c r="AC23" s="300"/>
      <c r="AD23" s="194"/>
      <c r="AE23" s="193"/>
      <c r="AF23" s="195"/>
      <c r="AG23" s="184"/>
      <c r="AH23" s="184"/>
      <c r="LS23" s="240" t="e">
        <f>#REF!</f>
        <v>#REF!</v>
      </c>
      <c r="MD23" s="240" t="e">
        <f>#REF!</f>
        <v>#REF!</v>
      </c>
      <c r="MG23" s="240" t="e">
        <f>#REF!</f>
        <v>#REF!</v>
      </c>
      <c r="MJ23" s="240" t="e">
        <f>#REF!</f>
        <v>#REF!</v>
      </c>
      <c r="SL23" s="70" t="s">
        <v>101</v>
      </c>
      <c r="SM23" s="271">
        <f t="shared" si="16"/>
        <v>0</v>
      </c>
      <c r="SN23" s="261">
        <f t="shared" si="17"/>
        <v>0</v>
      </c>
      <c r="SO23" s="261" t="e">
        <f>#REF!</f>
        <v>#REF!</v>
      </c>
      <c r="SP23" s="277" t="e">
        <f t="shared" si="19"/>
        <v>#REF!</v>
      </c>
      <c r="SQ23" s="277">
        <f t="shared" si="20"/>
        <v>0</v>
      </c>
      <c r="SS23" s="259" t="s">
        <v>102</v>
      </c>
      <c r="ST23" s="279">
        <f t="shared" si="21"/>
        <v>0</v>
      </c>
      <c r="SU23" s="279">
        <f t="shared" si="22"/>
        <v>0</v>
      </c>
      <c r="SV23" s="279" t="e">
        <f>#REF!</f>
        <v>#REF!</v>
      </c>
      <c r="SW23" s="258">
        <f t="shared" si="24"/>
        <v>0</v>
      </c>
      <c r="SX23" s="258">
        <f t="shared" si="25"/>
        <v>0</v>
      </c>
      <c r="SZ23" s="240">
        <f t="shared" si="2"/>
        <v>0</v>
      </c>
      <c r="TA23" s="240">
        <f t="shared" si="3"/>
        <v>0</v>
      </c>
      <c r="TB23" s="240">
        <f t="shared" si="4"/>
        <v>0</v>
      </c>
      <c r="TC23" s="240">
        <f t="shared" ref="TC23:TE23" si="48">DF26</f>
        <v>0</v>
      </c>
      <c r="TD23" s="240">
        <f t="shared" si="48"/>
        <v>0</v>
      </c>
      <c r="TE23" s="240">
        <f t="shared" si="48"/>
        <v>0</v>
      </c>
    </row>
    <row r="24" spans="1:525" ht="19.5" customHeight="1" thickTop="1" x14ac:dyDescent="0.25">
      <c r="C24" s="188"/>
      <c r="D24" s="188"/>
      <c r="E24" s="188"/>
      <c r="F24" s="188"/>
      <c r="G24" s="188"/>
      <c r="H24" s="188"/>
      <c r="I24" s="197"/>
      <c r="J24" s="197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LS24" s="240">
        <f>LR114</f>
        <v>0</v>
      </c>
      <c r="MD24" s="240">
        <f>MC114</f>
        <v>0</v>
      </c>
      <c r="MG24" s="240">
        <f>MF114</f>
        <v>0</v>
      </c>
      <c r="MJ24" s="240">
        <f>MI114</f>
        <v>0</v>
      </c>
      <c r="SL24" s="67" t="s">
        <v>56</v>
      </c>
      <c r="SM24" s="271">
        <f t="shared" si="16"/>
        <v>0</v>
      </c>
      <c r="SN24" s="261">
        <f t="shared" si="17"/>
        <v>0</v>
      </c>
      <c r="SO24" s="261" t="e">
        <f>#REF!</f>
        <v>#REF!</v>
      </c>
      <c r="SP24" s="277">
        <f t="shared" si="19"/>
        <v>0</v>
      </c>
      <c r="SQ24" s="277">
        <f t="shared" si="20"/>
        <v>0</v>
      </c>
      <c r="SS24" s="262" t="s">
        <v>103</v>
      </c>
      <c r="ST24" s="263">
        <f t="shared" si="21"/>
        <v>0</v>
      </c>
      <c r="SU24" s="263">
        <f t="shared" si="22"/>
        <v>0</v>
      </c>
      <c r="SV24" s="263" t="e">
        <f>#REF!</f>
        <v>#REF!</v>
      </c>
      <c r="SW24" s="258">
        <f t="shared" si="24"/>
        <v>0</v>
      </c>
      <c r="SX24" s="258">
        <f t="shared" si="25"/>
        <v>0</v>
      </c>
      <c r="SZ24" s="240">
        <f t="shared" si="2"/>
        <v>0</v>
      </c>
      <c r="TA24" s="240">
        <f t="shared" si="3"/>
        <v>0</v>
      </c>
      <c r="TB24" s="240">
        <f t="shared" si="4"/>
        <v>0</v>
      </c>
      <c r="TC24" s="240">
        <f t="shared" ref="TC24:TE24" si="49">DF27</f>
        <v>0</v>
      </c>
      <c r="TD24" s="240">
        <f t="shared" si="49"/>
        <v>0</v>
      </c>
      <c r="TE24" s="240">
        <f t="shared" si="49"/>
        <v>0</v>
      </c>
    </row>
    <row r="25" spans="1:525" ht="19.5" customHeight="1" thickBot="1" x14ac:dyDescent="0.3">
      <c r="LS25" s="240">
        <f>LR115</f>
        <v>0</v>
      </c>
      <c r="MD25" s="240">
        <f>MC115</f>
        <v>0</v>
      </c>
      <c r="MG25" s="240">
        <f>MF115</f>
        <v>0</v>
      </c>
      <c r="MJ25" s="240">
        <f>MI115</f>
        <v>0</v>
      </c>
      <c r="SL25" s="71" t="s">
        <v>36</v>
      </c>
      <c r="SM25" s="271">
        <f t="shared" si="16"/>
        <v>0</v>
      </c>
      <c r="SN25" s="266">
        <f t="shared" si="17"/>
        <v>0</v>
      </c>
      <c r="SO25" s="266" t="e">
        <f>#REF!</f>
        <v>#REF!</v>
      </c>
      <c r="SP25" s="280">
        <f t="shared" si="19"/>
        <v>0</v>
      </c>
      <c r="SQ25" s="280">
        <f t="shared" si="20"/>
        <v>0</v>
      </c>
      <c r="SS25" s="259" t="s">
        <v>106</v>
      </c>
      <c r="ST25" s="279">
        <f t="shared" si="21"/>
        <v>0</v>
      </c>
      <c r="SU25" s="279">
        <f t="shared" si="22"/>
        <v>0</v>
      </c>
      <c r="SV25" s="279" t="e">
        <f>#REF!</f>
        <v>#REF!</v>
      </c>
      <c r="SW25" s="258">
        <f t="shared" si="24"/>
        <v>0</v>
      </c>
      <c r="SX25" s="258">
        <f t="shared" si="25"/>
        <v>0</v>
      </c>
      <c r="SZ25" s="240">
        <f t="shared" si="2"/>
        <v>0</v>
      </c>
      <c r="TA25" s="240">
        <f t="shared" si="3"/>
        <v>0</v>
      </c>
      <c r="TB25" s="240" t="str">
        <f t="shared" si="4"/>
        <v xml:space="preserve">        Foreigners</v>
      </c>
      <c r="TC25" s="240">
        <f t="shared" ref="TC25:TE25" si="50">DF28</f>
        <v>0</v>
      </c>
      <c r="TD25" s="240">
        <f t="shared" si="50"/>
        <v>0</v>
      </c>
      <c r="TE25" s="240">
        <f t="shared" si="50"/>
        <v>0</v>
      </c>
    </row>
    <row r="26" spans="1:525" ht="19.5" customHeight="1" thickTop="1" thickBot="1" x14ac:dyDescent="0.3">
      <c r="A26" s="91"/>
      <c r="B26" s="91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  <c r="V26" s="700"/>
      <c r="W26" s="700"/>
      <c r="X26" s="700"/>
      <c r="Y26" s="700"/>
      <c r="Z26" s="700"/>
      <c r="AA26" s="700"/>
      <c r="AB26" s="700"/>
      <c r="AC26" s="700"/>
      <c r="AD26" s="700"/>
      <c r="AE26" s="700"/>
      <c r="AF26" s="700"/>
      <c r="AG26" s="91"/>
      <c r="AH26" s="91"/>
      <c r="LS26" s="240">
        <f>LR116</f>
        <v>0</v>
      </c>
      <c r="MD26" s="240">
        <f>MC116</f>
        <v>0</v>
      </c>
      <c r="MG26" s="240">
        <f>MF116</f>
        <v>0</v>
      </c>
      <c r="MJ26" s="240">
        <f>MI116</f>
        <v>0</v>
      </c>
      <c r="SL26" s="74" t="s">
        <v>108</v>
      </c>
      <c r="SM26" s="260"/>
      <c r="SN26" s="274"/>
      <c r="SO26" s="274"/>
      <c r="SP26" s="281"/>
      <c r="SQ26" s="276"/>
      <c r="SS26" s="259" t="s">
        <v>109</v>
      </c>
      <c r="ST26" s="279">
        <f t="shared" si="21"/>
        <v>0</v>
      </c>
      <c r="SU26" s="279">
        <f t="shared" si="22"/>
        <v>0</v>
      </c>
      <c r="SV26" s="279" t="e">
        <f>#REF!</f>
        <v>#REF!</v>
      </c>
      <c r="SW26" s="258">
        <f t="shared" si="24"/>
        <v>0</v>
      </c>
      <c r="SX26" s="258">
        <f t="shared" si="25"/>
        <v>0</v>
      </c>
      <c r="SZ26" s="240">
        <f t="shared" si="2"/>
        <v>2015</v>
      </c>
      <c r="TA26" s="240">
        <f t="shared" si="3"/>
        <v>0</v>
      </c>
      <c r="TB26" s="240">
        <f t="shared" si="4"/>
        <v>2016</v>
      </c>
      <c r="TC26" s="240">
        <f t="shared" ref="TC26:TE26" si="51">DF29</f>
        <v>0</v>
      </c>
      <c r="TD26" s="240">
        <f t="shared" si="51"/>
        <v>0</v>
      </c>
      <c r="TE26" s="240">
        <f t="shared" si="51"/>
        <v>0</v>
      </c>
    </row>
    <row r="27" spans="1:525" s="337" customFormat="1" ht="23.25" customHeight="1" thickTop="1" thickBot="1" x14ac:dyDescent="0.3">
      <c r="A27" s="336"/>
      <c r="B27" s="664" t="s">
        <v>208</v>
      </c>
      <c r="C27" s="675" t="s">
        <v>213</v>
      </c>
      <c r="D27" s="675"/>
      <c r="E27" s="675"/>
      <c r="F27" s="675"/>
      <c r="G27" s="675"/>
      <c r="H27" s="675"/>
      <c r="I27" s="677" t="s">
        <v>214</v>
      </c>
      <c r="J27" s="678"/>
      <c r="K27" s="678"/>
      <c r="L27" s="678"/>
      <c r="M27" s="678"/>
      <c r="N27" s="679"/>
      <c r="O27" s="684" t="s">
        <v>215</v>
      </c>
      <c r="P27" s="685"/>
      <c r="Q27" s="685"/>
      <c r="R27" s="685"/>
      <c r="S27" s="685"/>
      <c r="T27" s="686"/>
      <c r="U27" s="701" t="s">
        <v>216</v>
      </c>
      <c r="V27" s="702"/>
      <c r="W27" s="702"/>
      <c r="X27" s="702"/>
      <c r="Y27" s="702"/>
      <c r="Z27" s="703"/>
      <c r="AA27" s="701" t="s">
        <v>108</v>
      </c>
      <c r="AB27" s="702"/>
      <c r="AC27" s="702"/>
      <c r="AD27" s="702"/>
      <c r="AE27" s="702"/>
      <c r="AF27" s="703"/>
      <c r="AG27" s="336"/>
      <c r="AH27" s="336"/>
      <c r="CD27" s="338"/>
      <c r="LP27" s="338"/>
      <c r="LS27" s="337">
        <f>LR117</f>
        <v>0</v>
      </c>
      <c r="MD27" s="337">
        <f>MC117</f>
        <v>0</v>
      </c>
      <c r="MG27" s="337">
        <f>MF117</f>
        <v>0</v>
      </c>
      <c r="MJ27" s="337">
        <f>MI117</f>
        <v>0</v>
      </c>
      <c r="SK27" s="339"/>
      <c r="SL27" s="340" t="s">
        <v>93</v>
      </c>
      <c r="SM27" s="341">
        <f t="shared" si="16"/>
        <v>0</v>
      </c>
      <c r="SN27" s="342">
        <f t="shared" si="17"/>
        <v>0</v>
      </c>
      <c r="SO27" s="342" t="e">
        <f>#REF!</f>
        <v>#REF!</v>
      </c>
      <c r="SP27" s="343">
        <f t="shared" si="19"/>
        <v>0</v>
      </c>
      <c r="SQ27" s="343">
        <f t="shared" si="20"/>
        <v>0</v>
      </c>
      <c r="SR27" s="344"/>
      <c r="SS27" s="345" t="s">
        <v>110</v>
      </c>
      <c r="ST27" s="346">
        <f t="shared" si="21"/>
        <v>0</v>
      </c>
      <c r="SU27" s="346">
        <f t="shared" si="22"/>
        <v>0</v>
      </c>
      <c r="SV27" s="346" t="e">
        <f>#REF!</f>
        <v>#REF!</v>
      </c>
      <c r="SW27" s="347">
        <f t="shared" si="24"/>
        <v>0</v>
      </c>
      <c r="SX27" s="347">
        <f t="shared" si="25"/>
        <v>0</v>
      </c>
      <c r="SZ27" s="337" t="e">
        <f t="shared" si="2"/>
        <v>#REF!</v>
      </c>
      <c r="TA27" s="337" t="e">
        <f t="shared" si="3"/>
        <v>#REF!</v>
      </c>
      <c r="TB27" s="337" t="e">
        <f t="shared" si="4"/>
        <v>#REF!</v>
      </c>
      <c r="TC27" s="337">
        <f t="shared" ref="TC27:TE27" si="52">DF30</f>
        <v>0</v>
      </c>
      <c r="TD27" s="337">
        <f t="shared" si="52"/>
        <v>0</v>
      </c>
      <c r="TE27" s="337">
        <f t="shared" si="52"/>
        <v>0</v>
      </c>
    </row>
    <row r="28" spans="1:525" s="337" customFormat="1" ht="19.5" customHeight="1" thickTop="1" thickBot="1" x14ac:dyDescent="0.3">
      <c r="A28" s="336"/>
      <c r="B28" s="665"/>
      <c r="C28" s="652" t="s">
        <v>28</v>
      </c>
      <c r="D28" s="653"/>
      <c r="E28" s="653"/>
      <c r="F28" s="653" t="s">
        <v>36</v>
      </c>
      <c r="G28" s="653"/>
      <c r="H28" s="654"/>
      <c r="I28" s="655" t="s">
        <v>28</v>
      </c>
      <c r="J28" s="656"/>
      <c r="K28" s="656"/>
      <c r="L28" s="656" t="s">
        <v>36</v>
      </c>
      <c r="M28" s="656"/>
      <c r="N28" s="657"/>
      <c r="O28" s="658" t="s">
        <v>28</v>
      </c>
      <c r="P28" s="659"/>
      <c r="Q28" s="659"/>
      <c r="R28" s="659" t="s">
        <v>36</v>
      </c>
      <c r="S28" s="659"/>
      <c r="T28" s="660"/>
      <c r="U28" s="661" t="s">
        <v>28</v>
      </c>
      <c r="V28" s="662"/>
      <c r="W28" s="662"/>
      <c r="X28" s="662" t="s">
        <v>36</v>
      </c>
      <c r="Y28" s="662"/>
      <c r="Z28" s="663"/>
      <c r="AA28" s="661" t="s">
        <v>28</v>
      </c>
      <c r="AB28" s="662"/>
      <c r="AC28" s="662"/>
      <c r="AD28" s="662" t="s">
        <v>36</v>
      </c>
      <c r="AE28" s="662"/>
      <c r="AF28" s="663"/>
      <c r="AG28" s="336"/>
      <c r="AH28" s="336"/>
      <c r="CD28" s="338"/>
      <c r="LP28" s="338"/>
      <c r="SK28" s="339"/>
      <c r="SL28" s="348" t="s">
        <v>56</v>
      </c>
      <c r="SM28" s="341">
        <f t="shared" si="16"/>
        <v>0</v>
      </c>
      <c r="SN28" s="342">
        <f t="shared" si="17"/>
        <v>0</v>
      </c>
      <c r="SO28" s="342" t="e">
        <f>#REF!</f>
        <v>#REF!</v>
      </c>
      <c r="SP28" s="343">
        <f t="shared" si="19"/>
        <v>0</v>
      </c>
      <c r="SQ28" s="343">
        <f t="shared" si="20"/>
        <v>0</v>
      </c>
      <c r="SR28" s="344"/>
      <c r="SS28" s="345" t="s">
        <v>112</v>
      </c>
      <c r="ST28" s="346">
        <f t="shared" si="21"/>
        <v>0</v>
      </c>
      <c r="SU28" s="346">
        <f t="shared" si="22"/>
        <v>0</v>
      </c>
      <c r="SV28" s="346" t="e">
        <f>#REF!</f>
        <v>#REF!</v>
      </c>
      <c r="SW28" s="347">
        <f t="shared" si="24"/>
        <v>0</v>
      </c>
      <c r="SX28" s="347">
        <f t="shared" si="25"/>
        <v>0</v>
      </c>
      <c r="SZ28" s="337" t="e">
        <f t="shared" si="2"/>
        <v>#REF!</v>
      </c>
      <c r="TA28" s="337" t="e">
        <f t="shared" si="3"/>
        <v>#REF!</v>
      </c>
      <c r="TB28" s="337" t="e">
        <f t="shared" si="4"/>
        <v>#REF!</v>
      </c>
      <c r="TC28" s="337">
        <f t="shared" ref="TC28:TE28" si="53">DF31</f>
        <v>0</v>
      </c>
      <c r="TD28" s="337">
        <f t="shared" si="53"/>
        <v>0</v>
      </c>
      <c r="TE28" s="337">
        <f t="shared" si="53"/>
        <v>0</v>
      </c>
    </row>
    <row r="29" spans="1:525" s="337" customFormat="1" ht="19.5" customHeight="1" thickTop="1" thickBot="1" x14ac:dyDescent="0.3">
      <c r="A29" s="336"/>
      <c r="B29" s="666"/>
      <c r="C29" s="349">
        <v>2016</v>
      </c>
      <c r="D29" s="349">
        <v>2015</v>
      </c>
      <c r="E29" s="349" t="s">
        <v>27</v>
      </c>
      <c r="F29" s="349">
        <v>2016</v>
      </c>
      <c r="G29" s="349">
        <v>2015</v>
      </c>
      <c r="H29" s="349" t="s">
        <v>27</v>
      </c>
      <c r="I29" s="350">
        <v>2016</v>
      </c>
      <c r="J29" s="351">
        <v>2015</v>
      </c>
      <c r="K29" s="351" t="s">
        <v>27</v>
      </c>
      <c r="L29" s="351">
        <v>2016</v>
      </c>
      <c r="M29" s="351">
        <v>2015</v>
      </c>
      <c r="N29" s="352" t="s">
        <v>27</v>
      </c>
      <c r="O29" s="353">
        <v>2016</v>
      </c>
      <c r="P29" s="354">
        <v>2015</v>
      </c>
      <c r="Q29" s="354" t="s">
        <v>27</v>
      </c>
      <c r="R29" s="354">
        <v>2016</v>
      </c>
      <c r="S29" s="354">
        <v>2015</v>
      </c>
      <c r="T29" s="355" t="s">
        <v>27</v>
      </c>
      <c r="U29" s="356">
        <v>2016</v>
      </c>
      <c r="V29" s="357">
        <v>2015</v>
      </c>
      <c r="W29" s="357"/>
      <c r="X29" s="357">
        <v>2016</v>
      </c>
      <c r="Y29" s="357">
        <v>2015</v>
      </c>
      <c r="Z29" s="358"/>
      <c r="AA29" s="356">
        <v>2016</v>
      </c>
      <c r="AB29" s="357">
        <v>2015</v>
      </c>
      <c r="AC29" s="357"/>
      <c r="AD29" s="357">
        <v>2016</v>
      </c>
      <c r="AE29" s="357">
        <v>2015</v>
      </c>
      <c r="AF29" s="358"/>
      <c r="AG29" s="336"/>
      <c r="AH29" s="336"/>
      <c r="CD29" s="338"/>
      <c r="LP29" s="338"/>
      <c r="LS29" s="337">
        <f>LR119</f>
        <v>0</v>
      </c>
      <c r="SK29" s="339"/>
      <c r="SL29" s="359" t="s">
        <v>36</v>
      </c>
      <c r="SM29" s="360">
        <f t="shared" si="16"/>
        <v>0</v>
      </c>
      <c r="SN29" s="361">
        <f t="shared" si="17"/>
        <v>0</v>
      </c>
      <c r="SO29" s="361" t="e">
        <f>#REF!</f>
        <v>#REF!</v>
      </c>
      <c r="SP29" s="362">
        <f t="shared" si="19"/>
        <v>0</v>
      </c>
      <c r="SQ29" s="362">
        <f t="shared" si="20"/>
        <v>0</v>
      </c>
      <c r="SR29" s="344"/>
      <c r="SS29" s="345" t="s">
        <v>113</v>
      </c>
      <c r="ST29" s="346">
        <f t="shared" si="21"/>
        <v>0</v>
      </c>
      <c r="SU29" s="346">
        <f t="shared" si="22"/>
        <v>0</v>
      </c>
      <c r="SV29" s="346" t="e">
        <f>#REF!</f>
        <v>#REF!</v>
      </c>
      <c r="SW29" s="347">
        <f t="shared" si="24"/>
        <v>0</v>
      </c>
      <c r="SX29" s="347">
        <f t="shared" si="25"/>
        <v>0</v>
      </c>
      <c r="SZ29" s="337" t="e">
        <f t="shared" si="2"/>
        <v>#REF!</v>
      </c>
      <c r="TA29" s="337" t="e">
        <f t="shared" si="3"/>
        <v>#REF!</v>
      </c>
      <c r="TB29" s="337" t="e">
        <f t="shared" si="4"/>
        <v>#REF!</v>
      </c>
      <c r="TC29" s="337">
        <f t="shared" ref="TC29:TE29" si="54">DF32</f>
        <v>0</v>
      </c>
      <c r="TD29" s="337">
        <f t="shared" si="54"/>
        <v>0</v>
      </c>
      <c r="TE29" s="337">
        <f t="shared" si="54"/>
        <v>0</v>
      </c>
    </row>
    <row r="30" spans="1:525" ht="19.5" customHeight="1" thickTop="1" x14ac:dyDescent="0.25">
      <c r="A30" s="184"/>
      <c r="B30" s="313" t="s">
        <v>221</v>
      </c>
      <c r="C30" s="323" t="e">
        <f>'พัทยา ชลบุรี'!#REF!</f>
        <v>#REF!</v>
      </c>
      <c r="D30" s="324" t="e">
        <f>'พัทยา ชลบุรี'!#REF!</f>
        <v>#REF!</v>
      </c>
      <c r="E30" s="325" t="e">
        <f>'พัทยา ชลบุรี'!#REF!</f>
        <v>#REF!</v>
      </c>
      <c r="F30" s="323" t="e">
        <f>'พัทยา ชลบุรี'!#REF!</f>
        <v>#REF!</v>
      </c>
      <c r="G30" s="324" t="e">
        <f>'พัทยา ชลบุรี'!#REF!</f>
        <v>#REF!</v>
      </c>
      <c r="H30" s="325" t="e">
        <f>'พัทยา ชลบุรี'!#REF!</f>
        <v>#REF!</v>
      </c>
      <c r="I30" s="323" t="e">
        <f>'พัทยา ชลบุรี'!#REF!</f>
        <v>#REF!</v>
      </c>
      <c r="J30" s="324" t="e">
        <f>'พัทยา ชลบุรี'!#REF!</f>
        <v>#REF!</v>
      </c>
      <c r="K30" s="325" t="e">
        <f>'พัทยา ชลบุรี'!#REF!</f>
        <v>#REF!</v>
      </c>
      <c r="L30" s="323" t="e">
        <f>'พัทยา ชลบุรี'!#REF!</f>
        <v>#REF!</v>
      </c>
      <c r="M30" s="324" t="e">
        <f>'พัทยา ชลบุรี'!#REF!</f>
        <v>#REF!</v>
      </c>
      <c r="N30" s="325" t="e">
        <f>'พัทยา ชลบุรี'!#REF!</f>
        <v>#REF!</v>
      </c>
      <c r="O30" s="323" t="e">
        <f>'พัทยา ชลบุรี'!#REF!</f>
        <v>#REF!</v>
      </c>
      <c r="P30" s="324" t="e">
        <f>'พัทยา ชลบุรี'!#REF!</f>
        <v>#REF!</v>
      </c>
      <c r="Q30" s="325" t="e">
        <f>'พัทยา ชลบุรี'!#REF!</f>
        <v>#REF!</v>
      </c>
      <c r="R30" s="323" t="e">
        <f>'พัทยา ชลบุรี'!#REF!</f>
        <v>#REF!</v>
      </c>
      <c r="S30" s="324" t="e">
        <f>'พัทยา ชลบุรี'!#REF!</f>
        <v>#REF!</v>
      </c>
      <c r="T30" s="325" t="e">
        <f>'พัทยา ชลบุรี'!#REF!</f>
        <v>#REF!</v>
      </c>
      <c r="U30" s="323" t="e">
        <f>'พัทยา ชลบุรี'!#REF!</f>
        <v>#REF!</v>
      </c>
      <c r="V30" s="324" t="e">
        <f>'พัทยา ชลบุรี'!#REF!</f>
        <v>#REF!</v>
      </c>
      <c r="W30" s="325" t="e">
        <f>'พัทยา ชลบุรี'!#REF!</f>
        <v>#REF!</v>
      </c>
      <c r="X30" s="323" t="e">
        <f>'พัทยา ชลบุรี'!#REF!</f>
        <v>#REF!</v>
      </c>
      <c r="Y30" s="324" t="e">
        <f>'พัทยา ชลบุรี'!#REF!</f>
        <v>#REF!</v>
      </c>
      <c r="Z30" s="325" t="e">
        <f>'พัทยา ชลบุรี'!#REF!</f>
        <v>#REF!</v>
      </c>
      <c r="AA30" s="323" t="e">
        <f t="shared" ref="AA30:AA42" si="55">C30+I30+O30+U30</f>
        <v>#REF!</v>
      </c>
      <c r="AB30" s="324" t="e">
        <f t="shared" ref="AB30:AB42" si="56">D30+J30+P30+V30</f>
        <v>#REF!</v>
      </c>
      <c r="AC30" s="325" t="e">
        <f>ROUND(((AA30/AB30)-1)*100,2)</f>
        <v>#REF!</v>
      </c>
      <c r="AD30" s="326" t="e">
        <f t="shared" ref="AD30:AD42" si="57">F30+L30+R30+X30</f>
        <v>#REF!</v>
      </c>
      <c r="AE30" s="322" t="e">
        <f t="shared" ref="AE30:AE42" si="58">G30+M30+S30+Y30</f>
        <v>#REF!</v>
      </c>
      <c r="AF30" s="327" t="e">
        <f>ROUND(((AD30/AE30)-1)*100,2)</f>
        <v>#REF!</v>
      </c>
      <c r="AG30" s="332" t="e">
        <f>AA30+AD30</f>
        <v>#REF!</v>
      </c>
      <c r="AH30" s="184">
        <f>'พัทยา ชลบุรี'!LR118</f>
        <v>0</v>
      </c>
      <c r="AI30" s="244" t="e">
        <f>AG30-AH30</f>
        <v>#REF!</v>
      </c>
      <c r="JA30" s="54" t="s">
        <v>21</v>
      </c>
      <c r="JB30" s="222" t="s">
        <v>22</v>
      </c>
      <c r="JC30" s="223"/>
      <c r="JD30" s="224"/>
      <c r="JE30" s="222" t="s">
        <v>23</v>
      </c>
      <c r="JF30" s="223"/>
      <c r="JG30" s="224"/>
      <c r="JH30" s="222" t="s">
        <v>24</v>
      </c>
      <c r="JI30" s="223"/>
      <c r="JJ30" s="224"/>
      <c r="LS30" s="240">
        <f>LR120</f>
        <v>0</v>
      </c>
      <c r="MB30" s="54" t="s">
        <v>21</v>
      </c>
      <c r="MC30" s="222" t="s">
        <v>22</v>
      </c>
      <c r="MD30" s="223"/>
      <c r="ME30" s="224"/>
      <c r="MF30" s="222" t="s">
        <v>23</v>
      </c>
      <c r="MG30" s="223"/>
      <c r="MH30" s="224"/>
      <c r="MI30" s="222" t="s">
        <v>24</v>
      </c>
      <c r="MJ30" s="223"/>
      <c r="MK30" s="224"/>
      <c r="SL30" s="74" t="s">
        <v>114</v>
      </c>
      <c r="SM30" s="229"/>
      <c r="SN30" s="274"/>
      <c r="SO30" s="274"/>
      <c r="SP30" s="275"/>
      <c r="SQ30" s="276"/>
      <c r="SS30" s="259" t="s">
        <v>115</v>
      </c>
      <c r="ST30" s="279">
        <f t="shared" si="21"/>
        <v>0</v>
      </c>
      <c r="SU30" s="279">
        <f t="shared" si="22"/>
        <v>0</v>
      </c>
      <c r="SV30" s="279">
        <f t="shared" ref="SV30:SV45" si="59">LY114</f>
        <v>0</v>
      </c>
      <c r="SW30" s="258">
        <f t="shared" si="24"/>
        <v>0</v>
      </c>
      <c r="SX30" s="258">
        <f t="shared" si="25"/>
        <v>0</v>
      </c>
      <c r="SZ30" s="240" t="e">
        <f t="shared" si="2"/>
        <v>#REF!</v>
      </c>
      <c r="TA30" s="240" t="e">
        <f t="shared" si="3"/>
        <v>#REF!</v>
      </c>
      <c r="TB30" s="240" t="e">
        <f t="shared" si="4"/>
        <v>#REF!</v>
      </c>
      <c r="TC30" s="240">
        <f t="shared" ref="TC30:TE30" si="60">DF33</f>
        <v>0</v>
      </c>
      <c r="TD30" s="240">
        <f t="shared" si="60"/>
        <v>0</v>
      </c>
      <c r="TE30" s="240">
        <f t="shared" si="60"/>
        <v>0</v>
      </c>
    </row>
    <row r="31" spans="1:525" ht="19.5" customHeight="1" thickBot="1" x14ac:dyDescent="0.3">
      <c r="A31" s="184"/>
      <c r="B31" s="313" t="s">
        <v>222</v>
      </c>
      <c r="C31" s="328" t="e">
        <f>'บางแสน ชลบุรี'!#REF!</f>
        <v>#REF!</v>
      </c>
      <c r="D31" s="322" t="e">
        <f>'บางแสน ชลบุรี'!#REF!</f>
        <v>#REF!</v>
      </c>
      <c r="E31" s="329" t="e">
        <f>'บางแสน ชลบุรี'!#REF!</f>
        <v>#REF!</v>
      </c>
      <c r="F31" s="328" t="e">
        <f>'บางแสน ชลบุรี'!#REF!</f>
        <v>#REF!</v>
      </c>
      <c r="G31" s="322" t="e">
        <f>'บางแสน ชลบุรี'!#REF!</f>
        <v>#REF!</v>
      </c>
      <c r="H31" s="329" t="e">
        <f>'บางแสน ชลบุรี'!#REF!</f>
        <v>#REF!</v>
      </c>
      <c r="I31" s="328" t="e">
        <f>'บางแสน ชลบุรี'!#REF!</f>
        <v>#REF!</v>
      </c>
      <c r="J31" s="322" t="e">
        <f>'บางแสน ชลบุรี'!#REF!</f>
        <v>#REF!</v>
      </c>
      <c r="K31" s="329" t="e">
        <f>'บางแสน ชลบุรี'!#REF!</f>
        <v>#REF!</v>
      </c>
      <c r="L31" s="328" t="e">
        <f>'บางแสน ชลบุรี'!#REF!</f>
        <v>#REF!</v>
      </c>
      <c r="M31" s="322" t="e">
        <f>'บางแสน ชลบุรี'!#REF!</f>
        <v>#REF!</v>
      </c>
      <c r="N31" s="329" t="e">
        <f>'บางแสน ชลบุรี'!#REF!</f>
        <v>#REF!</v>
      </c>
      <c r="O31" s="328" t="e">
        <f>'บางแสน ชลบุรี'!#REF!</f>
        <v>#REF!</v>
      </c>
      <c r="P31" s="322" t="e">
        <f>'บางแสน ชลบุรี'!#REF!</f>
        <v>#REF!</v>
      </c>
      <c r="Q31" s="329" t="e">
        <f>'บางแสน ชลบุรี'!#REF!</f>
        <v>#REF!</v>
      </c>
      <c r="R31" s="328" t="e">
        <f>'บางแสน ชลบุรี'!#REF!</f>
        <v>#REF!</v>
      </c>
      <c r="S31" s="322" t="e">
        <f>'บางแสน ชลบุรี'!#REF!</f>
        <v>#REF!</v>
      </c>
      <c r="T31" s="329" t="e">
        <f>'บางแสน ชลบุรี'!#REF!</f>
        <v>#REF!</v>
      </c>
      <c r="U31" s="328" t="e">
        <f>'บางแสน ชลบุรี'!#REF!</f>
        <v>#REF!</v>
      </c>
      <c r="V31" s="322" t="e">
        <f>'บางแสน ชลบุรี'!#REF!</f>
        <v>#REF!</v>
      </c>
      <c r="W31" s="329" t="e">
        <f>'บางแสน ชลบุรี'!#REF!</f>
        <v>#REF!</v>
      </c>
      <c r="X31" s="328" t="e">
        <f>'บางแสน ชลบุรี'!#REF!</f>
        <v>#REF!</v>
      </c>
      <c r="Y31" s="322" t="e">
        <f>'บางแสน ชลบุรี'!#REF!</f>
        <v>#REF!</v>
      </c>
      <c r="Z31" s="329" t="e">
        <f>'บางแสน ชลบุรี'!#REF!</f>
        <v>#REF!</v>
      </c>
      <c r="AA31" s="328" t="e">
        <f t="shared" si="55"/>
        <v>#REF!</v>
      </c>
      <c r="AB31" s="322" t="e">
        <f t="shared" si="56"/>
        <v>#REF!</v>
      </c>
      <c r="AC31" s="329" t="e">
        <f t="shared" ref="AC31" si="61">ROUND(((AA31/AB31)-1)*100,2)</f>
        <v>#REF!</v>
      </c>
      <c r="AD31" s="326" t="e">
        <f t="shared" si="57"/>
        <v>#REF!</v>
      </c>
      <c r="AE31" s="322" t="e">
        <f t="shared" si="58"/>
        <v>#REF!</v>
      </c>
      <c r="AF31" s="327" t="e">
        <f t="shared" ref="AF31" si="62">ROUND(((AD31/AE31)-1)*100,2)</f>
        <v>#REF!</v>
      </c>
      <c r="AG31" s="184" t="e">
        <f t="shared" ref="AG31:AG42" si="63">AA31+AD31</f>
        <v>#REF!</v>
      </c>
      <c r="AH31" s="184">
        <f>'บางแสน ชลบุรี'!LR118</f>
        <v>0</v>
      </c>
      <c r="AI31" s="244" t="e">
        <f t="shared" ref="AI31:AI42" si="64">AG31-AH31</f>
        <v>#REF!</v>
      </c>
      <c r="JA31" s="13" t="s">
        <v>189</v>
      </c>
      <c r="JB31" s="14">
        <v>2558</v>
      </c>
      <c r="JC31" s="15">
        <v>2557</v>
      </c>
      <c r="JD31" s="16" t="s">
        <v>27</v>
      </c>
      <c r="JE31" s="14">
        <v>2558</v>
      </c>
      <c r="JF31" s="15">
        <v>2557</v>
      </c>
      <c r="JG31" s="16" t="s">
        <v>27</v>
      </c>
      <c r="JH31" s="14">
        <v>2558</v>
      </c>
      <c r="JI31" s="15">
        <v>2557</v>
      </c>
      <c r="JJ31" s="16" t="s">
        <v>27</v>
      </c>
      <c r="LS31" s="240">
        <f>LR121</f>
        <v>0</v>
      </c>
      <c r="MB31" s="13" t="s">
        <v>192</v>
      </c>
      <c r="MC31" s="14">
        <v>2558</v>
      </c>
      <c r="MD31" s="15">
        <v>2557</v>
      </c>
      <c r="ME31" s="16" t="s">
        <v>27</v>
      </c>
      <c r="MF31" s="14">
        <v>2558</v>
      </c>
      <c r="MG31" s="15">
        <v>2557</v>
      </c>
      <c r="MH31" s="16" t="s">
        <v>27</v>
      </c>
      <c r="MI31" s="14">
        <v>2558</v>
      </c>
      <c r="MJ31" s="15">
        <v>2557</v>
      </c>
      <c r="MK31" s="16" t="s">
        <v>27</v>
      </c>
      <c r="SL31" s="70" t="s">
        <v>116</v>
      </c>
      <c r="SM31" s="229">
        <f t="shared" si="16"/>
        <v>0</v>
      </c>
      <c r="SN31" s="261">
        <f t="shared" si="17"/>
        <v>0</v>
      </c>
      <c r="SO31" s="261">
        <f>LS115</f>
        <v>0</v>
      </c>
      <c r="SP31" s="282">
        <f t="shared" si="19"/>
        <v>0</v>
      </c>
      <c r="SQ31" s="282">
        <f t="shared" si="20"/>
        <v>0</v>
      </c>
      <c r="SS31" s="259" t="s">
        <v>117</v>
      </c>
      <c r="ST31" s="279">
        <f t="shared" si="21"/>
        <v>0</v>
      </c>
      <c r="SU31" s="279">
        <f t="shared" si="22"/>
        <v>0</v>
      </c>
      <c r="SV31" s="279">
        <f t="shared" si="59"/>
        <v>0</v>
      </c>
      <c r="SW31" s="258">
        <f t="shared" si="24"/>
        <v>0</v>
      </c>
      <c r="SX31" s="258">
        <f t="shared" si="25"/>
        <v>0</v>
      </c>
      <c r="SZ31" s="240" t="e">
        <f t="shared" si="2"/>
        <v>#REF!</v>
      </c>
      <c r="TA31" s="240" t="e">
        <f t="shared" si="3"/>
        <v>#REF!</v>
      </c>
      <c r="TB31" s="240" t="e">
        <f t="shared" si="4"/>
        <v>#REF!</v>
      </c>
      <c r="TC31" s="240">
        <f t="shared" ref="TC31:TE32" si="65">DF34</f>
        <v>0</v>
      </c>
      <c r="TD31" s="240">
        <f t="shared" si="65"/>
        <v>0</v>
      </c>
      <c r="TE31" s="240">
        <f t="shared" si="65"/>
        <v>0</v>
      </c>
    </row>
    <row r="32" spans="1:525" ht="19.5" customHeight="1" thickTop="1" x14ac:dyDescent="0.25">
      <c r="A32" s="184"/>
      <c r="B32" s="185" t="s">
        <v>240</v>
      </c>
      <c r="C32" s="199" t="e">
        <f>'1.รวมชลบุรี'!#REF!</f>
        <v>#REF!</v>
      </c>
      <c r="D32" s="200" t="e">
        <f>'1.รวมชลบุรี'!#REF!</f>
        <v>#REF!</v>
      </c>
      <c r="E32" s="302" t="e">
        <f>'1.รวมชลบุรี'!#REF!</f>
        <v>#REF!</v>
      </c>
      <c r="F32" s="199" t="e">
        <f>'1.รวมชลบุรี'!#REF!</f>
        <v>#REF!</v>
      </c>
      <c r="G32" s="200" t="e">
        <f>'1.รวมชลบุรี'!#REF!</f>
        <v>#REF!</v>
      </c>
      <c r="H32" s="302" t="e">
        <f>'1.รวมชลบุรี'!#REF!</f>
        <v>#REF!</v>
      </c>
      <c r="I32" s="199" t="e">
        <f>'1.รวมชลบุรี'!#REF!</f>
        <v>#REF!</v>
      </c>
      <c r="J32" s="200" t="e">
        <f>'1.รวมชลบุรี'!#REF!</f>
        <v>#REF!</v>
      </c>
      <c r="K32" s="302" t="e">
        <f>'1.รวมชลบุรี'!#REF!</f>
        <v>#REF!</v>
      </c>
      <c r="L32" s="199" t="e">
        <f>'1.รวมชลบุรี'!#REF!</f>
        <v>#REF!</v>
      </c>
      <c r="M32" s="200" t="e">
        <f>'1.รวมชลบุรี'!#REF!</f>
        <v>#REF!</v>
      </c>
      <c r="N32" s="302" t="e">
        <f>'1.รวมชลบุรี'!#REF!</f>
        <v>#REF!</v>
      </c>
      <c r="O32" s="199" t="e">
        <f>'1.รวมชลบุรี'!#REF!</f>
        <v>#REF!</v>
      </c>
      <c r="P32" s="200" t="e">
        <f>'1.รวมชลบุรี'!#REF!</f>
        <v>#REF!</v>
      </c>
      <c r="Q32" s="302" t="e">
        <f>'1.รวมชลบุรี'!#REF!</f>
        <v>#REF!</v>
      </c>
      <c r="R32" s="199" t="e">
        <f>'1.รวมชลบุรี'!#REF!</f>
        <v>#REF!</v>
      </c>
      <c r="S32" s="200" t="e">
        <f>'1.รวมชลบุรี'!#REF!</f>
        <v>#REF!</v>
      </c>
      <c r="T32" s="302" t="e">
        <f>'1.รวมชลบุรี'!#REF!</f>
        <v>#REF!</v>
      </c>
      <c r="U32" s="199" t="e">
        <f>'1.รวมชลบุรี'!#REF!</f>
        <v>#REF!</v>
      </c>
      <c r="V32" s="200" t="e">
        <f>'1.รวมชลบุรี'!#REF!</f>
        <v>#REF!</v>
      </c>
      <c r="W32" s="302" t="e">
        <f>'1.รวมชลบุรี'!#REF!</f>
        <v>#REF!</v>
      </c>
      <c r="X32" s="199" t="e">
        <f>'1.รวมชลบุรี'!#REF!</f>
        <v>#REF!</v>
      </c>
      <c r="Y32" s="200" t="e">
        <f>'1.รวมชลบุรี'!#REF!</f>
        <v>#REF!</v>
      </c>
      <c r="Z32" s="302" t="e">
        <f>'1.รวมชลบุรี'!#REF!</f>
        <v>#REF!</v>
      </c>
      <c r="AA32" s="199" t="e">
        <f t="shared" si="55"/>
        <v>#REF!</v>
      </c>
      <c r="AB32" s="200" t="e">
        <f t="shared" si="56"/>
        <v>#REF!</v>
      </c>
      <c r="AC32" s="302" t="e">
        <f>'1.รวมชลบุรี'!#REF!</f>
        <v>#REF!</v>
      </c>
      <c r="AD32" s="201" t="e">
        <f t="shared" si="57"/>
        <v>#REF!</v>
      </c>
      <c r="AE32" s="200" t="e">
        <f t="shared" si="58"/>
        <v>#REF!</v>
      </c>
      <c r="AF32" s="301" t="e">
        <f>'1.รวมชลบุรี'!#REF!</f>
        <v>#REF!</v>
      </c>
      <c r="AG32" s="184" t="e">
        <f t="shared" si="63"/>
        <v>#REF!</v>
      </c>
      <c r="AH32" s="184" t="e">
        <f>'1.รวมชลบุรี'!#REF!</f>
        <v>#REF!</v>
      </c>
      <c r="AI32" s="244" t="e">
        <f t="shared" si="64"/>
        <v>#REF!</v>
      </c>
      <c r="JA32" s="312"/>
      <c r="JB32" s="312"/>
      <c r="JC32" s="156"/>
      <c r="JD32" s="312"/>
      <c r="JE32" s="312"/>
      <c r="JF32" s="156"/>
      <c r="JG32" s="312"/>
      <c r="JH32" s="312"/>
      <c r="JI32" s="156"/>
      <c r="JJ32" s="312"/>
      <c r="MB32" s="312"/>
      <c r="MC32" s="312"/>
      <c r="MD32" s="156"/>
      <c r="ME32" s="312"/>
      <c r="MF32" s="312"/>
      <c r="MG32" s="156"/>
      <c r="MH32" s="312"/>
      <c r="MI32" s="312"/>
      <c r="MJ32" s="156"/>
      <c r="MK32" s="312"/>
      <c r="SL32" s="70" t="s">
        <v>36</v>
      </c>
      <c r="SM32" s="271">
        <f t="shared" ref="SM32" si="66">LS295</f>
        <v>0</v>
      </c>
      <c r="SN32" s="261">
        <f t="shared" ref="SN32" si="67">LS206</f>
        <v>0</v>
      </c>
      <c r="SO32" s="261">
        <f t="shared" ref="SO32" si="68">LS123</f>
        <v>0</v>
      </c>
      <c r="SP32" s="283">
        <f t="shared" ref="SP32" si="69">LS32</f>
        <v>0</v>
      </c>
      <c r="SQ32" s="283">
        <f t="shared" ref="SQ32" si="70">IN32</f>
        <v>0</v>
      </c>
      <c r="SS32" s="259" t="s">
        <v>37</v>
      </c>
      <c r="ST32" s="279">
        <f t="shared" ref="ST32" si="71">LY295</f>
        <v>0</v>
      </c>
      <c r="SU32" s="279">
        <f t="shared" ref="SU32" si="72">LY206</f>
        <v>0</v>
      </c>
      <c r="SV32" s="279">
        <f t="shared" ref="SV32" si="73">LY123</f>
        <v>0</v>
      </c>
      <c r="SW32" s="258">
        <f t="shared" ref="SW32" si="74">LY32</f>
        <v>0</v>
      </c>
      <c r="SX32" s="258">
        <f t="shared" ref="SX32" si="75">LX32</f>
        <v>0</v>
      </c>
      <c r="SZ32" s="240" t="e">
        <f t="shared" ref="SZ32" si="76">AB35</f>
        <v>#REF!</v>
      </c>
      <c r="TA32" s="240" t="e">
        <f t="shared" ref="TA32" si="77">AC35</f>
        <v>#REF!</v>
      </c>
      <c r="TB32" s="240" t="e">
        <f t="shared" ref="TB32" si="78">AD35</f>
        <v>#REF!</v>
      </c>
      <c r="TC32" s="240">
        <f t="shared" si="65"/>
        <v>0</v>
      </c>
      <c r="TD32" s="240">
        <f t="shared" si="65"/>
        <v>0</v>
      </c>
      <c r="TE32" s="240">
        <f t="shared" si="65"/>
        <v>0</v>
      </c>
    </row>
    <row r="33" spans="1:525" ht="19.5" customHeight="1" x14ac:dyDescent="0.25">
      <c r="A33" s="184"/>
      <c r="B33" s="185" t="s">
        <v>223</v>
      </c>
      <c r="C33" s="199" t="e">
        <f>จันทบุรี!#REF!</f>
        <v>#REF!</v>
      </c>
      <c r="D33" s="200" t="e">
        <f>จันทบุรี!#REF!</f>
        <v>#REF!</v>
      </c>
      <c r="E33" s="302" t="e">
        <f>จันทบุรี!#REF!</f>
        <v>#REF!</v>
      </c>
      <c r="F33" s="199" t="e">
        <f>จันทบุรี!#REF!</f>
        <v>#REF!</v>
      </c>
      <c r="G33" s="200" t="e">
        <f>จันทบุรี!#REF!</f>
        <v>#REF!</v>
      </c>
      <c r="H33" s="302" t="e">
        <f>จันทบุรี!#REF!</f>
        <v>#REF!</v>
      </c>
      <c r="I33" s="199" t="e">
        <f>จันทบุรี!#REF!</f>
        <v>#REF!</v>
      </c>
      <c r="J33" s="200" t="e">
        <f>จันทบุรี!#REF!</f>
        <v>#REF!</v>
      </c>
      <c r="K33" s="302" t="e">
        <f>จันทบุรี!#REF!</f>
        <v>#REF!</v>
      </c>
      <c r="L33" s="199" t="e">
        <f>จันทบุรี!#REF!</f>
        <v>#REF!</v>
      </c>
      <c r="M33" s="200" t="e">
        <f>จันทบุรี!#REF!</f>
        <v>#REF!</v>
      </c>
      <c r="N33" s="302" t="e">
        <f>จันทบุรี!#REF!</f>
        <v>#REF!</v>
      </c>
      <c r="O33" s="199" t="e">
        <f>จันทบุรี!#REF!</f>
        <v>#REF!</v>
      </c>
      <c r="P33" s="200" t="e">
        <f>จันทบุรี!#REF!</f>
        <v>#REF!</v>
      </c>
      <c r="Q33" s="302" t="e">
        <f>จันทบุรี!#REF!</f>
        <v>#REF!</v>
      </c>
      <c r="R33" s="199" t="e">
        <f>จันทบุรี!#REF!</f>
        <v>#REF!</v>
      </c>
      <c r="S33" s="200" t="e">
        <f>จันทบุรี!#REF!</f>
        <v>#REF!</v>
      </c>
      <c r="T33" s="302" t="e">
        <f>จันทบุรี!#REF!</f>
        <v>#REF!</v>
      </c>
      <c r="U33" s="199" t="e">
        <f>จันทบุรี!#REF!</f>
        <v>#REF!</v>
      </c>
      <c r="V33" s="200" t="e">
        <f>จันทบุรี!#REF!</f>
        <v>#REF!</v>
      </c>
      <c r="W33" s="302" t="e">
        <f>จันทบุรี!#REF!</f>
        <v>#REF!</v>
      </c>
      <c r="X33" s="199" t="e">
        <f>จันทบุรี!#REF!</f>
        <v>#REF!</v>
      </c>
      <c r="Y33" s="200" t="e">
        <f>จันทบุรี!#REF!</f>
        <v>#REF!</v>
      </c>
      <c r="Z33" s="302" t="e">
        <f>จันทบุรี!#REF!</f>
        <v>#REF!</v>
      </c>
      <c r="AA33" s="199" t="e">
        <f t="shared" si="55"/>
        <v>#REF!</v>
      </c>
      <c r="AB33" s="200" t="e">
        <f t="shared" si="56"/>
        <v>#REF!</v>
      </c>
      <c r="AC33" s="302" t="e">
        <f t="shared" ref="AC33" si="79">ROUND(((AA33/AB33)-1)*100,2)</f>
        <v>#REF!</v>
      </c>
      <c r="AD33" s="303" t="e">
        <f t="shared" si="57"/>
        <v>#REF!</v>
      </c>
      <c r="AE33" s="200" t="e">
        <f t="shared" si="58"/>
        <v>#REF!</v>
      </c>
      <c r="AF33" s="301" t="e">
        <f t="shared" ref="AF33" si="80">ROUND(((AD33/AE33)-1)*100,2)</f>
        <v>#REF!</v>
      </c>
      <c r="AG33" s="184" t="e">
        <f t="shared" si="63"/>
        <v>#REF!</v>
      </c>
      <c r="AH33" s="184" t="e">
        <f>จันทบุรี!#REF!</f>
        <v>#REF!</v>
      </c>
      <c r="AI33" s="244" t="e">
        <f t="shared" si="64"/>
        <v>#REF!</v>
      </c>
      <c r="IM33" s="24" t="s">
        <v>114</v>
      </c>
      <c r="LQ33" s="24" t="s">
        <v>114</v>
      </c>
      <c r="MD33" s="240">
        <f>MC122</f>
        <v>0</v>
      </c>
      <c r="MG33" s="240">
        <f>MF122</f>
        <v>0</v>
      </c>
      <c r="MJ33" s="240">
        <f>MI122</f>
        <v>0</v>
      </c>
      <c r="SL33" s="70" t="s">
        <v>120</v>
      </c>
      <c r="SM33" s="229">
        <f t="shared" si="16"/>
        <v>0</v>
      </c>
      <c r="SN33" s="261">
        <f t="shared" si="17"/>
        <v>0</v>
      </c>
      <c r="SO33" s="261">
        <f>LS117</f>
        <v>0</v>
      </c>
      <c r="SP33" s="284">
        <f t="shared" si="19"/>
        <v>0</v>
      </c>
      <c r="SQ33" s="284">
        <f t="shared" si="20"/>
        <v>0</v>
      </c>
      <c r="SS33" s="259" t="s">
        <v>121</v>
      </c>
      <c r="ST33" s="279">
        <f t="shared" si="21"/>
        <v>0</v>
      </c>
      <c r="SU33" s="279">
        <f t="shared" si="22"/>
        <v>0</v>
      </c>
      <c r="SV33" s="279">
        <f t="shared" si="59"/>
        <v>0</v>
      </c>
      <c r="SW33" s="258">
        <f t="shared" si="24"/>
        <v>0</v>
      </c>
      <c r="SX33" s="258">
        <f t="shared" si="25"/>
        <v>0</v>
      </c>
      <c r="SZ33" s="240" t="e">
        <f t="shared" si="2"/>
        <v>#REF!</v>
      </c>
      <c r="TA33" s="240" t="e">
        <f t="shared" si="3"/>
        <v>#REF!</v>
      </c>
      <c r="TB33" s="240" t="e">
        <f t="shared" si="4"/>
        <v>#REF!</v>
      </c>
      <c r="TC33" s="240">
        <f t="shared" ref="TC33:TE34" si="81">DF36</f>
        <v>0</v>
      </c>
      <c r="TD33" s="240">
        <f t="shared" si="81"/>
        <v>0</v>
      </c>
      <c r="TE33" s="240">
        <f t="shared" si="81"/>
        <v>0</v>
      </c>
    </row>
    <row r="34" spans="1:525" ht="19.5" customHeight="1" x14ac:dyDescent="0.25">
      <c r="A34" s="184"/>
      <c r="B34" s="185" t="s">
        <v>238</v>
      </c>
      <c r="C34" s="199" t="e">
        <f>'2.รวมตราด'!#REF!</f>
        <v>#REF!</v>
      </c>
      <c r="D34" s="200" t="e">
        <f>'2.รวมตราด'!#REF!</f>
        <v>#REF!</v>
      </c>
      <c r="E34" s="302" t="e">
        <f>'2.รวมตราด'!#REF!</f>
        <v>#REF!</v>
      </c>
      <c r="F34" s="199" t="e">
        <f>'2.รวมตราด'!#REF!</f>
        <v>#REF!</v>
      </c>
      <c r="G34" s="200" t="e">
        <f>'2.รวมตราด'!#REF!</f>
        <v>#REF!</v>
      </c>
      <c r="H34" s="302" t="e">
        <f>'2.รวมตราด'!#REF!</f>
        <v>#REF!</v>
      </c>
      <c r="I34" s="199" t="e">
        <f>'2.รวมตราด'!#REF!</f>
        <v>#REF!</v>
      </c>
      <c r="J34" s="200" t="e">
        <f>'2.รวมตราด'!#REF!</f>
        <v>#REF!</v>
      </c>
      <c r="K34" s="302" t="e">
        <f>'2.รวมตราด'!#REF!</f>
        <v>#REF!</v>
      </c>
      <c r="L34" s="199" t="e">
        <f>'2.รวมตราด'!#REF!</f>
        <v>#REF!</v>
      </c>
      <c r="M34" s="200" t="e">
        <f>'2.รวมตราด'!#REF!</f>
        <v>#REF!</v>
      </c>
      <c r="N34" s="302" t="e">
        <f>'2.รวมตราด'!#REF!</f>
        <v>#REF!</v>
      </c>
      <c r="O34" s="199" t="e">
        <f>'2.รวมตราด'!#REF!</f>
        <v>#REF!</v>
      </c>
      <c r="P34" s="200" t="e">
        <f>'2.รวมตราด'!#REF!</f>
        <v>#REF!</v>
      </c>
      <c r="Q34" s="302" t="e">
        <f>'2.รวมตราด'!#REF!</f>
        <v>#REF!</v>
      </c>
      <c r="R34" s="199" t="e">
        <f>'2.รวมตราด'!#REF!</f>
        <v>#REF!</v>
      </c>
      <c r="S34" s="200" t="e">
        <f>'2.รวมตราด'!#REF!</f>
        <v>#REF!</v>
      </c>
      <c r="T34" s="302" t="e">
        <f>'2.รวมตราด'!#REF!</f>
        <v>#REF!</v>
      </c>
      <c r="U34" s="199" t="e">
        <f>'2.รวมตราด'!#REF!</f>
        <v>#REF!</v>
      </c>
      <c r="V34" s="200" t="e">
        <f>'2.รวมตราด'!#REF!</f>
        <v>#REF!</v>
      </c>
      <c r="W34" s="302" t="e">
        <f>'2.รวมตราด'!#REF!</f>
        <v>#REF!</v>
      </c>
      <c r="X34" s="199" t="e">
        <f>'2.รวมตราด'!#REF!</f>
        <v>#REF!</v>
      </c>
      <c r="Y34" s="200" t="e">
        <f>'2.รวมตราด'!#REF!</f>
        <v>#REF!</v>
      </c>
      <c r="Z34" s="302" t="e">
        <f>'2.รวมตราด'!#REF!</f>
        <v>#REF!</v>
      </c>
      <c r="AA34" s="199" t="e">
        <f t="shared" si="55"/>
        <v>#REF!</v>
      </c>
      <c r="AB34" s="200" t="e">
        <f t="shared" si="56"/>
        <v>#REF!</v>
      </c>
      <c r="AC34" s="302" t="e">
        <f>'1.รวมชลบุรี'!#REF!</f>
        <v>#REF!</v>
      </c>
      <c r="AD34" s="303" t="e">
        <f t="shared" si="57"/>
        <v>#REF!</v>
      </c>
      <c r="AE34" s="200" t="e">
        <f t="shared" si="58"/>
        <v>#REF!</v>
      </c>
      <c r="AF34" s="301" t="e">
        <f>'1.รวมชลบุรี'!#REF!</f>
        <v>#REF!</v>
      </c>
      <c r="AG34" s="184" t="e">
        <f t="shared" si="63"/>
        <v>#REF!</v>
      </c>
      <c r="AH34" s="184" t="e">
        <f>'2.รวมตราด'!#REF!</f>
        <v>#REF!</v>
      </c>
      <c r="AI34" s="244" t="e">
        <f t="shared" si="64"/>
        <v>#REF!</v>
      </c>
      <c r="IM34" s="58"/>
      <c r="LQ34" s="58"/>
      <c r="SL34" s="67" t="s">
        <v>56</v>
      </c>
      <c r="SM34" s="229">
        <f t="shared" ref="SM34" si="82">LS297</f>
        <v>0</v>
      </c>
      <c r="SN34" s="261">
        <f t="shared" ref="SN34" si="83">LS208</f>
        <v>0</v>
      </c>
      <c r="SO34" s="261">
        <f t="shared" ref="SO34" si="84">LS125</f>
        <v>0</v>
      </c>
      <c r="SP34" s="285">
        <f t="shared" ref="SP34" si="85">LS34</f>
        <v>0</v>
      </c>
      <c r="SQ34" s="285">
        <f t="shared" ref="SQ34" si="86">IN34</f>
        <v>0</v>
      </c>
      <c r="SS34" s="259" t="s">
        <v>57</v>
      </c>
      <c r="ST34" s="279">
        <f t="shared" ref="ST34" si="87">LY297</f>
        <v>0</v>
      </c>
      <c r="SU34" s="279">
        <f t="shared" ref="SU34" si="88">LY208</f>
        <v>0</v>
      </c>
      <c r="SV34" s="279">
        <f t="shared" ref="SV34" si="89">LY125</f>
        <v>0</v>
      </c>
      <c r="SW34" s="258">
        <f t="shared" ref="SW34" si="90">LY34</f>
        <v>0</v>
      </c>
      <c r="SX34" s="258">
        <f t="shared" ref="SX34" si="91">LX34</f>
        <v>0</v>
      </c>
      <c r="SZ34" s="240" t="e">
        <f t="shared" ref="SZ34" si="92">AB37</f>
        <v>#REF!</v>
      </c>
      <c r="TA34" s="240" t="e">
        <f t="shared" ref="TA34" si="93">AC37</f>
        <v>#REF!</v>
      </c>
      <c r="TB34" s="240" t="e">
        <f t="shared" ref="TB34" si="94">AD37</f>
        <v>#REF!</v>
      </c>
      <c r="TC34" s="240">
        <f t="shared" si="81"/>
        <v>0</v>
      </c>
      <c r="TD34" s="240">
        <f t="shared" si="81"/>
        <v>0</v>
      </c>
      <c r="TE34" s="240">
        <f t="shared" si="81"/>
        <v>0</v>
      </c>
    </row>
    <row r="35" spans="1:525" ht="19.5" customHeight="1" thickBot="1" x14ac:dyDescent="0.3">
      <c r="A35" s="184"/>
      <c r="B35" s="313" t="s">
        <v>224</v>
      </c>
      <c r="C35" s="328" t="e">
        <f>'เมือง ตราด'!#REF!</f>
        <v>#REF!</v>
      </c>
      <c r="D35" s="322" t="e">
        <f>'เมือง ตราด'!#REF!</f>
        <v>#REF!</v>
      </c>
      <c r="E35" s="329" t="e">
        <f>'เมือง ตราด'!#REF!</f>
        <v>#REF!</v>
      </c>
      <c r="F35" s="328" t="e">
        <f>'เมือง ตราด'!#REF!</f>
        <v>#REF!</v>
      </c>
      <c r="G35" s="322" t="e">
        <f>'เมือง ตราด'!#REF!</f>
        <v>#REF!</v>
      </c>
      <c r="H35" s="329" t="e">
        <f>'เมือง ตราด'!#REF!</f>
        <v>#REF!</v>
      </c>
      <c r="I35" s="328" t="e">
        <f>'เมือง ตราด'!#REF!</f>
        <v>#REF!</v>
      </c>
      <c r="J35" s="322" t="e">
        <f>'เมือง ตราด'!#REF!</f>
        <v>#REF!</v>
      </c>
      <c r="K35" s="329" t="e">
        <f>'เมือง ตราด'!#REF!</f>
        <v>#REF!</v>
      </c>
      <c r="L35" s="328" t="e">
        <f>'เมือง ตราด'!#REF!</f>
        <v>#REF!</v>
      </c>
      <c r="M35" s="322" t="e">
        <f>'เมือง ตราด'!#REF!</f>
        <v>#REF!</v>
      </c>
      <c r="N35" s="329" t="e">
        <f>'เมือง ตราด'!#REF!</f>
        <v>#REF!</v>
      </c>
      <c r="O35" s="328" t="e">
        <f>'เมือง ตราด'!#REF!</f>
        <v>#REF!</v>
      </c>
      <c r="P35" s="322" t="e">
        <f>'เมือง ตราด'!#REF!</f>
        <v>#REF!</v>
      </c>
      <c r="Q35" s="329" t="e">
        <f>'เมือง ตราด'!#REF!</f>
        <v>#REF!</v>
      </c>
      <c r="R35" s="328" t="e">
        <f>'เมือง ตราด'!#REF!</f>
        <v>#REF!</v>
      </c>
      <c r="S35" s="322" t="e">
        <f>'เมือง ตราด'!#REF!</f>
        <v>#REF!</v>
      </c>
      <c r="T35" s="329" t="e">
        <f>'เมือง ตราด'!#REF!</f>
        <v>#REF!</v>
      </c>
      <c r="U35" s="328" t="e">
        <f>'เมือง ตราด'!#REF!</f>
        <v>#REF!</v>
      </c>
      <c r="V35" s="322" t="e">
        <f>'เมือง ตราด'!#REF!</f>
        <v>#REF!</v>
      </c>
      <c r="W35" s="329" t="e">
        <f>'เมือง ตราด'!#REF!</f>
        <v>#REF!</v>
      </c>
      <c r="X35" s="328" t="e">
        <f>'เมือง ตราด'!#REF!</f>
        <v>#REF!</v>
      </c>
      <c r="Y35" s="322" t="e">
        <f>'เมือง ตราด'!#REF!</f>
        <v>#REF!</v>
      </c>
      <c r="Z35" s="329" t="e">
        <f>'เมือง ตราด'!#REF!</f>
        <v>#REF!</v>
      </c>
      <c r="AA35" s="328" t="e">
        <f t="shared" si="55"/>
        <v>#REF!</v>
      </c>
      <c r="AB35" s="322" t="e">
        <f t="shared" si="56"/>
        <v>#REF!</v>
      </c>
      <c r="AC35" s="329" t="e">
        <f t="shared" ref="AC35:AC42" si="95">ROUND(((AA35/AB35)-1)*100,2)</f>
        <v>#REF!</v>
      </c>
      <c r="AD35" s="335" t="e">
        <f t="shared" si="57"/>
        <v>#REF!</v>
      </c>
      <c r="AE35" s="322" t="e">
        <f t="shared" si="58"/>
        <v>#REF!</v>
      </c>
      <c r="AF35" s="327" t="e">
        <f t="shared" ref="AF35:AF42" si="96">ROUND(((AD35/AE35)-1)*100,2)</f>
        <v>#REF!</v>
      </c>
      <c r="AG35" s="184" t="e">
        <f t="shared" si="63"/>
        <v>#REF!</v>
      </c>
      <c r="AH35" s="184" t="e">
        <f>'เมือง ตราด'!#REF!</f>
        <v>#REF!</v>
      </c>
      <c r="AI35" s="244" t="e">
        <f t="shared" si="64"/>
        <v>#REF!</v>
      </c>
      <c r="IM35" s="58" t="s">
        <v>116</v>
      </c>
      <c r="LQ35" s="58" t="s">
        <v>116</v>
      </c>
      <c r="LS35" s="240">
        <f t="shared" ref="LS35:LS39" si="97">LR123</f>
        <v>0</v>
      </c>
      <c r="MD35" s="240">
        <f t="shared" ref="MD35:MD41" si="98">MC123</f>
        <v>0</v>
      </c>
      <c r="MG35" s="240">
        <f t="shared" ref="MG35:MG41" si="99">MF123</f>
        <v>0</v>
      </c>
      <c r="MJ35" s="240">
        <f t="shared" ref="MJ35:MJ41" si="100">MI123</f>
        <v>0</v>
      </c>
      <c r="SL35" s="71" t="s">
        <v>125</v>
      </c>
      <c r="SM35" s="286">
        <f t="shared" si="16"/>
        <v>0</v>
      </c>
      <c r="SN35" s="266">
        <f t="shared" si="17"/>
        <v>0</v>
      </c>
      <c r="SO35" s="266">
        <f>LS119</f>
        <v>0</v>
      </c>
      <c r="SP35" s="287">
        <f t="shared" si="19"/>
        <v>0</v>
      </c>
      <c r="SQ35" s="287">
        <f t="shared" si="20"/>
        <v>0</v>
      </c>
      <c r="SS35" s="259" t="s">
        <v>126</v>
      </c>
      <c r="ST35" s="279">
        <f t="shared" si="21"/>
        <v>0</v>
      </c>
      <c r="SU35" s="279">
        <f t="shared" si="22"/>
        <v>0</v>
      </c>
      <c r="SV35" s="279">
        <f t="shared" si="59"/>
        <v>0</v>
      </c>
      <c r="SW35" s="258">
        <f t="shared" si="24"/>
        <v>0</v>
      </c>
      <c r="SX35" s="258">
        <f t="shared" si="25"/>
        <v>0</v>
      </c>
      <c r="SZ35" s="240" t="e">
        <f t="shared" si="2"/>
        <v>#REF!</v>
      </c>
      <c r="TA35" s="240" t="e">
        <f t="shared" si="3"/>
        <v>#REF!</v>
      </c>
      <c r="TB35" s="240" t="e">
        <f t="shared" si="4"/>
        <v>#REF!</v>
      </c>
      <c r="TC35" s="240">
        <f t="shared" ref="TC35:TE35" si="101">DF38</f>
        <v>0</v>
      </c>
      <c r="TD35" s="240">
        <f t="shared" si="101"/>
        <v>0</v>
      </c>
      <c r="TE35" s="240">
        <f t="shared" si="101"/>
        <v>0</v>
      </c>
    </row>
    <row r="36" spans="1:525" ht="19.5" customHeight="1" thickTop="1" x14ac:dyDescent="0.25">
      <c r="A36" s="184"/>
      <c r="B36" s="313" t="s">
        <v>225</v>
      </c>
      <c r="C36" s="328" t="e">
        <f>'เกาะช้าง ตราด'!#REF!</f>
        <v>#REF!</v>
      </c>
      <c r="D36" s="322" t="e">
        <f>'เกาะช้าง ตราด'!#REF!</f>
        <v>#REF!</v>
      </c>
      <c r="E36" s="329" t="e">
        <f>'เกาะช้าง ตราด'!#REF!</f>
        <v>#REF!</v>
      </c>
      <c r="F36" s="328" t="e">
        <f>'เกาะช้าง ตราด'!#REF!</f>
        <v>#REF!</v>
      </c>
      <c r="G36" s="322" t="e">
        <f>'เกาะช้าง ตราด'!#REF!</f>
        <v>#REF!</v>
      </c>
      <c r="H36" s="329" t="e">
        <f>'เกาะช้าง ตราด'!#REF!</f>
        <v>#REF!</v>
      </c>
      <c r="I36" s="328" t="e">
        <f>'เกาะช้าง ตราด'!#REF!</f>
        <v>#REF!</v>
      </c>
      <c r="J36" s="322" t="e">
        <f>'เกาะช้าง ตราด'!#REF!</f>
        <v>#REF!</v>
      </c>
      <c r="K36" s="329" t="e">
        <f>'เกาะช้าง ตราด'!#REF!</f>
        <v>#REF!</v>
      </c>
      <c r="L36" s="328" t="e">
        <f>'เกาะช้าง ตราด'!#REF!</f>
        <v>#REF!</v>
      </c>
      <c r="M36" s="322" t="e">
        <f>'เกาะช้าง ตราด'!#REF!</f>
        <v>#REF!</v>
      </c>
      <c r="N36" s="329" t="e">
        <f>'เกาะช้าง ตราด'!#REF!</f>
        <v>#REF!</v>
      </c>
      <c r="O36" s="328" t="e">
        <f>'เกาะช้าง ตราด'!#REF!</f>
        <v>#REF!</v>
      </c>
      <c r="P36" s="322" t="e">
        <f>'เกาะช้าง ตราด'!#REF!</f>
        <v>#REF!</v>
      </c>
      <c r="Q36" s="329" t="e">
        <f>'เกาะช้าง ตราด'!#REF!</f>
        <v>#REF!</v>
      </c>
      <c r="R36" s="328" t="e">
        <f>'เกาะช้าง ตราด'!#REF!</f>
        <v>#REF!</v>
      </c>
      <c r="S36" s="322" t="e">
        <f>'เกาะช้าง ตราด'!#REF!</f>
        <v>#REF!</v>
      </c>
      <c r="T36" s="329" t="e">
        <f>'เกาะช้าง ตราด'!#REF!</f>
        <v>#REF!</v>
      </c>
      <c r="U36" s="328" t="e">
        <f>'เกาะช้าง ตราด'!#REF!</f>
        <v>#REF!</v>
      </c>
      <c r="V36" s="322" t="e">
        <f>'เกาะช้าง ตราด'!#REF!</f>
        <v>#REF!</v>
      </c>
      <c r="W36" s="329" t="e">
        <f>'เกาะช้าง ตราด'!#REF!</f>
        <v>#REF!</v>
      </c>
      <c r="X36" s="328" t="e">
        <f>'เกาะช้าง ตราด'!#REF!</f>
        <v>#REF!</v>
      </c>
      <c r="Y36" s="322" t="e">
        <f>'เกาะช้าง ตราด'!#REF!</f>
        <v>#REF!</v>
      </c>
      <c r="Z36" s="329" t="e">
        <f>'เกาะช้าง ตราด'!#REF!</f>
        <v>#REF!</v>
      </c>
      <c r="AA36" s="328" t="e">
        <f t="shared" si="55"/>
        <v>#REF!</v>
      </c>
      <c r="AB36" s="322" t="e">
        <f t="shared" si="56"/>
        <v>#REF!</v>
      </c>
      <c r="AC36" s="329" t="e">
        <f t="shared" si="95"/>
        <v>#REF!</v>
      </c>
      <c r="AD36" s="335" t="e">
        <f t="shared" si="57"/>
        <v>#REF!</v>
      </c>
      <c r="AE36" s="322" t="e">
        <f t="shared" si="58"/>
        <v>#REF!</v>
      </c>
      <c r="AF36" s="327" t="e">
        <f t="shared" si="96"/>
        <v>#REF!</v>
      </c>
      <c r="AG36" s="184" t="e">
        <f t="shared" si="63"/>
        <v>#REF!</v>
      </c>
      <c r="AH36" s="184" t="e">
        <f>'เกาะช้าง ตราด'!#REF!</f>
        <v>#REF!</v>
      </c>
      <c r="AI36" s="244" t="e">
        <f t="shared" si="64"/>
        <v>#REF!</v>
      </c>
      <c r="IM36" s="58" t="s">
        <v>205</v>
      </c>
      <c r="LQ36" s="58" t="s">
        <v>205</v>
      </c>
      <c r="LS36" s="240">
        <f t="shared" si="97"/>
        <v>0</v>
      </c>
      <c r="MD36" s="240">
        <f t="shared" si="98"/>
        <v>0</v>
      </c>
      <c r="MG36" s="240">
        <f t="shared" si="99"/>
        <v>0</v>
      </c>
      <c r="MJ36" s="240">
        <f t="shared" si="100"/>
        <v>0</v>
      </c>
      <c r="SS36" s="259" t="s">
        <v>127</v>
      </c>
      <c r="ST36" s="279">
        <f t="shared" si="21"/>
        <v>0</v>
      </c>
      <c r="SU36" s="279">
        <f t="shared" si="22"/>
        <v>0</v>
      </c>
      <c r="SV36" s="279">
        <f t="shared" si="59"/>
        <v>0</v>
      </c>
      <c r="SW36" s="258">
        <f t="shared" si="24"/>
        <v>0</v>
      </c>
      <c r="SX36" s="258">
        <f t="shared" si="25"/>
        <v>0</v>
      </c>
      <c r="SZ36" s="240" t="e">
        <f t="shared" si="2"/>
        <v>#REF!</v>
      </c>
      <c r="TA36" s="240" t="e">
        <f t="shared" si="3"/>
        <v>#REF!</v>
      </c>
      <c r="TB36" s="240" t="e">
        <f t="shared" si="4"/>
        <v>#REF!</v>
      </c>
      <c r="TC36" s="240">
        <f t="shared" ref="TC36:TE36" si="102">DF39</f>
        <v>0</v>
      </c>
      <c r="TD36" s="240">
        <f t="shared" si="102"/>
        <v>0</v>
      </c>
      <c r="TE36" s="240">
        <f t="shared" si="102"/>
        <v>0</v>
      </c>
    </row>
    <row r="37" spans="1:525" ht="19.5" customHeight="1" x14ac:dyDescent="0.25">
      <c r="A37" s="184"/>
      <c r="B37" s="313" t="s">
        <v>226</v>
      </c>
      <c r="C37" s="328" t="e">
        <f>'เกาะกูด ตราด'!#REF!</f>
        <v>#REF!</v>
      </c>
      <c r="D37" s="322" t="e">
        <f>'เกาะกูด ตราด'!#REF!</f>
        <v>#REF!</v>
      </c>
      <c r="E37" s="329" t="e">
        <f>'เกาะกูด ตราด'!#REF!</f>
        <v>#REF!</v>
      </c>
      <c r="F37" s="328" t="e">
        <f>'เกาะกูด ตราด'!#REF!</f>
        <v>#REF!</v>
      </c>
      <c r="G37" s="322" t="e">
        <f>'เกาะกูด ตราด'!#REF!</f>
        <v>#REF!</v>
      </c>
      <c r="H37" s="329" t="e">
        <f>'เกาะกูด ตราด'!#REF!</f>
        <v>#REF!</v>
      </c>
      <c r="I37" s="328" t="e">
        <f>'เกาะกูด ตราด'!#REF!</f>
        <v>#REF!</v>
      </c>
      <c r="J37" s="322" t="e">
        <f>'เกาะกูด ตราด'!#REF!</f>
        <v>#REF!</v>
      </c>
      <c r="K37" s="329" t="e">
        <f>'เกาะกูด ตราด'!#REF!</f>
        <v>#REF!</v>
      </c>
      <c r="L37" s="328" t="e">
        <f>'เกาะกูด ตราด'!#REF!</f>
        <v>#REF!</v>
      </c>
      <c r="M37" s="322" t="e">
        <f>'เกาะกูด ตราด'!#REF!</f>
        <v>#REF!</v>
      </c>
      <c r="N37" s="329" t="e">
        <f>'เกาะกูด ตราด'!#REF!</f>
        <v>#REF!</v>
      </c>
      <c r="O37" s="328" t="e">
        <f>'เกาะกูด ตราด'!#REF!</f>
        <v>#REF!</v>
      </c>
      <c r="P37" s="322" t="e">
        <f>'เกาะกูด ตราด'!#REF!</f>
        <v>#REF!</v>
      </c>
      <c r="Q37" s="329" t="e">
        <f>'เกาะกูด ตราด'!#REF!</f>
        <v>#REF!</v>
      </c>
      <c r="R37" s="328" t="e">
        <f>'เกาะกูด ตราด'!#REF!</f>
        <v>#REF!</v>
      </c>
      <c r="S37" s="322" t="e">
        <f>'เกาะกูด ตราด'!#REF!</f>
        <v>#REF!</v>
      </c>
      <c r="T37" s="329" t="e">
        <f>'เกาะกูด ตราด'!#REF!</f>
        <v>#REF!</v>
      </c>
      <c r="U37" s="328" t="e">
        <f>'เกาะกูด ตราด'!#REF!</f>
        <v>#REF!</v>
      </c>
      <c r="V37" s="322" t="e">
        <f>'เกาะกูด ตราด'!#REF!</f>
        <v>#REF!</v>
      </c>
      <c r="W37" s="329" t="e">
        <f>'เกาะกูด ตราด'!#REF!</f>
        <v>#REF!</v>
      </c>
      <c r="X37" s="328" t="e">
        <f>'เกาะกูด ตราด'!#REF!</f>
        <v>#REF!</v>
      </c>
      <c r="Y37" s="322" t="e">
        <f>'เกาะกูด ตราด'!#REF!</f>
        <v>#REF!</v>
      </c>
      <c r="Z37" s="329" t="e">
        <f>'เกาะกูด ตราด'!#REF!</f>
        <v>#REF!</v>
      </c>
      <c r="AA37" s="328" t="e">
        <f t="shared" si="55"/>
        <v>#REF!</v>
      </c>
      <c r="AB37" s="322" t="e">
        <f t="shared" si="56"/>
        <v>#REF!</v>
      </c>
      <c r="AC37" s="329" t="e">
        <f t="shared" si="95"/>
        <v>#REF!</v>
      </c>
      <c r="AD37" s="335" t="e">
        <f t="shared" si="57"/>
        <v>#REF!</v>
      </c>
      <c r="AE37" s="322" t="e">
        <f t="shared" si="58"/>
        <v>#REF!</v>
      </c>
      <c r="AF37" s="327" t="e">
        <f t="shared" si="96"/>
        <v>#REF!</v>
      </c>
      <c r="AG37" s="184" t="e">
        <f t="shared" si="63"/>
        <v>#REF!</v>
      </c>
      <c r="AH37" s="184" t="e">
        <f>'เกาะกูด ตราด'!#REF!</f>
        <v>#REF!</v>
      </c>
      <c r="AI37" s="244" t="e">
        <f t="shared" si="64"/>
        <v>#REF!</v>
      </c>
      <c r="IM37" s="58" t="s">
        <v>120</v>
      </c>
      <c r="LQ37" s="58" t="s">
        <v>120</v>
      </c>
      <c r="LS37" s="240">
        <f t="shared" si="97"/>
        <v>0</v>
      </c>
      <c r="MD37" s="240">
        <f t="shared" si="98"/>
        <v>0</v>
      </c>
      <c r="MG37" s="240">
        <f t="shared" si="99"/>
        <v>0</v>
      </c>
      <c r="MJ37" s="240">
        <f t="shared" si="100"/>
        <v>0</v>
      </c>
      <c r="SS37" s="259" t="s">
        <v>128</v>
      </c>
      <c r="ST37" s="279">
        <f t="shared" si="21"/>
        <v>0</v>
      </c>
      <c r="SU37" s="279">
        <f t="shared" si="22"/>
        <v>0</v>
      </c>
      <c r="SV37" s="279">
        <f t="shared" si="59"/>
        <v>0</v>
      </c>
      <c r="SW37" s="258">
        <f t="shared" si="24"/>
        <v>0</v>
      </c>
      <c r="SX37" s="258">
        <f t="shared" si="25"/>
        <v>0</v>
      </c>
      <c r="SZ37" s="240" t="e">
        <f t="shared" si="2"/>
        <v>#REF!</v>
      </c>
      <c r="TA37" s="240" t="e">
        <f t="shared" si="3"/>
        <v>#REF!</v>
      </c>
      <c r="TB37" s="240" t="e">
        <f t="shared" si="4"/>
        <v>#REF!</v>
      </c>
      <c r="TC37" s="240">
        <f t="shared" ref="TC37:TE37" si="103">DF40</f>
        <v>0</v>
      </c>
      <c r="TD37" s="240">
        <f t="shared" si="103"/>
        <v>0</v>
      </c>
      <c r="TE37" s="240">
        <f t="shared" si="103"/>
        <v>0</v>
      </c>
    </row>
    <row r="38" spans="1:525" ht="19.5" customHeight="1" x14ac:dyDescent="0.25">
      <c r="A38" s="184"/>
      <c r="B38" s="313" t="s">
        <v>227</v>
      </c>
      <c r="C38" s="328" t="e">
        <f>'เกาะหมาก ตราด'!#REF!</f>
        <v>#REF!</v>
      </c>
      <c r="D38" s="322" t="e">
        <f>'เกาะหมาก ตราด'!#REF!</f>
        <v>#REF!</v>
      </c>
      <c r="E38" s="329" t="e">
        <f>'เกาะหมาก ตราด'!#REF!</f>
        <v>#REF!</v>
      </c>
      <c r="F38" s="328" t="e">
        <f>'เกาะหมาก ตราด'!#REF!</f>
        <v>#REF!</v>
      </c>
      <c r="G38" s="322" t="e">
        <f>'เกาะหมาก ตราด'!#REF!</f>
        <v>#REF!</v>
      </c>
      <c r="H38" s="329" t="e">
        <f>'เกาะหมาก ตราด'!#REF!</f>
        <v>#REF!</v>
      </c>
      <c r="I38" s="328" t="e">
        <f>'เกาะหมาก ตราด'!#REF!</f>
        <v>#REF!</v>
      </c>
      <c r="J38" s="322" t="e">
        <f>'เกาะหมาก ตราด'!#REF!</f>
        <v>#REF!</v>
      </c>
      <c r="K38" s="329" t="e">
        <f>'เกาะหมาก ตราด'!#REF!</f>
        <v>#REF!</v>
      </c>
      <c r="L38" s="328" t="e">
        <f>'เกาะหมาก ตราด'!#REF!</f>
        <v>#REF!</v>
      </c>
      <c r="M38" s="322" t="e">
        <f>'เกาะหมาก ตราด'!#REF!</f>
        <v>#REF!</v>
      </c>
      <c r="N38" s="329" t="e">
        <f>'เกาะหมาก ตราด'!#REF!</f>
        <v>#REF!</v>
      </c>
      <c r="O38" s="328" t="e">
        <f>'เกาะหมาก ตราด'!#REF!</f>
        <v>#REF!</v>
      </c>
      <c r="P38" s="322" t="e">
        <f>'เกาะหมาก ตราด'!#REF!</f>
        <v>#REF!</v>
      </c>
      <c r="Q38" s="329" t="e">
        <f>'เกาะหมาก ตราด'!#REF!</f>
        <v>#REF!</v>
      </c>
      <c r="R38" s="328" t="e">
        <f>'เกาะหมาก ตราด'!#REF!</f>
        <v>#REF!</v>
      </c>
      <c r="S38" s="322" t="e">
        <f>'เกาะหมาก ตราด'!#REF!</f>
        <v>#REF!</v>
      </c>
      <c r="T38" s="329" t="e">
        <f>'เกาะหมาก ตราด'!#REF!</f>
        <v>#REF!</v>
      </c>
      <c r="U38" s="328" t="e">
        <f>'เกาะหมาก ตราด'!#REF!</f>
        <v>#REF!</v>
      </c>
      <c r="V38" s="322" t="e">
        <f>'เกาะหมาก ตราด'!#REF!</f>
        <v>#REF!</v>
      </c>
      <c r="W38" s="329" t="e">
        <f>'เกาะหมาก ตราด'!#REF!</f>
        <v>#REF!</v>
      </c>
      <c r="X38" s="328" t="e">
        <f>'เกาะหมาก ตราด'!#REF!</f>
        <v>#REF!</v>
      </c>
      <c r="Y38" s="322" t="e">
        <f>'เกาะหมาก ตราด'!#REF!</f>
        <v>#REF!</v>
      </c>
      <c r="Z38" s="329" t="e">
        <f>'เกาะหมาก ตราด'!#REF!</f>
        <v>#REF!</v>
      </c>
      <c r="AA38" s="328" t="e">
        <f t="shared" si="55"/>
        <v>#REF!</v>
      </c>
      <c r="AB38" s="322" t="e">
        <f t="shared" si="56"/>
        <v>#REF!</v>
      </c>
      <c r="AC38" s="329" t="e">
        <f t="shared" si="95"/>
        <v>#REF!</v>
      </c>
      <c r="AD38" s="326" t="e">
        <f t="shared" si="57"/>
        <v>#REF!</v>
      </c>
      <c r="AE38" s="322" t="e">
        <f t="shared" si="58"/>
        <v>#REF!</v>
      </c>
      <c r="AF38" s="327" t="e">
        <f t="shared" si="96"/>
        <v>#REF!</v>
      </c>
      <c r="AG38" s="184" t="e">
        <f t="shared" si="63"/>
        <v>#REF!</v>
      </c>
      <c r="AH38" s="184" t="e">
        <f>'เกาะหมาก ตราด'!#REF!</f>
        <v>#REF!</v>
      </c>
      <c r="AI38" s="244" t="e">
        <f t="shared" si="64"/>
        <v>#REF!</v>
      </c>
      <c r="IM38" s="56" t="s">
        <v>122</v>
      </c>
      <c r="LQ38" s="56" t="s">
        <v>122</v>
      </c>
      <c r="LS38" s="240">
        <f t="shared" si="97"/>
        <v>0</v>
      </c>
      <c r="MD38" s="240">
        <f t="shared" si="98"/>
        <v>0</v>
      </c>
      <c r="MG38" s="240">
        <f t="shared" si="99"/>
        <v>0</v>
      </c>
      <c r="MJ38" s="240">
        <f t="shared" si="100"/>
        <v>0</v>
      </c>
      <c r="SS38" s="259" t="s">
        <v>129</v>
      </c>
      <c r="ST38" s="279">
        <f t="shared" si="21"/>
        <v>0</v>
      </c>
      <c r="SU38" s="279">
        <f t="shared" si="22"/>
        <v>0</v>
      </c>
      <c r="SV38" s="279">
        <f t="shared" si="59"/>
        <v>0</v>
      </c>
      <c r="SW38" s="258">
        <f t="shared" si="24"/>
        <v>0</v>
      </c>
      <c r="SX38" s="258">
        <f t="shared" si="25"/>
        <v>0</v>
      </c>
      <c r="SZ38" s="240" t="e">
        <f t="shared" si="2"/>
        <v>#REF!</v>
      </c>
      <c r="TA38" s="240" t="e">
        <f t="shared" si="3"/>
        <v>#REF!</v>
      </c>
      <c r="TB38" s="240" t="e">
        <f t="shared" si="4"/>
        <v>#REF!</v>
      </c>
      <c r="TC38" s="240">
        <f t="shared" ref="TC38:TE38" si="104">DF41</f>
        <v>0</v>
      </c>
      <c r="TD38" s="240">
        <f t="shared" si="104"/>
        <v>0</v>
      </c>
      <c r="TE38" s="240">
        <f t="shared" si="104"/>
        <v>0</v>
      </c>
    </row>
    <row r="39" spans="1:525" ht="19.5" customHeight="1" thickBot="1" x14ac:dyDescent="0.3">
      <c r="A39" s="184"/>
      <c r="B39" s="185" t="s">
        <v>228</v>
      </c>
      <c r="C39" s="199" t="e">
        <f>นครนายก!#REF!</f>
        <v>#REF!</v>
      </c>
      <c r="D39" s="200" t="e">
        <f>นครนายก!#REF!</f>
        <v>#REF!</v>
      </c>
      <c r="E39" s="302" t="e">
        <f>นครนายก!#REF!</f>
        <v>#REF!</v>
      </c>
      <c r="F39" s="199" t="e">
        <f>นครนายก!#REF!</f>
        <v>#REF!</v>
      </c>
      <c r="G39" s="200" t="e">
        <f>นครนายก!#REF!</f>
        <v>#REF!</v>
      </c>
      <c r="H39" s="302" t="e">
        <f>นครนายก!#REF!</f>
        <v>#REF!</v>
      </c>
      <c r="I39" s="199" t="e">
        <f>นครนายก!#REF!</f>
        <v>#REF!</v>
      </c>
      <c r="J39" s="200" t="e">
        <f>นครนายก!#REF!</f>
        <v>#REF!</v>
      </c>
      <c r="K39" s="302" t="e">
        <f>นครนายก!#REF!</f>
        <v>#REF!</v>
      </c>
      <c r="L39" s="199" t="e">
        <f>นครนายก!#REF!</f>
        <v>#REF!</v>
      </c>
      <c r="M39" s="200" t="e">
        <f>นครนายก!#REF!</f>
        <v>#REF!</v>
      </c>
      <c r="N39" s="302" t="e">
        <f>นครนายก!#REF!</f>
        <v>#REF!</v>
      </c>
      <c r="O39" s="199" t="e">
        <f>นครนายก!#REF!</f>
        <v>#REF!</v>
      </c>
      <c r="P39" s="200" t="e">
        <f>นครนายก!#REF!</f>
        <v>#REF!</v>
      </c>
      <c r="Q39" s="302" t="e">
        <f>นครนายก!#REF!</f>
        <v>#REF!</v>
      </c>
      <c r="R39" s="199" t="e">
        <f>นครนายก!#REF!</f>
        <v>#REF!</v>
      </c>
      <c r="S39" s="200" t="e">
        <f>นครนายก!#REF!</f>
        <v>#REF!</v>
      </c>
      <c r="T39" s="302" t="e">
        <f>นครนายก!#REF!</f>
        <v>#REF!</v>
      </c>
      <c r="U39" s="199" t="e">
        <f>นครนายก!#REF!</f>
        <v>#REF!</v>
      </c>
      <c r="V39" s="200" t="e">
        <f>นครนายก!#REF!</f>
        <v>#REF!</v>
      </c>
      <c r="W39" s="302" t="e">
        <f>นครนายก!#REF!</f>
        <v>#REF!</v>
      </c>
      <c r="X39" s="199" t="e">
        <f>นครนายก!#REF!</f>
        <v>#REF!</v>
      </c>
      <c r="Y39" s="200" t="e">
        <f>นครนายก!#REF!</f>
        <v>#REF!</v>
      </c>
      <c r="Z39" s="302" t="e">
        <f>นครนายก!#REF!</f>
        <v>#REF!</v>
      </c>
      <c r="AA39" s="199" t="e">
        <f t="shared" si="55"/>
        <v>#REF!</v>
      </c>
      <c r="AB39" s="200" t="e">
        <f t="shared" si="56"/>
        <v>#REF!</v>
      </c>
      <c r="AC39" s="302" t="e">
        <f t="shared" si="95"/>
        <v>#REF!</v>
      </c>
      <c r="AD39" s="201" t="e">
        <f t="shared" si="57"/>
        <v>#REF!</v>
      </c>
      <c r="AE39" s="200" t="e">
        <f t="shared" si="58"/>
        <v>#REF!</v>
      </c>
      <c r="AF39" s="301" t="e">
        <f t="shared" si="96"/>
        <v>#REF!</v>
      </c>
      <c r="AG39" s="184" t="e">
        <f t="shared" si="63"/>
        <v>#REF!</v>
      </c>
      <c r="AH39" s="184" t="e">
        <f>นครนายก!#REF!</f>
        <v>#REF!</v>
      </c>
      <c r="AI39" s="244" t="e">
        <f t="shared" si="64"/>
        <v>#REF!</v>
      </c>
      <c r="IM39" s="59" t="s">
        <v>125</v>
      </c>
      <c r="LQ39" s="59" t="s">
        <v>125</v>
      </c>
      <c r="LS39" s="240">
        <f t="shared" si="97"/>
        <v>0</v>
      </c>
      <c r="MD39" s="240">
        <f t="shared" si="98"/>
        <v>0</v>
      </c>
      <c r="MG39" s="240">
        <f t="shared" si="99"/>
        <v>0</v>
      </c>
      <c r="MJ39" s="240">
        <f t="shared" si="100"/>
        <v>0</v>
      </c>
      <c r="SS39" s="259" t="s">
        <v>130</v>
      </c>
      <c r="ST39" s="279">
        <f t="shared" si="21"/>
        <v>0</v>
      </c>
      <c r="SU39" s="279">
        <f t="shared" si="22"/>
        <v>0</v>
      </c>
      <c r="SV39" s="279">
        <f t="shared" si="59"/>
        <v>0</v>
      </c>
      <c r="SW39" s="258">
        <f t="shared" si="24"/>
        <v>0</v>
      </c>
      <c r="SX39" s="258">
        <f t="shared" si="25"/>
        <v>0</v>
      </c>
      <c r="SZ39" s="240" t="e">
        <f t="shared" si="2"/>
        <v>#REF!</v>
      </c>
      <c r="TA39" s="240" t="e">
        <f t="shared" si="3"/>
        <v>#REF!</v>
      </c>
      <c r="TB39" s="240" t="e">
        <f t="shared" si="4"/>
        <v>#REF!</v>
      </c>
      <c r="TC39" s="240">
        <f t="shared" ref="TC39:TE39" si="105">DF42</f>
        <v>0</v>
      </c>
      <c r="TD39" s="240">
        <f t="shared" si="105"/>
        <v>0</v>
      </c>
      <c r="TE39" s="240">
        <f t="shared" si="105"/>
        <v>0</v>
      </c>
    </row>
    <row r="40" spans="1:525" ht="19.5" customHeight="1" thickTop="1" x14ac:dyDescent="0.25">
      <c r="A40" s="184"/>
      <c r="B40" s="185" t="s">
        <v>229</v>
      </c>
      <c r="C40" s="199" t="e">
        <f>ปราจีนบุรี!#REF!</f>
        <v>#REF!</v>
      </c>
      <c r="D40" s="200" t="e">
        <f>ปราจีนบุรี!#REF!</f>
        <v>#REF!</v>
      </c>
      <c r="E40" s="302" t="e">
        <f>ปราจีนบุรี!#REF!</f>
        <v>#REF!</v>
      </c>
      <c r="F40" s="199" t="e">
        <f>ปราจีนบุรี!#REF!</f>
        <v>#REF!</v>
      </c>
      <c r="G40" s="200" t="e">
        <f>ปราจีนบุรี!#REF!</f>
        <v>#REF!</v>
      </c>
      <c r="H40" s="302" t="e">
        <f>ปราจีนบุรี!#REF!</f>
        <v>#REF!</v>
      </c>
      <c r="I40" s="199" t="e">
        <f>ปราจีนบุรี!#REF!</f>
        <v>#REF!</v>
      </c>
      <c r="J40" s="200" t="e">
        <f>ปราจีนบุรี!#REF!</f>
        <v>#REF!</v>
      </c>
      <c r="K40" s="302" t="e">
        <f>ปราจีนบุรี!#REF!</f>
        <v>#REF!</v>
      </c>
      <c r="L40" s="199" t="e">
        <f>ปราจีนบุรี!#REF!</f>
        <v>#REF!</v>
      </c>
      <c r="M40" s="200" t="e">
        <f>ปราจีนบุรี!#REF!</f>
        <v>#REF!</v>
      </c>
      <c r="N40" s="302" t="e">
        <f>ปราจีนบุรี!#REF!</f>
        <v>#REF!</v>
      </c>
      <c r="O40" s="199" t="e">
        <f>ปราจีนบุรี!#REF!</f>
        <v>#REF!</v>
      </c>
      <c r="P40" s="200" t="e">
        <f>ปราจีนบุรี!#REF!</f>
        <v>#REF!</v>
      </c>
      <c r="Q40" s="302" t="e">
        <f>ปราจีนบุรี!#REF!</f>
        <v>#REF!</v>
      </c>
      <c r="R40" s="199" t="e">
        <f>ปราจีนบุรี!#REF!</f>
        <v>#REF!</v>
      </c>
      <c r="S40" s="200" t="e">
        <f>ปราจีนบุรี!#REF!</f>
        <v>#REF!</v>
      </c>
      <c r="T40" s="302" t="e">
        <f>ปราจีนบุรี!#REF!</f>
        <v>#REF!</v>
      </c>
      <c r="U40" s="199" t="e">
        <f>ปราจีนบุรี!#REF!</f>
        <v>#REF!</v>
      </c>
      <c r="V40" s="200" t="e">
        <f>ปราจีนบุรี!#REF!</f>
        <v>#REF!</v>
      </c>
      <c r="W40" s="302" t="e">
        <f>ปราจีนบุรี!#REF!</f>
        <v>#REF!</v>
      </c>
      <c r="X40" s="199" t="e">
        <f>ปราจีนบุรี!#REF!</f>
        <v>#REF!</v>
      </c>
      <c r="Y40" s="200" t="e">
        <f>ปราจีนบุรี!#REF!</f>
        <v>#REF!</v>
      </c>
      <c r="Z40" s="302" t="e">
        <f>ปราจีนบุรี!#REF!</f>
        <v>#REF!</v>
      </c>
      <c r="AA40" s="199" t="e">
        <f t="shared" si="55"/>
        <v>#REF!</v>
      </c>
      <c r="AB40" s="200" t="e">
        <f t="shared" si="56"/>
        <v>#REF!</v>
      </c>
      <c r="AC40" s="302" t="e">
        <f t="shared" si="95"/>
        <v>#REF!</v>
      </c>
      <c r="AD40" s="201" t="e">
        <f t="shared" si="57"/>
        <v>#REF!</v>
      </c>
      <c r="AE40" s="200" t="e">
        <f t="shared" si="58"/>
        <v>#REF!</v>
      </c>
      <c r="AF40" s="301" t="e">
        <f t="shared" si="96"/>
        <v>#REF!</v>
      </c>
      <c r="AG40" s="184" t="e">
        <f t="shared" si="63"/>
        <v>#REF!</v>
      </c>
      <c r="AH40" s="184" t="e">
        <f>ปราจีนบุรี!#REF!</f>
        <v>#REF!</v>
      </c>
      <c r="AI40" s="244" t="e">
        <f t="shared" si="64"/>
        <v>#REF!</v>
      </c>
      <c r="IM40" s="237" t="s">
        <v>203</v>
      </c>
      <c r="LQ40" s="237" t="s">
        <v>203</v>
      </c>
      <c r="MD40" s="240">
        <f t="shared" si="98"/>
        <v>0</v>
      </c>
      <c r="MG40" s="240">
        <f t="shared" si="99"/>
        <v>0</v>
      </c>
      <c r="MJ40" s="240">
        <f t="shared" si="100"/>
        <v>0</v>
      </c>
      <c r="SS40" s="259" t="s">
        <v>131</v>
      </c>
      <c r="ST40" s="279">
        <f t="shared" si="21"/>
        <v>0</v>
      </c>
      <c r="SU40" s="279">
        <f t="shared" si="22"/>
        <v>0</v>
      </c>
      <c r="SV40" s="279">
        <f t="shared" si="59"/>
        <v>0</v>
      </c>
      <c r="SW40" s="258">
        <f t="shared" si="24"/>
        <v>0</v>
      </c>
      <c r="SX40" s="258">
        <f t="shared" si="25"/>
        <v>0</v>
      </c>
      <c r="SZ40" s="240">
        <f t="shared" si="2"/>
        <v>0</v>
      </c>
      <c r="TA40" s="240">
        <f t="shared" si="3"/>
        <v>0</v>
      </c>
      <c r="TB40" s="240">
        <f t="shared" si="4"/>
        <v>0</v>
      </c>
      <c r="TC40" s="240">
        <f t="shared" ref="TC40:TE40" si="106">DF43</f>
        <v>0</v>
      </c>
      <c r="TD40" s="240">
        <f t="shared" si="106"/>
        <v>0</v>
      </c>
      <c r="TE40" s="240">
        <f t="shared" si="106"/>
        <v>0</v>
      </c>
    </row>
    <row r="41" spans="1:525" ht="19.5" customHeight="1" x14ac:dyDescent="0.25">
      <c r="A41" s="184"/>
      <c r="B41" s="185" t="s">
        <v>230</v>
      </c>
      <c r="C41" s="199" t="e">
        <f>ระยอง!#REF!</f>
        <v>#REF!</v>
      </c>
      <c r="D41" s="200" t="e">
        <f>ระยอง!#REF!</f>
        <v>#REF!</v>
      </c>
      <c r="E41" s="302" t="e">
        <f>ระยอง!#REF!</f>
        <v>#REF!</v>
      </c>
      <c r="F41" s="199" t="e">
        <f>ระยอง!#REF!</f>
        <v>#REF!</v>
      </c>
      <c r="G41" s="200" t="e">
        <f>ระยอง!#REF!</f>
        <v>#REF!</v>
      </c>
      <c r="H41" s="302" t="e">
        <f>ระยอง!#REF!</f>
        <v>#REF!</v>
      </c>
      <c r="I41" s="199" t="e">
        <f>ระยอง!#REF!</f>
        <v>#REF!</v>
      </c>
      <c r="J41" s="200" t="e">
        <f>ระยอง!#REF!</f>
        <v>#REF!</v>
      </c>
      <c r="K41" s="302" t="e">
        <f>ระยอง!#REF!</f>
        <v>#REF!</v>
      </c>
      <c r="L41" s="199" t="e">
        <f>ระยอง!#REF!</f>
        <v>#REF!</v>
      </c>
      <c r="M41" s="200" t="e">
        <f>ระยอง!#REF!</f>
        <v>#REF!</v>
      </c>
      <c r="N41" s="302" t="e">
        <f>ระยอง!#REF!</f>
        <v>#REF!</v>
      </c>
      <c r="O41" s="199" t="e">
        <f>ระยอง!#REF!</f>
        <v>#REF!</v>
      </c>
      <c r="P41" s="200" t="e">
        <f>ระยอง!#REF!</f>
        <v>#REF!</v>
      </c>
      <c r="Q41" s="302" t="e">
        <f>ระยอง!#REF!</f>
        <v>#REF!</v>
      </c>
      <c r="R41" s="199" t="e">
        <f>ระยอง!#REF!</f>
        <v>#REF!</v>
      </c>
      <c r="S41" s="200" t="e">
        <f>ระยอง!#REF!</f>
        <v>#REF!</v>
      </c>
      <c r="T41" s="302" t="e">
        <f>ระยอง!#REF!</f>
        <v>#REF!</v>
      </c>
      <c r="U41" s="199" t="e">
        <f>ระยอง!#REF!</f>
        <v>#REF!</v>
      </c>
      <c r="V41" s="200" t="e">
        <f>ระยอง!#REF!</f>
        <v>#REF!</v>
      </c>
      <c r="W41" s="302" t="e">
        <f>ระยอง!#REF!</f>
        <v>#REF!</v>
      </c>
      <c r="X41" s="199" t="e">
        <f>ระยอง!#REF!</f>
        <v>#REF!</v>
      </c>
      <c r="Y41" s="200" t="e">
        <f>ระยอง!#REF!</f>
        <v>#REF!</v>
      </c>
      <c r="Z41" s="302" t="e">
        <f>ระยอง!#REF!</f>
        <v>#REF!</v>
      </c>
      <c r="AA41" s="199" t="e">
        <f t="shared" si="55"/>
        <v>#REF!</v>
      </c>
      <c r="AB41" s="200" t="e">
        <f t="shared" si="56"/>
        <v>#REF!</v>
      </c>
      <c r="AC41" s="302" t="e">
        <f t="shared" si="95"/>
        <v>#REF!</v>
      </c>
      <c r="AD41" s="201" t="e">
        <f t="shared" si="57"/>
        <v>#REF!</v>
      </c>
      <c r="AE41" s="200" t="e">
        <f t="shared" si="58"/>
        <v>#REF!</v>
      </c>
      <c r="AF41" s="301" t="e">
        <f t="shared" si="96"/>
        <v>#REF!</v>
      </c>
      <c r="AG41" s="184" t="e">
        <f t="shared" si="63"/>
        <v>#REF!</v>
      </c>
      <c r="AH41" s="184" t="e">
        <f>ระยอง!#REF!</f>
        <v>#REF!</v>
      </c>
      <c r="AI41" s="244" t="e">
        <f t="shared" si="64"/>
        <v>#REF!</v>
      </c>
      <c r="MD41" s="240">
        <f t="shared" si="98"/>
        <v>0</v>
      </c>
      <c r="MG41" s="240">
        <f t="shared" si="99"/>
        <v>0</v>
      </c>
      <c r="MJ41" s="240">
        <f t="shared" si="100"/>
        <v>0</v>
      </c>
      <c r="SS41" s="259" t="s">
        <v>132</v>
      </c>
      <c r="ST41" s="279">
        <f t="shared" si="21"/>
        <v>0</v>
      </c>
      <c r="SU41" s="279">
        <f t="shared" si="22"/>
        <v>0</v>
      </c>
      <c r="SV41" s="279">
        <f t="shared" si="59"/>
        <v>0</v>
      </c>
      <c r="SW41" s="258">
        <f t="shared" si="24"/>
        <v>0</v>
      </c>
      <c r="SX41" s="258">
        <f t="shared" si="25"/>
        <v>0</v>
      </c>
      <c r="SZ41" s="240">
        <f t="shared" si="2"/>
        <v>0</v>
      </c>
      <c r="TA41" s="240">
        <f t="shared" si="3"/>
        <v>0</v>
      </c>
      <c r="TB41" s="240">
        <f t="shared" si="4"/>
        <v>0</v>
      </c>
      <c r="TC41" s="240">
        <f t="shared" ref="TC41:TE41" si="107">DF44</f>
        <v>0</v>
      </c>
      <c r="TD41" s="240">
        <f t="shared" si="107"/>
        <v>0</v>
      </c>
      <c r="TE41" s="240">
        <f t="shared" si="107"/>
        <v>0</v>
      </c>
    </row>
    <row r="42" spans="1:525" ht="19.5" customHeight="1" thickBot="1" x14ac:dyDescent="0.3">
      <c r="A42" s="184"/>
      <c r="B42" s="185" t="s">
        <v>231</v>
      </c>
      <c r="C42" s="199" t="e">
        <f>สระแก้ว!#REF!</f>
        <v>#REF!</v>
      </c>
      <c r="D42" s="200" t="e">
        <f>สระแก้ว!#REF!</f>
        <v>#REF!</v>
      </c>
      <c r="E42" s="302" t="e">
        <f>สระแก้ว!#REF!</f>
        <v>#REF!</v>
      </c>
      <c r="F42" s="199" t="e">
        <f>สระแก้ว!#REF!</f>
        <v>#REF!</v>
      </c>
      <c r="G42" s="200" t="e">
        <f>สระแก้ว!#REF!</f>
        <v>#REF!</v>
      </c>
      <c r="H42" s="302" t="e">
        <f>สระแก้ว!#REF!</f>
        <v>#REF!</v>
      </c>
      <c r="I42" s="199" t="e">
        <f>สระแก้ว!#REF!</f>
        <v>#REF!</v>
      </c>
      <c r="J42" s="200" t="e">
        <f>สระแก้ว!#REF!</f>
        <v>#REF!</v>
      </c>
      <c r="K42" s="302" t="e">
        <f>สระแก้ว!#REF!</f>
        <v>#REF!</v>
      </c>
      <c r="L42" s="199" t="e">
        <f>สระแก้ว!#REF!</f>
        <v>#REF!</v>
      </c>
      <c r="M42" s="200" t="e">
        <f>สระแก้ว!#REF!</f>
        <v>#REF!</v>
      </c>
      <c r="N42" s="302" t="e">
        <f>สระแก้ว!#REF!</f>
        <v>#REF!</v>
      </c>
      <c r="O42" s="199" t="e">
        <f>สระแก้ว!#REF!</f>
        <v>#REF!</v>
      </c>
      <c r="P42" s="200" t="e">
        <f>สระแก้ว!#REF!</f>
        <v>#REF!</v>
      </c>
      <c r="Q42" s="302" t="e">
        <f>สระแก้ว!#REF!</f>
        <v>#REF!</v>
      </c>
      <c r="R42" s="199" t="e">
        <f>สระแก้ว!#REF!</f>
        <v>#REF!</v>
      </c>
      <c r="S42" s="200" t="e">
        <f>สระแก้ว!#REF!</f>
        <v>#REF!</v>
      </c>
      <c r="T42" s="302" t="e">
        <f>สระแก้ว!#REF!</f>
        <v>#REF!</v>
      </c>
      <c r="U42" s="199" t="e">
        <f>สระแก้ว!#REF!</f>
        <v>#REF!</v>
      </c>
      <c r="V42" s="200" t="e">
        <f>สระแก้ว!#REF!</f>
        <v>#REF!</v>
      </c>
      <c r="W42" s="302" t="e">
        <f>สระแก้ว!#REF!</f>
        <v>#REF!</v>
      </c>
      <c r="X42" s="199" t="e">
        <f>สระแก้ว!#REF!</f>
        <v>#REF!</v>
      </c>
      <c r="Y42" s="200" t="e">
        <f>สระแก้ว!#REF!</f>
        <v>#REF!</v>
      </c>
      <c r="Z42" s="302" t="e">
        <f>สระแก้ว!#REF!</f>
        <v>#REF!</v>
      </c>
      <c r="AA42" s="199" t="e">
        <f t="shared" si="55"/>
        <v>#REF!</v>
      </c>
      <c r="AB42" s="200" t="e">
        <f t="shared" si="56"/>
        <v>#REF!</v>
      </c>
      <c r="AC42" s="302" t="e">
        <f t="shared" si="95"/>
        <v>#REF!</v>
      </c>
      <c r="AD42" s="201" t="e">
        <f t="shared" si="57"/>
        <v>#REF!</v>
      </c>
      <c r="AE42" s="200" t="e">
        <f t="shared" si="58"/>
        <v>#REF!</v>
      </c>
      <c r="AF42" s="301" t="e">
        <f t="shared" si="96"/>
        <v>#REF!</v>
      </c>
      <c r="AG42" s="184" t="e">
        <f t="shared" si="63"/>
        <v>#REF!</v>
      </c>
      <c r="AH42" s="184" t="e">
        <f>สระแก้ว!#REF!</f>
        <v>#REF!</v>
      </c>
      <c r="AI42" s="244" t="e">
        <f t="shared" si="64"/>
        <v>#REF!</v>
      </c>
      <c r="SS42" s="262" t="s">
        <v>133</v>
      </c>
      <c r="ST42" s="288">
        <f t="shared" si="21"/>
        <v>0</v>
      </c>
      <c r="SU42" s="288">
        <f t="shared" si="22"/>
        <v>0</v>
      </c>
      <c r="SV42" s="288">
        <f t="shared" si="59"/>
        <v>0</v>
      </c>
      <c r="SW42" s="267">
        <f t="shared" si="24"/>
        <v>0</v>
      </c>
      <c r="SX42" s="267">
        <f t="shared" si="25"/>
        <v>0</v>
      </c>
      <c r="SZ42" s="240">
        <f t="shared" si="2"/>
        <v>0</v>
      </c>
      <c r="TA42" s="240">
        <f t="shared" si="3"/>
        <v>0</v>
      </c>
      <c r="TB42" s="240">
        <f t="shared" si="4"/>
        <v>0</v>
      </c>
      <c r="TC42" s="240">
        <f t="shared" ref="TC42:TE42" si="108">DF45</f>
        <v>0</v>
      </c>
      <c r="TD42" s="240">
        <f t="shared" si="108"/>
        <v>0</v>
      </c>
      <c r="TE42" s="240">
        <f t="shared" si="108"/>
        <v>0</v>
      </c>
    </row>
    <row r="43" spans="1:525" ht="19.5" customHeight="1" thickTop="1" thickBot="1" x14ac:dyDescent="0.3">
      <c r="A43" s="184"/>
      <c r="B43" s="185"/>
      <c r="C43" s="199"/>
      <c r="D43" s="200"/>
      <c r="E43" s="302"/>
      <c r="F43" s="201"/>
      <c r="G43" s="200"/>
      <c r="H43" s="301"/>
      <c r="I43" s="199"/>
      <c r="J43" s="200"/>
      <c r="K43" s="302"/>
      <c r="L43" s="201"/>
      <c r="M43" s="200"/>
      <c r="N43" s="301"/>
      <c r="O43" s="199"/>
      <c r="P43" s="200"/>
      <c r="Q43" s="302"/>
      <c r="R43" s="201"/>
      <c r="S43" s="200"/>
      <c r="T43" s="301"/>
      <c r="U43" s="199"/>
      <c r="V43" s="200"/>
      <c r="W43" s="302"/>
      <c r="X43" s="201"/>
      <c r="Y43" s="200"/>
      <c r="Z43" s="301"/>
      <c r="AA43" s="199"/>
      <c r="AB43" s="200"/>
      <c r="AC43" s="302"/>
      <c r="AD43" s="201"/>
      <c r="AE43" s="200"/>
      <c r="AF43" s="301"/>
      <c r="AG43" s="184"/>
      <c r="AH43" s="184"/>
      <c r="SS43" s="35" t="s">
        <v>134</v>
      </c>
      <c r="ST43" s="289">
        <f t="shared" si="21"/>
        <v>0</v>
      </c>
      <c r="SU43" s="289">
        <f t="shared" si="22"/>
        <v>0</v>
      </c>
      <c r="SV43" s="289">
        <f t="shared" si="59"/>
        <v>0</v>
      </c>
      <c r="SW43" s="290">
        <f t="shared" si="24"/>
        <v>0</v>
      </c>
      <c r="SX43" s="291">
        <f t="shared" si="25"/>
        <v>0</v>
      </c>
      <c r="SZ43" s="240">
        <f t="shared" si="2"/>
        <v>0</v>
      </c>
      <c r="TA43" s="240">
        <f t="shared" si="3"/>
        <v>0</v>
      </c>
      <c r="TB43" s="240">
        <f t="shared" si="4"/>
        <v>0</v>
      </c>
      <c r="TC43" s="240">
        <f t="shared" ref="TC43:TE43" si="109">DF46</f>
        <v>0</v>
      </c>
      <c r="TD43" s="240">
        <f t="shared" si="109"/>
        <v>0</v>
      </c>
      <c r="TE43" s="240">
        <f t="shared" si="109"/>
        <v>0</v>
      </c>
    </row>
    <row r="44" spans="1:525" ht="19.5" customHeight="1" thickTop="1" thickBot="1" x14ac:dyDescent="0.3">
      <c r="A44" s="184"/>
      <c r="B44" s="185"/>
      <c r="C44" s="199"/>
      <c r="D44" s="200"/>
      <c r="E44" s="302"/>
      <c r="F44" s="201"/>
      <c r="G44" s="200"/>
      <c r="H44" s="301"/>
      <c r="I44" s="199"/>
      <c r="J44" s="200"/>
      <c r="K44" s="302"/>
      <c r="L44" s="201"/>
      <c r="M44" s="200"/>
      <c r="N44" s="301"/>
      <c r="O44" s="199"/>
      <c r="P44" s="200"/>
      <c r="Q44" s="302"/>
      <c r="R44" s="201"/>
      <c r="S44" s="200"/>
      <c r="T44" s="301"/>
      <c r="U44" s="199"/>
      <c r="V44" s="200"/>
      <c r="W44" s="302"/>
      <c r="X44" s="201"/>
      <c r="Y44" s="200"/>
      <c r="Z44" s="301"/>
      <c r="AA44" s="199"/>
      <c r="AB44" s="200"/>
      <c r="AC44" s="302"/>
      <c r="AD44" s="201"/>
      <c r="AE44" s="200"/>
      <c r="AF44" s="301"/>
      <c r="AG44" s="184"/>
      <c r="AH44" s="184"/>
      <c r="SS44" s="35" t="s">
        <v>20</v>
      </c>
      <c r="ST44" s="289">
        <f t="shared" si="21"/>
        <v>0</v>
      </c>
      <c r="SU44" s="289">
        <f t="shared" si="22"/>
        <v>0</v>
      </c>
      <c r="SV44" s="289">
        <f t="shared" si="59"/>
        <v>0</v>
      </c>
      <c r="SW44" s="290">
        <f t="shared" si="24"/>
        <v>0</v>
      </c>
      <c r="SX44" s="291">
        <f t="shared" si="25"/>
        <v>0</v>
      </c>
    </row>
    <row r="45" spans="1:525" ht="19.5" customHeight="1" thickTop="1" thickBot="1" x14ac:dyDescent="0.3">
      <c r="A45" s="184"/>
      <c r="B45" s="185"/>
      <c r="C45" s="199"/>
      <c r="D45" s="200"/>
      <c r="E45" s="302"/>
      <c r="F45" s="201"/>
      <c r="G45" s="200"/>
      <c r="H45" s="301"/>
      <c r="I45" s="199"/>
      <c r="J45" s="200"/>
      <c r="K45" s="302"/>
      <c r="L45" s="201"/>
      <c r="M45" s="200"/>
      <c r="N45" s="301"/>
      <c r="O45" s="199"/>
      <c r="P45" s="200"/>
      <c r="Q45" s="302"/>
      <c r="R45" s="201"/>
      <c r="S45" s="200"/>
      <c r="T45" s="301"/>
      <c r="U45" s="199"/>
      <c r="V45" s="200"/>
      <c r="W45" s="302"/>
      <c r="X45" s="201"/>
      <c r="Y45" s="200"/>
      <c r="Z45" s="301"/>
      <c r="AA45" s="199"/>
      <c r="AB45" s="200"/>
      <c r="AC45" s="302"/>
      <c r="AD45" s="201"/>
      <c r="AE45" s="200"/>
      <c r="AF45" s="301"/>
      <c r="AG45" s="184"/>
      <c r="AH45" s="184"/>
      <c r="SS45" s="35" t="s">
        <v>136</v>
      </c>
      <c r="ST45" s="289">
        <f t="shared" si="21"/>
        <v>0</v>
      </c>
      <c r="SU45" s="289">
        <f t="shared" si="22"/>
        <v>0</v>
      </c>
      <c r="SV45" s="289">
        <f t="shared" si="59"/>
        <v>0</v>
      </c>
      <c r="SW45" s="290">
        <f t="shared" si="24"/>
        <v>0</v>
      </c>
      <c r="SX45" s="291">
        <f t="shared" si="25"/>
        <v>0</v>
      </c>
    </row>
    <row r="46" spans="1:525" ht="19.5" customHeight="1" thickTop="1" x14ac:dyDescent="0.25">
      <c r="A46" s="184"/>
      <c r="B46" s="185"/>
      <c r="C46" s="199"/>
      <c r="D46" s="200"/>
      <c r="E46" s="302"/>
      <c r="F46" s="201"/>
      <c r="G46" s="200"/>
      <c r="H46" s="301"/>
      <c r="I46" s="199"/>
      <c r="J46" s="200"/>
      <c r="K46" s="302"/>
      <c r="L46" s="201"/>
      <c r="M46" s="200"/>
      <c r="N46" s="301"/>
      <c r="O46" s="199"/>
      <c r="P46" s="200"/>
      <c r="Q46" s="302"/>
      <c r="R46" s="201"/>
      <c r="S46" s="200"/>
      <c r="T46" s="301"/>
      <c r="U46" s="199"/>
      <c r="V46" s="200"/>
      <c r="W46" s="302"/>
      <c r="X46" s="201"/>
      <c r="Y46" s="200"/>
      <c r="Z46" s="301"/>
      <c r="AA46" s="199"/>
      <c r="AB46" s="200"/>
      <c r="AC46" s="302"/>
      <c r="AD46" s="201"/>
      <c r="AE46" s="200"/>
      <c r="AF46" s="301"/>
      <c r="AG46" s="184"/>
      <c r="AH46" s="184"/>
    </row>
    <row r="47" spans="1:525" ht="19.5" customHeight="1" x14ac:dyDescent="0.25">
      <c r="A47" s="184"/>
      <c r="B47" s="185"/>
      <c r="C47" s="199"/>
      <c r="D47" s="200"/>
      <c r="E47" s="302"/>
      <c r="F47" s="201"/>
      <c r="G47" s="200"/>
      <c r="H47" s="301"/>
      <c r="I47" s="199"/>
      <c r="J47" s="200"/>
      <c r="K47" s="302"/>
      <c r="L47" s="201"/>
      <c r="M47" s="200"/>
      <c r="N47" s="301"/>
      <c r="O47" s="199"/>
      <c r="P47" s="200"/>
      <c r="Q47" s="302"/>
      <c r="R47" s="201"/>
      <c r="S47" s="200"/>
      <c r="T47" s="301"/>
      <c r="U47" s="199"/>
      <c r="V47" s="200"/>
      <c r="W47" s="302"/>
      <c r="X47" s="201"/>
      <c r="Y47" s="200"/>
      <c r="Z47" s="301"/>
      <c r="AA47" s="199"/>
      <c r="AB47" s="200"/>
      <c r="AC47" s="302"/>
      <c r="AD47" s="201"/>
      <c r="AE47" s="200"/>
      <c r="AF47" s="301"/>
      <c r="AG47" s="184"/>
      <c r="AH47" s="184"/>
    </row>
    <row r="48" spans="1:525" ht="19.5" customHeight="1" x14ac:dyDescent="0.25">
      <c r="A48" s="184"/>
      <c r="B48" s="185"/>
      <c r="C48" s="199"/>
      <c r="D48" s="200"/>
      <c r="E48" s="302"/>
      <c r="F48" s="201"/>
      <c r="G48" s="200"/>
      <c r="H48" s="301"/>
      <c r="I48" s="199"/>
      <c r="J48" s="200"/>
      <c r="K48" s="302"/>
      <c r="L48" s="201"/>
      <c r="M48" s="200"/>
      <c r="N48" s="301"/>
      <c r="O48" s="199"/>
      <c r="P48" s="200"/>
      <c r="Q48" s="302"/>
      <c r="R48" s="201"/>
      <c r="S48" s="200"/>
      <c r="T48" s="301"/>
      <c r="U48" s="199"/>
      <c r="V48" s="200"/>
      <c r="W48" s="302"/>
      <c r="X48" s="201"/>
      <c r="Y48" s="200"/>
      <c r="Z48" s="301"/>
      <c r="AA48" s="199"/>
      <c r="AB48" s="200"/>
      <c r="AC48" s="302"/>
      <c r="AD48" s="201"/>
      <c r="AE48" s="200"/>
      <c r="AF48" s="301"/>
      <c r="AG48" s="184"/>
      <c r="AH48" s="184"/>
    </row>
    <row r="49" spans="1:518" ht="19.5" customHeight="1" thickBot="1" x14ac:dyDescent="0.3">
      <c r="A49" s="184"/>
      <c r="B49" s="191"/>
      <c r="C49" s="202"/>
      <c r="D49" s="203"/>
      <c r="E49" s="304"/>
      <c r="F49" s="204"/>
      <c r="G49" s="203"/>
      <c r="H49" s="305"/>
      <c r="I49" s="202"/>
      <c r="J49" s="203"/>
      <c r="K49" s="304"/>
      <c r="L49" s="204"/>
      <c r="M49" s="203"/>
      <c r="N49" s="305"/>
      <c r="O49" s="202"/>
      <c r="P49" s="203"/>
      <c r="Q49" s="304"/>
      <c r="R49" s="204"/>
      <c r="S49" s="203"/>
      <c r="T49" s="305"/>
      <c r="U49" s="202"/>
      <c r="V49" s="203"/>
      <c r="W49" s="304"/>
      <c r="X49" s="204"/>
      <c r="Y49" s="203"/>
      <c r="Z49" s="305"/>
      <c r="AA49" s="202"/>
      <c r="AB49" s="203"/>
      <c r="AC49" s="304"/>
      <c r="AD49" s="204"/>
      <c r="AE49" s="203"/>
      <c r="AF49" s="305"/>
      <c r="AG49" s="184"/>
      <c r="AH49" s="184"/>
    </row>
    <row r="50" spans="1:518" ht="19.5" customHeight="1" thickTop="1" x14ac:dyDescent="0.25"/>
    <row r="52" spans="1:518" ht="19.5" customHeight="1" thickBot="1" x14ac:dyDescent="0.3">
      <c r="C52" s="205"/>
      <c r="D52" s="205"/>
      <c r="E52" s="205"/>
      <c r="F52" s="206"/>
      <c r="G52" s="206"/>
      <c r="H52" s="206"/>
    </row>
    <row r="53" spans="1:518" s="337" customFormat="1" ht="19.5" customHeight="1" thickTop="1" thickBot="1" x14ac:dyDescent="0.3">
      <c r="A53" s="336"/>
      <c r="B53" s="687" t="s">
        <v>208</v>
      </c>
      <c r="C53" s="681" t="s">
        <v>217</v>
      </c>
      <c r="D53" s="682"/>
      <c r="E53" s="683"/>
      <c r="F53" s="681" t="s">
        <v>218</v>
      </c>
      <c r="G53" s="682"/>
      <c r="H53" s="683"/>
      <c r="I53" s="681" t="s">
        <v>219</v>
      </c>
      <c r="J53" s="682"/>
      <c r="K53" s="683"/>
      <c r="L53" s="681" t="s">
        <v>220</v>
      </c>
      <c r="M53" s="682"/>
      <c r="N53" s="683"/>
      <c r="O53" s="681" t="s">
        <v>118</v>
      </c>
      <c r="P53" s="682"/>
      <c r="Q53" s="683"/>
      <c r="R53" s="336"/>
      <c r="S53" s="336"/>
      <c r="T53" s="336"/>
      <c r="U53" s="336"/>
      <c r="V53" s="336"/>
      <c r="W53" s="336"/>
      <c r="X53" s="365"/>
      <c r="Y53" s="336"/>
      <c r="Z53" s="336"/>
      <c r="AA53" s="336"/>
      <c r="AB53" s="336"/>
      <c r="AC53" s="336"/>
      <c r="AD53" s="365"/>
      <c r="AE53" s="336"/>
      <c r="AF53" s="336"/>
      <c r="AG53" s="336"/>
      <c r="AH53" s="336"/>
      <c r="CD53" s="338"/>
      <c r="LP53" s="338"/>
      <c r="SK53" s="339"/>
      <c r="SL53" s="344"/>
      <c r="SM53" s="344"/>
      <c r="SN53" s="344"/>
      <c r="SO53" s="344"/>
      <c r="SP53" s="344"/>
      <c r="SQ53" s="344"/>
      <c r="SR53" s="344"/>
      <c r="SS53" s="344"/>
      <c r="ST53" s="344"/>
      <c r="SU53" s="344"/>
      <c r="SV53" s="344"/>
      <c r="SW53" s="344"/>
      <c r="SX53" s="363"/>
    </row>
    <row r="54" spans="1:518" s="337" customFormat="1" ht="19.5" customHeight="1" thickTop="1" thickBot="1" x14ac:dyDescent="0.3">
      <c r="A54" s="336"/>
      <c r="B54" s="688"/>
      <c r="C54" s="366">
        <v>2016</v>
      </c>
      <c r="D54" s="367">
        <v>2015</v>
      </c>
      <c r="E54" s="368" t="s">
        <v>27</v>
      </c>
      <c r="F54" s="366">
        <v>2016</v>
      </c>
      <c r="G54" s="367">
        <v>2015</v>
      </c>
      <c r="H54" s="368" t="s">
        <v>27</v>
      </c>
      <c r="I54" s="366">
        <v>2016</v>
      </c>
      <c r="J54" s="367">
        <v>2015</v>
      </c>
      <c r="K54" s="368" t="s">
        <v>27</v>
      </c>
      <c r="L54" s="366">
        <v>2016</v>
      </c>
      <c r="M54" s="367">
        <v>2015</v>
      </c>
      <c r="N54" s="368" t="s">
        <v>27</v>
      </c>
      <c r="O54" s="366">
        <v>2016</v>
      </c>
      <c r="P54" s="367">
        <v>2015</v>
      </c>
      <c r="Q54" s="368" t="s">
        <v>27</v>
      </c>
      <c r="R54" s="336"/>
      <c r="S54" s="336"/>
      <c r="T54" s="336"/>
      <c r="U54" s="336"/>
      <c r="V54" s="336"/>
      <c r="W54" s="336"/>
      <c r="X54" s="365"/>
      <c r="Y54" s="336"/>
      <c r="Z54" s="336"/>
      <c r="AA54" s="336"/>
      <c r="AB54" s="336"/>
      <c r="AC54" s="336"/>
      <c r="AD54" s="365"/>
      <c r="AE54" s="336"/>
      <c r="AF54" s="336"/>
      <c r="AG54" s="336"/>
      <c r="AH54" s="336"/>
      <c r="CD54" s="338"/>
      <c r="LP54" s="338"/>
      <c r="SK54" s="339"/>
      <c r="SL54" s="344"/>
      <c r="SM54" s="344"/>
      <c r="SN54" s="344"/>
      <c r="SO54" s="344"/>
      <c r="SP54" s="344"/>
      <c r="SQ54" s="344"/>
      <c r="SR54" s="344"/>
      <c r="SS54" s="344"/>
      <c r="ST54" s="344"/>
      <c r="SU54" s="344"/>
      <c r="SV54" s="344"/>
      <c r="SW54" s="344"/>
      <c r="SX54" s="363"/>
    </row>
    <row r="55" spans="1:518" s="155" customFormat="1" ht="19.5" customHeight="1" thickTop="1" x14ac:dyDescent="0.25">
      <c r="A55" s="91"/>
      <c r="B55" s="313" t="s">
        <v>221</v>
      </c>
      <c r="C55" s="323" t="e">
        <f>'พัทยา ชลบุรี'!#REF!</f>
        <v>#REF!</v>
      </c>
      <c r="D55" s="324" t="e">
        <f>'พัทยา ชลบุรี'!#REF!</f>
        <v>#REF!</v>
      </c>
      <c r="E55" s="325" t="e">
        <f>'พัทยา ชลบุรี'!#REF!</f>
        <v>#REF!</v>
      </c>
      <c r="F55" s="323" t="e">
        <f>'พัทยา ชลบุรี'!#REF!</f>
        <v>#REF!</v>
      </c>
      <c r="G55" s="324" t="e">
        <f>'พัทยา ชลบุรี'!#REF!</f>
        <v>#REF!</v>
      </c>
      <c r="H55" s="325" t="e">
        <f>'พัทยา ชลบุรี'!#REF!</f>
        <v>#REF!</v>
      </c>
      <c r="I55" s="323" t="e">
        <f>'พัทยา ชลบุรี'!#REF!</f>
        <v>#REF!</v>
      </c>
      <c r="J55" s="324" t="e">
        <f>'พัทยา ชลบุรี'!#REF!</f>
        <v>#REF!</v>
      </c>
      <c r="K55" s="325" t="e">
        <f>'พัทยา ชลบุรี'!#REF!</f>
        <v>#REF!</v>
      </c>
      <c r="L55" s="323" t="e">
        <f>'พัทยา ชลบุรี'!#REF!</f>
        <v>#REF!</v>
      </c>
      <c r="M55" s="324" t="e">
        <f>'พัทยา ชลบุรี'!#REF!</f>
        <v>#REF!</v>
      </c>
      <c r="N55" s="325" t="e">
        <f>'พัทยา ชลบุรี'!#REF!</f>
        <v>#REF!</v>
      </c>
      <c r="O55" s="323" t="e">
        <f>'พัทยา ชลบุรี'!#REF!</f>
        <v>#REF!</v>
      </c>
      <c r="P55" s="324" t="e">
        <f>'พัทยา ชลบุรี'!#REF!</f>
        <v>#REF!</v>
      </c>
      <c r="Q55" s="325" t="e">
        <f>'พัทยา ชลบุรี'!#REF!</f>
        <v>#REF!</v>
      </c>
      <c r="R55" s="91"/>
      <c r="S55" s="91"/>
      <c r="T55" s="91"/>
      <c r="U55" s="91"/>
      <c r="V55" s="91"/>
      <c r="W55" s="91"/>
      <c r="X55" s="127"/>
      <c r="Y55" s="91"/>
      <c r="Z55" s="91"/>
      <c r="AA55" s="91"/>
      <c r="AB55" s="91"/>
      <c r="AC55" s="91"/>
      <c r="AD55" s="127"/>
      <c r="AE55" s="91"/>
      <c r="AF55" s="91"/>
      <c r="AG55" s="91"/>
      <c r="AH55" s="91"/>
      <c r="SK55" s="154"/>
      <c r="SL55" s="154"/>
      <c r="SM55" s="154"/>
      <c r="SN55" s="154"/>
      <c r="SO55" s="154"/>
      <c r="SP55" s="154"/>
      <c r="SQ55" s="154"/>
      <c r="SR55" s="154"/>
      <c r="SS55" s="154"/>
      <c r="ST55" s="154"/>
      <c r="SU55" s="154"/>
      <c r="SV55" s="154"/>
      <c r="SW55" s="154"/>
      <c r="SX55" s="109"/>
    </row>
    <row r="56" spans="1:518" s="155" customFormat="1" ht="19.5" customHeight="1" x14ac:dyDescent="0.25">
      <c r="A56" s="91"/>
      <c r="B56" s="313" t="s">
        <v>222</v>
      </c>
      <c r="C56" s="328" t="e">
        <f>'บางแสน ชลบุรี'!#REF!</f>
        <v>#REF!</v>
      </c>
      <c r="D56" s="322" t="e">
        <f>'บางแสน ชลบุรี'!#REF!</f>
        <v>#REF!</v>
      </c>
      <c r="E56" s="329" t="e">
        <f>'บางแสน ชลบุรี'!#REF!</f>
        <v>#REF!</v>
      </c>
      <c r="F56" s="328" t="e">
        <f>'บางแสน ชลบุรี'!#REF!</f>
        <v>#REF!</v>
      </c>
      <c r="G56" s="322" t="e">
        <f>'บางแสน ชลบุรี'!#REF!</f>
        <v>#REF!</v>
      </c>
      <c r="H56" s="329" t="e">
        <f>'บางแสน ชลบุรี'!#REF!</f>
        <v>#REF!</v>
      </c>
      <c r="I56" s="328" t="e">
        <f>'บางแสน ชลบุรี'!#REF!</f>
        <v>#REF!</v>
      </c>
      <c r="J56" s="322" t="e">
        <f>'บางแสน ชลบุรี'!#REF!</f>
        <v>#REF!</v>
      </c>
      <c r="K56" s="329" t="e">
        <f>'บางแสน ชลบุรี'!#REF!</f>
        <v>#REF!</v>
      </c>
      <c r="L56" s="328" t="e">
        <f>'บางแสน ชลบุรี'!#REF!</f>
        <v>#REF!</v>
      </c>
      <c r="M56" s="322" t="e">
        <f>'บางแสน ชลบุรี'!#REF!</f>
        <v>#REF!</v>
      </c>
      <c r="N56" s="329" t="e">
        <f>'บางแสน ชลบุรี'!#REF!</f>
        <v>#REF!</v>
      </c>
      <c r="O56" s="328" t="e">
        <f>'บางแสน ชลบุรี'!#REF!</f>
        <v>#REF!</v>
      </c>
      <c r="P56" s="322" t="e">
        <f>'บางแสน ชลบุรี'!#REF!</f>
        <v>#REF!</v>
      </c>
      <c r="Q56" s="329" t="e">
        <f>'บางแสน ชลบุรี'!#REF!</f>
        <v>#REF!</v>
      </c>
      <c r="R56" s="91"/>
      <c r="S56" s="91"/>
      <c r="T56" s="91"/>
      <c r="U56" s="91"/>
      <c r="V56" s="91"/>
      <c r="W56" s="91"/>
      <c r="X56" s="127"/>
      <c r="Y56" s="91"/>
      <c r="Z56" s="91"/>
      <c r="AA56" s="91"/>
      <c r="AB56" s="91"/>
      <c r="AC56" s="91"/>
      <c r="AD56" s="127"/>
      <c r="AE56" s="91"/>
      <c r="AF56" s="91"/>
      <c r="AG56" s="91"/>
      <c r="AH56" s="91"/>
      <c r="SK56" s="154"/>
      <c r="SL56" s="154"/>
      <c r="SM56" s="154"/>
      <c r="SN56" s="154"/>
      <c r="SO56" s="154"/>
      <c r="SP56" s="154"/>
      <c r="SQ56" s="154"/>
      <c r="SR56" s="154"/>
      <c r="SS56" s="154"/>
      <c r="ST56" s="154"/>
      <c r="SU56" s="154"/>
      <c r="SV56" s="154"/>
      <c r="SW56" s="154"/>
      <c r="SX56" s="109"/>
    </row>
    <row r="57" spans="1:518" s="155" customFormat="1" ht="19.5" customHeight="1" x14ac:dyDescent="0.25">
      <c r="A57" s="91"/>
      <c r="B57" s="185" t="s">
        <v>240</v>
      </c>
      <c r="C57" s="199" t="e">
        <f>'1.รวมชลบุรี'!#REF!</f>
        <v>#REF!</v>
      </c>
      <c r="D57" s="200" t="e">
        <f>'1.รวมชลบุรี'!#REF!</f>
        <v>#REF!</v>
      </c>
      <c r="E57" s="302" t="e">
        <f>'1.รวมชลบุรี'!#REF!</f>
        <v>#REF!</v>
      </c>
      <c r="F57" s="199" t="e">
        <f>'1.รวมชลบุรี'!#REF!</f>
        <v>#REF!</v>
      </c>
      <c r="G57" s="200" t="e">
        <f>'1.รวมชลบุรี'!#REF!</f>
        <v>#REF!</v>
      </c>
      <c r="H57" s="302" t="e">
        <f>'1.รวมชลบุรี'!#REF!</f>
        <v>#REF!</v>
      </c>
      <c r="I57" s="199" t="e">
        <f>'1.รวมชลบุรี'!#REF!</f>
        <v>#REF!</v>
      </c>
      <c r="J57" s="200" t="e">
        <f>'1.รวมชลบุรี'!#REF!</f>
        <v>#REF!</v>
      </c>
      <c r="K57" s="302" t="e">
        <f>'1.รวมชลบุรี'!#REF!</f>
        <v>#REF!</v>
      </c>
      <c r="L57" s="199" t="e">
        <f>'1.รวมชลบุรี'!#REF!</f>
        <v>#REF!</v>
      </c>
      <c r="M57" s="200" t="e">
        <f>'1.รวมชลบุรี'!#REF!</f>
        <v>#REF!</v>
      </c>
      <c r="N57" s="302" t="e">
        <f>'1.รวมชลบุรี'!#REF!</f>
        <v>#REF!</v>
      </c>
      <c r="O57" s="199" t="e">
        <f>'1.รวมชลบุรี'!#REF!</f>
        <v>#REF!</v>
      </c>
      <c r="P57" s="200" t="e">
        <f>'1.รวมชลบุรี'!#REF!</f>
        <v>#REF!</v>
      </c>
      <c r="Q57" s="302" t="e">
        <f>'1.รวมชลบุรี'!#REF!</f>
        <v>#REF!</v>
      </c>
      <c r="R57" s="91"/>
      <c r="S57" s="91"/>
      <c r="T57" s="91"/>
      <c r="U57" s="91"/>
      <c r="V57" s="91"/>
      <c r="W57" s="91"/>
      <c r="X57" s="127"/>
      <c r="Y57" s="91"/>
      <c r="Z57" s="91"/>
      <c r="AA57" s="91"/>
      <c r="AB57" s="91"/>
      <c r="AC57" s="91"/>
      <c r="AD57" s="127"/>
      <c r="AE57" s="91"/>
      <c r="AF57" s="91"/>
      <c r="AG57" s="91"/>
      <c r="AH57" s="91"/>
      <c r="SK57" s="154"/>
      <c r="SL57" s="154"/>
      <c r="SM57" s="154"/>
      <c r="SN57" s="154"/>
      <c r="SO57" s="154"/>
      <c r="SP57" s="154"/>
      <c r="SQ57" s="154"/>
      <c r="SR57" s="154"/>
      <c r="SS57" s="154"/>
      <c r="ST57" s="154"/>
      <c r="SU57" s="154"/>
      <c r="SV57" s="154"/>
      <c r="SW57" s="154"/>
      <c r="SX57" s="109"/>
    </row>
    <row r="58" spans="1:518" s="155" customFormat="1" ht="19.5" customHeight="1" x14ac:dyDescent="0.25">
      <c r="A58" s="91"/>
      <c r="B58" s="185" t="s">
        <v>223</v>
      </c>
      <c r="C58" s="199" t="e">
        <f>จันทบุรี!#REF!</f>
        <v>#REF!</v>
      </c>
      <c r="D58" s="200" t="e">
        <f>จันทบุรี!#REF!</f>
        <v>#REF!</v>
      </c>
      <c r="E58" s="302" t="e">
        <f>จันทบุรี!#REF!</f>
        <v>#REF!</v>
      </c>
      <c r="F58" s="199" t="e">
        <f>จันทบุรี!#REF!</f>
        <v>#REF!</v>
      </c>
      <c r="G58" s="200" t="e">
        <f>จันทบุรี!#REF!</f>
        <v>#REF!</v>
      </c>
      <c r="H58" s="302" t="e">
        <f>จันทบุรี!#REF!</f>
        <v>#REF!</v>
      </c>
      <c r="I58" s="199" t="e">
        <f>จันทบุรี!#REF!</f>
        <v>#REF!</v>
      </c>
      <c r="J58" s="200" t="e">
        <f>จันทบุรี!#REF!</f>
        <v>#REF!</v>
      </c>
      <c r="K58" s="302" t="e">
        <f>จันทบุรี!#REF!</f>
        <v>#REF!</v>
      </c>
      <c r="L58" s="199" t="e">
        <f>จันทบุรี!#REF!</f>
        <v>#REF!</v>
      </c>
      <c r="M58" s="200" t="e">
        <f>จันทบุรี!#REF!</f>
        <v>#REF!</v>
      </c>
      <c r="N58" s="302" t="e">
        <f>จันทบุรี!#REF!</f>
        <v>#REF!</v>
      </c>
      <c r="O58" s="199" t="e">
        <f>จันทบุรี!#REF!</f>
        <v>#REF!</v>
      </c>
      <c r="P58" s="200" t="e">
        <f>จันทบุรี!#REF!</f>
        <v>#REF!</v>
      </c>
      <c r="Q58" s="302" t="e">
        <f>จันทบุรี!#REF!</f>
        <v>#REF!</v>
      </c>
      <c r="R58" s="91"/>
      <c r="S58" s="91"/>
      <c r="T58" s="91"/>
      <c r="U58" s="91"/>
      <c r="V58" s="91"/>
      <c r="W58" s="91"/>
      <c r="X58" s="127"/>
      <c r="Y58" s="91"/>
      <c r="Z58" s="91"/>
      <c r="AA58" s="91"/>
      <c r="AB58" s="91"/>
      <c r="AC58" s="91"/>
      <c r="AD58" s="127"/>
      <c r="AE58" s="91"/>
      <c r="AF58" s="91"/>
      <c r="AG58" s="91"/>
      <c r="AH58" s="91"/>
      <c r="SK58" s="154"/>
      <c r="SL58" s="154"/>
      <c r="SM58" s="154"/>
      <c r="SN58" s="154"/>
      <c r="SO58" s="154"/>
      <c r="SP58" s="154"/>
      <c r="SQ58" s="154"/>
      <c r="SR58" s="154"/>
      <c r="SS58" s="154"/>
      <c r="ST58" s="154"/>
      <c r="SU58" s="154"/>
      <c r="SV58" s="154"/>
      <c r="SW58" s="154"/>
      <c r="SX58" s="109"/>
    </row>
    <row r="59" spans="1:518" s="155" customFormat="1" ht="19.5" customHeight="1" x14ac:dyDescent="0.25">
      <c r="A59" s="91"/>
      <c r="B59" s="185" t="s">
        <v>238</v>
      </c>
      <c r="C59" s="199" t="e">
        <f>'2.รวมตราด'!#REF!</f>
        <v>#REF!</v>
      </c>
      <c r="D59" s="200" t="e">
        <f>'2.รวมตราด'!#REF!</f>
        <v>#REF!</v>
      </c>
      <c r="E59" s="302" t="e">
        <f>'2.รวมตราด'!#REF!</f>
        <v>#REF!</v>
      </c>
      <c r="F59" s="199" t="e">
        <f>'2.รวมตราด'!#REF!</f>
        <v>#REF!</v>
      </c>
      <c r="G59" s="200" t="e">
        <f>'2.รวมตราด'!#REF!</f>
        <v>#REF!</v>
      </c>
      <c r="H59" s="302" t="e">
        <f>'2.รวมตราด'!#REF!</f>
        <v>#REF!</v>
      </c>
      <c r="I59" s="199" t="e">
        <f>'2.รวมตราด'!#REF!</f>
        <v>#REF!</v>
      </c>
      <c r="J59" s="200" t="e">
        <f>'2.รวมตราด'!#REF!</f>
        <v>#REF!</v>
      </c>
      <c r="K59" s="302" t="e">
        <f>'2.รวมตราด'!#REF!</f>
        <v>#REF!</v>
      </c>
      <c r="L59" s="199" t="e">
        <f>'2.รวมตราด'!#REF!</f>
        <v>#REF!</v>
      </c>
      <c r="M59" s="200" t="e">
        <f>'2.รวมตราด'!#REF!</f>
        <v>#REF!</v>
      </c>
      <c r="N59" s="302" t="e">
        <f>'2.รวมตราด'!#REF!</f>
        <v>#REF!</v>
      </c>
      <c r="O59" s="199" t="e">
        <f>'2.รวมตราด'!#REF!</f>
        <v>#REF!</v>
      </c>
      <c r="P59" s="200" t="e">
        <f>'2.รวมตราด'!#REF!</f>
        <v>#REF!</v>
      </c>
      <c r="Q59" s="302" t="e">
        <f>'2.รวมตราด'!#REF!</f>
        <v>#REF!</v>
      </c>
      <c r="R59" s="91"/>
      <c r="S59" s="91"/>
      <c r="T59" s="91"/>
      <c r="U59" s="91"/>
      <c r="V59" s="91"/>
      <c r="W59" s="91"/>
      <c r="X59" s="127"/>
      <c r="Y59" s="91"/>
      <c r="Z59" s="91"/>
      <c r="AA59" s="91"/>
      <c r="AB59" s="91"/>
      <c r="AC59" s="91"/>
      <c r="AD59" s="127"/>
      <c r="AE59" s="91"/>
      <c r="AF59" s="91"/>
      <c r="AG59" s="91"/>
      <c r="AH59" s="91"/>
      <c r="SK59" s="154"/>
      <c r="SL59" s="154"/>
      <c r="SM59" s="154"/>
      <c r="SN59" s="154"/>
      <c r="SO59" s="154"/>
      <c r="SP59" s="154"/>
      <c r="SQ59" s="154"/>
      <c r="SR59" s="154"/>
      <c r="SS59" s="154"/>
      <c r="ST59" s="154"/>
      <c r="SU59" s="154"/>
      <c r="SV59" s="154"/>
      <c r="SW59" s="154"/>
      <c r="SX59" s="109"/>
    </row>
    <row r="60" spans="1:518" s="155" customFormat="1" ht="19.5" customHeight="1" x14ac:dyDescent="0.25">
      <c r="A60" s="91"/>
      <c r="B60" s="313" t="s">
        <v>224</v>
      </c>
      <c r="C60" s="328" t="e">
        <f>'เมือง ตราด'!#REF!</f>
        <v>#REF!</v>
      </c>
      <c r="D60" s="322" t="e">
        <f>'เมือง ตราด'!#REF!</f>
        <v>#REF!</v>
      </c>
      <c r="E60" s="329" t="e">
        <f>'เมือง ตราด'!#REF!</f>
        <v>#REF!</v>
      </c>
      <c r="F60" s="328" t="e">
        <f>'เมือง ตราด'!#REF!</f>
        <v>#REF!</v>
      </c>
      <c r="G60" s="322" t="e">
        <f>'เมือง ตราด'!#REF!</f>
        <v>#REF!</v>
      </c>
      <c r="H60" s="329" t="e">
        <f>'เมือง ตราด'!#REF!</f>
        <v>#REF!</v>
      </c>
      <c r="I60" s="328" t="e">
        <f>'เมือง ตราด'!#REF!</f>
        <v>#REF!</v>
      </c>
      <c r="J60" s="322" t="e">
        <f>'เมือง ตราด'!#REF!</f>
        <v>#REF!</v>
      </c>
      <c r="K60" s="329" t="e">
        <f>'เมือง ตราด'!#REF!</f>
        <v>#REF!</v>
      </c>
      <c r="L60" s="328" t="e">
        <f>'เมือง ตราด'!#REF!</f>
        <v>#REF!</v>
      </c>
      <c r="M60" s="322" t="e">
        <f>'เมือง ตราด'!#REF!</f>
        <v>#REF!</v>
      </c>
      <c r="N60" s="329" t="e">
        <f>'เมือง ตราด'!#REF!</f>
        <v>#REF!</v>
      </c>
      <c r="O60" s="328" t="e">
        <f>'เมือง ตราด'!#REF!</f>
        <v>#REF!</v>
      </c>
      <c r="P60" s="322" t="e">
        <f>'เมือง ตราด'!#REF!</f>
        <v>#REF!</v>
      </c>
      <c r="Q60" s="329" t="e">
        <f>'เมือง ตราด'!#REF!</f>
        <v>#REF!</v>
      </c>
      <c r="R60" s="91"/>
      <c r="S60" s="91"/>
      <c r="T60" s="91"/>
      <c r="U60" s="91"/>
      <c r="V60" s="91"/>
      <c r="W60" s="91"/>
      <c r="X60" s="127"/>
      <c r="Y60" s="91"/>
      <c r="Z60" s="91"/>
      <c r="AA60" s="91"/>
      <c r="AB60" s="91"/>
      <c r="AC60" s="91"/>
      <c r="AD60" s="127"/>
      <c r="AE60" s="91"/>
      <c r="AF60" s="91"/>
      <c r="AG60" s="91"/>
      <c r="AH60" s="91"/>
      <c r="SK60" s="154"/>
      <c r="SL60" s="154"/>
      <c r="SM60" s="154"/>
      <c r="SN60" s="154"/>
      <c r="SO60" s="154"/>
      <c r="SP60" s="154"/>
      <c r="SQ60" s="154"/>
      <c r="SR60" s="154"/>
      <c r="SS60" s="154"/>
      <c r="ST60" s="154"/>
      <c r="SU60" s="154"/>
      <c r="SV60" s="154"/>
      <c r="SW60" s="154"/>
      <c r="SX60" s="109"/>
    </row>
    <row r="61" spans="1:518" s="155" customFormat="1" ht="19.5" customHeight="1" x14ac:dyDescent="0.25">
      <c r="A61" s="91"/>
      <c r="B61" s="313" t="s">
        <v>225</v>
      </c>
      <c r="C61" s="328" t="e">
        <f>'เกาะช้าง ตราด'!#REF!</f>
        <v>#REF!</v>
      </c>
      <c r="D61" s="322" t="e">
        <f>'เกาะช้าง ตราด'!#REF!</f>
        <v>#REF!</v>
      </c>
      <c r="E61" s="329" t="e">
        <f>'เกาะช้าง ตราด'!#REF!</f>
        <v>#REF!</v>
      </c>
      <c r="F61" s="328" t="e">
        <f>'เกาะช้าง ตราด'!#REF!</f>
        <v>#REF!</v>
      </c>
      <c r="G61" s="322" t="e">
        <f>'เกาะช้าง ตราด'!#REF!</f>
        <v>#REF!</v>
      </c>
      <c r="H61" s="329" t="e">
        <f>'เกาะช้าง ตราด'!#REF!</f>
        <v>#REF!</v>
      </c>
      <c r="I61" s="328" t="e">
        <f>'เกาะช้าง ตราด'!#REF!</f>
        <v>#REF!</v>
      </c>
      <c r="J61" s="322" t="e">
        <f>'เกาะช้าง ตราด'!#REF!</f>
        <v>#REF!</v>
      </c>
      <c r="K61" s="329" t="e">
        <f>'เกาะช้าง ตราด'!#REF!</f>
        <v>#REF!</v>
      </c>
      <c r="L61" s="328" t="e">
        <f>'เกาะช้าง ตราด'!#REF!</f>
        <v>#REF!</v>
      </c>
      <c r="M61" s="322" t="e">
        <f>'เกาะช้าง ตราด'!#REF!</f>
        <v>#REF!</v>
      </c>
      <c r="N61" s="329" t="e">
        <f>'เกาะช้าง ตราด'!#REF!</f>
        <v>#REF!</v>
      </c>
      <c r="O61" s="328" t="e">
        <f>'เกาะช้าง ตราด'!#REF!</f>
        <v>#REF!</v>
      </c>
      <c r="P61" s="322" t="e">
        <f>'เกาะช้าง ตราด'!#REF!</f>
        <v>#REF!</v>
      </c>
      <c r="Q61" s="329" t="e">
        <f>'เกาะช้าง ตราด'!#REF!</f>
        <v>#REF!</v>
      </c>
      <c r="R61" s="91"/>
      <c r="S61" s="91"/>
      <c r="T61" s="91"/>
      <c r="U61" s="91"/>
      <c r="V61" s="91"/>
      <c r="W61" s="91"/>
      <c r="X61" s="127"/>
      <c r="Y61" s="91"/>
      <c r="Z61" s="91"/>
      <c r="AA61" s="91"/>
      <c r="AB61" s="91"/>
      <c r="AC61" s="91"/>
      <c r="AD61" s="127"/>
      <c r="AE61" s="91"/>
      <c r="AF61" s="91"/>
      <c r="AG61" s="91"/>
      <c r="AH61" s="91"/>
      <c r="SK61" s="154"/>
      <c r="SL61" s="154"/>
      <c r="SM61" s="154"/>
      <c r="SN61" s="154"/>
      <c r="SO61" s="154"/>
      <c r="SP61" s="154"/>
      <c r="SQ61" s="154"/>
      <c r="SR61" s="154"/>
      <c r="SS61" s="154"/>
      <c r="ST61" s="154"/>
      <c r="SU61" s="154"/>
      <c r="SV61" s="154"/>
      <c r="SW61" s="154"/>
      <c r="SX61" s="109"/>
    </row>
    <row r="62" spans="1:518" s="155" customFormat="1" ht="19.5" customHeight="1" x14ac:dyDescent="0.25">
      <c r="A62" s="91"/>
      <c r="B62" s="313" t="s">
        <v>226</v>
      </c>
      <c r="C62" s="328" t="e">
        <f>'เกาะกูด ตราด'!#REF!</f>
        <v>#REF!</v>
      </c>
      <c r="D62" s="322" t="e">
        <f>'เกาะกูด ตราด'!#REF!</f>
        <v>#REF!</v>
      </c>
      <c r="E62" s="329" t="e">
        <f>'เกาะกูด ตราด'!#REF!</f>
        <v>#REF!</v>
      </c>
      <c r="F62" s="328" t="e">
        <f>'เกาะกูด ตราด'!#REF!</f>
        <v>#REF!</v>
      </c>
      <c r="G62" s="322" t="e">
        <f>'เกาะกูด ตราด'!#REF!</f>
        <v>#REF!</v>
      </c>
      <c r="H62" s="329" t="e">
        <f>'เกาะกูด ตราด'!#REF!</f>
        <v>#REF!</v>
      </c>
      <c r="I62" s="328" t="e">
        <f>'เกาะกูด ตราด'!#REF!</f>
        <v>#REF!</v>
      </c>
      <c r="J62" s="322" t="e">
        <f>'เกาะกูด ตราด'!#REF!</f>
        <v>#REF!</v>
      </c>
      <c r="K62" s="329" t="e">
        <f>'เกาะกูด ตราด'!#REF!</f>
        <v>#REF!</v>
      </c>
      <c r="L62" s="328" t="e">
        <f>'เกาะกูด ตราด'!#REF!</f>
        <v>#REF!</v>
      </c>
      <c r="M62" s="322" t="e">
        <f>'เกาะกูด ตราด'!#REF!</f>
        <v>#REF!</v>
      </c>
      <c r="N62" s="329" t="e">
        <f>'เกาะกูด ตราด'!#REF!</f>
        <v>#REF!</v>
      </c>
      <c r="O62" s="328" t="e">
        <f>'เกาะกูด ตราด'!#REF!</f>
        <v>#REF!</v>
      </c>
      <c r="P62" s="322" t="e">
        <f>'เกาะกูด ตราด'!#REF!</f>
        <v>#REF!</v>
      </c>
      <c r="Q62" s="329" t="e">
        <f>'เกาะกูด ตราด'!#REF!</f>
        <v>#REF!</v>
      </c>
      <c r="R62" s="91"/>
      <c r="S62" s="91"/>
      <c r="T62" s="91"/>
      <c r="U62" s="91"/>
      <c r="V62" s="91"/>
      <c r="W62" s="91"/>
      <c r="X62" s="127"/>
      <c r="Y62" s="91"/>
      <c r="Z62" s="91"/>
      <c r="AA62" s="91"/>
      <c r="AB62" s="91"/>
      <c r="AC62" s="91"/>
      <c r="AD62" s="127"/>
      <c r="AE62" s="91"/>
      <c r="AF62" s="91"/>
      <c r="AG62" s="91"/>
      <c r="AH62" s="91"/>
      <c r="SK62" s="154"/>
      <c r="SL62" s="154"/>
      <c r="SM62" s="154"/>
      <c r="SN62" s="154"/>
      <c r="SO62" s="154"/>
      <c r="SP62" s="154"/>
      <c r="SQ62" s="154"/>
      <c r="SR62" s="154"/>
      <c r="SS62" s="154"/>
      <c r="ST62" s="154"/>
      <c r="SU62" s="154"/>
      <c r="SV62" s="154"/>
      <c r="SW62" s="154"/>
      <c r="SX62" s="109"/>
    </row>
    <row r="63" spans="1:518" s="155" customFormat="1" ht="19.5" customHeight="1" x14ac:dyDescent="0.25">
      <c r="A63" s="91"/>
      <c r="B63" s="313" t="s">
        <v>227</v>
      </c>
      <c r="C63" s="328" t="e">
        <f>'เกาะหมาก ตราด'!#REF!</f>
        <v>#REF!</v>
      </c>
      <c r="D63" s="322" t="e">
        <f>'เกาะหมาก ตราด'!#REF!</f>
        <v>#REF!</v>
      </c>
      <c r="E63" s="329" t="e">
        <f>'เกาะหมาก ตราด'!#REF!</f>
        <v>#REF!</v>
      </c>
      <c r="F63" s="328" t="e">
        <f>'เกาะหมาก ตราด'!#REF!</f>
        <v>#REF!</v>
      </c>
      <c r="G63" s="322" t="e">
        <f>'เกาะหมาก ตราด'!#REF!</f>
        <v>#REF!</v>
      </c>
      <c r="H63" s="329" t="e">
        <f>'เกาะหมาก ตราด'!#REF!</f>
        <v>#REF!</v>
      </c>
      <c r="I63" s="328" t="e">
        <f>'เกาะหมาก ตราด'!#REF!</f>
        <v>#REF!</v>
      </c>
      <c r="J63" s="322" t="e">
        <f>'เกาะหมาก ตราด'!#REF!</f>
        <v>#REF!</v>
      </c>
      <c r="K63" s="329" t="e">
        <f>'เกาะหมาก ตราด'!#REF!</f>
        <v>#REF!</v>
      </c>
      <c r="L63" s="328" t="e">
        <f>'เกาะหมาก ตราด'!#REF!</f>
        <v>#REF!</v>
      </c>
      <c r="M63" s="322" t="e">
        <f>'เกาะหมาก ตราด'!#REF!</f>
        <v>#REF!</v>
      </c>
      <c r="N63" s="329" t="e">
        <f>'เกาะหมาก ตราด'!#REF!</f>
        <v>#REF!</v>
      </c>
      <c r="O63" s="328" t="e">
        <f>'เกาะหมาก ตราด'!#REF!</f>
        <v>#REF!</v>
      </c>
      <c r="P63" s="322" t="e">
        <f>'เกาะหมาก ตราด'!#REF!</f>
        <v>#REF!</v>
      </c>
      <c r="Q63" s="329" t="e">
        <f>'เกาะหมาก ตราด'!#REF!</f>
        <v>#REF!</v>
      </c>
      <c r="R63" s="91"/>
      <c r="S63" s="91"/>
      <c r="T63" s="91"/>
      <c r="U63" s="91"/>
      <c r="V63" s="91"/>
      <c r="W63" s="91"/>
      <c r="X63" s="127"/>
      <c r="Y63" s="91"/>
      <c r="Z63" s="91"/>
      <c r="AA63" s="91"/>
      <c r="AB63" s="91"/>
      <c r="AC63" s="91"/>
      <c r="AD63" s="127"/>
      <c r="AE63" s="91"/>
      <c r="AF63" s="91"/>
      <c r="AG63" s="91"/>
      <c r="AH63" s="91"/>
      <c r="SK63" s="154"/>
      <c r="SL63" s="154"/>
      <c r="SM63" s="154"/>
      <c r="SN63" s="154"/>
      <c r="SO63" s="154"/>
      <c r="SP63" s="154"/>
      <c r="SQ63" s="154"/>
      <c r="SR63" s="154"/>
      <c r="SS63" s="154"/>
      <c r="ST63" s="154"/>
      <c r="SU63" s="154"/>
      <c r="SV63" s="154"/>
      <c r="SW63" s="154"/>
      <c r="SX63" s="109"/>
    </row>
    <row r="64" spans="1:518" ht="19.5" customHeight="1" x14ac:dyDescent="0.25">
      <c r="B64" s="185" t="s">
        <v>228</v>
      </c>
      <c r="C64" s="199" t="e">
        <f>นครนายก!#REF!</f>
        <v>#REF!</v>
      </c>
      <c r="D64" s="200" t="e">
        <f>นครนายก!#REF!</f>
        <v>#REF!</v>
      </c>
      <c r="E64" s="302" t="e">
        <f>นครนายก!#REF!</f>
        <v>#REF!</v>
      </c>
      <c r="F64" s="199" t="e">
        <f>นครนายก!#REF!</f>
        <v>#REF!</v>
      </c>
      <c r="G64" s="200" t="e">
        <f>นครนายก!#REF!</f>
        <v>#REF!</v>
      </c>
      <c r="H64" s="302" t="e">
        <f>นครนายก!#REF!</f>
        <v>#REF!</v>
      </c>
      <c r="I64" s="199" t="e">
        <f>นครนายก!#REF!</f>
        <v>#REF!</v>
      </c>
      <c r="J64" s="200" t="e">
        <f>นครนายก!#REF!</f>
        <v>#REF!</v>
      </c>
      <c r="K64" s="302" t="e">
        <f>นครนายก!#REF!</f>
        <v>#REF!</v>
      </c>
      <c r="L64" s="199" t="e">
        <f>นครนายก!#REF!</f>
        <v>#REF!</v>
      </c>
      <c r="M64" s="200" t="e">
        <f>นครนายก!#REF!</f>
        <v>#REF!</v>
      </c>
      <c r="N64" s="302" t="e">
        <f>นครนายก!#REF!</f>
        <v>#REF!</v>
      </c>
      <c r="O64" s="199" t="e">
        <f>นครนายก!#REF!</f>
        <v>#REF!</v>
      </c>
      <c r="P64" s="200" t="e">
        <f>นครนายก!#REF!</f>
        <v>#REF!</v>
      </c>
      <c r="Q64" s="302" t="e">
        <f>นครนายก!#REF!</f>
        <v>#REF!</v>
      </c>
      <c r="X64" s="127"/>
      <c r="AD64" s="127"/>
    </row>
    <row r="65" spans="1:525" ht="19.5" customHeight="1" x14ac:dyDescent="0.25">
      <c r="B65" s="185" t="s">
        <v>229</v>
      </c>
      <c r="C65" s="199" t="e">
        <f>ปราจีนบุรี!#REF!</f>
        <v>#REF!</v>
      </c>
      <c r="D65" s="200" t="e">
        <f>ปราจีนบุรี!#REF!</f>
        <v>#REF!</v>
      </c>
      <c r="E65" s="302" t="e">
        <f>ปราจีนบุรี!#REF!</f>
        <v>#REF!</v>
      </c>
      <c r="F65" s="199" t="e">
        <f>ปราจีนบุรี!#REF!</f>
        <v>#REF!</v>
      </c>
      <c r="G65" s="200" t="e">
        <f>ปราจีนบุรี!#REF!</f>
        <v>#REF!</v>
      </c>
      <c r="H65" s="302" t="e">
        <f>ปราจีนบุรี!#REF!</f>
        <v>#REF!</v>
      </c>
      <c r="I65" s="199" t="e">
        <f>ปราจีนบุรี!#REF!</f>
        <v>#REF!</v>
      </c>
      <c r="J65" s="200" t="e">
        <f>ปราจีนบุรี!#REF!</f>
        <v>#REF!</v>
      </c>
      <c r="K65" s="302" t="e">
        <f>ปราจีนบุรี!#REF!</f>
        <v>#REF!</v>
      </c>
      <c r="L65" s="199" t="e">
        <f>ปราจีนบุรี!#REF!</f>
        <v>#REF!</v>
      </c>
      <c r="M65" s="200" t="e">
        <f>ปราจีนบุรี!#REF!</f>
        <v>#REF!</v>
      </c>
      <c r="N65" s="302" t="e">
        <f>ปราจีนบุรี!#REF!</f>
        <v>#REF!</v>
      </c>
      <c r="O65" s="199" t="e">
        <f>ปราจีนบุรี!#REF!</f>
        <v>#REF!</v>
      </c>
      <c r="P65" s="200" t="e">
        <f>ปราจีนบุรี!#REF!</f>
        <v>#REF!</v>
      </c>
      <c r="Q65" s="302" t="e">
        <f>ปราจีนบุรี!#REF!</f>
        <v>#REF!</v>
      </c>
      <c r="X65" s="127"/>
      <c r="AD65" s="127"/>
    </row>
    <row r="66" spans="1:525" ht="19.5" customHeight="1" x14ac:dyDescent="0.25">
      <c r="B66" s="185" t="s">
        <v>230</v>
      </c>
      <c r="C66" s="199" t="e">
        <f>ระยอง!#REF!</f>
        <v>#REF!</v>
      </c>
      <c r="D66" s="200" t="e">
        <f>ระยอง!#REF!</f>
        <v>#REF!</v>
      </c>
      <c r="E66" s="302" t="e">
        <f>ระยอง!#REF!</f>
        <v>#REF!</v>
      </c>
      <c r="F66" s="199" t="e">
        <f>ระยอง!#REF!</f>
        <v>#REF!</v>
      </c>
      <c r="G66" s="200" t="e">
        <f>ระยอง!#REF!</f>
        <v>#REF!</v>
      </c>
      <c r="H66" s="302" t="e">
        <f>ระยอง!#REF!</f>
        <v>#REF!</v>
      </c>
      <c r="I66" s="199" t="e">
        <f>ระยอง!#REF!</f>
        <v>#REF!</v>
      </c>
      <c r="J66" s="200" t="e">
        <f>ระยอง!#REF!</f>
        <v>#REF!</v>
      </c>
      <c r="K66" s="302" t="e">
        <f>ระยอง!#REF!</f>
        <v>#REF!</v>
      </c>
      <c r="L66" s="199" t="e">
        <f>ระยอง!#REF!</f>
        <v>#REF!</v>
      </c>
      <c r="M66" s="200" t="e">
        <f>ระยอง!#REF!</f>
        <v>#REF!</v>
      </c>
      <c r="N66" s="302" t="e">
        <f>ระยอง!#REF!</f>
        <v>#REF!</v>
      </c>
      <c r="O66" s="199" t="e">
        <f>ระยอง!#REF!</f>
        <v>#REF!</v>
      </c>
      <c r="P66" s="200" t="e">
        <f>ระยอง!#REF!</f>
        <v>#REF!</v>
      </c>
      <c r="Q66" s="302" t="e">
        <f>ระยอง!#REF!</f>
        <v>#REF!</v>
      </c>
      <c r="X66" s="127"/>
      <c r="AD66" s="127"/>
    </row>
    <row r="67" spans="1:525" ht="19.5" customHeight="1" x14ac:dyDescent="0.25">
      <c r="B67" s="185" t="s">
        <v>231</v>
      </c>
      <c r="C67" s="199" t="e">
        <f>สระแก้ว!#REF!</f>
        <v>#REF!</v>
      </c>
      <c r="D67" s="200" t="e">
        <f>สระแก้ว!#REF!</f>
        <v>#REF!</v>
      </c>
      <c r="E67" s="302" t="e">
        <f>สระแก้ว!#REF!</f>
        <v>#REF!</v>
      </c>
      <c r="F67" s="199" t="e">
        <f>สระแก้ว!#REF!</f>
        <v>#REF!</v>
      </c>
      <c r="G67" s="200" t="e">
        <f>สระแก้ว!#REF!</f>
        <v>#REF!</v>
      </c>
      <c r="H67" s="302" t="e">
        <f>สระแก้ว!#REF!</f>
        <v>#REF!</v>
      </c>
      <c r="I67" s="199" t="e">
        <f>สระแก้ว!#REF!</f>
        <v>#REF!</v>
      </c>
      <c r="J67" s="200" t="e">
        <f>สระแก้ว!#REF!</f>
        <v>#REF!</v>
      </c>
      <c r="K67" s="302" t="e">
        <f>สระแก้ว!#REF!</f>
        <v>#REF!</v>
      </c>
      <c r="L67" s="199" t="e">
        <f>สระแก้ว!#REF!</f>
        <v>#REF!</v>
      </c>
      <c r="M67" s="200" t="e">
        <f>สระแก้ว!#REF!</f>
        <v>#REF!</v>
      </c>
      <c r="N67" s="302" t="e">
        <f>สระแก้ว!#REF!</f>
        <v>#REF!</v>
      </c>
      <c r="O67" s="199" t="e">
        <f>สระแก้ว!#REF!</f>
        <v>#REF!</v>
      </c>
      <c r="P67" s="200" t="e">
        <f>สระแก้ว!#REF!</f>
        <v>#REF!</v>
      </c>
      <c r="Q67" s="302" t="e">
        <f>สระแก้ว!#REF!</f>
        <v>#REF!</v>
      </c>
      <c r="X67" s="127"/>
      <c r="AD67" s="127"/>
    </row>
    <row r="68" spans="1:525" ht="19.5" customHeight="1" x14ac:dyDescent="0.25">
      <c r="B68" s="207"/>
      <c r="C68" s="199"/>
      <c r="D68" s="200"/>
      <c r="E68" s="201"/>
      <c r="F68" s="199"/>
      <c r="G68" s="200"/>
      <c r="H68" s="201"/>
      <c r="I68" s="199"/>
      <c r="J68" s="200"/>
      <c r="K68" s="201"/>
      <c r="L68" s="199"/>
      <c r="M68" s="200"/>
      <c r="N68" s="201"/>
      <c r="O68" s="208"/>
      <c r="P68" s="209"/>
      <c r="Q68" s="210"/>
      <c r="X68" s="127"/>
      <c r="AD68" s="127"/>
    </row>
    <row r="69" spans="1:525" ht="19.5" customHeight="1" x14ac:dyDescent="0.25">
      <c r="B69" s="207"/>
      <c r="C69" s="199"/>
      <c r="D69" s="200"/>
      <c r="E69" s="201"/>
      <c r="F69" s="199"/>
      <c r="G69" s="200"/>
      <c r="H69" s="201"/>
      <c r="I69" s="199"/>
      <c r="J69" s="200"/>
      <c r="K69" s="201"/>
      <c r="L69" s="199"/>
      <c r="M69" s="200"/>
      <c r="N69" s="201"/>
      <c r="O69" s="208"/>
      <c r="P69" s="209"/>
      <c r="Q69" s="210"/>
      <c r="X69" s="127"/>
      <c r="AD69" s="127"/>
    </row>
    <row r="70" spans="1:525" ht="19.5" customHeight="1" x14ac:dyDescent="0.25">
      <c r="B70" s="207"/>
      <c r="C70" s="186"/>
      <c r="D70" s="200"/>
      <c r="E70" s="201"/>
      <c r="F70" s="186"/>
      <c r="G70" s="200"/>
      <c r="H70" s="201"/>
      <c r="I70" s="186"/>
      <c r="J70" s="200"/>
      <c r="K70" s="201"/>
      <c r="L70" s="186"/>
      <c r="M70" s="200"/>
      <c r="N70" s="201"/>
      <c r="O70" s="199"/>
      <c r="P70" s="200"/>
      <c r="Q70" s="211"/>
      <c r="X70" s="127"/>
      <c r="AD70" s="127"/>
    </row>
    <row r="71" spans="1:525" ht="19.5" customHeight="1" x14ac:dyDescent="0.25">
      <c r="B71" s="207"/>
      <c r="C71" s="199"/>
      <c r="D71" s="200"/>
      <c r="E71" s="201"/>
      <c r="F71" s="199"/>
      <c r="G71" s="200"/>
      <c r="H71" s="201"/>
      <c r="I71" s="199"/>
      <c r="J71" s="200"/>
      <c r="K71" s="201"/>
      <c r="L71" s="199"/>
      <c r="M71" s="200"/>
      <c r="N71" s="201"/>
      <c r="O71" s="208"/>
      <c r="P71" s="209"/>
      <c r="Q71" s="210"/>
      <c r="X71" s="127"/>
      <c r="AD71" s="127"/>
    </row>
    <row r="72" spans="1:525" ht="19.5" customHeight="1" x14ac:dyDescent="0.25">
      <c r="B72" s="207"/>
      <c r="C72" s="199"/>
      <c r="D72" s="200"/>
      <c r="E72" s="201"/>
      <c r="F72" s="199"/>
      <c r="G72" s="200"/>
      <c r="H72" s="201"/>
      <c r="I72" s="199"/>
      <c r="J72" s="200"/>
      <c r="K72" s="201"/>
      <c r="L72" s="199"/>
      <c r="M72" s="200"/>
      <c r="N72" s="201"/>
      <c r="O72" s="208"/>
      <c r="P72" s="209"/>
      <c r="Q72" s="210"/>
      <c r="X72" s="127"/>
      <c r="AD72" s="127"/>
    </row>
    <row r="73" spans="1:525" ht="19.5" customHeight="1" x14ac:dyDescent="0.25">
      <c r="B73" s="207"/>
      <c r="C73" s="199"/>
      <c r="D73" s="200"/>
      <c r="E73" s="201"/>
      <c r="F73" s="199"/>
      <c r="G73" s="200"/>
      <c r="H73" s="201"/>
      <c r="I73" s="199"/>
      <c r="J73" s="200"/>
      <c r="K73" s="201"/>
      <c r="L73" s="199"/>
      <c r="M73" s="200"/>
      <c r="N73" s="201"/>
      <c r="O73" s="208"/>
      <c r="P73" s="209"/>
      <c r="Q73" s="210"/>
      <c r="X73" s="127"/>
      <c r="AD73" s="127"/>
    </row>
    <row r="74" spans="1:525" ht="19.5" customHeight="1" thickBot="1" x14ac:dyDescent="0.3">
      <c r="B74" s="212"/>
      <c r="C74" s="202"/>
      <c r="D74" s="203"/>
      <c r="E74" s="204"/>
      <c r="F74" s="202"/>
      <c r="G74" s="203"/>
      <c r="H74" s="204"/>
      <c r="I74" s="202"/>
      <c r="J74" s="203"/>
      <c r="K74" s="204"/>
      <c r="L74" s="202"/>
      <c r="M74" s="203"/>
      <c r="N74" s="204"/>
      <c r="O74" s="213"/>
      <c r="P74" s="214"/>
      <c r="Q74" s="215"/>
      <c r="X74" s="127"/>
      <c r="AD74" s="127"/>
    </row>
    <row r="75" spans="1:525" ht="19.5" customHeight="1" thickTop="1" x14ac:dyDescent="0.25"/>
    <row r="78" spans="1:525" ht="19.5" customHeight="1" thickBot="1" x14ac:dyDescent="0.3"/>
    <row r="79" spans="1:525" s="196" customFormat="1" ht="18" customHeight="1" thickTop="1" thickBot="1" x14ac:dyDescent="0.3">
      <c r="A79" s="196" t="s">
        <v>260</v>
      </c>
      <c r="B79" s="664" t="s">
        <v>208</v>
      </c>
      <c r="C79" s="667" t="s">
        <v>261</v>
      </c>
      <c r="D79" s="667"/>
      <c r="E79" s="667"/>
      <c r="F79" s="667"/>
      <c r="G79" s="667"/>
      <c r="H79" s="667"/>
      <c r="I79" s="668" t="s">
        <v>262</v>
      </c>
      <c r="J79" s="669"/>
      <c r="K79" s="669"/>
      <c r="L79" s="669"/>
      <c r="M79" s="669"/>
      <c r="N79" s="670"/>
      <c r="O79" s="671" t="s">
        <v>263</v>
      </c>
      <c r="P79" s="672"/>
      <c r="Q79" s="672"/>
      <c r="R79" s="672"/>
      <c r="S79" s="672"/>
      <c r="T79" s="673"/>
      <c r="U79" s="649" t="s">
        <v>264</v>
      </c>
      <c r="V79" s="650"/>
      <c r="W79" s="650"/>
      <c r="X79" s="650"/>
      <c r="Y79" s="650"/>
      <c r="Z79" s="651"/>
      <c r="AA79" s="649" t="s">
        <v>91</v>
      </c>
      <c r="AB79" s="650"/>
      <c r="AC79" s="650"/>
      <c r="AD79" s="650"/>
      <c r="AE79" s="650"/>
      <c r="AF79" s="651"/>
      <c r="BW79" s="130"/>
      <c r="FA79" s="415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  <c r="GA79" s="184"/>
      <c r="GB79" s="184"/>
      <c r="GC79" s="184"/>
      <c r="IE79" s="130"/>
      <c r="LI79" s="130"/>
      <c r="NS79" s="91"/>
      <c r="NT79" s="130"/>
      <c r="SD79" s="130"/>
      <c r="SF79" s="416">
        <f t="shared" ref="SF79" si="110">LL349</f>
        <v>0</v>
      </c>
      <c r="SG79" s="417">
        <f t="shared" ref="SG79" si="111">LL260</f>
        <v>0</v>
      </c>
      <c r="SH79" s="417">
        <f t="shared" ref="SH79" si="112">LL170</f>
        <v>0</v>
      </c>
      <c r="SI79" s="418">
        <f t="shared" ref="SI79" si="113">LL79</f>
        <v>0</v>
      </c>
      <c r="SJ79" s="419">
        <f t="shared" ref="SJ79" si="114">IG79</f>
        <v>0</v>
      </c>
      <c r="SM79" s="417">
        <f t="shared" ref="SM79" si="115">LR349</f>
        <v>0</v>
      </c>
      <c r="SN79" s="417">
        <f t="shared" ref="SN79" si="116">LR260</f>
        <v>0</v>
      </c>
      <c r="SO79" s="417">
        <f t="shared" ref="SO79" si="117">LR170</f>
        <v>0</v>
      </c>
      <c r="SP79" s="417">
        <f t="shared" ref="SP79" si="118">LR79</f>
        <v>0</v>
      </c>
      <c r="SQ79" s="420">
        <f t="shared" ref="SQ79" si="119">LQ79</f>
        <v>0</v>
      </c>
    </row>
    <row r="80" spans="1:525" s="337" customFormat="1" ht="19.5" customHeight="1" thickTop="1" thickBot="1" x14ac:dyDescent="0.3">
      <c r="A80" s="336"/>
      <c r="B80" s="665"/>
      <c r="C80" s="652" t="s">
        <v>28</v>
      </c>
      <c r="D80" s="653"/>
      <c r="E80" s="653"/>
      <c r="F80" s="653" t="s">
        <v>36</v>
      </c>
      <c r="G80" s="653"/>
      <c r="H80" s="654"/>
      <c r="I80" s="655" t="s">
        <v>28</v>
      </c>
      <c r="J80" s="656"/>
      <c r="K80" s="656"/>
      <c r="L80" s="656" t="s">
        <v>36</v>
      </c>
      <c r="M80" s="656"/>
      <c r="N80" s="657"/>
      <c r="O80" s="658" t="s">
        <v>28</v>
      </c>
      <c r="P80" s="659"/>
      <c r="Q80" s="659"/>
      <c r="R80" s="659" t="s">
        <v>36</v>
      </c>
      <c r="S80" s="659"/>
      <c r="T80" s="660"/>
      <c r="U80" s="661" t="s">
        <v>28</v>
      </c>
      <c r="V80" s="662"/>
      <c r="W80" s="662"/>
      <c r="X80" s="662" t="s">
        <v>36</v>
      </c>
      <c r="Y80" s="662"/>
      <c r="Z80" s="663"/>
      <c r="AA80" s="661" t="s">
        <v>28</v>
      </c>
      <c r="AB80" s="662"/>
      <c r="AC80" s="662"/>
      <c r="AD80" s="662" t="s">
        <v>36</v>
      </c>
      <c r="AE80" s="662"/>
      <c r="AF80" s="663"/>
      <c r="AG80" s="336"/>
      <c r="AH80" s="336"/>
      <c r="CD80" s="338"/>
      <c r="LP80" s="338"/>
      <c r="SK80" s="339"/>
      <c r="SL80" s="348" t="s">
        <v>56</v>
      </c>
      <c r="SM80" s="341">
        <f t="shared" ref="SM80:SM81" si="120">LS343</f>
        <v>0</v>
      </c>
      <c r="SN80" s="342">
        <f t="shared" ref="SN80:SN81" si="121">LS254</f>
        <v>0</v>
      </c>
      <c r="SO80" s="342" t="e">
        <f>#REF!</f>
        <v>#REF!</v>
      </c>
      <c r="SP80" s="343">
        <f t="shared" ref="SP80:SP81" si="122">LS80</f>
        <v>0</v>
      </c>
      <c r="SQ80" s="343">
        <f t="shared" ref="SQ80:SQ81" si="123">IN80</f>
        <v>0</v>
      </c>
      <c r="SR80" s="344"/>
      <c r="SS80" s="345" t="s">
        <v>112</v>
      </c>
      <c r="ST80" s="346">
        <f t="shared" ref="ST80:ST94" si="124">LY343</f>
        <v>0</v>
      </c>
      <c r="SU80" s="346">
        <f t="shared" ref="SU80:SU94" si="125">LY254</f>
        <v>0</v>
      </c>
      <c r="SV80" s="346" t="e">
        <f>#REF!</f>
        <v>#REF!</v>
      </c>
      <c r="SW80" s="347">
        <f t="shared" ref="SW80:SW94" si="126">LY80</f>
        <v>0</v>
      </c>
      <c r="SX80" s="347">
        <f t="shared" ref="SX80:SX94" si="127">LX80</f>
        <v>0</v>
      </c>
      <c r="SZ80" s="337" t="e">
        <f t="shared" ref="SZ80:SZ94" si="128">AB83</f>
        <v>#REF!</v>
      </c>
      <c r="TA80" s="337" t="e">
        <f t="shared" ref="TA80:TA94" si="129">AC83</f>
        <v>#REF!</v>
      </c>
      <c r="TB80" s="337" t="e">
        <f t="shared" ref="TB80:TB94" si="130">AD83</f>
        <v>#REF!</v>
      </c>
      <c r="TC80" s="337">
        <f t="shared" ref="TC80:TC94" si="131">DF83</f>
        <v>0</v>
      </c>
      <c r="TD80" s="337">
        <f t="shared" ref="TD80:TD94" si="132">DG83</f>
        <v>0</v>
      </c>
      <c r="TE80" s="337">
        <f t="shared" ref="TE80:TE94" si="133">DH83</f>
        <v>0</v>
      </c>
    </row>
    <row r="81" spans="1:525" s="337" customFormat="1" ht="19.5" customHeight="1" thickTop="1" thickBot="1" x14ac:dyDescent="0.3">
      <c r="A81" s="336"/>
      <c r="B81" s="666"/>
      <c r="C81" s="349">
        <v>2016</v>
      </c>
      <c r="D81" s="349">
        <v>2015</v>
      </c>
      <c r="E81" s="349" t="s">
        <v>27</v>
      </c>
      <c r="F81" s="349">
        <v>2016</v>
      </c>
      <c r="G81" s="349">
        <v>2015</v>
      </c>
      <c r="H81" s="349" t="s">
        <v>27</v>
      </c>
      <c r="I81" s="350">
        <v>2016</v>
      </c>
      <c r="J81" s="351">
        <v>2015</v>
      </c>
      <c r="K81" s="351" t="s">
        <v>27</v>
      </c>
      <c r="L81" s="351">
        <v>2016</v>
      </c>
      <c r="M81" s="351">
        <v>2015</v>
      </c>
      <c r="N81" s="352" t="s">
        <v>27</v>
      </c>
      <c r="O81" s="353">
        <v>2016</v>
      </c>
      <c r="P81" s="354">
        <v>2015</v>
      </c>
      <c r="Q81" s="354" t="s">
        <v>27</v>
      </c>
      <c r="R81" s="354">
        <v>2016</v>
      </c>
      <c r="S81" s="354">
        <v>2015</v>
      </c>
      <c r="T81" s="355" t="s">
        <v>27</v>
      </c>
      <c r="U81" s="356">
        <v>2016</v>
      </c>
      <c r="V81" s="357">
        <v>2015</v>
      </c>
      <c r="W81" s="357"/>
      <c r="X81" s="357">
        <v>2016</v>
      </c>
      <c r="Y81" s="357">
        <v>2015</v>
      </c>
      <c r="Z81" s="358"/>
      <c r="AA81" s="356">
        <v>2016</v>
      </c>
      <c r="AB81" s="357">
        <v>2015</v>
      </c>
      <c r="AC81" s="357"/>
      <c r="AD81" s="357">
        <v>2016</v>
      </c>
      <c r="AE81" s="357">
        <v>2015</v>
      </c>
      <c r="AF81" s="358"/>
      <c r="AG81" s="336"/>
      <c r="AH81" s="336"/>
      <c r="CD81" s="338"/>
      <c r="LP81" s="338"/>
      <c r="LS81" s="337">
        <f>LR171</f>
        <v>0</v>
      </c>
      <c r="SK81" s="339"/>
      <c r="SL81" s="359" t="s">
        <v>36</v>
      </c>
      <c r="SM81" s="360">
        <f t="shared" si="120"/>
        <v>0</v>
      </c>
      <c r="SN81" s="361">
        <f t="shared" si="121"/>
        <v>0</v>
      </c>
      <c r="SO81" s="361" t="e">
        <f>#REF!</f>
        <v>#REF!</v>
      </c>
      <c r="SP81" s="362">
        <f t="shared" si="122"/>
        <v>0</v>
      </c>
      <c r="SQ81" s="362">
        <f t="shared" si="123"/>
        <v>0</v>
      </c>
      <c r="SR81" s="344"/>
      <c r="SS81" s="345" t="s">
        <v>113</v>
      </c>
      <c r="ST81" s="346">
        <f t="shared" si="124"/>
        <v>0</v>
      </c>
      <c r="SU81" s="346">
        <f t="shared" si="125"/>
        <v>0</v>
      </c>
      <c r="SV81" s="346" t="e">
        <f>#REF!</f>
        <v>#REF!</v>
      </c>
      <c r="SW81" s="347">
        <f t="shared" si="126"/>
        <v>0</v>
      </c>
      <c r="SX81" s="347">
        <f t="shared" si="127"/>
        <v>0</v>
      </c>
      <c r="SZ81" s="337" t="e">
        <f t="shared" si="128"/>
        <v>#REF!</v>
      </c>
      <c r="TA81" s="337" t="e">
        <f t="shared" si="129"/>
        <v>#REF!</v>
      </c>
      <c r="TB81" s="337" t="e">
        <f t="shared" si="130"/>
        <v>#REF!</v>
      </c>
      <c r="TC81" s="337">
        <f t="shared" si="131"/>
        <v>0</v>
      </c>
      <c r="TD81" s="337">
        <f t="shared" si="132"/>
        <v>0</v>
      </c>
      <c r="TE81" s="337">
        <f t="shared" si="133"/>
        <v>0</v>
      </c>
    </row>
    <row r="82" spans="1:525" ht="19.5" customHeight="1" thickTop="1" x14ac:dyDescent="0.25">
      <c r="A82" s="184"/>
      <c r="B82" s="313" t="s">
        <v>221</v>
      </c>
      <c r="C82" s="323" t="e">
        <f>'พัทยา ชลบุรี'!#REF!</f>
        <v>#REF!</v>
      </c>
      <c r="D82" s="324" t="e">
        <f>'พัทยา ชลบุรี'!#REF!</f>
        <v>#REF!</v>
      </c>
      <c r="E82" s="325" t="e">
        <f>'พัทยา ชลบุรี'!#REF!</f>
        <v>#REF!</v>
      </c>
      <c r="F82" s="323" t="e">
        <f>'พัทยา ชลบุรี'!#REF!</f>
        <v>#REF!</v>
      </c>
      <c r="G82" s="324" t="e">
        <f>'พัทยา ชลบุรี'!#REF!</f>
        <v>#REF!</v>
      </c>
      <c r="H82" s="325" t="e">
        <f>'พัทยา ชลบุรี'!#REF!</f>
        <v>#REF!</v>
      </c>
      <c r="I82" s="323" t="e">
        <f>'พัทยา ชลบุรี'!#REF!</f>
        <v>#REF!</v>
      </c>
      <c r="J82" s="324" t="e">
        <f>'พัทยา ชลบุรี'!#REF!</f>
        <v>#REF!</v>
      </c>
      <c r="K82" s="325" t="e">
        <f>'พัทยา ชลบุรี'!#REF!</f>
        <v>#REF!</v>
      </c>
      <c r="L82" s="323" t="e">
        <f>'พัทยา ชลบุรี'!#REF!</f>
        <v>#REF!</v>
      </c>
      <c r="M82" s="324" t="e">
        <f>'พัทยา ชลบุรี'!#REF!</f>
        <v>#REF!</v>
      </c>
      <c r="N82" s="325" t="e">
        <f>'พัทยา ชลบุรี'!#REF!</f>
        <v>#REF!</v>
      </c>
      <c r="O82" s="323" t="e">
        <f>'พัทยา ชลบุรี'!#REF!</f>
        <v>#REF!</v>
      </c>
      <c r="P82" s="324" t="e">
        <f>'พัทยา ชลบุรี'!#REF!</f>
        <v>#REF!</v>
      </c>
      <c r="Q82" s="325" t="e">
        <f>'พัทยา ชลบุรี'!#REF!</f>
        <v>#REF!</v>
      </c>
      <c r="R82" s="323" t="e">
        <f>'พัทยา ชลบุรี'!#REF!</f>
        <v>#REF!</v>
      </c>
      <c r="S82" s="324" t="e">
        <f>'พัทยา ชลบุรี'!#REF!</f>
        <v>#REF!</v>
      </c>
      <c r="T82" s="325" t="e">
        <f>'พัทยา ชลบุรี'!#REF!</f>
        <v>#REF!</v>
      </c>
      <c r="U82" s="323" t="e">
        <f>'พัทยา ชลบุรี'!#REF!</f>
        <v>#REF!</v>
      </c>
      <c r="V82" s="324" t="e">
        <f>'พัทยา ชลบุรี'!#REF!</f>
        <v>#REF!</v>
      </c>
      <c r="W82" s="325" t="e">
        <f>'พัทยา ชลบุรี'!#REF!</f>
        <v>#REF!</v>
      </c>
      <c r="X82" s="323" t="e">
        <f>'พัทยา ชลบุรี'!#REF!</f>
        <v>#REF!</v>
      </c>
      <c r="Y82" s="324" t="e">
        <f>'พัทยา ชลบุรี'!#REF!</f>
        <v>#REF!</v>
      </c>
      <c r="Z82" s="325" t="e">
        <f>'พัทยา ชลบุรี'!#REF!</f>
        <v>#REF!</v>
      </c>
      <c r="AA82" s="323" t="e">
        <f>'พัทยา ชลบุรี'!#REF!</f>
        <v>#REF!</v>
      </c>
      <c r="AB82" s="324" t="e">
        <f>'พัทยา ชลบุรี'!#REF!</f>
        <v>#REF!</v>
      </c>
      <c r="AC82" s="325" t="e">
        <f>'พัทยา ชลบุรี'!#REF!</f>
        <v>#REF!</v>
      </c>
      <c r="AD82" s="323" t="e">
        <f>'พัทยา ชลบุรี'!#REF!</f>
        <v>#REF!</v>
      </c>
      <c r="AE82" s="324" t="e">
        <f>'พัทยา ชลบุรี'!#REF!</f>
        <v>#REF!</v>
      </c>
      <c r="AF82" s="423" t="e">
        <f>'พัทยา ชลบุรี'!#REF!</f>
        <v>#REF!</v>
      </c>
      <c r="AG82" s="332" t="e">
        <f>AA82+AD82</f>
        <v>#REF!</v>
      </c>
      <c r="AH82" s="184">
        <f>'พัทยา ชลบุรี'!LR170</f>
        <v>0</v>
      </c>
      <c r="AI82" s="244" t="e">
        <f>AG82-AH82</f>
        <v>#REF!</v>
      </c>
      <c r="JA82" s="54" t="s">
        <v>21</v>
      </c>
      <c r="JB82" s="222" t="s">
        <v>22</v>
      </c>
      <c r="JC82" s="223"/>
      <c r="JD82" s="224"/>
      <c r="JE82" s="222" t="s">
        <v>23</v>
      </c>
      <c r="JF82" s="223"/>
      <c r="JG82" s="224"/>
      <c r="JH82" s="222" t="s">
        <v>24</v>
      </c>
      <c r="JI82" s="223"/>
      <c r="JJ82" s="224"/>
      <c r="LS82" s="240">
        <f>LR172</f>
        <v>0</v>
      </c>
      <c r="MB82" s="54" t="s">
        <v>21</v>
      </c>
      <c r="MC82" s="222" t="s">
        <v>22</v>
      </c>
      <c r="MD82" s="223"/>
      <c r="ME82" s="224"/>
      <c r="MF82" s="222" t="s">
        <v>23</v>
      </c>
      <c r="MG82" s="223"/>
      <c r="MH82" s="224"/>
      <c r="MI82" s="222" t="s">
        <v>24</v>
      </c>
      <c r="MJ82" s="223"/>
      <c r="MK82" s="224"/>
      <c r="SL82" s="74" t="s">
        <v>114</v>
      </c>
      <c r="SM82" s="229"/>
      <c r="SN82" s="274"/>
      <c r="SO82" s="274"/>
      <c r="SP82" s="275"/>
      <c r="SQ82" s="276"/>
      <c r="SS82" s="259" t="s">
        <v>115</v>
      </c>
      <c r="ST82" s="279">
        <f t="shared" si="124"/>
        <v>0</v>
      </c>
      <c r="SU82" s="279">
        <f t="shared" si="125"/>
        <v>0</v>
      </c>
      <c r="SV82" s="279">
        <f t="shared" ref="SV82:SV83" si="134">LY166</f>
        <v>0</v>
      </c>
      <c r="SW82" s="258">
        <f t="shared" si="126"/>
        <v>0</v>
      </c>
      <c r="SX82" s="258">
        <f t="shared" si="127"/>
        <v>0</v>
      </c>
      <c r="SZ82" s="240" t="e">
        <f t="shared" si="128"/>
        <v>#REF!</v>
      </c>
      <c r="TA82" s="240" t="e">
        <f t="shared" si="129"/>
        <v>#REF!</v>
      </c>
      <c r="TB82" s="240" t="e">
        <f t="shared" si="130"/>
        <v>#REF!</v>
      </c>
      <c r="TC82" s="240">
        <f t="shared" si="131"/>
        <v>0</v>
      </c>
      <c r="TD82" s="240">
        <f t="shared" si="132"/>
        <v>0</v>
      </c>
      <c r="TE82" s="240">
        <f t="shared" si="133"/>
        <v>0</v>
      </c>
    </row>
    <row r="83" spans="1:525" ht="19.5" customHeight="1" thickBot="1" x14ac:dyDescent="0.3">
      <c r="A83" s="184"/>
      <c r="B83" s="313" t="s">
        <v>222</v>
      </c>
      <c r="C83" s="328" t="e">
        <f>'บางแสน ชลบุรี'!#REF!</f>
        <v>#REF!</v>
      </c>
      <c r="D83" s="322" t="e">
        <f>'บางแสน ชลบุรี'!#REF!</f>
        <v>#REF!</v>
      </c>
      <c r="E83" s="329" t="e">
        <f>'บางแสน ชลบุรี'!#REF!</f>
        <v>#REF!</v>
      </c>
      <c r="F83" s="328" t="e">
        <f>'บางแสน ชลบุรี'!#REF!</f>
        <v>#REF!</v>
      </c>
      <c r="G83" s="322" t="e">
        <f>'บางแสน ชลบุรี'!#REF!</f>
        <v>#REF!</v>
      </c>
      <c r="H83" s="329" t="e">
        <f>'บางแสน ชลบุรี'!#REF!</f>
        <v>#REF!</v>
      </c>
      <c r="I83" s="328" t="e">
        <f>'บางแสน ชลบุรี'!#REF!</f>
        <v>#REF!</v>
      </c>
      <c r="J83" s="322" t="e">
        <f>'บางแสน ชลบุรี'!#REF!</f>
        <v>#REF!</v>
      </c>
      <c r="K83" s="329" t="e">
        <f>'บางแสน ชลบุรี'!#REF!</f>
        <v>#REF!</v>
      </c>
      <c r="L83" s="328" t="e">
        <f>'บางแสน ชลบุรี'!#REF!</f>
        <v>#REF!</v>
      </c>
      <c r="M83" s="322" t="e">
        <f>'บางแสน ชลบุรี'!#REF!</f>
        <v>#REF!</v>
      </c>
      <c r="N83" s="329" t="e">
        <f>'บางแสน ชลบุรี'!#REF!</f>
        <v>#REF!</v>
      </c>
      <c r="O83" s="328" t="e">
        <f>'บางแสน ชลบุรี'!#REF!</f>
        <v>#REF!</v>
      </c>
      <c r="P83" s="322" t="e">
        <f>'บางแสน ชลบุรี'!#REF!</f>
        <v>#REF!</v>
      </c>
      <c r="Q83" s="329" t="e">
        <f>'บางแสน ชลบุรี'!#REF!</f>
        <v>#REF!</v>
      </c>
      <c r="R83" s="328" t="e">
        <f>'บางแสน ชลบุรี'!#REF!</f>
        <v>#REF!</v>
      </c>
      <c r="S83" s="322" t="e">
        <f>'บางแสน ชลบุรี'!#REF!</f>
        <v>#REF!</v>
      </c>
      <c r="T83" s="329" t="e">
        <f>'บางแสน ชลบุรี'!#REF!</f>
        <v>#REF!</v>
      </c>
      <c r="U83" s="328" t="e">
        <f>'บางแสน ชลบุรี'!#REF!</f>
        <v>#REF!</v>
      </c>
      <c r="V83" s="322" t="e">
        <f>'บางแสน ชลบุรี'!#REF!</f>
        <v>#REF!</v>
      </c>
      <c r="W83" s="329" t="e">
        <f>'บางแสน ชลบุรี'!#REF!</f>
        <v>#REF!</v>
      </c>
      <c r="X83" s="328" t="e">
        <f>'บางแสน ชลบุรี'!#REF!</f>
        <v>#REF!</v>
      </c>
      <c r="Y83" s="322" t="e">
        <f>'บางแสน ชลบุรี'!#REF!</f>
        <v>#REF!</v>
      </c>
      <c r="Z83" s="329" t="e">
        <f>'บางแสน ชลบุรี'!#REF!</f>
        <v>#REF!</v>
      </c>
      <c r="AA83" s="328" t="e">
        <f>'บางแสน ชลบุรี'!#REF!</f>
        <v>#REF!</v>
      </c>
      <c r="AB83" s="322" t="e">
        <f>'บางแสน ชลบุรี'!#REF!</f>
        <v>#REF!</v>
      </c>
      <c r="AC83" s="329" t="e">
        <f>'บางแสน ชลบุรี'!#REF!</f>
        <v>#REF!</v>
      </c>
      <c r="AD83" s="328" t="e">
        <f>'บางแสน ชลบุรี'!#REF!</f>
        <v>#REF!</v>
      </c>
      <c r="AE83" s="322" t="e">
        <f>'บางแสน ชลบุรี'!#REF!</f>
        <v>#REF!</v>
      </c>
      <c r="AF83" s="327" t="e">
        <f>'บางแสน ชลบุรี'!#REF!</f>
        <v>#REF!</v>
      </c>
      <c r="AG83" s="184" t="e">
        <f t="shared" ref="AG83:AG94" si="135">AA83+AD83</f>
        <v>#REF!</v>
      </c>
      <c r="AH83" s="184">
        <f>'บางแสน ชลบุรี'!LR170</f>
        <v>0</v>
      </c>
      <c r="AI83" s="244" t="e">
        <f t="shared" ref="AI83:AI94" si="136">AG83-AH83</f>
        <v>#REF!</v>
      </c>
      <c r="JA83" s="13" t="s">
        <v>189</v>
      </c>
      <c r="JB83" s="14">
        <v>2558</v>
      </c>
      <c r="JC83" s="15">
        <v>2557</v>
      </c>
      <c r="JD83" s="16" t="s">
        <v>27</v>
      </c>
      <c r="JE83" s="14">
        <v>2558</v>
      </c>
      <c r="JF83" s="15">
        <v>2557</v>
      </c>
      <c r="JG83" s="16" t="s">
        <v>27</v>
      </c>
      <c r="JH83" s="14">
        <v>2558</v>
      </c>
      <c r="JI83" s="15">
        <v>2557</v>
      </c>
      <c r="JJ83" s="16" t="s">
        <v>27</v>
      </c>
      <c r="LS83" s="240">
        <f>LR173</f>
        <v>0</v>
      </c>
      <c r="MB83" s="13" t="s">
        <v>192</v>
      </c>
      <c r="MC83" s="14">
        <v>2558</v>
      </c>
      <c r="MD83" s="15">
        <v>2557</v>
      </c>
      <c r="ME83" s="16" t="s">
        <v>27</v>
      </c>
      <c r="MF83" s="14">
        <v>2558</v>
      </c>
      <c r="MG83" s="15">
        <v>2557</v>
      </c>
      <c r="MH83" s="16" t="s">
        <v>27</v>
      </c>
      <c r="MI83" s="14">
        <v>2558</v>
      </c>
      <c r="MJ83" s="15">
        <v>2557</v>
      </c>
      <c r="MK83" s="16" t="s">
        <v>27</v>
      </c>
      <c r="SL83" s="70" t="s">
        <v>116</v>
      </c>
      <c r="SM83" s="229">
        <f t="shared" ref="SM83:SM87" si="137">LS346</f>
        <v>0</v>
      </c>
      <c r="SN83" s="261">
        <f t="shared" ref="SN83:SN87" si="138">LS257</f>
        <v>0</v>
      </c>
      <c r="SO83" s="261">
        <f>LS167</f>
        <v>0</v>
      </c>
      <c r="SP83" s="282">
        <f t="shared" ref="SP83:SP87" si="139">LS83</f>
        <v>0</v>
      </c>
      <c r="SQ83" s="282">
        <f t="shared" ref="SQ83:SQ87" si="140">IN83</f>
        <v>0</v>
      </c>
      <c r="SS83" s="259" t="s">
        <v>117</v>
      </c>
      <c r="ST83" s="279">
        <f t="shared" si="124"/>
        <v>0</v>
      </c>
      <c r="SU83" s="279">
        <f t="shared" si="125"/>
        <v>0</v>
      </c>
      <c r="SV83" s="279">
        <f t="shared" si="134"/>
        <v>0</v>
      </c>
      <c r="SW83" s="258">
        <f t="shared" si="126"/>
        <v>0</v>
      </c>
      <c r="SX83" s="258">
        <f t="shared" si="127"/>
        <v>0</v>
      </c>
      <c r="SZ83" s="240" t="e">
        <f t="shared" si="128"/>
        <v>#REF!</v>
      </c>
      <c r="TA83" s="240" t="e">
        <f t="shared" si="129"/>
        <v>#REF!</v>
      </c>
      <c r="TB83" s="240" t="e">
        <f t="shared" si="130"/>
        <v>#REF!</v>
      </c>
      <c r="TC83" s="240">
        <f t="shared" si="131"/>
        <v>0</v>
      </c>
      <c r="TD83" s="240">
        <f t="shared" si="132"/>
        <v>0</v>
      </c>
      <c r="TE83" s="240">
        <f t="shared" si="133"/>
        <v>0</v>
      </c>
    </row>
    <row r="84" spans="1:525" ht="19.5" customHeight="1" thickTop="1" x14ac:dyDescent="0.25">
      <c r="A84" s="184"/>
      <c r="B84" s="185" t="s">
        <v>240</v>
      </c>
      <c r="C84" s="199" t="e">
        <f>'1.รวมชลบุรี'!#REF!</f>
        <v>#REF!</v>
      </c>
      <c r="D84" s="200" t="e">
        <f>'1.รวมชลบุรี'!#REF!</f>
        <v>#REF!</v>
      </c>
      <c r="E84" s="302" t="e">
        <f>'1.รวมชลบุรี'!#REF!</f>
        <v>#REF!</v>
      </c>
      <c r="F84" s="199" t="e">
        <f>'1.รวมชลบุรี'!#REF!</f>
        <v>#REF!</v>
      </c>
      <c r="G84" s="200" t="e">
        <f>'1.รวมชลบุรี'!#REF!</f>
        <v>#REF!</v>
      </c>
      <c r="H84" s="302" t="e">
        <f>'1.รวมชลบุรี'!#REF!</f>
        <v>#REF!</v>
      </c>
      <c r="I84" s="199" t="e">
        <f>'1.รวมชลบุรี'!#REF!</f>
        <v>#REF!</v>
      </c>
      <c r="J84" s="200" t="e">
        <f>'1.รวมชลบุรี'!#REF!</f>
        <v>#REF!</v>
      </c>
      <c r="K84" s="302" t="e">
        <f>'1.รวมชลบุรี'!#REF!</f>
        <v>#REF!</v>
      </c>
      <c r="L84" s="199" t="e">
        <f>'1.รวมชลบุรี'!#REF!</f>
        <v>#REF!</v>
      </c>
      <c r="M84" s="200" t="e">
        <f>'1.รวมชลบุรี'!#REF!</f>
        <v>#REF!</v>
      </c>
      <c r="N84" s="302" t="e">
        <f>'1.รวมชลบุรี'!#REF!</f>
        <v>#REF!</v>
      </c>
      <c r="O84" s="199" t="e">
        <f>'1.รวมชลบุรี'!#REF!</f>
        <v>#REF!</v>
      </c>
      <c r="P84" s="200" t="e">
        <f>'1.รวมชลบุรี'!#REF!</f>
        <v>#REF!</v>
      </c>
      <c r="Q84" s="302" t="e">
        <f>'1.รวมชลบุรี'!#REF!</f>
        <v>#REF!</v>
      </c>
      <c r="R84" s="199" t="e">
        <f>'1.รวมชลบุรี'!#REF!</f>
        <v>#REF!</v>
      </c>
      <c r="S84" s="200" t="e">
        <f>'1.รวมชลบุรี'!#REF!</f>
        <v>#REF!</v>
      </c>
      <c r="T84" s="302" t="e">
        <f>'1.รวมชลบุรี'!#REF!</f>
        <v>#REF!</v>
      </c>
      <c r="U84" s="199" t="e">
        <f>'1.รวมชลบุรี'!#REF!</f>
        <v>#REF!</v>
      </c>
      <c r="V84" s="200" t="e">
        <f>'1.รวมชลบุรี'!#REF!</f>
        <v>#REF!</v>
      </c>
      <c r="W84" s="302" t="e">
        <f>'1.รวมชลบุรี'!#REF!</f>
        <v>#REF!</v>
      </c>
      <c r="X84" s="199" t="e">
        <f>'1.รวมชลบุรี'!#REF!</f>
        <v>#REF!</v>
      </c>
      <c r="Y84" s="200" t="e">
        <f>'1.รวมชลบุรี'!#REF!</f>
        <v>#REF!</v>
      </c>
      <c r="Z84" s="302" t="e">
        <f>'1.รวมชลบุรี'!#REF!</f>
        <v>#REF!</v>
      </c>
      <c r="AA84" s="199" t="e">
        <f>'1.รวมชลบุรี'!#REF!</f>
        <v>#REF!</v>
      </c>
      <c r="AB84" s="200" t="e">
        <f>'1.รวมชลบุรี'!#REF!</f>
        <v>#REF!</v>
      </c>
      <c r="AC84" s="302" t="e">
        <f>'1.รวมชลบุรี'!#REF!</f>
        <v>#REF!</v>
      </c>
      <c r="AD84" s="199" t="e">
        <f>'1.รวมชลบุรี'!#REF!</f>
        <v>#REF!</v>
      </c>
      <c r="AE84" s="200" t="e">
        <f>'1.รวมชลบุรี'!#REF!</f>
        <v>#REF!</v>
      </c>
      <c r="AF84" s="301" t="e">
        <f>'1.รวมชลบุรี'!#REF!</f>
        <v>#REF!</v>
      </c>
      <c r="AG84" s="184" t="e">
        <f t="shared" si="135"/>
        <v>#REF!</v>
      </c>
      <c r="AH84" s="184" t="e">
        <f>'1.รวมชลบุรี'!#REF!</f>
        <v>#REF!</v>
      </c>
      <c r="AI84" s="244" t="e">
        <f t="shared" si="136"/>
        <v>#REF!</v>
      </c>
      <c r="JA84" s="413"/>
      <c r="JB84" s="413"/>
      <c r="JC84" s="156"/>
      <c r="JD84" s="413"/>
      <c r="JE84" s="413"/>
      <c r="JF84" s="156"/>
      <c r="JG84" s="413"/>
      <c r="JH84" s="413"/>
      <c r="JI84" s="156"/>
      <c r="JJ84" s="413"/>
      <c r="MB84" s="413"/>
      <c r="MC84" s="413"/>
      <c r="MD84" s="156"/>
      <c r="ME84" s="413"/>
      <c r="MF84" s="413"/>
      <c r="MG84" s="156"/>
      <c r="MH84" s="413"/>
      <c r="MI84" s="413"/>
      <c r="MJ84" s="156"/>
      <c r="MK84" s="413"/>
      <c r="SL84" s="70" t="s">
        <v>36</v>
      </c>
      <c r="SM84" s="271">
        <f t="shared" si="137"/>
        <v>0</v>
      </c>
      <c r="SN84" s="261">
        <f t="shared" si="138"/>
        <v>0</v>
      </c>
      <c r="SO84" s="261">
        <f t="shared" ref="SO84" si="141">LS175</f>
        <v>0</v>
      </c>
      <c r="SP84" s="283">
        <f t="shared" si="139"/>
        <v>0</v>
      </c>
      <c r="SQ84" s="283">
        <f t="shared" si="140"/>
        <v>0</v>
      </c>
      <c r="SS84" s="259" t="s">
        <v>37</v>
      </c>
      <c r="ST84" s="279">
        <f t="shared" si="124"/>
        <v>0</v>
      </c>
      <c r="SU84" s="279">
        <f t="shared" si="125"/>
        <v>0</v>
      </c>
      <c r="SV84" s="279">
        <f t="shared" ref="SV84" si="142">LY175</f>
        <v>0</v>
      </c>
      <c r="SW84" s="258">
        <f t="shared" si="126"/>
        <v>0</v>
      </c>
      <c r="SX84" s="258">
        <f t="shared" si="127"/>
        <v>0</v>
      </c>
      <c r="SZ84" s="240" t="e">
        <f t="shared" si="128"/>
        <v>#REF!</v>
      </c>
      <c r="TA84" s="240" t="e">
        <f t="shared" si="129"/>
        <v>#REF!</v>
      </c>
      <c r="TB84" s="240" t="e">
        <f t="shared" si="130"/>
        <v>#REF!</v>
      </c>
      <c r="TC84" s="240">
        <f t="shared" si="131"/>
        <v>0</v>
      </c>
      <c r="TD84" s="240">
        <f t="shared" si="132"/>
        <v>0</v>
      </c>
      <c r="TE84" s="240">
        <f t="shared" si="133"/>
        <v>0</v>
      </c>
    </row>
    <row r="85" spans="1:525" ht="19.5" customHeight="1" x14ac:dyDescent="0.25">
      <c r="A85" s="184"/>
      <c r="B85" s="185" t="s">
        <v>223</v>
      </c>
      <c r="C85" s="199" t="e">
        <f>จันทบุรี!#REF!</f>
        <v>#REF!</v>
      </c>
      <c r="D85" s="200" t="e">
        <f>จันทบุรี!#REF!</f>
        <v>#REF!</v>
      </c>
      <c r="E85" s="302" t="e">
        <f>จันทบุรี!#REF!</f>
        <v>#REF!</v>
      </c>
      <c r="F85" s="199" t="e">
        <f>จันทบุรี!#REF!</f>
        <v>#REF!</v>
      </c>
      <c r="G85" s="200" t="e">
        <f>จันทบุรี!#REF!</f>
        <v>#REF!</v>
      </c>
      <c r="H85" s="302" t="e">
        <f>จันทบุรี!#REF!</f>
        <v>#REF!</v>
      </c>
      <c r="I85" s="199" t="e">
        <f>จันทบุรี!#REF!</f>
        <v>#REF!</v>
      </c>
      <c r="J85" s="200" t="e">
        <f>จันทบุรี!#REF!</f>
        <v>#REF!</v>
      </c>
      <c r="K85" s="302" t="e">
        <f>จันทบุรี!#REF!</f>
        <v>#REF!</v>
      </c>
      <c r="L85" s="199" t="e">
        <f>จันทบุรี!#REF!</f>
        <v>#REF!</v>
      </c>
      <c r="M85" s="200" t="e">
        <f>จันทบุรี!#REF!</f>
        <v>#REF!</v>
      </c>
      <c r="N85" s="302" t="e">
        <f>จันทบุรี!#REF!</f>
        <v>#REF!</v>
      </c>
      <c r="O85" s="199" t="e">
        <f>จันทบุรี!#REF!</f>
        <v>#REF!</v>
      </c>
      <c r="P85" s="200" t="e">
        <f>จันทบุรี!#REF!</f>
        <v>#REF!</v>
      </c>
      <c r="Q85" s="302" t="e">
        <f>จันทบุรี!#REF!</f>
        <v>#REF!</v>
      </c>
      <c r="R85" s="199" t="e">
        <f>จันทบุรี!#REF!</f>
        <v>#REF!</v>
      </c>
      <c r="S85" s="200" t="e">
        <f>จันทบุรี!#REF!</f>
        <v>#REF!</v>
      </c>
      <c r="T85" s="302" t="e">
        <f>จันทบุรี!#REF!</f>
        <v>#REF!</v>
      </c>
      <c r="U85" s="199" t="e">
        <f>จันทบุรี!#REF!</f>
        <v>#REF!</v>
      </c>
      <c r="V85" s="200" t="e">
        <f>จันทบุรี!#REF!</f>
        <v>#REF!</v>
      </c>
      <c r="W85" s="302" t="e">
        <f>จันทบุรี!#REF!</f>
        <v>#REF!</v>
      </c>
      <c r="X85" s="199" t="e">
        <f>จันทบุรี!#REF!</f>
        <v>#REF!</v>
      </c>
      <c r="Y85" s="200" t="e">
        <f>จันทบุรี!#REF!</f>
        <v>#REF!</v>
      </c>
      <c r="Z85" s="302" t="e">
        <f>จันทบุรี!#REF!</f>
        <v>#REF!</v>
      </c>
      <c r="AA85" s="199" t="e">
        <f>จันทบุรี!#REF!</f>
        <v>#REF!</v>
      </c>
      <c r="AB85" s="200" t="e">
        <f>จันทบุรี!#REF!</f>
        <v>#REF!</v>
      </c>
      <c r="AC85" s="302" t="e">
        <f>จันทบุรี!#REF!</f>
        <v>#REF!</v>
      </c>
      <c r="AD85" s="199" t="e">
        <f>จันทบุรี!#REF!</f>
        <v>#REF!</v>
      </c>
      <c r="AE85" s="200" t="e">
        <f>จันทบุรี!#REF!</f>
        <v>#REF!</v>
      </c>
      <c r="AF85" s="301" t="e">
        <f>จันทบุรี!#REF!</f>
        <v>#REF!</v>
      </c>
      <c r="AG85" s="184" t="e">
        <f t="shared" si="135"/>
        <v>#REF!</v>
      </c>
      <c r="AH85" s="184" t="e">
        <f>จันทบุรี!#REF!</f>
        <v>#REF!</v>
      </c>
      <c r="AI85" s="244" t="e">
        <f t="shared" si="136"/>
        <v>#REF!</v>
      </c>
      <c r="IM85" s="24" t="s">
        <v>114</v>
      </c>
      <c r="LQ85" s="24" t="s">
        <v>114</v>
      </c>
      <c r="MD85" s="240">
        <f>MC174</f>
        <v>0</v>
      </c>
      <c r="MG85" s="240">
        <f>MF174</f>
        <v>0</v>
      </c>
      <c r="MJ85" s="240">
        <f>MI174</f>
        <v>0</v>
      </c>
      <c r="SL85" s="70" t="s">
        <v>120</v>
      </c>
      <c r="SM85" s="229">
        <f t="shared" si="137"/>
        <v>0</v>
      </c>
      <c r="SN85" s="261">
        <f t="shared" si="138"/>
        <v>0</v>
      </c>
      <c r="SO85" s="261">
        <f>LS169</f>
        <v>0</v>
      </c>
      <c r="SP85" s="284">
        <f t="shared" si="139"/>
        <v>0</v>
      </c>
      <c r="SQ85" s="284">
        <f t="shared" si="140"/>
        <v>0</v>
      </c>
      <c r="SS85" s="259" t="s">
        <v>121</v>
      </c>
      <c r="ST85" s="279">
        <f t="shared" si="124"/>
        <v>0</v>
      </c>
      <c r="SU85" s="279">
        <f t="shared" si="125"/>
        <v>0</v>
      </c>
      <c r="SV85" s="279">
        <f t="shared" ref="SV85" si="143">LY169</f>
        <v>0</v>
      </c>
      <c r="SW85" s="258">
        <f t="shared" si="126"/>
        <v>0</v>
      </c>
      <c r="SX85" s="258">
        <f t="shared" si="127"/>
        <v>0</v>
      </c>
      <c r="SZ85" s="240" t="e">
        <f t="shared" si="128"/>
        <v>#REF!</v>
      </c>
      <c r="TA85" s="240" t="e">
        <f t="shared" si="129"/>
        <v>#REF!</v>
      </c>
      <c r="TB85" s="240" t="e">
        <f t="shared" si="130"/>
        <v>#REF!</v>
      </c>
      <c r="TC85" s="240">
        <f t="shared" si="131"/>
        <v>0</v>
      </c>
      <c r="TD85" s="240">
        <f t="shared" si="132"/>
        <v>0</v>
      </c>
      <c r="TE85" s="240">
        <f t="shared" si="133"/>
        <v>0</v>
      </c>
    </row>
    <row r="86" spans="1:525" ht="19.5" customHeight="1" x14ac:dyDescent="0.25">
      <c r="A86" s="184"/>
      <c r="B86" s="185" t="s">
        <v>238</v>
      </c>
      <c r="C86" s="199" t="e">
        <f>'2.รวมตราด'!#REF!</f>
        <v>#REF!</v>
      </c>
      <c r="D86" s="200" t="e">
        <f>'2.รวมตราด'!#REF!</f>
        <v>#REF!</v>
      </c>
      <c r="E86" s="302" t="e">
        <f>'2.รวมตราด'!#REF!</f>
        <v>#REF!</v>
      </c>
      <c r="F86" s="199" t="e">
        <f>'2.รวมตราด'!#REF!</f>
        <v>#REF!</v>
      </c>
      <c r="G86" s="200" t="e">
        <f>'2.รวมตราด'!#REF!</f>
        <v>#REF!</v>
      </c>
      <c r="H86" s="302" t="e">
        <f>'2.รวมตราด'!#REF!</f>
        <v>#REF!</v>
      </c>
      <c r="I86" s="199" t="e">
        <f>'2.รวมตราด'!#REF!</f>
        <v>#REF!</v>
      </c>
      <c r="J86" s="200" t="e">
        <f>'2.รวมตราด'!#REF!</f>
        <v>#REF!</v>
      </c>
      <c r="K86" s="302" t="e">
        <f>'2.รวมตราด'!#REF!</f>
        <v>#REF!</v>
      </c>
      <c r="L86" s="199" t="e">
        <f>'2.รวมตราด'!#REF!</f>
        <v>#REF!</v>
      </c>
      <c r="M86" s="200" t="e">
        <f>'2.รวมตราด'!#REF!</f>
        <v>#REF!</v>
      </c>
      <c r="N86" s="302" t="e">
        <f>'2.รวมตราด'!#REF!</f>
        <v>#REF!</v>
      </c>
      <c r="O86" s="199" t="e">
        <f>'2.รวมตราด'!#REF!</f>
        <v>#REF!</v>
      </c>
      <c r="P86" s="200" t="e">
        <f>'2.รวมตราด'!#REF!</f>
        <v>#REF!</v>
      </c>
      <c r="Q86" s="302" t="e">
        <f>'2.รวมตราด'!#REF!</f>
        <v>#REF!</v>
      </c>
      <c r="R86" s="199" t="e">
        <f>'2.รวมตราด'!#REF!</f>
        <v>#REF!</v>
      </c>
      <c r="S86" s="200" t="e">
        <f>'2.รวมตราด'!#REF!</f>
        <v>#REF!</v>
      </c>
      <c r="T86" s="302" t="e">
        <f>'2.รวมตราด'!#REF!</f>
        <v>#REF!</v>
      </c>
      <c r="U86" s="199" t="e">
        <f>'2.รวมตราด'!#REF!</f>
        <v>#REF!</v>
      </c>
      <c r="V86" s="200" t="e">
        <f>'2.รวมตราด'!#REF!</f>
        <v>#REF!</v>
      </c>
      <c r="W86" s="302" t="e">
        <f>'2.รวมตราด'!#REF!</f>
        <v>#REF!</v>
      </c>
      <c r="X86" s="199" t="e">
        <f>'2.รวมตราด'!#REF!</f>
        <v>#REF!</v>
      </c>
      <c r="Y86" s="200" t="e">
        <f>'2.รวมตราด'!#REF!</f>
        <v>#REF!</v>
      </c>
      <c r="Z86" s="302" t="e">
        <f>'2.รวมตราด'!#REF!</f>
        <v>#REF!</v>
      </c>
      <c r="AA86" s="199" t="e">
        <f>'2.รวมตราด'!#REF!</f>
        <v>#REF!</v>
      </c>
      <c r="AB86" s="200" t="e">
        <f>'2.รวมตราด'!#REF!</f>
        <v>#REF!</v>
      </c>
      <c r="AC86" s="302" t="e">
        <f>'2.รวมตราด'!#REF!</f>
        <v>#REF!</v>
      </c>
      <c r="AD86" s="199" t="e">
        <f>'2.รวมตราด'!#REF!</f>
        <v>#REF!</v>
      </c>
      <c r="AE86" s="200" t="e">
        <f>'2.รวมตราด'!#REF!</f>
        <v>#REF!</v>
      </c>
      <c r="AF86" s="301" t="e">
        <f>'2.รวมตราด'!#REF!</f>
        <v>#REF!</v>
      </c>
      <c r="AG86" s="184" t="e">
        <f t="shared" si="135"/>
        <v>#REF!</v>
      </c>
      <c r="AH86" s="184" t="e">
        <f>'2.รวมตราด'!#REF!</f>
        <v>#REF!</v>
      </c>
      <c r="AI86" s="244" t="e">
        <f t="shared" si="136"/>
        <v>#REF!</v>
      </c>
      <c r="IM86" s="58"/>
      <c r="LQ86" s="58"/>
      <c r="SL86" s="67" t="s">
        <v>56</v>
      </c>
      <c r="SM86" s="229">
        <f t="shared" si="137"/>
        <v>0</v>
      </c>
      <c r="SN86" s="261">
        <f t="shared" si="138"/>
        <v>0</v>
      </c>
      <c r="SO86" s="261">
        <f t="shared" ref="SO86" si="144">LS177</f>
        <v>0</v>
      </c>
      <c r="SP86" s="285">
        <f t="shared" si="139"/>
        <v>0</v>
      </c>
      <c r="SQ86" s="285">
        <f t="shared" si="140"/>
        <v>0</v>
      </c>
      <c r="SS86" s="259" t="s">
        <v>57</v>
      </c>
      <c r="ST86" s="279">
        <f t="shared" si="124"/>
        <v>0</v>
      </c>
      <c r="SU86" s="279">
        <f t="shared" si="125"/>
        <v>0</v>
      </c>
      <c r="SV86" s="279">
        <f t="shared" ref="SV86" si="145">LY177</f>
        <v>0</v>
      </c>
      <c r="SW86" s="258">
        <f t="shared" si="126"/>
        <v>0</v>
      </c>
      <c r="SX86" s="258">
        <f t="shared" si="127"/>
        <v>0</v>
      </c>
      <c r="SZ86" s="240" t="e">
        <f t="shared" si="128"/>
        <v>#REF!</v>
      </c>
      <c r="TA86" s="240" t="e">
        <f t="shared" si="129"/>
        <v>#REF!</v>
      </c>
      <c r="TB86" s="240" t="e">
        <f t="shared" si="130"/>
        <v>#REF!</v>
      </c>
      <c r="TC86" s="240">
        <f t="shared" si="131"/>
        <v>0</v>
      </c>
      <c r="TD86" s="240">
        <f t="shared" si="132"/>
        <v>0</v>
      </c>
      <c r="TE86" s="240">
        <f t="shared" si="133"/>
        <v>0</v>
      </c>
    </row>
    <row r="87" spans="1:525" ht="19.5" customHeight="1" thickBot="1" x14ac:dyDescent="0.3">
      <c r="A87" s="184"/>
      <c r="B87" s="313" t="s">
        <v>224</v>
      </c>
      <c r="C87" s="328" t="e">
        <f>'เมือง ตราด'!#REF!</f>
        <v>#REF!</v>
      </c>
      <c r="D87" s="322" t="e">
        <f>'เมือง ตราด'!#REF!</f>
        <v>#REF!</v>
      </c>
      <c r="E87" s="329" t="e">
        <f>'เมือง ตราด'!#REF!</f>
        <v>#REF!</v>
      </c>
      <c r="F87" s="328" t="e">
        <f>'เมือง ตราด'!#REF!</f>
        <v>#REF!</v>
      </c>
      <c r="G87" s="322" t="e">
        <f>'เมือง ตราด'!#REF!</f>
        <v>#REF!</v>
      </c>
      <c r="H87" s="329" t="e">
        <f>'เมือง ตราด'!#REF!</f>
        <v>#REF!</v>
      </c>
      <c r="I87" s="328" t="e">
        <f>'เมือง ตราด'!#REF!</f>
        <v>#REF!</v>
      </c>
      <c r="J87" s="322" t="e">
        <f>'เมือง ตราด'!#REF!</f>
        <v>#REF!</v>
      </c>
      <c r="K87" s="329" t="e">
        <f>'เมือง ตราด'!#REF!</f>
        <v>#REF!</v>
      </c>
      <c r="L87" s="328" t="e">
        <f>'เมือง ตราด'!#REF!</f>
        <v>#REF!</v>
      </c>
      <c r="M87" s="322" t="e">
        <f>'เมือง ตราด'!#REF!</f>
        <v>#REF!</v>
      </c>
      <c r="N87" s="329" t="e">
        <f>'เมือง ตราด'!#REF!</f>
        <v>#REF!</v>
      </c>
      <c r="O87" s="328" t="e">
        <f>'เมือง ตราด'!#REF!</f>
        <v>#REF!</v>
      </c>
      <c r="P87" s="322" t="e">
        <f>'เมือง ตราด'!#REF!</f>
        <v>#REF!</v>
      </c>
      <c r="Q87" s="329" t="e">
        <f>'เมือง ตราด'!#REF!</f>
        <v>#REF!</v>
      </c>
      <c r="R87" s="328" t="e">
        <f>'เมือง ตราด'!#REF!</f>
        <v>#REF!</v>
      </c>
      <c r="S87" s="322" t="e">
        <f>'เมือง ตราด'!#REF!</f>
        <v>#REF!</v>
      </c>
      <c r="T87" s="329" t="e">
        <f>'เมือง ตราด'!#REF!</f>
        <v>#REF!</v>
      </c>
      <c r="U87" s="328" t="e">
        <f>'เมือง ตราด'!#REF!</f>
        <v>#REF!</v>
      </c>
      <c r="V87" s="322" t="e">
        <f>'เมือง ตราด'!#REF!</f>
        <v>#REF!</v>
      </c>
      <c r="W87" s="329" t="e">
        <f>'เมือง ตราด'!#REF!</f>
        <v>#REF!</v>
      </c>
      <c r="X87" s="328" t="e">
        <f>'เมือง ตราด'!#REF!</f>
        <v>#REF!</v>
      </c>
      <c r="Y87" s="322" t="e">
        <f>'เมือง ตราด'!#REF!</f>
        <v>#REF!</v>
      </c>
      <c r="Z87" s="329" t="e">
        <f>'เมือง ตราด'!#REF!</f>
        <v>#REF!</v>
      </c>
      <c r="AA87" s="328" t="e">
        <f>'เมือง ตราด'!#REF!</f>
        <v>#REF!</v>
      </c>
      <c r="AB87" s="322" t="e">
        <f>'เมือง ตราด'!#REF!</f>
        <v>#REF!</v>
      </c>
      <c r="AC87" s="329" t="e">
        <f>'เมือง ตราด'!#REF!</f>
        <v>#REF!</v>
      </c>
      <c r="AD87" s="328" t="e">
        <f>'เมือง ตราด'!#REF!</f>
        <v>#REF!</v>
      </c>
      <c r="AE87" s="322" t="e">
        <f>'เมือง ตราด'!#REF!</f>
        <v>#REF!</v>
      </c>
      <c r="AF87" s="327" t="e">
        <f>'เมือง ตราด'!#REF!</f>
        <v>#REF!</v>
      </c>
      <c r="AG87" s="184" t="e">
        <f t="shared" si="135"/>
        <v>#REF!</v>
      </c>
      <c r="AH87" s="184" t="e">
        <f>'เมือง ตราด'!#REF!</f>
        <v>#REF!</v>
      </c>
      <c r="AI87" s="244" t="e">
        <f t="shared" si="136"/>
        <v>#REF!</v>
      </c>
      <c r="IM87" s="58" t="s">
        <v>116</v>
      </c>
      <c r="LQ87" s="58" t="s">
        <v>116</v>
      </c>
      <c r="LS87" s="240">
        <f t="shared" ref="LS87:LS91" si="146">LR175</f>
        <v>0</v>
      </c>
      <c r="MD87" s="240">
        <f t="shared" ref="MD87:MD93" si="147">MC175</f>
        <v>0</v>
      </c>
      <c r="MG87" s="240">
        <f t="shared" ref="MG87:MG93" si="148">MF175</f>
        <v>0</v>
      </c>
      <c r="MJ87" s="240">
        <f t="shared" ref="MJ87:MJ93" si="149">MI175</f>
        <v>0</v>
      </c>
      <c r="SL87" s="71" t="s">
        <v>125</v>
      </c>
      <c r="SM87" s="286">
        <f t="shared" si="137"/>
        <v>0</v>
      </c>
      <c r="SN87" s="266">
        <f t="shared" si="138"/>
        <v>0</v>
      </c>
      <c r="SO87" s="266">
        <f>LS171</f>
        <v>0</v>
      </c>
      <c r="SP87" s="287">
        <f t="shared" si="139"/>
        <v>0</v>
      </c>
      <c r="SQ87" s="287">
        <f t="shared" si="140"/>
        <v>0</v>
      </c>
      <c r="SS87" s="259" t="s">
        <v>126</v>
      </c>
      <c r="ST87" s="279">
        <f t="shared" si="124"/>
        <v>0</v>
      </c>
      <c r="SU87" s="279">
        <f t="shared" si="125"/>
        <v>0</v>
      </c>
      <c r="SV87" s="279">
        <f t="shared" ref="SV87:SV94" si="150">LY171</f>
        <v>0</v>
      </c>
      <c r="SW87" s="258">
        <f t="shared" si="126"/>
        <v>0</v>
      </c>
      <c r="SX87" s="258">
        <f t="shared" si="127"/>
        <v>0</v>
      </c>
      <c r="SZ87" s="240" t="e">
        <f t="shared" si="128"/>
        <v>#REF!</v>
      </c>
      <c r="TA87" s="240" t="e">
        <f t="shared" si="129"/>
        <v>#REF!</v>
      </c>
      <c r="TB87" s="240" t="e">
        <f t="shared" si="130"/>
        <v>#REF!</v>
      </c>
      <c r="TC87" s="240">
        <f t="shared" si="131"/>
        <v>0</v>
      </c>
      <c r="TD87" s="240">
        <f t="shared" si="132"/>
        <v>0</v>
      </c>
      <c r="TE87" s="240">
        <f t="shared" si="133"/>
        <v>0</v>
      </c>
    </row>
    <row r="88" spans="1:525" ht="19.5" customHeight="1" thickTop="1" x14ac:dyDescent="0.25">
      <c r="A88" s="184"/>
      <c r="B88" s="313" t="s">
        <v>225</v>
      </c>
      <c r="C88" s="328" t="e">
        <f>'เกาะช้าง ตราด'!#REF!</f>
        <v>#REF!</v>
      </c>
      <c r="D88" s="322" t="e">
        <f>'เกาะช้าง ตราด'!#REF!</f>
        <v>#REF!</v>
      </c>
      <c r="E88" s="329" t="e">
        <f>'เกาะช้าง ตราด'!#REF!</f>
        <v>#REF!</v>
      </c>
      <c r="F88" s="328" t="e">
        <f>'เกาะช้าง ตราด'!#REF!</f>
        <v>#REF!</v>
      </c>
      <c r="G88" s="322" t="e">
        <f>'เกาะช้าง ตราด'!#REF!</f>
        <v>#REF!</v>
      </c>
      <c r="H88" s="329" t="e">
        <f>'เกาะช้าง ตราด'!#REF!</f>
        <v>#REF!</v>
      </c>
      <c r="I88" s="328" t="e">
        <f>'เกาะช้าง ตราด'!#REF!</f>
        <v>#REF!</v>
      </c>
      <c r="J88" s="322" t="e">
        <f>'เกาะช้าง ตราด'!#REF!</f>
        <v>#REF!</v>
      </c>
      <c r="K88" s="329" t="e">
        <f>'เกาะช้าง ตราด'!#REF!</f>
        <v>#REF!</v>
      </c>
      <c r="L88" s="328" t="e">
        <f>'เกาะช้าง ตราด'!#REF!</f>
        <v>#REF!</v>
      </c>
      <c r="M88" s="322" t="e">
        <f>'เกาะช้าง ตราด'!#REF!</f>
        <v>#REF!</v>
      </c>
      <c r="N88" s="329" t="e">
        <f>'เกาะช้าง ตราด'!#REF!</f>
        <v>#REF!</v>
      </c>
      <c r="O88" s="328" t="e">
        <f>'เกาะช้าง ตราด'!#REF!</f>
        <v>#REF!</v>
      </c>
      <c r="P88" s="322" t="e">
        <f>'เกาะช้าง ตราด'!#REF!</f>
        <v>#REF!</v>
      </c>
      <c r="Q88" s="329" t="e">
        <f>'เกาะช้าง ตราด'!#REF!</f>
        <v>#REF!</v>
      </c>
      <c r="R88" s="328" t="e">
        <f>'เกาะช้าง ตราด'!#REF!</f>
        <v>#REF!</v>
      </c>
      <c r="S88" s="322" t="e">
        <f>'เกาะช้าง ตราด'!#REF!</f>
        <v>#REF!</v>
      </c>
      <c r="T88" s="329" t="e">
        <f>'เกาะช้าง ตราด'!#REF!</f>
        <v>#REF!</v>
      </c>
      <c r="U88" s="328" t="e">
        <f>'เกาะช้าง ตราด'!#REF!</f>
        <v>#REF!</v>
      </c>
      <c r="V88" s="322" t="e">
        <f>'เกาะช้าง ตราด'!#REF!</f>
        <v>#REF!</v>
      </c>
      <c r="W88" s="329" t="e">
        <f>'เกาะช้าง ตราด'!#REF!</f>
        <v>#REF!</v>
      </c>
      <c r="X88" s="328" t="e">
        <f>'เกาะช้าง ตราด'!#REF!</f>
        <v>#REF!</v>
      </c>
      <c r="Y88" s="322" t="e">
        <f>'เกาะช้าง ตราด'!#REF!</f>
        <v>#REF!</v>
      </c>
      <c r="Z88" s="329" t="e">
        <f>'เกาะช้าง ตราด'!#REF!</f>
        <v>#REF!</v>
      </c>
      <c r="AA88" s="328" t="e">
        <f>'เกาะช้าง ตราด'!#REF!</f>
        <v>#REF!</v>
      </c>
      <c r="AB88" s="322" t="e">
        <f>'เกาะช้าง ตราด'!#REF!</f>
        <v>#REF!</v>
      </c>
      <c r="AC88" s="329" t="e">
        <f>'เกาะช้าง ตราด'!#REF!</f>
        <v>#REF!</v>
      </c>
      <c r="AD88" s="328" t="e">
        <f>'เกาะช้าง ตราด'!#REF!</f>
        <v>#REF!</v>
      </c>
      <c r="AE88" s="322" t="e">
        <f>'เกาะช้าง ตราด'!#REF!</f>
        <v>#REF!</v>
      </c>
      <c r="AF88" s="327" t="e">
        <f>'เกาะช้าง ตราด'!#REF!</f>
        <v>#REF!</v>
      </c>
      <c r="AG88" s="184" t="e">
        <f t="shared" si="135"/>
        <v>#REF!</v>
      </c>
      <c r="AH88" s="184" t="e">
        <f>'เกาะช้าง ตราด'!#REF!</f>
        <v>#REF!</v>
      </c>
      <c r="AI88" s="244" t="e">
        <f t="shared" si="136"/>
        <v>#REF!</v>
      </c>
      <c r="IM88" s="58" t="s">
        <v>205</v>
      </c>
      <c r="LQ88" s="58" t="s">
        <v>205</v>
      </c>
      <c r="LS88" s="240">
        <f t="shared" si="146"/>
        <v>0</v>
      </c>
      <c r="MD88" s="240">
        <f t="shared" si="147"/>
        <v>0</v>
      </c>
      <c r="MG88" s="240">
        <f t="shared" si="148"/>
        <v>0</v>
      </c>
      <c r="MJ88" s="240">
        <f t="shared" si="149"/>
        <v>0</v>
      </c>
      <c r="SS88" s="259" t="s">
        <v>127</v>
      </c>
      <c r="ST88" s="279">
        <f t="shared" si="124"/>
        <v>0</v>
      </c>
      <c r="SU88" s="279">
        <f t="shared" si="125"/>
        <v>0</v>
      </c>
      <c r="SV88" s="279">
        <f t="shared" si="150"/>
        <v>0</v>
      </c>
      <c r="SW88" s="258">
        <f t="shared" si="126"/>
        <v>0</v>
      </c>
      <c r="SX88" s="258">
        <f t="shared" si="127"/>
        <v>0</v>
      </c>
      <c r="SZ88" s="240" t="e">
        <f t="shared" si="128"/>
        <v>#REF!</v>
      </c>
      <c r="TA88" s="240" t="e">
        <f t="shared" si="129"/>
        <v>#REF!</v>
      </c>
      <c r="TB88" s="240" t="e">
        <f t="shared" si="130"/>
        <v>#REF!</v>
      </c>
      <c r="TC88" s="240">
        <f t="shared" si="131"/>
        <v>0</v>
      </c>
      <c r="TD88" s="240">
        <f t="shared" si="132"/>
        <v>0</v>
      </c>
      <c r="TE88" s="240">
        <f t="shared" si="133"/>
        <v>0</v>
      </c>
    </row>
    <row r="89" spans="1:525" ht="19.5" customHeight="1" x14ac:dyDescent="0.25">
      <c r="A89" s="184"/>
      <c r="B89" s="313" t="s">
        <v>226</v>
      </c>
      <c r="C89" s="328" t="e">
        <f>'เกาะกูด ตราด'!#REF!</f>
        <v>#REF!</v>
      </c>
      <c r="D89" s="322" t="e">
        <f>'เกาะกูด ตราด'!#REF!</f>
        <v>#REF!</v>
      </c>
      <c r="E89" s="329" t="e">
        <f>'เกาะกูด ตราด'!#REF!</f>
        <v>#REF!</v>
      </c>
      <c r="F89" s="328" t="e">
        <f>'เกาะกูด ตราด'!#REF!</f>
        <v>#REF!</v>
      </c>
      <c r="G89" s="322" t="e">
        <f>'เกาะกูด ตราด'!#REF!</f>
        <v>#REF!</v>
      </c>
      <c r="H89" s="329" t="e">
        <f>'เกาะกูด ตราด'!#REF!</f>
        <v>#REF!</v>
      </c>
      <c r="I89" s="328" t="e">
        <f>'เกาะกูด ตราด'!#REF!</f>
        <v>#REF!</v>
      </c>
      <c r="J89" s="322" t="e">
        <f>'เกาะกูด ตราด'!#REF!</f>
        <v>#REF!</v>
      </c>
      <c r="K89" s="329" t="e">
        <f>'เกาะกูด ตราด'!#REF!</f>
        <v>#REF!</v>
      </c>
      <c r="L89" s="328" t="e">
        <f>'เกาะกูด ตราด'!#REF!</f>
        <v>#REF!</v>
      </c>
      <c r="M89" s="322" t="e">
        <f>'เกาะกูด ตราด'!#REF!</f>
        <v>#REF!</v>
      </c>
      <c r="N89" s="329" t="e">
        <f>'เกาะกูด ตราด'!#REF!</f>
        <v>#REF!</v>
      </c>
      <c r="O89" s="328" t="e">
        <f>'เกาะกูด ตราด'!#REF!</f>
        <v>#REF!</v>
      </c>
      <c r="P89" s="322" t="e">
        <f>'เกาะกูด ตราด'!#REF!</f>
        <v>#REF!</v>
      </c>
      <c r="Q89" s="329" t="e">
        <f>'เกาะกูด ตราด'!#REF!</f>
        <v>#REF!</v>
      </c>
      <c r="R89" s="328" t="e">
        <f>'เกาะกูด ตราด'!#REF!</f>
        <v>#REF!</v>
      </c>
      <c r="S89" s="322" t="e">
        <f>'เกาะกูด ตราด'!#REF!</f>
        <v>#REF!</v>
      </c>
      <c r="T89" s="329" t="e">
        <f>'เกาะกูด ตราด'!#REF!</f>
        <v>#REF!</v>
      </c>
      <c r="U89" s="328" t="e">
        <f>'เกาะกูด ตราด'!#REF!</f>
        <v>#REF!</v>
      </c>
      <c r="V89" s="322" t="e">
        <f>'เกาะกูด ตราด'!#REF!</f>
        <v>#REF!</v>
      </c>
      <c r="W89" s="329" t="e">
        <f>'เกาะกูด ตราด'!#REF!</f>
        <v>#REF!</v>
      </c>
      <c r="X89" s="328" t="e">
        <f>'เกาะกูด ตราด'!#REF!</f>
        <v>#REF!</v>
      </c>
      <c r="Y89" s="322" t="e">
        <f>'เกาะกูด ตราด'!#REF!</f>
        <v>#REF!</v>
      </c>
      <c r="Z89" s="329" t="e">
        <f>'เกาะกูด ตราด'!#REF!</f>
        <v>#REF!</v>
      </c>
      <c r="AA89" s="328" t="e">
        <f>'เกาะกูด ตราด'!#REF!</f>
        <v>#REF!</v>
      </c>
      <c r="AB89" s="322" t="e">
        <f>'เกาะกูด ตราด'!#REF!</f>
        <v>#REF!</v>
      </c>
      <c r="AC89" s="329" t="e">
        <f>'เกาะกูด ตราด'!#REF!</f>
        <v>#REF!</v>
      </c>
      <c r="AD89" s="328" t="e">
        <f>'เกาะกูด ตราด'!#REF!</f>
        <v>#REF!</v>
      </c>
      <c r="AE89" s="322" t="e">
        <f>'เกาะกูด ตราด'!#REF!</f>
        <v>#REF!</v>
      </c>
      <c r="AF89" s="327" t="e">
        <f>'เกาะกูด ตราด'!#REF!</f>
        <v>#REF!</v>
      </c>
      <c r="AG89" s="184" t="e">
        <f t="shared" si="135"/>
        <v>#REF!</v>
      </c>
      <c r="AH89" s="184" t="e">
        <f>'เกาะกูด ตราด'!#REF!</f>
        <v>#REF!</v>
      </c>
      <c r="AI89" s="244" t="e">
        <f t="shared" si="136"/>
        <v>#REF!</v>
      </c>
      <c r="IM89" s="58" t="s">
        <v>120</v>
      </c>
      <c r="LQ89" s="58" t="s">
        <v>120</v>
      </c>
      <c r="LS89" s="240">
        <f t="shared" si="146"/>
        <v>0</v>
      </c>
      <c r="MD89" s="240">
        <f t="shared" si="147"/>
        <v>0</v>
      </c>
      <c r="MG89" s="240">
        <f t="shared" si="148"/>
        <v>0</v>
      </c>
      <c r="MJ89" s="240">
        <f t="shared" si="149"/>
        <v>0</v>
      </c>
      <c r="SS89" s="259" t="s">
        <v>128</v>
      </c>
      <c r="ST89" s="279">
        <f t="shared" si="124"/>
        <v>0</v>
      </c>
      <c r="SU89" s="279">
        <f t="shared" si="125"/>
        <v>0</v>
      </c>
      <c r="SV89" s="279">
        <f t="shared" si="150"/>
        <v>0</v>
      </c>
      <c r="SW89" s="258">
        <f t="shared" si="126"/>
        <v>0</v>
      </c>
      <c r="SX89" s="258">
        <f t="shared" si="127"/>
        <v>0</v>
      </c>
      <c r="SZ89" s="240" t="e">
        <f t="shared" si="128"/>
        <v>#REF!</v>
      </c>
      <c r="TA89" s="240" t="e">
        <f t="shared" si="129"/>
        <v>#REF!</v>
      </c>
      <c r="TB89" s="240" t="e">
        <f t="shared" si="130"/>
        <v>#REF!</v>
      </c>
      <c r="TC89" s="240">
        <f t="shared" si="131"/>
        <v>0</v>
      </c>
      <c r="TD89" s="240">
        <f t="shared" si="132"/>
        <v>0</v>
      </c>
      <c r="TE89" s="240">
        <f t="shared" si="133"/>
        <v>0</v>
      </c>
    </row>
    <row r="90" spans="1:525" ht="19.5" customHeight="1" x14ac:dyDescent="0.25">
      <c r="A90" s="184"/>
      <c r="B90" s="313" t="s">
        <v>227</v>
      </c>
      <c r="C90" s="328" t="e">
        <f>'เกาะหมาก ตราด'!#REF!</f>
        <v>#REF!</v>
      </c>
      <c r="D90" s="322" t="e">
        <f>'เกาะหมาก ตราด'!#REF!</f>
        <v>#REF!</v>
      </c>
      <c r="E90" s="329" t="e">
        <f>'เกาะหมาก ตราด'!#REF!</f>
        <v>#REF!</v>
      </c>
      <c r="F90" s="328" t="e">
        <f>'เกาะหมาก ตราด'!#REF!</f>
        <v>#REF!</v>
      </c>
      <c r="G90" s="322" t="e">
        <f>'เกาะหมาก ตราด'!#REF!</f>
        <v>#REF!</v>
      </c>
      <c r="H90" s="329" t="e">
        <f>'เกาะหมาก ตราด'!#REF!</f>
        <v>#REF!</v>
      </c>
      <c r="I90" s="328" t="e">
        <f>'เกาะหมาก ตราด'!#REF!</f>
        <v>#REF!</v>
      </c>
      <c r="J90" s="322" t="e">
        <f>'เกาะหมาก ตราด'!#REF!</f>
        <v>#REF!</v>
      </c>
      <c r="K90" s="329" t="e">
        <f>'เกาะหมาก ตราด'!#REF!</f>
        <v>#REF!</v>
      </c>
      <c r="L90" s="328" t="e">
        <f>'เกาะหมาก ตราด'!#REF!</f>
        <v>#REF!</v>
      </c>
      <c r="M90" s="322" t="e">
        <f>'เกาะหมาก ตราด'!#REF!</f>
        <v>#REF!</v>
      </c>
      <c r="N90" s="329" t="e">
        <f>'เกาะหมาก ตราด'!#REF!</f>
        <v>#REF!</v>
      </c>
      <c r="O90" s="328" t="e">
        <f>'เกาะหมาก ตราด'!#REF!</f>
        <v>#REF!</v>
      </c>
      <c r="P90" s="322" t="e">
        <f>'เกาะหมาก ตราด'!#REF!</f>
        <v>#REF!</v>
      </c>
      <c r="Q90" s="329" t="e">
        <f>'เกาะหมาก ตราด'!#REF!</f>
        <v>#REF!</v>
      </c>
      <c r="R90" s="328" t="e">
        <f>'เกาะหมาก ตราด'!#REF!</f>
        <v>#REF!</v>
      </c>
      <c r="S90" s="322" t="e">
        <f>'เกาะหมาก ตราด'!#REF!</f>
        <v>#REF!</v>
      </c>
      <c r="T90" s="329" t="e">
        <f>'เกาะหมาก ตราด'!#REF!</f>
        <v>#REF!</v>
      </c>
      <c r="U90" s="328" t="e">
        <f>'เกาะหมาก ตราด'!#REF!</f>
        <v>#REF!</v>
      </c>
      <c r="V90" s="322" t="e">
        <f>'เกาะหมาก ตราด'!#REF!</f>
        <v>#REF!</v>
      </c>
      <c r="W90" s="329" t="e">
        <f>'เกาะหมาก ตราด'!#REF!</f>
        <v>#REF!</v>
      </c>
      <c r="X90" s="328" t="e">
        <f>'เกาะหมาก ตราด'!#REF!</f>
        <v>#REF!</v>
      </c>
      <c r="Y90" s="322" t="e">
        <f>'เกาะหมาก ตราด'!#REF!</f>
        <v>#REF!</v>
      </c>
      <c r="Z90" s="329" t="e">
        <f>'เกาะหมาก ตราด'!#REF!</f>
        <v>#REF!</v>
      </c>
      <c r="AA90" s="328" t="e">
        <f>'เกาะหมาก ตราด'!#REF!</f>
        <v>#REF!</v>
      </c>
      <c r="AB90" s="322" t="e">
        <f>'เกาะหมาก ตราด'!#REF!</f>
        <v>#REF!</v>
      </c>
      <c r="AC90" s="329" t="e">
        <f>'เกาะหมาก ตราด'!#REF!</f>
        <v>#REF!</v>
      </c>
      <c r="AD90" s="328" t="e">
        <f>'เกาะหมาก ตราด'!#REF!</f>
        <v>#REF!</v>
      </c>
      <c r="AE90" s="322" t="e">
        <f>'เกาะหมาก ตราด'!#REF!</f>
        <v>#REF!</v>
      </c>
      <c r="AF90" s="327" t="e">
        <f>'เกาะหมาก ตราด'!#REF!</f>
        <v>#REF!</v>
      </c>
      <c r="AG90" s="184" t="e">
        <f t="shared" si="135"/>
        <v>#REF!</v>
      </c>
      <c r="AH90" s="184" t="e">
        <f>'เกาะหมาก ตราด'!#REF!</f>
        <v>#REF!</v>
      </c>
      <c r="AI90" s="244" t="e">
        <f t="shared" si="136"/>
        <v>#REF!</v>
      </c>
      <c r="IM90" s="56" t="s">
        <v>122</v>
      </c>
      <c r="LQ90" s="56" t="s">
        <v>122</v>
      </c>
      <c r="LS90" s="240">
        <f t="shared" si="146"/>
        <v>0</v>
      </c>
      <c r="MD90" s="240">
        <f t="shared" si="147"/>
        <v>0</v>
      </c>
      <c r="MG90" s="240">
        <f t="shared" si="148"/>
        <v>0</v>
      </c>
      <c r="MJ90" s="240">
        <f t="shared" si="149"/>
        <v>0</v>
      </c>
      <c r="SS90" s="259" t="s">
        <v>129</v>
      </c>
      <c r="ST90" s="279">
        <f t="shared" si="124"/>
        <v>0</v>
      </c>
      <c r="SU90" s="279">
        <f t="shared" si="125"/>
        <v>0</v>
      </c>
      <c r="SV90" s="279">
        <f t="shared" si="150"/>
        <v>0</v>
      </c>
      <c r="SW90" s="258">
        <f t="shared" si="126"/>
        <v>0</v>
      </c>
      <c r="SX90" s="258">
        <f t="shared" si="127"/>
        <v>0</v>
      </c>
      <c r="SZ90" s="240" t="e">
        <f t="shared" si="128"/>
        <v>#REF!</v>
      </c>
      <c r="TA90" s="240" t="e">
        <f t="shared" si="129"/>
        <v>#REF!</v>
      </c>
      <c r="TB90" s="240" t="e">
        <f t="shared" si="130"/>
        <v>#REF!</v>
      </c>
      <c r="TC90" s="240">
        <f t="shared" si="131"/>
        <v>0</v>
      </c>
      <c r="TD90" s="240">
        <f t="shared" si="132"/>
        <v>0</v>
      </c>
      <c r="TE90" s="240">
        <f t="shared" si="133"/>
        <v>0</v>
      </c>
    </row>
    <row r="91" spans="1:525" ht="19.5" customHeight="1" thickBot="1" x14ac:dyDescent="0.3">
      <c r="A91" s="184"/>
      <c r="B91" s="185" t="s">
        <v>228</v>
      </c>
      <c r="C91" s="199" t="e">
        <f>นครนายก!#REF!</f>
        <v>#REF!</v>
      </c>
      <c r="D91" s="200" t="e">
        <f>นครนายก!#REF!</f>
        <v>#REF!</v>
      </c>
      <c r="E91" s="302" t="e">
        <f>นครนายก!#REF!</f>
        <v>#REF!</v>
      </c>
      <c r="F91" s="199" t="e">
        <f>นครนายก!#REF!</f>
        <v>#REF!</v>
      </c>
      <c r="G91" s="200" t="e">
        <f>นครนายก!#REF!</f>
        <v>#REF!</v>
      </c>
      <c r="H91" s="302" t="e">
        <f>นครนายก!#REF!</f>
        <v>#REF!</v>
      </c>
      <c r="I91" s="199" t="e">
        <f>นครนายก!#REF!</f>
        <v>#REF!</v>
      </c>
      <c r="J91" s="200" t="e">
        <f>นครนายก!#REF!</f>
        <v>#REF!</v>
      </c>
      <c r="K91" s="302" t="e">
        <f>นครนายก!#REF!</f>
        <v>#REF!</v>
      </c>
      <c r="L91" s="199" t="e">
        <f>นครนายก!#REF!</f>
        <v>#REF!</v>
      </c>
      <c r="M91" s="200" t="e">
        <f>นครนายก!#REF!</f>
        <v>#REF!</v>
      </c>
      <c r="N91" s="302" t="e">
        <f>นครนายก!#REF!</f>
        <v>#REF!</v>
      </c>
      <c r="O91" s="199" t="e">
        <f>นครนายก!#REF!</f>
        <v>#REF!</v>
      </c>
      <c r="P91" s="200" t="e">
        <f>นครนายก!#REF!</f>
        <v>#REF!</v>
      </c>
      <c r="Q91" s="302" t="e">
        <f>นครนายก!#REF!</f>
        <v>#REF!</v>
      </c>
      <c r="R91" s="199" t="e">
        <f>นครนายก!#REF!</f>
        <v>#REF!</v>
      </c>
      <c r="S91" s="200" t="e">
        <f>นครนายก!#REF!</f>
        <v>#REF!</v>
      </c>
      <c r="T91" s="302" t="e">
        <f>นครนายก!#REF!</f>
        <v>#REF!</v>
      </c>
      <c r="U91" s="199" t="e">
        <f>นครนายก!#REF!</f>
        <v>#REF!</v>
      </c>
      <c r="V91" s="200" t="e">
        <f>นครนายก!#REF!</f>
        <v>#REF!</v>
      </c>
      <c r="W91" s="302" t="e">
        <f>นครนายก!#REF!</f>
        <v>#REF!</v>
      </c>
      <c r="X91" s="199" t="e">
        <f>นครนายก!#REF!</f>
        <v>#REF!</v>
      </c>
      <c r="Y91" s="200" t="e">
        <f>นครนายก!#REF!</f>
        <v>#REF!</v>
      </c>
      <c r="Z91" s="302" t="e">
        <f>นครนายก!#REF!</f>
        <v>#REF!</v>
      </c>
      <c r="AA91" s="199" t="e">
        <f>นครนายก!#REF!</f>
        <v>#REF!</v>
      </c>
      <c r="AB91" s="200" t="e">
        <f>นครนายก!#REF!</f>
        <v>#REF!</v>
      </c>
      <c r="AC91" s="302" t="e">
        <f>นครนายก!#REF!</f>
        <v>#REF!</v>
      </c>
      <c r="AD91" s="199" t="e">
        <f>นครนายก!#REF!</f>
        <v>#REF!</v>
      </c>
      <c r="AE91" s="200" t="e">
        <f>นครนายก!#REF!</f>
        <v>#REF!</v>
      </c>
      <c r="AF91" s="301" t="e">
        <f>นครนายก!#REF!</f>
        <v>#REF!</v>
      </c>
      <c r="AG91" s="184" t="e">
        <f t="shared" si="135"/>
        <v>#REF!</v>
      </c>
      <c r="AH91" s="184" t="e">
        <f>นครนายก!#REF!</f>
        <v>#REF!</v>
      </c>
      <c r="AI91" s="244" t="e">
        <f t="shared" si="136"/>
        <v>#REF!</v>
      </c>
      <c r="IM91" s="59" t="s">
        <v>125</v>
      </c>
      <c r="LQ91" s="59" t="s">
        <v>125</v>
      </c>
      <c r="LS91" s="240">
        <f t="shared" si="146"/>
        <v>0</v>
      </c>
      <c r="MD91" s="240">
        <f t="shared" si="147"/>
        <v>0</v>
      </c>
      <c r="MG91" s="240">
        <f t="shared" si="148"/>
        <v>0</v>
      </c>
      <c r="MJ91" s="240">
        <f t="shared" si="149"/>
        <v>0</v>
      </c>
      <c r="SS91" s="259" t="s">
        <v>130</v>
      </c>
      <c r="ST91" s="279">
        <f t="shared" si="124"/>
        <v>0</v>
      </c>
      <c r="SU91" s="279">
        <f t="shared" si="125"/>
        <v>0</v>
      </c>
      <c r="SV91" s="279">
        <f t="shared" si="150"/>
        <v>0</v>
      </c>
      <c r="SW91" s="258">
        <f t="shared" si="126"/>
        <v>0</v>
      </c>
      <c r="SX91" s="258">
        <f t="shared" si="127"/>
        <v>0</v>
      </c>
      <c r="SZ91" s="240" t="e">
        <f t="shared" si="128"/>
        <v>#REF!</v>
      </c>
      <c r="TA91" s="240" t="e">
        <f t="shared" si="129"/>
        <v>#REF!</v>
      </c>
      <c r="TB91" s="240" t="e">
        <f t="shared" si="130"/>
        <v>#REF!</v>
      </c>
      <c r="TC91" s="240">
        <f t="shared" si="131"/>
        <v>0</v>
      </c>
      <c r="TD91" s="240">
        <f t="shared" si="132"/>
        <v>0</v>
      </c>
      <c r="TE91" s="240">
        <f t="shared" si="133"/>
        <v>0</v>
      </c>
    </row>
    <row r="92" spans="1:525" ht="19.5" customHeight="1" thickTop="1" x14ac:dyDescent="0.25">
      <c r="A92" s="184"/>
      <c r="B92" s="185" t="s">
        <v>229</v>
      </c>
      <c r="C92" s="199" t="e">
        <f>ปราจีนบุรี!#REF!</f>
        <v>#REF!</v>
      </c>
      <c r="D92" s="200" t="e">
        <f>ปราจีนบุรี!#REF!</f>
        <v>#REF!</v>
      </c>
      <c r="E92" s="302" t="e">
        <f>ปราจีนบุรี!#REF!</f>
        <v>#REF!</v>
      </c>
      <c r="F92" s="199" t="e">
        <f>ปราจีนบุรี!#REF!</f>
        <v>#REF!</v>
      </c>
      <c r="G92" s="200" t="e">
        <f>ปราจีนบุรี!#REF!</f>
        <v>#REF!</v>
      </c>
      <c r="H92" s="302" t="e">
        <f>ปราจีนบุรี!#REF!</f>
        <v>#REF!</v>
      </c>
      <c r="I92" s="199" t="e">
        <f>ปราจีนบุรี!#REF!</f>
        <v>#REF!</v>
      </c>
      <c r="J92" s="200" t="e">
        <f>ปราจีนบุรี!#REF!</f>
        <v>#REF!</v>
      </c>
      <c r="K92" s="302" t="e">
        <f>ปราจีนบุรี!#REF!</f>
        <v>#REF!</v>
      </c>
      <c r="L92" s="199" t="e">
        <f>ปราจีนบุรี!#REF!</f>
        <v>#REF!</v>
      </c>
      <c r="M92" s="200" t="e">
        <f>ปราจีนบุรี!#REF!</f>
        <v>#REF!</v>
      </c>
      <c r="N92" s="302" t="e">
        <f>ปราจีนบุรี!#REF!</f>
        <v>#REF!</v>
      </c>
      <c r="O92" s="199" t="e">
        <f>ปราจีนบุรี!#REF!</f>
        <v>#REF!</v>
      </c>
      <c r="P92" s="200" t="e">
        <f>ปราจีนบุรี!#REF!</f>
        <v>#REF!</v>
      </c>
      <c r="Q92" s="302" t="e">
        <f>ปราจีนบุรี!#REF!</f>
        <v>#REF!</v>
      </c>
      <c r="R92" s="199" t="e">
        <f>ปราจีนบุรี!#REF!</f>
        <v>#REF!</v>
      </c>
      <c r="S92" s="200" t="e">
        <f>ปราจีนบุรี!#REF!</f>
        <v>#REF!</v>
      </c>
      <c r="T92" s="302" t="e">
        <f>ปราจีนบุรี!#REF!</f>
        <v>#REF!</v>
      </c>
      <c r="U92" s="199" t="e">
        <f>ปราจีนบุรี!#REF!</f>
        <v>#REF!</v>
      </c>
      <c r="V92" s="200" t="e">
        <f>ปราจีนบุรี!#REF!</f>
        <v>#REF!</v>
      </c>
      <c r="W92" s="302" t="e">
        <f>ปราจีนบุรี!#REF!</f>
        <v>#REF!</v>
      </c>
      <c r="X92" s="199" t="e">
        <f>ปราจีนบุรี!#REF!</f>
        <v>#REF!</v>
      </c>
      <c r="Y92" s="200" t="e">
        <f>ปราจีนบุรี!#REF!</f>
        <v>#REF!</v>
      </c>
      <c r="Z92" s="302" t="e">
        <f>ปราจีนบุรี!#REF!</f>
        <v>#REF!</v>
      </c>
      <c r="AA92" s="199" t="e">
        <f>ปราจีนบุรี!#REF!</f>
        <v>#REF!</v>
      </c>
      <c r="AB92" s="200" t="e">
        <f>ปราจีนบุรี!#REF!</f>
        <v>#REF!</v>
      </c>
      <c r="AC92" s="302" t="e">
        <f>ปราจีนบุรี!#REF!</f>
        <v>#REF!</v>
      </c>
      <c r="AD92" s="199" t="e">
        <f>ปราจีนบุรี!#REF!</f>
        <v>#REF!</v>
      </c>
      <c r="AE92" s="200" t="e">
        <f>ปราจีนบุรี!#REF!</f>
        <v>#REF!</v>
      </c>
      <c r="AF92" s="301" t="e">
        <f>ปราจีนบุรี!#REF!</f>
        <v>#REF!</v>
      </c>
      <c r="AG92" s="184" t="e">
        <f t="shared" si="135"/>
        <v>#REF!</v>
      </c>
      <c r="AH92" s="184" t="e">
        <f>ปราจีนบุรี!#REF!</f>
        <v>#REF!</v>
      </c>
      <c r="AI92" s="244" t="e">
        <f t="shared" si="136"/>
        <v>#REF!</v>
      </c>
      <c r="IM92" s="237" t="s">
        <v>203</v>
      </c>
      <c r="LQ92" s="237" t="s">
        <v>203</v>
      </c>
      <c r="MD92" s="240">
        <f t="shared" si="147"/>
        <v>0</v>
      </c>
      <c r="MG92" s="240">
        <f t="shared" si="148"/>
        <v>0</v>
      </c>
      <c r="MJ92" s="240">
        <f t="shared" si="149"/>
        <v>0</v>
      </c>
      <c r="SS92" s="259" t="s">
        <v>131</v>
      </c>
      <c r="ST92" s="279">
        <f t="shared" si="124"/>
        <v>0</v>
      </c>
      <c r="SU92" s="279">
        <f t="shared" si="125"/>
        <v>0</v>
      </c>
      <c r="SV92" s="279">
        <f t="shared" si="150"/>
        <v>0</v>
      </c>
      <c r="SW92" s="258">
        <f t="shared" si="126"/>
        <v>0</v>
      </c>
      <c r="SX92" s="258">
        <f t="shared" si="127"/>
        <v>0</v>
      </c>
      <c r="SZ92" s="240">
        <f t="shared" si="128"/>
        <v>0</v>
      </c>
      <c r="TA92" s="240">
        <f t="shared" si="129"/>
        <v>0</v>
      </c>
      <c r="TB92" s="240">
        <f t="shared" si="130"/>
        <v>0</v>
      </c>
      <c r="TC92" s="240">
        <f t="shared" si="131"/>
        <v>0</v>
      </c>
      <c r="TD92" s="240">
        <f t="shared" si="132"/>
        <v>0</v>
      </c>
      <c r="TE92" s="240">
        <f t="shared" si="133"/>
        <v>0</v>
      </c>
    </row>
    <row r="93" spans="1:525" ht="19.5" customHeight="1" x14ac:dyDescent="0.25">
      <c r="A93" s="184"/>
      <c r="B93" s="185" t="s">
        <v>230</v>
      </c>
      <c r="C93" s="199" t="e">
        <f>ระยอง!#REF!</f>
        <v>#REF!</v>
      </c>
      <c r="D93" s="200" t="e">
        <f>ระยอง!#REF!</f>
        <v>#REF!</v>
      </c>
      <c r="E93" s="302" t="e">
        <f>ระยอง!#REF!</f>
        <v>#REF!</v>
      </c>
      <c r="F93" s="199" t="e">
        <f>ระยอง!#REF!</f>
        <v>#REF!</v>
      </c>
      <c r="G93" s="200" t="e">
        <f>ระยอง!#REF!</f>
        <v>#REF!</v>
      </c>
      <c r="H93" s="302" t="e">
        <f>ระยอง!#REF!</f>
        <v>#REF!</v>
      </c>
      <c r="I93" s="199" t="e">
        <f>ระยอง!#REF!</f>
        <v>#REF!</v>
      </c>
      <c r="J93" s="200" t="e">
        <f>ระยอง!#REF!</f>
        <v>#REF!</v>
      </c>
      <c r="K93" s="302" t="e">
        <f>ระยอง!#REF!</f>
        <v>#REF!</v>
      </c>
      <c r="L93" s="199" t="e">
        <f>ระยอง!#REF!</f>
        <v>#REF!</v>
      </c>
      <c r="M93" s="200" t="e">
        <f>ระยอง!#REF!</f>
        <v>#REF!</v>
      </c>
      <c r="N93" s="302" t="e">
        <f>ระยอง!#REF!</f>
        <v>#REF!</v>
      </c>
      <c r="O93" s="199" t="e">
        <f>ระยอง!#REF!</f>
        <v>#REF!</v>
      </c>
      <c r="P93" s="200" t="e">
        <f>ระยอง!#REF!</f>
        <v>#REF!</v>
      </c>
      <c r="Q93" s="302" t="e">
        <f>ระยอง!#REF!</f>
        <v>#REF!</v>
      </c>
      <c r="R93" s="199" t="e">
        <f>ระยอง!#REF!</f>
        <v>#REF!</v>
      </c>
      <c r="S93" s="200" t="e">
        <f>ระยอง!#REF!</f>
        <v>#REF!</v>
      </c>
      <c r="T93" s="302" t="e">
        <f>ระยอง!#REF!</f>
        <v>#REF!</v>
      </c>
      <c r="U93" s="199" t="e">
        <f>ระยอง!#REF!</f>
        <v>#REF!</v>
      </c>
      <c r="V93" s="200" t="e">
        <f>ระยอง!#REF!</f>
        <v>#REF!</v>
      </c>
      <c r="W93" s="302" t="e">
        <f>ระยอง!#REF!</f>
        <v>#REF!</v>
      </c>
      <c r="X93" s="199" t="e">
        <f>ระยอง!#REF!</f>
        <v>#REF!</v>
      </c>
      <c r="Y93" s="200" t="e">
        <f>ระยอง!#REF!</f>
        <v>#REF!</v>
      </c>
      <c r="Z93" s="302" t="e">
        <f>ระยอง!#REF!</f>
        <v>#REF!</v>
      </c>
      <c r="AA93" s="199" t="e">
        <f>ระยอง!#REF!</f>
        <v>#REF!</v>
      </c>
      <c r="AB93" s="200" t="e">
        <f>ระยอง!#REF!</f>
        <v>#REF!</v>
      </c>
      <c r="AC93" s="302" t="e">
        <f>ระยอง!#REF!</f>
        <v>#REF!</v>
      </c>
      <c r="AD93" s="199" t="e">
        <f>ระยอง!#REF!</f>
        <v>#REF!</v>
      </c>
      <c r="AE93" s="200" t="e">
        <f>ระยอง!#REF!</f>
        <v>#REF!</v>
      </c>
      <c r="AF93" s="301" t="e">
        <f>ระยอง!#REF!</f>
        <v>#REF!</v>
      </c>
      <c r="AG93" s="184" t="e">
        <f t="shared" si="135"/>
        <v>#REF!</v>
      </c>
      <c r="AH93" s="184" t="e">
        <f>ระยอง!#REF!</f>
        <v>#REF!</v>
      </c>
      <c r="AI93" s="244" t="e">
        <f t="shared" si="136"/>
        <v>#REF!</v>
      </c>
      <c r="MD93" s="240">
        <f t="shared" si="147"/>
        <v>0</v>
      </c>
      <c r="MG93" s="240">
        <f t="shared" si="148"/>
        <v>0</v>
      </c>
      <c r="MJ93" s="240">
        <f t="shared" si="149"/>
        <v>0</v>
      </c>
      <c r="SS93" s="259" t="s">
        <v>132</v>
      </c>
      <c r="ST93" s="279">
        <f t="shared" si="124"/>
        <v>0</v>
      </c>
      <c r="SU93" s="279">
        <f t="shared" si="125"/>
        <v>0</v>
      </c>
      <c r="SV93" s="279">
        <f t="shared" si="150"/>
        <v>0</v>
      </c>
      <c r="SW93" s="258">
        <f t="shared" si="126"/>
        <v>0</v>
      </c>
      <c r="SX93" s="258">
        <f t="shared" si="127"/>
        <v>0</v>
      </c>
      <c r="SZ93" s="240">
        <f t="shared" si="128"/>
        <v>0</v>
      </c>
      <c r="TA93" s="240">
        <f t="shared" si="129"/>
        <v>0</v>
      </c>
      <c r="TB93" s="240">
        <f t="shared" si="130"/>
        <v>0</v>
      </c>
      <c r="TC93" s="240">
        <f t="shared" si="131"/>
        <v>0</v>
      </c>
      <c r="TD93" s="240">
        <f t="shared" si="132"/>
        <v>0</v>
      </c>
      <c r="TE93" s="240">
        <f t="shared" si="133"/>
        <v>0</v>
      </c>
    </row>
    <row r="94" spans="1:525" ht="19.5" customHeight="1" thickBot="1" x14ac:dyDescent="0.3">
      <c r="A94" s="184"/>
      <c r="B94" s="191" t="s">
        <v>231</v>
      </c>
      <c r="C94" s="202" t="e">
        <f>สระแก้ว!#REF!</f>
        <v>#REF!</v>
      </c>
      <c r="D94" s="203" t="e">
        <f>สระแก้ว!#REF!</f>
        <v>#REF!</v>
      </c>
      <c r="E94" s="304" t="e">
        <f>สระแก้ว!#REF!</f>
        <v>#REF!</v>
      </c>
      <c r="F94" s="202" t="e">
        <f>สระแก้ว!#REF!</f>
        <v>#REF!</v>
      </c>
      <c r="G94" s="203" t="e">
        <f>สระแก้ว!#REF!</f>
        <v>#REF!</v>
      </c>
      <c r="H94" s="304" t="e">
        <f>สระแก้ว!#REF!</f>
        <v>#REF!</v>
      </c>
      <c r="I94" s="202" t="e">
        <f>สระแก้ว!#REF!</f>
        <v>#REF!</v>
      </c>
      <c r="J94" s="203" t="e">
        <f>สระแก้ว!#REF!</f>
        <v>#REF!</v>
      </c>
      <c r="K94" s="304" t="e">
        <f>สระแก้ว!#REF!</f>
        <v>#REF!</v>
      </c>
      <c r="L94" s="202" t="e">
        <f>สระแก้ว!#REF!</f>
        <v>#REF!</v>
      </c>
      <c r="M94" s="203" t="e">
        <f>สระแก้ว!#REF!</f>
        <v>#REF!</v>
      </c>
      <c r="N94" s="304" t="e">
        <f>สระแก้ว!#REF!</f>
        <v>#REF!</v>
      </c>
      <c r="O94" s="202" t="e">
        <f>สระแก้ว!#REF!</f>
        <v>#REF!</v>
      </c>
      <c r="P94" s="203" t="e">
        <f>สระแก้ว!#REF!</f>
        <v>#REF!</v>
      </c>
      <c r="Q94" s="304" t="e">
        <f>สระแก้ว!#REF!</f>
        <v>#REF!</v>
      </c>
      <c r="R94" s="202" t="e">
        <f>สระแก้ว!#REF!</f>
        <v>#REF!</v>
      </c>
      <c r="S94" s="203" t="e">
        <f>สระแก้ว!#REF!</f>
        <v>#REF!</v>
      </c>
      <c r="T94" s="304" t="e">
        <f>สระแก้ว!#REF!</f>
        <v>#REF!</v>
      </c>
      <c r="U94" s="202" t="e">
        <f>สระแก้ว!#REF!</f>
        <v>#REF!</v>
      </c>
      <c r="V94" s="203" t="e">
        <f>สระแก้ว!#REF!</f>
        <v>#REF!</v>
      </c>
      <c r="W94" s="304" t="e">
        <f>สระแก้ว!#REF!</f>
        <v>#REF!</v>
      </c>
      <c r="X94" s="202" t="e">
        <f>สระแก้ว!#REF!</f>
        <v>#REF!</v>
      </c>
      <c r="Y94" s="203" t="e">
        <f>สระแก้ว!#REF!</f>
        <v>#REF!</v>
      </c>
      <c r="Z94" s="304" t="e">
        <f>สระแก้ว!#REF!</f>
        <v>#REF!</v>
      </c>
      <c r="AA94" s="202" t="e">
        <f>สระแก้ว!#REF!</f>
        <v>#REF!</v>
      </c>
      <c r="AB94" s="203" t="e">
        <f>สระแก้ว!#REF!</f>
        <v>#REF!</v>
      </c>
      <c r="AC94" s="304" t="e">
        <f>สระแก้ว!#REF!</f>
        <v>#REF!</v>
      </c>
      <c r="AD94" s="202" t="e">
        <f>สระแก้ว!#REF!</f>
        <v>#REF!</v>
      </c>
      <c r="AE94" s="203" t="e">
        <f>สระแก้ว!#REF!</f>
        <v>#REF!</v>
      </c>
      <c r="AF94" s="305" t="e">
        <f>สระแก้ว!#REF!</f>
        <v>#REF!</v>
      </c>
      <c r="AG94" s="184" t="e">
        <f t="shared" si="135"/>
        <v>#REF!</v>
      </c>
      <c r="AH94" s="184" t="e">
        <f>สระแก้ว!#REF!</f>
        <v>#REF!</v>
      </c>
      <c r="AI94" s="244" t="e">
        <f t="shared" si="136"/>
        <v>#REF!</v>
      </c>
      <c r="SS94" s="262" t="s">
        <v>133</v>
      </c>
      <c r="ST94" s="288">
        <f t="shared" si="124"/>
        <v>0</v>
      </c>
      <c r="SU94" s="288">
        <f t="shared" si="125"/>
        <v>0</v>
      </c>
      <c r="SV94" s="288">
        <f t="shared" si="150"/>
        <v>0</v>
      </c>
      <c r="SW94" s="267">
        <f t="shared" si="126"/>
        <v>0</v>
      </c>
      <c r="SX94" s="267">
        <f t="shared" si="127"/>
        <v>0</v>
      </c>
      <c r="SZ94" s="240">
        <f t="shared" si="128"/>
        <v>0</v>
      </c>
      <c r="TA94" s="240">
        <f t="shared" si="129"/>
        <v>0</v>
      </c>
      <c r="TB94" s="240">
        <f t="shared" si="130"/>
        <v>0</v>
      </c>
      <c r="TC94" s="240">
        <f t="shared" si="131"/>
        <v>0</v>
      </c>
      <c r="TD94" s="240">
        <f t="shared" si="132"/>
        <v>0</v>
      </c>
      <c r="TE94" s="240">
        <f t="shared" si="133"/>
        <v>0</v>
      </c>
    </row>
    <row r="95" spans="1:525" ht="19.5" customHeight="1" thickTop="1" x14ac:dyDescent="0.25"/>
    <row r="97" spans="1:525" ht="19.5" customHeight="1" thickBot="1" x14ac:dyDescent="0.3"/>
    <row r="98" spans="1:525" s="337" customFormat="1" ht="19.5" customHeight="1" thickTop="1" thickBot="1" x14ac:dyDescent="0.3">
      <c r="A98" s="336"/>
      <c r="B98" s="664" t="s">
        <v>208</v>
      </c>
      <c r="C98" s="675" t="s">
        <v>246</v>
      </c>
      <c r="D98" s="675"/>
      <c r="E98" s="675"/>
      <c r="F98" s="675"/>
      <c r="G98" s="675"/>
      <c r="H98" s="675"/>
      <c r="I98" s="677" t="s">
        <v>247</v>
      </c>
      <c r="J98" s="678"/>
      <c r="K98" s="678"/>
      <c r="L98" s="678"/>
      <c r="M98" s="678"/>
      <c r="N98" s="679"/>
      <c r="O98" s="684" t="s">
        <v>248</v>
      </c>
      <c r="P98" s="685"/>
      <c r="Q98" s="685"/>
      <c r="R98" s="685"/>
      <c r="S98" s="685"/>
      <c r="T98" s="686"/>
      <c r="U98" s="701" t="s">
        <v>249</v>
      </c>
      <c r="V98" s="702"/>
      <c r="W98" s="702"/>
      <c r="X98" s="702"/>
      <c r="Y98" s="702"/>
      <c r="Z98" s="703"/>
      <c r="AA98" s="701" t="s">
        <v>250</v>
      </c>
      <c r="AB98" s="702"/>
      <c r="AC98" s="702"/>
      <c r="AD98" s="702"/>
      <c r="AE98" s="702"/>
      <c r="AF98" s="703"/>
      <c r="AG98" s="336"/>
      <c r="AH98" s="336"/>
      <c r="CD98" s="338"/>
      <c r="LP98" s="338"/>
      <c r="LS98" s="337">
        <f t="shared" ref="LS98" si="151">LR188</f>
        <v>0</v>
      </c>
      <c r="MD98" s="337">
        <f t="shared" ref="MD98" si="152">MC188</f>
        <v>0</v>
      </c>
      <c r="MG98" s="337">
        <f t="shared" ref="MG98" si="153">MF188</f>
        <v>0</v>
      </c>
      <c r="MJ98" s="337">
        <f t="shared" ref="MJ98" si="154">MI188</f>
        <v>0</v>
      </c>
      <c r="SK98" s="339"/>
      <c r="SL98" s="340" t="s">
        <v>93</v>
      </c>
      <c r="SM98" s="341">
        <f t="shared" ref="SM98:SM100" si="155">LS361</f>
        <v>0</v>
      </c>
      <c r="SN98" s="342">
        <f t="shared" ref="SN98:SN100" si="156">LS272</f>
        <v>0</v>
      </c>
      <c r="SO98" s="342">
        <f t="shared" ref="SO98:SO100" si="157">LS182</f>
        <v>0</v>
      </c>
      <c r="SP98" s="343">
        <f t="shared" ref="SP98:SP100" si="158">LS98</f>
        <v>0</v>
      </c>
      <c r="SQ98" s="343">
        <f t="shared" ref="SQ98:SQ100" si="159">IN98</f>
        <v>0</v>
      </c>
      <c r="SR98" s="344"/>
      <c r="SS98" s="345" t="s">
        <v>110</v>
      </c>
      <c r="ST98" s="346">
        <f t="shared" ref="ST98:ST113" si="160">LY361</f>
        <v>0</v>
      </c>
      <c r="SU98" s="346">
        <f t="shared" ref="SU98:SU113" si="161">LY272</f>
        <v>0</v>
      </c>
      <c r="SV98" s="346">
        <f t="shared" ref="SV98:SV113" si="162">LY182</f>
        <v>0</v>
      </c>
      <c r="SW98" s="347">
        <f t="shared" ref="SW98:SW113" si="163">LY98</f>
        <v>0</v>
      </c>
      <c r="SX98" s="347">
        <f t="shared" ref="SX98:SX113" si="164">LX98</f>
        <v>0</v>
      </c>
      <c r="SZ98" s="337" t="e">
        <f t="shared" ref="SZ98:SZ110" si="165">AB101</f>
        <v>#REF!</v>
      </c>
      <c r="TA98" s="337" t="e">
        <f t="shared" ref="TA98:TA110" si="166">AC101</f>
        <v>#REF!</v>
      </c>
      <c r="TB98" s="337" t="e">
        <f t="shared" ref="TB98:TB110" si="167">AD101</f>
        <v>#REF!</v>
      </c>
      <c r="TC98" s="337">
        <f t="shared" ref="TC98:TC110" si="168">DF101</f>
        <v>0</v>
      </c>
      <c r="TD98" s="337">
        <f t="shared" ref="TD98:TD110" si="169">DG101</f>
        <v>0</v>
      </c>
      <c r="TE98" s="337">
        <f t="shared" ref="TE98:TE110" si="170">DH101</f>
        <v>0</v>
      </c>
    </row>
    <row r="99" spans="1:525" s="337" customFormat="1" ht="19.5" customHeight="1" thickTop="1" thickBot="1" x14ac:dyDescent="0.3">
      <c r="A99" s="336"/>
      <c r="B99" s="665"/>
      <c r="C99" s="652" t="s">
        <v>28</v>
      </c>
      <c r="D99" s="653"/>
      <c r="E99" s="653"/>
      <c r="F99" s="653" t="s">
        <v>36</v>
      </c>
      <c r="G99" s="653"/>
      <c r="H99" s="654"/>
      <c r="I99" s="655" t="s">
        <v>28</v>
      </c>
      <c r="J99" s="656"/>
      <c r="K99" s="656"/>
      <c r="L99" s="656" t="s">
        <v>36</v>
      </c>
      <c r="M99" s="656"/>
      <c r="N99" s="657"/>
      <c r="O99" s="658" t="s">
        <v>28</v>
      </c>
      <c r="P99" s="659"/>
      <c r="Q99" s="659"/>
      <c r="R99" s="659" t="s">
        <v>36</v>
      </c>
      <c r="S99" s="659"/>
      <c r="T99" s="660"/>
      <c r="U99" s="661" t="s">
        <v>28</v>
      </c>
      <c r="V99" s="662"/>
      <c r="W99" s="662"/>
      <c r="X99" s="662" t="s">
        <v>36</v>
      </c>
      <c r="Y99" s="662"/>
      <c r="Z99" s="663"/>
      <c r="AA99" s="661" t="s">
        <v>28</v>
      </c>
      <c r="AB99" s="662"/>
      <c r="AC99" s="662"/>
      <c r="AD99" s="662" t="s">
        <v>36</v>
      </c>
      <c r="AE99" s="662"/>
      <c r="AF99" s="663"/>
      <c r="AG99" s="336"/>
      <c r="AH99" s="336"/>
      <c r="CD99" s="338"/>
      <c r="LP99" s="338"/>
      <c r="SK99" s="339"/>
      <c r="SL99" s="348" t="s">
        <v>56</v>
      </c>
      <c r="SM99" s="341">
        <f t="shared" si="155"/>
        <v>0</v>
      </c>
      <c r="SN99" s="342">
        <f t="shared" si="156"/>
        <v>0</v>
      </c>
      <c r="SO99" s="342">
        <f t="shared" si="157"/>
        <v>0</v>
      </c>
      <c r="SP99" s="343">
        <f t="shared" si="158"/>
        <v>0</v>
      </c>
      <c r="SQ99" s="343">
        <f t="shared" si="159"/>
        <v>0</v>
      </c>
      <c r="SR99" s="344"/>
      <c r="SS99" s="345" t="s">
        <v>112</v>
      </c>
      <c r="ST99" s="346">
        <f t="shared" si="160"/>
        <v>0</v>
      </c>
      <c r="SU99" s="346">
        <f t="shared" si="161"/>
        <v>0</v>
      </c>
      <c r="SV99" s="346">
        <f t="shared" si="162"/>
        <v>0</v>
      </c>
      <c r="SW99" s="347">
        <f t="shared" si="163"/>
        <v>0</v>
      </c>
      <c r="SX99" s="347">
        <f t="shared" si="164"/>
        <v>0</v>
      </c>
      <c r="SZ99" s="337" t="e">
        <f t="shared" si="165"/>
        <v>#REF!</v>
      </c>
      <c r="TA99" s="337" t="e">
        <f t="shared" si="166"/>
        <v>#REF!</v>
      </c>
      <c r="TB99" s="337" t="e">
        <f t="shared" si="167"/>
        <v>#REF!</v>
      </c>
      <c r="TC99" s="337">
        <f t="shared" si="168"/>
        <v>0</v>
      </c>
      <c r="TD99" s="337">
        <f t="shared" si="169"/>
        <v>0</v>
      </c>
      <c r="TE99" s="337">
        <f t="shared" si="170"/>
        <v>0</v>
      </c>
    </row>
    <row r="100" spans="1:525" s="337" customFormat="1" ht="19.5" customHeight="1" thickTop="1" thickBot="1" x14ac:dyDescent="0.3">
      <c r="A100" s="336"/>
      <c r="B100" s="666"/>
      <c r="C100" s="349">
        <v>2016</v>
      </c>
      <c r="D100" s="349">
        <v>2016</v>
      </c>
      <c r="E100" s="349" t="s">
        <v>27</v>
      </c>
      <c r="F100" s="349">
        <v>2016</v>
      </c>
      <c r="G100" s="349">
        <v>2016</v>
      </c>
      <c r="H100" s="349" t="s">
        <v>27</v>
      </c>
      <c r="I100" s="350">
        <v>2016</v>
      </c>
      <c r="J100" s="351">
        <v>2015</v>
      </c>
      <c r="K100" s="351" t="s">
        <v>27</v>
      </c>
      <c r="L100" s="351">
        <v>2016</v>
      </c>
      <c r="M100" s="351">
        <v>2015</v>
      </c>
      <c r="N100" s="352" t="s">
        <v>27</v>
      </c>
      <c r="O100" s="353">
        <v>2016</v>
      </c>
      <c r="P100" s="354">
        <v>2015</v>
      </c>
      <c r="Q100" s="354" t="s">
        <v>27</v>
      </c>
      <c r="R100" s="354">
        <v>2016</v>
      </c>
      <c r="S100" s="354">
        <v>2015</v>
      </c>
      <c r="T100" s="355" t="s">
        <v>27</v>
      </c>
      <c r="U100" s="356">
        <v>2016</v>
      </c>
      <c r="V100" s="357">
        <v>2015</v>
      </c>
      <c r="W100" s="357"/>
      <c r="X100" s="357">
        <v>2016</v>
      </c>
      <c r="Y100" s="357">
        <v>2015</v>
      </c>
      <c r="Z100" s="358"/>
      <c r="AA100" s="356">
        <v>2016</v>
      </c>
      <c r="AB100" s="357">
        <v>2015</v>
      </c>
      <c r="AC100" s="357"/>
      <c r="AD100" s="357">
        <v>2016</v>
      </c>
      <c r="AE100" s="357">
        <v>2015</v>
      </c>
      <c r="AF100" s="358"/>
      <c r="AG100" s="336"/>
      <c r="AH100" s="336"/>
      <c r="CD100" s="338"/>
      <c r="LP100" s="338"/>
      <c r="LS100" s="337">
        <f>LR190</f>
        <v>0</v>
      </c>
      <c r="SK100" s="339"/>
      <c r="SL100" s="359" t="s">
        <v>36</v>
      </c>
      <c r="SM100" s="360">
        <f t="shared" si="155"/>
        <v>0</v>
      </c>
      <c r="SN100" s="361">
        <f t="shared" si="156"/>
        <v>0</v>
      </c>
      <c r="SO100" s="361">
        <f t="shared" si="157"/>
        <v>0</v>
      </c>
      <c r="SP100" s="362">
        <f t="shared" si="158"/>
        <v>0</v>
      </c>
      <c r="SQ100" s="362">
        <f t="shared" si="159"/>
        <v>0</v>
      </c>
      <c r="SR100" s="344"/>
      <c r="SS100" s="345" t="s">
        <v>113</v>
      </c>
      <c r="ST100" s="346">
        <f t="shared" si="160"/>
        <v>0</v>
      </c>
      <c r="SU100" s="346">
        <f t="shared" si="161"/>
        <v>0</v>
      </c>
      <c r="SV100" s="346">
        <f t="shared" si="162"/>
        <v>0</v>
      </c>
      <c r="SW100" s="347">
        <f t="shared" si="163"/>
        <v>0</v>
      </c>
      <c r="SX100" s="347">
        <f t="shared" si="164"/>
        <v>0</v>
      </c>
      <c r="SZ100" s="337" t="e">
        <f t="shared" si="165"/>
        <v>#REF!</v>
      </c>
      <c r="TA100" s="337" t="e">
        <f t="shared" si="166"/>
        <v>#REF!</v>
      </c>
      <c r="TB100" s="337" t="e">
        <f t="shared" si="167"/>
        <v>#REF!</v>
      </c>
      <c r="TC100" s="337">
        <f t="shared" si="168"/>
        <v>0</v>
      </c>
      <c r="TD100" s="337">
        <f t="shared" si="169"/>
        <v>0</v>
      </c>
      <c r="TE100" s="337">
        <f t="shared" si="170"/>
        <v>0</v>
      </c>
    </row>
    <row r="101" spans="1:525" ht="19.5" customHeight="1" thickTop="1" x14ac:dyDescent="0.25">
      <c r="A101" s="184"/>
      <c r="B101" s="313" t="s">
        <v>221</v>
      </c>
      <c r="C101" s="314" t="e">
        <f>'พัทยา ชลบุรี'!#REF!</f>
        <v>#REF!</v>
      </c>
      <c r="D101" s="315" t="e">
        <f>'พัทยา ชลบุรี'!#REF!</f>
        <v>#REF!</v>
      </c>
      <c r="E101" s="316" t="e">
        <f>'พัทยา ชลบุรี'!#REF!</f>
        <v>#REF!</v>
      </c>
      <c r="F101" s="314" t="e">
        <f>'พัทยา ชลบุรี'!#REF!</f>
        <v>#REF!</v>
      </c>
      <c r="G101" s="315" t="e">
        <f>'พัทยา ชลบุรี'!#REF!</f>
        <v>#REF!</v>
      </c>
      <c r="H101" s="316" t="e">
        <f>'พัทยา ชลบุรี'!#REF!</f>
        <v>#REF!</v>
      </c>
      <c r="I101" s="314" t="e">
        <f>'พัทยา ชลบุรี'!#REF!</f>
        <v>#REF!</v>
      </c>
      <c r="J101" s="315" t="e">
        <f>'พัทยา ชลบุรี'!#REF!</f>
        <v>#REF!</v>
      </c>
      <c r="K101" s="316" t="e">
        <f>'พัทยา ชลบุรี'!#REF!</f>
        <v>#REF!</v>
      </c>
      <c r="L101" s="314" t="e">
        <f>'พัทยา ชลบุรี'!#REF!</f>
        <v>#REF!</v>
      </c>
      <c r="M101" s="315" t="e">
        <f>'พัทยา ชลบุรี'!#REF!</f>
        <v>#REF!</v>
      </c>
      <c r="N101" s="316" t="e">
        <f>'พัทยา ชลบุรี'!#REF!</f>
        <v>#REF!</v>
      </c>
      <c r="O101" s="314" t="e">
        <f>'พัทยา ชลบุรี'!#REF!</f>
        <v>#REF!</v>
      </c>
      <c r="P101" s="315" t="e">
        <f>'พัทยา ชลบุรี'!#REF!</f>
        <v>#REF!</v>
      </c>
      <c r="Q101" s="316" t="e">
        <f>'พัทยา ชลบุรี'!#REF!</f>
        <v>#REF!</v>
      </c>
      <c r="R101" s="314" t="e">
        <f>'พัทยา ชลบุรี'!#REF!</f>
        <v>#REF!</v>
      </c>
      <c r="S101" s="315" t="e">
        <f>'พัทยา ชลบุรี'!#REF!</f>
        <v>#REF!</v>
      </c>
      <c r="T101" s="316" t="e">
        <f>'พัทยา ชลบุรี'!#REF!</f>
        <v>#REF!</v>
      </c>
      <c r="U101" s="314" t="e">
        <f>'พัทยา ชลบุรี'!#REF!</f>
        <v>#REF!</v>
      </c>
      <c r="V101" s="315" t="e">
        <f>'พัทยา ชลบุรี'!#REF!</f>
        <v>#REF!</v>
      </c>
      <c r="W101" s="316" t="e">
        <f>'พัทยา ชลบุรี'!#REF!</f>
        <v>#REF!</v>
      </c>
      <c r="X101" s="314" t="e">
        <f>'พัทยา ชลบุรี'!#REF!</f>
        <v>#REF!</v>
      </c>
      <c r="Y101" s="315" t="e">
        <f>'พัทยา ชลบุรี'!#REF!</f>
        <v>#REF!</v>
      </c>
      <c r="Z101" s="316" t="e">
        <f>'พัทยา ชลบุรี'!#REF!</f>
        <v>#REF!</v>
      </c>
      <c r="AA101" s="314" t="e">
        <f t="shared" ref="AA101:AA113" si="171">C101+I101+O101+U101</f>
        <v>#REF!</v>
      </c>
      <c r="AB101" s="315" t="e">
        <f t="shared" ref="AB101:AB113" si="172">D101+J101+P101+V101</f>
        <v>#REF!</v>
      </c>
      <c r="AC101" s="316" t="e">
        <f>ROUND(((AA101/AB101)-1)*100,2)</f>
        <v>#REF!</v>
      </c>
      <c r="AD101" s="422" t="e">
        <f t="shared" ref="AD101:AD113" si="173">F101+L101+R101+X101</f>
        <v>#REF!</v>
      </c>
      <c r="AE101" s="315" t="e">
        <f t="shared" ref="AE101:AE113" si="174">G101+M101+S101+Y101</f>
        <v>#REF!</v>
      </c>
      <c r="AF101" s="421" t="e">
        <f>ROUND(((AD101/AE101)-1)*100,2)</f>
        <v>#REF!</v>
      </c>
      <c r="AG101" s="333" t="e">
        <f>AA101+AD101</f>
        <v>#REF!</v>
      </c>
      <c r="AH101" s="184" t="e">
        <f>'พัทยา ชลบุรี'!#REF!</f>
        <v>#REF!</v>
      </c>
      <c r="AI101" s="240" t="e">
        <f>AG101-AH101</f>
        <v>#REF!</v>
      </c>
      <c r="JA101" s="54" t="s">
        <v>21</v>
      </c>
      <c r="JB101" s="222" t="s">
        <v>22</v>
      </c>
      <c r="JC101" s="223"/>
      <c r="JD101" s="224"/>
      <c r="JE101" s="222" t="s">
        <v>23</v>
      </c>
      <c r="JF101" s="223"/>
      <c r="JG101" s="224"/>
      <c r="JH101" s="222" t="s">
        <v>24</v>
      </c>
      <c r="JI101" s="223"/>
      <c r="JJ101" s="224"/>
      <c r="LS101" s="240">
        <f>LR191</f>
        <v>0</v>
      </c>
      <c r="MB101" s="54" t="s">
        <v>21</v>
      </c>
      <c r="MC101" s="222" t="s">
        <v>22</v>
      </c>
      <c r="MD101" s="223"/>
      <c r="ME101" s="224"/>
      <c r="MF101" s="222" t="s">
        <v>23</v>
      </c>
      <c r="MG101" s="223"/>
      <c r="MH101" s="224"/>
      <c r="MI101" s="222" t="s">
        <v>24</v>
      </c>
      <c r="MJ101" s="223"/>
      <c r="MK101" s="224"/>
      <c r="SL101" s="74" t="s">
        <v>114</v>
      </c>
      <c r="SM101" s="229"/>
      <c r="SN101" s="274"/>
      <c r="SO101" s="274"/>
      <c r="SP101" s="275"/>
      <c r="SQ101" s="276"/>
      <c r="SS101" s="259" t="s">
        <v>115</v>
      </c>
      <c r="ST101" s="279">
        <f t="shared" si="160"/>
        <v>0</v>
      </c>
      <c r="SU101" s="279">
        <f t="shared" si="161"/>
        <v>0</v>
      </c>
      <c r="SV101" s="279">
        <f t="shared" si="162"/>
        <v>0</v>
      </c>
      <c r="SW101" s="258">
        <f t="shared" si="163"/>
        <v>0</v>
      </c>
      <c r="SX101" s="258">
        <f t="shared" si="164"/>
        <v>0</v>
      </c>
      <c r="SZ101" s="240" t="e">
        <f t="shared" si="165"/>
        <v>#REF!</v>
      </c>
      <c r="TA101" s="240" t="e">
        <f t="shared" si="166"/>
        <v>#REF!</v>
      </c>
      <c r="TB101" s="240" t="e">
        <f t="shared" si="167"/>
        <v>#REF!</v>
      </c>
      <c r="TC101" s="240">
        <f t="shared" si="168"/>
        <v>0</v>
      </c>
      <c r="TD101" s="240">
        <f t="shared" si="169"/>
        <v>0</v>
      </c>
      <c r="TE101" s="240">
        <f t="shared" si="170"/>
        <v>0</v>
      </c>
    </row>
    <row r="102" spans="1:525" ht="19.5" customHeight="1" thickBot="1" x14ac:dyDescent="0.3">
      <c r="A102" s="184"/>
      <c r="B102" s="313" t="s">
        <v>222</v>
      </c>
      <c r="C102" s="320" t="e">
        <f>'บางแสน ชลบุรี'!#REF!</f>
        <v>#REF!</v>
      </c>
      <c r="D102" s="318" t="e">
        <f>'บางแสน ชลบุรี'!#REF!</f>
        <v>#REF!</v>
      </c>
      <c r="E102" s="321" t="e">
        <f>'บางแสน ชลบุรี'!#REF!</f>
        <v>#REF!</v>
      </c>
      <c r="F102" s="320" t="e">
        <f>'บางแสน ชลบุรี'!#REF!</f>
        <v>#REF!</v>
      </c>
      <c r="G102" s="318" t="e">
        <f>'บางแสน ชลบุรี'!#REF!</f>
        <v>#REF!</v>
      </c>
      <c r="H102" s="321" t="e">
        <f>'บางแสน ชลบุรี'!#REF!</f>
        <v>#REF!</v>
      </c>
      <c r="I102" s="320" t="e">
        <f>'บางแสน ชลบุรี'!#REF!</f>
        <v>#REF!</v>
      </c>
      <c r="J102" s="318" t="e">
        <f>'บางแสน ชลบุรี'!#REF!</f>
        <v>#REF!</v>
      </c>
      <c r="K102" s="321" t="e">
        <f>'บางแสน ชลบุรี'!#REF!</f>
        <v>#REF!</v>
      </c>
      <c r="L102" s="320" t="e">
        <f>'บางแสน ชลบุรี'!#REF!</f>
        <v>#REF!</v>
      </c>
      <c r="M102" s="318" t="e">
        <f>'บางแสน ชลบุรี'!#REF!</f>
        <v>#REF!</v>
      </c>
      <c r="N102" s="321" t="e">
        <f>'บางแสน ชลบุรี'!#REF!</f>
        <v>#REF!</v>
      </c>
      <c r="O102" s="320" t="e">
        <f>'บางแสน ชลบุรี'!#REF!</f>
        <v>#REF!</v>
      </c>
      <c r="P102" s="318" t="e">
        <f>'บางแสน ชลบุรี'!#REF!</f>
        <v>#REF!</v>
      </c>
      <c r="Q102" s="321" t="e">
        <f>'บางแสน ชลบุรี'!#REF!</f>
        <v>#REF!</v>
      </c>
      <c r="R102" s="320" t="e">
        <f>'บางแสน ชลบุรี'!#REF!</f>
        <v>#REF!</v>
      </c>
      <c r="S102" s="318" t="e">
        <f>'บางแสน ชลบุรี'!#REF!</f>
        <v>#REF!</v>
      </c>
      <c r="T102" s="321" t="e">
        <f>'บางแสน ชลบุรี'!#REF!</f>
        <v>#REF!</v>
      </c>
      <c r="U102" s="320" t="e">
        <f>'บางแสน ชลบุรี'!#REF!</f>
        <v>#REF!</v>
      </c>
      <c r="V102" s="318" t="e">
        <f>'บางแสน ชลบุรี'!#REF!</f>
        <v>#REF!</v>
      </c>
      <c r="W102" s="321" t="e">
        <f>'บางแสน ชลบุรี'!#REF!</f>
        <v>#REF!</v>
      </c>
      <c r="X102" s="320" t="e">
        <f>'บางแสน ชลบุรี'!#REF!</f>
        <v>#REF!</v>
      </c>
      <c r="Y102" s="318" t="e">
        <f>'บางแสน ชลบุรี'!#REF!</f>
        <v>#REF!</v>
      </c>
      <c r="Z102" s="321" t="e">
        <f>'บางแสน ชลบุรี'!#REF!</f>
        <v>#REF!</v>
      </c>
      <c r="AA102" s="320" t="e">
        <f t="shared" si="171"/>
        <v>#REF!</v>
      </c>
      <c r="AB102" s="318" t="e">
        <f t="shared" si="172"/>
        <v>#REF!</v>
      </c>
      <c r="AC102" s="321" t="e">
        <f t="shared" ref="AC102" si="175">ROUND(((AA102/AB102)-1)*100,2)</f>
        <v>#REF!</v>
      </c>
      <c r="AD102" s="317" t="e">
        <f t="shared" si="173"/>
        <v>#REF!</v>
      </c>
      <c r="AE102" s="318" t="e">
        <f t="shared" si="174"/>
        <v>#REF!</v>
      </c>
      <c r="AF102" s="319" t="e">
        <f t="shared" ref="AF102" si="176">ROUND(((AD102/AE102)-1)*100,2)</f>
        <v>#REF!</v>
      </c>
      <c r="AG102" s="184" t="e">
        <f t="shared" ref="AG102:AG113" si="177">AA102+AD102</f>
        <v>#REF!</v>
      </c>
      <c r="AH102" s="184" t="e">
        <f>'บางแสน ชลบุรี'!#REF!</f>
        <v>#REF!</v>
      </c>
      <c r="AI102" s="240" t="e">
        <f t="shared" ref="AI102:AI113" si="178">AG102-AH102</f>
        <v>#REF!</v>
      </c>
      <c r="JA102" s="13" t="s">
        <v>189</v>
      </c>
      <c r="JB102" s="14">
        <v>2558</v>
      </c>
      <c r="JC102" s="15">
        <v>2557</v>
      </c>
      <c r="JD102" s="16" t="s">
        <v>27</v>
      </c>
      <c r="JE102" s="14">
        <v>2558</v>
      </c>
      <c r="JF102" s="15">
        <v>2557</v>
      </c>
      <c r="JG102" s="16" t="s">
        <v>27</v>
      </c>
      <c r="JH102" s="14">
        <v>2558</v>
      </c>
      <c r="JI102" s="15">
        <v>2557</v>
      </c>
      <c r="JJ102" s="16" t="s">
        <v>27</v>
      </c>
      <c r="LS102" s="240">
        <f>LR192</f>
        <v>0</v>
      </c>
      <c r="MB102" s="13" t="s">
        <v>192</v>
      </c>
      <c r="MC102" s="14">
        <v>2558</v>
      </c>
      <c r="MD102" s="15">
        <v>2557</v>
      </c>
      <c r="ME102" s="16" t="s">
        <v>27</v>
      </c>
      <c r="MF102" s="14">
        <v>2558</v>
      </c>
      <c r="MG102" s="15">
        <v>2557</v>
      </c>
      <c r="MH102" s="16" t="s">
        <v>27</v>
      </c>
      <c r="MI102" s="14">
        <v>2558</v>
      </c>
      <c r="MJ102" s="15">
        <v>2557</v>
      </c>
      <c r="MK102" s="16" t="s">
        <v>27</v>
      </c>
      <c r="SL102" s="70" t="s">
        <v>116</v>
      </c>
      <c r="SM102" s="229">
        <f t="shared" ref="SM102:SM106" si="179">LS365</f>
        <v>0</v>
      </c>
      <c r="SN102" s="261">
        <f t="shared" ref="SN102:SN106" si="180">LS276</f>
        <v>0</v>
      </c>
      <c r="SO102" s="261">
        <f t="shared" ref="SO102:SO106" si="181">LS186</f>
        <v>0</v>
      </c>
      <c r="SP102" s="282">
        <f t="shared" ref="SP102:SP106" si="182">LS102</f>
        <v>0</v>
      </c>
      <c r="SQ102" s="282">
        <f>IN9</f>
        <v>0</v>
      </c>
      <c r="SS102" s="259" t="s">
        <v>117</v>
      </c>
      <c r="ST102" s="279">
        <f t="shared" si="160"/>
        <v>0</v>
      </c>
      <c r="SU102" s="279">
        <f t="shared" si="161"/>
        <v>0</v>
      </c>
      <c r="SV102" s="279">
        <f t="shared" si="162"/>
        <v>0</v>
      </c>
      <c r="SW102" s="258">
        <f t="shared" si="163"/>
        <v>0</v>
      </c>
      <c r="SX102" s="258">
        <f t="shared" si="164"/>
        <v>0</v>
      </c>
      <c r="SZ102" s="240" t="e">
        <f t="shared" si="165"/>
        <v>#REF!</v>
      </c>
      <c r="TA102" s="240" t="e">
        <f t="shared" si="166"/>
        <v>#REF!</v>
      </c>
      <c r="TB102" s="240" t="e">
        <f t="shared" si="167"/>
        <v>#REF!</v>
      </c>
      <c r="TC102" s="240">
        <f t="shared" si="168"/>
        <v>0</v>
      </c>
      <c r="TD102" s="240">
        <f t="shared" si="169"/>
        <v>0</v>
      </c>
      <c r="TE102" s="240">
        <f t="shared" si="170"/>
        <v>0</v>
      </c>
    </row>
    <row r="103" spans="1:525" ht="19.5" customHeight="1" thickTop="1" x14ac:dyDescent="0.25">
      <c r="A103" s="184"/>
      <c r="B103" s="185" t="s">
        <v>240</v>
      </c>
      <c r="C103" s="186" t="e">
        <f>'1.รวมชลบุรี'!#REF!</f>
        <v>#REF!</v>
      </c>
      <c r="D103" s="187" t="e">
        <f>'1.รวมชลบุรี'!#REF!</f>
        <v>#REF!</v>
      </c>
      <c r="E103" s="298" t="e">
        <f>'1.รวมชลบุรี'!#REF!</f>
        <v>#REF!</v>
      </c>
      <c r="F103" s="186" t="e">
        <f>'1.รวมชลบุรี'!#REF!</f>
        <v>#REF!</v>
      </c>
      <c r="G103" s="187" t="e">
        <f>'1.รวมชลบุรี'!#REF!</f>
        <v>#REF!</v>
      </c>
      <c r="H103" s="298" t="e">
        <f>'1.รวมชลบุรี'!#REF!</f>
        <v>#REF!</v>
      </c>
      <c r="I103" s="186" t="e">
        <f>'1.รวมชลบุรี'!#REF!</f>
        <v>#REF!</v>
      </c>
      <c r="J103" s="187" t="e">
        <f>'1.รวมชลบุรี'!#REF!</f>
        <v>#REF!</v>
      </c>
      <c r="K103" s="298" t="e">
        <f>'1.รวมชลบุรี'!#REF!</f>
        <v>#REF!</v>
      </c>
      <c r="L103" s="186" t="e">
        <f>'1.รวมชลบุรี'!#REF!</f>
        <v>#REF!</v>
      </c>
      <c r="M103" s="187" t="e">
        <f>'1.รวมชลบุรี'!#REF!</f>
        <v>#REF!</v>
      </c>
      <c r="N103" s="298" t="e">
        <f>'1.รวมชลบุรี'!#REF!</f>
        <v>#REF!</v>
      </c>
      <c r="O103" s="186" t="e">
        <f>'1.รวมชลบุรี'!#REF!</f>
        <v>#REF!</v>
      </c>
      <c r="P103" s="187" t="e">
        <f>'1.รวมชลบุรี'!#REF!</f>
        <v>#REF!</v>
      </c>
      <c r="Q103" s="298" t="e">
        <f>'1.รวมชลบุรี'!#REF!</f>
        <v>#REF!</v>
      </c>
      <c r="R103" s="186" t="e">
        <f>'1.รวมชลบุรี'!#REF!</f>
        <v>#REF!</v>
      </c>
      <c r="S103" s="187" t="e">
        <f>'1.รวมชลบุรี'!#REF!</f>
        <v>#REF!</v>
      </c>
      <c r="T103" s="298" t="e">
        <f>'1.รวมชลบุรี'!#REF!</f>
        <v>#REF!</v>
      </c>
      <c r="U103" s="186" t="e">
        <f>'1.รวมชลบุรี'!#REF!</f>
        <v>#REF!</v>
      </c>
      <c r="V103" s="187" t="e">
        <f>'1.รวมชลบุรี'!#REF!</f>
        <v>#REF!</v>
      </c>
      <c r="W103" s="298" t="e">
        <f>'1.รวมชลบุรี'!#REF!</f>
        <v>#REF!</v>
      </c>
      <c r="X103" s="186" t="e">
        <f>'1.รวมชลบุรี'!#REF!</f>
        <v>#REF!</v>
      </c>
      <c r="Y103" s="187" t="e">
        <f>'1.รวมชลบุรี'!#REF!</f>
        <v>#REF!</v>
      </c>
      <c r="Z103" s="298" t="e">
        <f>'1.รวมชลบุรี'!#REF!</f>
        <v>#REF!</v>
      </c>
      <c r="AA103" s="186" t="e">
        <f t="shared" si="171"/>
        <v>#REF!</v>
      </c>
      <c r="AB103" s="187" t="e">
        <f t="shared" si="172"/>
        <v>#REF!</v>
      </c>
      <c r="AC103" s="298" t="e">
        <f>'1.รวมชลบุรี'!#REF!</f>
        <v>#REF!</v>
      </c>
      <c r="AD103" s="189" t="e">
        <f t="shared" si="173"/>
        <v>#REF!</v>
      </c>
      <c r="AE103" s="187" t="e">
        <f t="shared" si="174"/>
        <v>#REF!</v>
      </c>
      <c r="AF103" s="190" t="e">
        <f>'1.รวมชลบุรี'!#REF!</f>
        <v>#REF!</v>
      </c>
      <c r="AG103" s="333" t="e">
        <f>AA103+AD103</f>
        <v>#REF!</v>
      </c>
      <c r="AH103" s="184" t="e">
        <f>'1.รวมชลบุรี'!#REF!</f>
        <v>#REF!</v>
      </c>
      <c r="AI103" s="245" t="e">
        <f>AG103-AH103</f>
        <v>#REF!</v>
      </c>
      <c r="JA103" s="297"/>
      <c r="JB103" s="297"/>
      <c r="JC103" s="156"/>
      <c r="JD103" s="297"/>
      <c r="JE103" s="297"/>
      <c r="JF103" s="156"/>
      <c r="JG103" s="297"/>
      <c r="JH103" s="297"/>
      <c r="JI103" s="156"/>
      <c r="JJ103" s="297"/>
      <c r="MB103" s="297"/>
      <c r="MC103" s="297"/>
      <c r="MD103" s="156"/>
      <c r="ME103" s="297"/>
      <c r="MF103" s="297"/>
      <c r="MG103" s="156"/>
      <c r="MH103" s="297"/>
      <c r="MI103" s="297"/>
      <c r="MJ103" s="156"/>
      <c r="MK103" s="297"/>
      <c r="SL103" s="70" t="s">
        <v>205</v>
      </c>
      <c r="SM103" s="271">
        <f t="shared" si="179"/>
        <v>0</v>
      </c>
      <c r="SN103" s="261">
        <f t="shared" si="180"/>
        <v>0</v>
      </c>
      <c r="SO103" s="261">
        <f t="shared" si="181"/>
        <v>0</v>
      </c>
      <c r="SP103" s="283">
        <f t="shared" si="182"/>
        <v>0</v>
      </c>
      <c r="SQ103" s="283">
        <f t="shared" ref="SQ103:SQ106" si="183">IN103</f>
        <v>0</v>
      </c>
      <c r="SS103" s="259" t="s">
        <v>119</v>
      </c>
      <c r="ST103" s="279">
        <f t="shared" si="160"/>
        <v>0</v>
      </c>
      <c r="SU103" s="279">
        <f t="shared" si="161"/>
        <v>0</v>
      </c>
      <c r="SV103" s="279">
        <f t="shared" si="162"/>
        <v>0</v>
      </c>
      <c r="SW103" s="258">
        <f t="shared" si="163"/>
        <v>0</v>
      </c>
      <c r="SX103" s="258">
        <f t="shared" si="164"/>
        <v>0</v>
      </c>
      <c r="SZ103" s="240" t="e">
        <f t="shared" si="165"/>
        <v>#REF!</v>
      </c>
      <c r="TA103" s="240" t="e">
        <f t="shared" si="166"/>
        <v>#REF!</v>
      </c>
      <c r="TB103" s="240" t="e">
        <f t="shared" si="167"/>
        <v>#REF!</v>
      </c>
      <c r="TC103" s="240">
        <f t="shared" si="168"/>
        <v>0</v>
      </c>
      <c r="TD103" s="240">
        <f t="shared" si="169"/>
        <v>0</v>
      </c>
      <c r="TE103" s="240">
        <f t="shared" si="170"/>
        <v>0</v>
      </c>
    </row>
    <row r="104" spans="1:525" ht="19.5" customHeight="1" x14ac:dyDescent="0.25">
      <c r="A104" s="184"/>
      <c r="B104" s="185" t="s">
        <v>223</v>
      </c>
      <c r="C104" s="186" t="e">
        <f>จันทบุรี!#REF!</f>
        <v>#REF!</v>
      </c>
      <c r="D104" s="187" t="e">
        <f>จันทบุรี!#REF!</f>
        <v>#REF!</v>
      </c>
      <c r="E104" s="298" t="e">
        <f>จันทบุรี!#REF!</f>
        <v>#REF!</v>
      </c>
      <c r="F104" s="186" t="e">
        <f>จันทบุรี!#REF!</f>
        <v>#REF!</v>
      </c>
      <c r="G104" s="187" t="e">
        <f>จันทบุรี!#REF!</f>
        <v>#REF!</v>
      </c>
      <c r="H104" s="298" t="e">
        <f>จันทบุรี!#REF!</f>
        <v>#REF!</v>
      </c>
      <c r="I104" s="186" t="e">
        <f>จันทบุรี!#REF!</f>
        <v>#REF!</v>
      </c>
      <c r="J104" s="187" t="e">
        <f>จันทบุรี!#REF!</f>
        <v>#REF!</v>
      </c>
      <c r="K104" s="298" t="e">
        <f>จันทบุรี!#REF!</f>
        <v>#REF!</v>
      </c>
      <c r="L104" s="186" t="e">
        <f>จันทบุรี!#REF!</f>
        <v>#REF!</v>
      </c>
      <c r="M104" s="187" t="e">
        <f>จันทบุรี!#REF!</f>
        <v>#REF!</v>
      </c>
      <c r="N104" s="298" t="e">
        <f>จันทบุรี!#REF!</f>
        <v>#REF!</v>
      </c>
      <c r="O104" s="186" t="e">
        <f>จันทบุรี!#REF!</f>
        <v>#REF!</v>
      </c>
      <c r="P104" s="187" t="e">
        <f>จันทบุรี!#REF!</f>
        <v>#REF!</v>
      </c>
      <c r="Q104" s="298" t="e">
        <f>จันทบุรี!#REF!</f>
        <v>#REF!</v>
      </c>
      <c r="R104" s="186" t="e">
        <f>จันทบุรี!#REF!</f>
        <v>#REF!</v>
      </c>
      <c r="S104" s="187" t="e">
        <f>จันทบุรี!#REF!</f>
        <v>#REF!</v>
      </c>
      <c r="T104" s="298" t="e">
        <f>จันทบุรี!#REF!</f>
        <v>#REF!</v>
      </c>
      <c r="U104" s="186" t="e">
        <f>จันทบุรี!#REF!</f>
        <v>#REF!</v>
      </c>
      <c r="V104" s="187" t="e">
        <f>จันทบุรี!#REF!</f>
        <v>#REF!</v>
      </c>
      <c r="W104" s="298" t="e">
        <f>จันทบุรี!#REF!</f>
        <v>#REF!</v>
      </c>
      <c r="X104" s="186" t="e">
        <f>จันทบุรี!#REF!</f>
        <v>#REF!</v>
      </c>
      <c r="Y104" s="187" t="e">
        <f>จันทบุรี!#REF!</f>
        <v>#REF!</v>
      </c>
      <c r="Z104" s="298" t="e">
        <f>จันทบุรี!#REF!</f>
        <v>#REF!</v>
      </c>
      <c r="AA104" s="186" t="e">
        <f t="shared" si="171"/>
        <v>#REF!</v>
      </c>
      <c r="AB104" s="187" t="e">
        <f t="shared" si="172"/>
        <v>#REF!</v>
      </c>
      <c r="AC104" s="298" t="e">
        <f t="shared" ref="AC104" si="184">ROUND(((AA104/AB104)-1)*100,2)</f>
        <v>#REF!</v>
      </c>
      <c r="AD104" s="188" t="e">
        <f t="shared" si="173"/>
        <v>#REF!</v>
      </c>
      <c r="AE104" s="187" t="e">
        <f t="shared" si="174"/>
        <v>#REF!</v>
      </c>
      <c r="AF104" s="190" t="e">
        <f t="shared" ref="AF104" si="185">ROUND(((AD104/AE104)-1)*100,2)</f>
        <v>#REF!</v>
      </c>
      <c r="AG104" s="184" t="e">
        <f t="shared" si="177"/>
        <v>#REF!</v>
      </c>
      <c r="AH104" s="184" t="e">
        <f>จันทบุรี!#REF!</f>
        <v>#REF!</v>
      </c>
      <c r="AI104" s="240" t="e">
        <f t="shared" si="178"/>
        <v>#REF!</v>
      </c>
      <c r="IM104" s="24" t="s">
        <v>114</v>
      </c>
      <c r="LQ104" s="24" t="s">
        <v>114</v>
      </c>
      <c r="MD104" s="240">
        <f>MC193</f>
        <v>0</v>
      </c>
      <c r="MG104" s="240">
        <f>MF193</f>
        <v>0</v>
      </c>
      <c r="MJ104" s="240">
        <f>MI193</f>
        <v>0</v>
      </c>
      <c r="SL104" s="70" t="s">
        <v>120</v>
      </c>
      <c r="SM104" s="229">
        <f t="shared" si="179"/>
        <v>0</v>
      </c>
      <c r="SN104" s="261">
        <f t="shared" si="180"/>
        <v>0</v>
      </c>
      <c r="SO104" s="261">
        <f t="shared" si="181"/>
        <v>0</v>
      </c>
      <c r="SP104" s="284">
        <f t="shared" si="182"/>
        <v>0</v>
      </c>
      <c r="SQ104" s="284">
        <f t="shared" si="183"/>
        <v>0</v>
      </c>
      <c r="SS104" s="259" t="s">
        <v>121</v>
      </c>
      <c r="ST104" s="279">
        <f t="shared" si="160"/>
        <v>0</v>
      </c>
      <c r="SU104" s="279">
        <f t="shared" si="161"/>
        <v>0</v>
      </c>
      <c r="SV104" s="279">
        <f t="shared" si="162"/>
        <v>0</v>
      </c>
      <c r="SW104" s="258">
        <f t="shared" si="163"/>
        <v>0</v>
      </c>
      <c r="SX104" s="258">
        <f t="shared" si="164"/>
        <v>0</v>
      </c>
      <c r="SZ104" s="240" t="e">
        <f t="shared" si="165"/>
        <v>#REF!</v>
      </c>
      <c r="TA104" s="240" t="e">
        <f t="shared" si="166"/>
        <v>#REF!</v>
      </c>
      <c r="TB104" s="240" t="e">
        <f t="shared" si="167"/>
        <v>#REF!</v>
      </c>
      <c r="TC104" s="240">
        <f t="shared" si="168"/>
        <v>0</v>
      </c>
      <c r="TD104" s="240">
        <f t="shared" si="169"/>
        <v>0</v>
      </c>
      <c r="TE104" s="240">
        <f t="shared" si="170"/>
        <v>0</v>
      </c>
    </row>
    <row r="105" spans="1:525" ht="19.5" customHeight="1" x14ac:dyDescent="0.25">
      <c r="A105" s="184"/>
      <c r="B105" s="185" t="s">
        <v>238</v>
      </c>
      <c r="C105" s="186" t="e">
        <f>'2.รวมตราด'!#REF!</f>
        <v>#REF!</v>
      </c>
      <c r="D105" s="187" t="e">
        <f>'2.รวมตราด'!#REF!</f>
        <v>#REF!</v>
      </c>
      <c r="E105" s="298" t="e">
        <f>'2.รวมตราด'!#REF!</f>
        <v>#REF!</v>
      </c>
      <c r="F105" s="186" t="e">
        <f>'2.รวมตราด'!#REF!</f>
        <v>#REF!</v>
      </c>
      <c r="G105" s="187" t="e">
        <f>'2.รวมตราด'!#REF!</f>
        <v>#REF!</v>
      </c>
      <c r="H105" s="298" t="e">
        <f>'2.รวมตราด'!#REF!</f>
        <v>#REF!</v>
      </c>
      <c r="I105" s="186" t="e">
        <f>'2.รวมตราด'!#REF!</f>
        <v>#REF!</v>
      </c>
      <c r="J105" s="187" t="e">
        <f>'2.รวมตราด'!#REF!</f>
        <v>#REF!</v>
      </c>
      <c r="K105" s="298" t="e">
        <f>'2.รวมตราด'!#REF!</f>
        <v>#REF!</v>
      </c>
      <c r="L105" s="186" t="e">
        <f>'2.รวมตราด'!#REF!</f>
        <v>#REF!</v>
      </c>
      <c r="M105" s="187" t="e">
        <f>'2.รวมตราด'!#REF!</f>
        <v>#REF!</v>
      </c>
      <c r="N105" s="298" t="e">
        <f>'2.รวมตราด'!#REF!</f>
        <v>#REF!</v>
      </c>
      <c r="O105" s="186" t="e">
        <f>'2.รวมตราด'!#REF!</f>
        <v>#REF!</v>
      </c>
      <c r="P105" s="187" t="e">
        <f>'2.รวมตราด'!#REF!</f>
        <v>#REF!</v>
      </c>
      <c r="Q105" s="298" t="e">
        <f>'2.รวมตราด'!#REF!</f>
        <v>#REF!</v>
      </c>
      <c r="R105" s="186" t="e">
        <f>'2.รวมตราด'!#REF!</f>
        <v>#REF!</v>
      </c>
      <c r="S105" s="187" t="e">
        <f>'2.รวมตราด'!#REF!</f>
        <v>#REF!</v>
      </c>
      <c r="T105" s="298" t="e">
        <f>'2.รวมตราด'!#REF!</f>
        <v>#REF!</v>
      </c>
      <c r="U105" s="186" t="e">
        <f>'2.รวมตราด'!#REF!</f>
        <v>#REF!</v>
      </c>
      <c r="V105" s="187" t="e">
        <f>'2.รวมตราด'!#REF!</f>
        <v>#REF!</v>
      </c>
      <c r="W105" s="298" t="e">
        <f>'2.รวมตราด'!#REF!</f>
        <v>#REF!</v>
      </c>
      <c r="X105" s="186" t="e">
        <f>'2.รวมตราด'!#REF!</f>
        <v>#REF!</v>
      </c>
      <c r="Y105" s="187" t="e">
        <f>'2.รวมตราด'!#REF!</f>
        <v>#REF!</v>
      </c>
      <c r="Z105" s="298" t="e">
        <f>'2.รวมตราด'!#REF!</f>
        <v>#REF!</v>
      </c>
      <c r="AA105" s="186" t="e">
        <f t="shared" si="171"/>
        <v>#REF!</v>
      </c>
      <c r="AB105" s="187" t="e">
        <f t="shared" si="172"/>
        <v>#REF!</v>
      </c>
      <c r="AC105" s="298" t="e">
        <f>'1.รวมชลบุรี'!#REF!</f>
        <v>#REF!</v>
      </c>
      <c r="AD105" s="188" t="e">
        <f t="shared" si="173"/>
        <v>#REF!</v>
      </c>
      <c r="AE105" s="187" t="e">
        <f t="shared" si="174"/>
        <v>#REF!</v>
      </c>
      <c r="AF105" s="190" t="e">
        <f>'1.รวมชลบุรี'!#REF!</f>
        <v>#REF!</v>
      </c>
      <c r="AG105" s="184" t="e">
        <f t="shared" si="177"/>
        <v>#REF!</v>
      </c>
      <c r="AH105" s="184" t="e">
        <f>'2.รวมตราด'!#REF!</f>
        <v>#REF!</v>
      </c>
      <c r="AI105" s="240" t="e">
        <f t="shared" si="178"/>
        <v>#REF!</v>
      </c>
      <c r="IM105" s="58"/>
      <c r="LQ105" s="58"/>
      <c r="SL105" s="67" t="s">
        <v>122</v>
      </c>
      <c r="SM105" s="229">
        <f t="shared" si="179"/>
        <v>0</v>
      </c>
      <c r="SN105" s="261">
        <f t="shared" si="180"/>
        <v>0</v>
      </c>
      <c r="SO105" s="261">
        <f t="shared" si="181"/>
        <v>0</v>
      </c>
      <c r="SP105" s="285">
        <f t="shared" si="182"/>
        <v>0</v>
      </c>
      <c r="SQ105" s="285">
        <f t="shared" si="183"/>
        <v>0</v>
      </c>
      <c r="SS105" s="259" t="s">
        <v>123</v>
      </c>
      <c r="ST105" s="279">
        <f t="shared" si="160"/>
        <v>0</v>
      </c>
      <c r="SU105" s="279">
        <f t="shared" si="161"/>
        <v>0</v>
      </c>
      <c r="SV105" s="279">
        <f t="shared" si="162"/>
        <v>0</v>
      </c>
      <c r="SW105" s="258">
        <f t="shared" si="163"/>
        <v>0</v>
      </c>
      <c r="SX105" s="258">
        <f t="shared" si="164"/>
        <v>0</v>
      </c>
      <c r="SZ105" s="240" t="e">
        <f t="shared" si="165"/>
        <v>#REF!</v>
      </c>
      <c r="TA105" s="240" t="e">
        <f t="shared" si="166"/>
        <v>#REF!</v>
      </c>
      <c r="TB105" s="240" t="e">
        <f t="shared" si="167"/>
        <v>#REF!</v>
      </c>
      <c r="TC105" s="240">
        <f t="shared" si="168"/>
        <v>0</v>
      </c>
      <c r="TD105" s="240">
        <f t="shared" si="169"/>
        <v>0</v>
      </c>
      <c r="TE105" s="240">
        <f t="shared" si="170"/>
        <v>0</v>
      </c>
    </row>
    <row r="106" spans="1:525" ht="19.5" customHeight="1" thickBot="1" x14ac:dyDescent="0.3">
      <c r="A106" s="184"/>
      <c r="B106" s="313" t="s">
        <v>224</v>
      </c>
      <c r="C106" s="320" t="e">
        <f>'เมือง ตราด'!#REF!</f>
        <v>#REF!</v>
      </c>
      <c r="D106" s="318" t="e">
        <f>'เมือง ตราด'!#REF!</f>
        <v>#REF!</v>
      </c>
      <c r="E106" s="321" t="e">
        <f>'เมือง ตราด'!#REF!</f>
        <v>#REF!</v>
      </c>
      <c r="F106" s="320" t="e">
        <f>'เมือง ตราด'!#REF!</f>
        <v>#REF!</v>
      </c>
      <c r="G106" s="318" t="e">
        <f>'เมือง ตราด'!#REF!</f>
        <v>#REF!</v>
      </c>
      <c r="H106" s="321" t="e">
        <f>'เมือง ตราด'!#REF!</f>
        <v>#REF!</v>
      </c>
      <c r="I106" s="320" t="e">
        <f>'เมือง ตราด'!#REF!</f>
        <v>#REF!</v>
      </c>
      <c r="J106" s="318" t="e">
        <f>'เมือง ตราด'!#REF!</f>
        <v>#REF!</v>
      </c>
      <c r="K106" s="321" t="e">
        <f>'เมือง ตราด'!#REF!</f>
        <v>#REF!</v>
      </c>
      <c r="L106" s="320" t="e">
        <f>'เมือง ตราด'!#REF!</f>
        <v>#REF!</v>
      </c>
      <c r="M106" s="318" t="e">
        <f>'เมือง ตราด'!#REF!</f>
        <v>#REF!</v>
      </c>
      <c r="N106" s="321" t="e">
        <f>'เมือง ตราด'!#REF!</f>
        <v>#REF!</v>
      </c>
      <c r="O106" s="320" t="e">
        <f>'เมือง ตราด'!#REF!</f>
        <v>#REF!</v>
      </c>
      <c r="P106" s="318" t="e">
        <f>'เมือง ตราด'!#REF!</f>
        <v>#REF!</v>
      </c>
      <c r="Q106" s="321" t="e">
        <f>'เมือง ตราด'!#REF!</f>
        <v>#REF!</v>
      </c>
      <c r="R106" s="320" t="e">
        <f>'เมือง ตราด'!#REF!</f>
        <v>#REF!</v>
      </c>
      <c r="S106" s="318" t="e">
        <f>'เมือง ตราด'!#REF!</f>
        <v>#REF!</v>
      </c>
      <c r="T106" s="321" t="e">
        <f>'เมือง ตราด'!#REF!</f>
        <v>#REF!</v>
      </c>
      <c r="U106" s="320" t="e">
        <f>'เมือง ตราด'!#REF!</f>
        <v>#REF!</v>
      </c>
      <c r="V106" s="318" t="e">
        <f>'เมือง ตราด'!#REF!</f>
        <v>#REF!</v>
      </c>
      <c r="W106" s="321" t="e">
        <f>'เมือง ตราด'!#REF!</f>
        <v>#REF!</v>
      </c>
      <c r="X106" s="320" t="e">
        <f>'เมือง ตราด'!#REF!</f>
        <v>#REF!</v>
      </c>
      <c r="Y106" s="318" t="e">
        <f>'เมือง ตราด'!#REF!</f>
        <v>#REF!</v>
      </c>
      <c r="Z106" s="321" t="e">
        <f>'เมือง ตราด'!#REF!</f>
        <v>#REF!</v>
      </c>
      <c r="AA106" s="320" t="e">
        <f t="shared" si="171"/>
        <v>#REF!</v>
      </c>
      <c r="AB106" s="318" t="e">
        <f t="shared" si="172"/>
        <v>#REF!</v>
      </c>
      <c r="AC106" s="321" t="e">
        <f t="shared" ref="AC106:AC113" si="186">ROUND(((AA106/AB106)-1)*100,2)</f>
        <v>#REF!</v>
      </c>
      <c r="AD106" s="334" t="e">
        <f t="shared" si="173"/>
        <v>#REF!</v>
      </c>
      <c r="AE106" s="318" t="e">
        <f t="shared" si="174"/>
        <v>#REF!</v>
      </c>
      <c r="AF106" s="319" t="e">
        <f t="shared" ref="AF106:AF113" si="187">ROUND(((AD106/AE106)-1)*100,2)</f>
        <v>#REF!</v>
      </c>
      <c r="AG106" s="184" t="e">
        <f t="shared" si="177"/>
        <v>#REF!</v>
      </c>
      <c r="AH106" s="184" t="e">
        <f>'เมือง ตราด'!#REF!</f>
        <v>#REF!</v>
      </c>
      <c r="AI106" s="240" t="e">
        <f t="shared" si="178"/>
        <v>#REF!</v>
      </c>
      <c r="IM106" s="58" t="s">
        <v>116</v>
      </c>
      <c r="LQ106" s="58" t="s">
        <v>116</v>
      </c>
      <c r="LS106" s="240">
        <f t="shared" ref="LS106:LS110" si="188">LR194</f>
        <v>0</v>
      </c>
      <c r="MD106" s="240">
        <f t="shared" ref="MD106:MD112" si="189">MC194</f>
        <v>0</v>
      </c>
      <c r="MG106" s="240">
        <f t="shared" ref="MG106:MG112" si="190">MF194</f>
        <v>0</v>
      </c>
      <c r="MJ106" s="240">
        <f t="shared" ref="MJ106:MJ112" si="191">MI194</f>
        <v>0</v>
      </c>
      <c r="SL106" s="71" t="s">
        <v>125</v>
      </c>
      <c r="SM106" s="286">
        <f t="shared" si="179"/>
        <v>0</v>
      </c>
      <c r="SN106" s="266">
        <f t="shared" si="180"/>
        <v>0</v>
      </c>
      <c r="SO106" s="266">
        <f t="shared" si="181"/>
        <v>0</v>
      </c>
      <c r="SP106" s="287">
        <f t="shared" si="182"/>
        <v>0</v>
      </c>
      <c r="SQ106" s="287">
        <f t="shared" si="183"/>
        <v>0</v>
      </c>
      <c r="SS106" s="259" t="s">
        <v>126</v>
      </c>
      <c r="ST106" s="279">
        <f t="shared" si="160"/>
        <v>0</v>
      </c>
      <c r="SU106" s="279">
        <f t="shared" si="161"/>
        <v>0</v>
      </c>
      <c r="SV106" s="279">
        <f t="shared" si="162"/>
        <v>0</v>
      </c>
      <c r="SW106" s="258">
        <f t="shared" si="163"/>
        <v>0</v>
      </c>
      <c r="SX106" s="258">
        <f t="shared" si="164"/>
        <v>0</v>
      </c>
      <c r="SZ106" s="240" t="e">
        <f t="shared" si="165"/>
        <v>#REF!</v>
      </c>
      <c r="TA106" s="240" t="e">
        <f t="shared" si="166"/>
        <v>#REF!</v>
      </c>
      <c r="TB106" s="240" t="e">
        <f t="shared" si="167"/>
        <v>#REF!</v>
      </c>
      <c r="TC106" s="240">
        <f t="shared" si="168"/>
        <v>0</v>
      </c>
      <c r="TD106" s="240">
        <f t="shared" si="169"/>
        <v>0</v>
      </c>
      <c r="TE106" s="240">
        <f t="shared" si="170"/>
        <v>0</v>
      </c>
    </row>
    <row r="107" spans="1:525" ht="19.5" customHeight="1" thickTop="1" x14ac:dyDescent="0.25">
      <c r="A107" s="184"/>
      <c r="B107" s="313" t="s">
        <v>225</v>
      </c>
      <c r="C107" s="320" t="e">
        <f>'เกาะช้าง ตราด'!#REF!</f>
        <v>#REF!</v>
      </c>
      <c r="D107" s="318" t="e">
        <f>'เกาะช้าง ตราด'!#REF!</f>
        <v>#REF!</v>
      </c>
      <c r="E107" s="321" t="e">
        <f>'เกาะช้าง ตราด'!#REF!</f>
        <v>#REF!</v>
      </c>
      <c r="F107" s="320" t="e">
        <f>'เกาะช้าง ตราด'!#REF!</f>
        <v>#REF!</v>
      </c>
      <c r="G107" s="318" t="e">
        <f>'เกาะช้าง ตราด'!#REF!</f>
        <v>#REF!</v>
      </c>
      <c r="H107" s="321" t="e">
        <f>'เกาะช้าง ตราด'!#REF!</f>
        <v>#REF!</v>
      </c>
      <c r="I107" s="320" t="e">
        <f>'เกาะช้าง ตราด'!#REF!</f>
        <v>#REF!</v>
      </c>
      <c r="J107" s="318" t="e">
        <f>'เกาะช้าง ตราด'!#REF!</f>
        <v>#REF!</v>
      </c>
      <c r="K107" s="321" t="e">
        <f>'เกาะช้าง ตราด'!#REF!</f>
        <v>#REF!</v>
      </c>
      <c r="L107" s="320" t="e">
        <f>'เกาะช้าง ตราด'!#REF!</f>
        <v>#REF!</v>
      </c>
      <c r="M107" s="318" t="e">
        <f>'เกาะช้าง ตราด'!#REF!</f>
        <v>#REF!</v>
      </c>
      <c r="N107" s="321" t="e">
        <f>'เกาะช้าง ตราด'!#REF!</f>
        <v>#REF!</v>
      </c>
      <c r="O107" s="320" t="e">
        <f>'เกาะช้าง ตราด'!#REF!</f>
        <v>#REF!</v>
      </c>
      <c r="P107" s="318" t="e">
        <f>'เกาะช้าง ตราด'!#REF!</f>
        <v>#REF!</v>
      </c>
      <c r="Q107" s="321" t="e">
        <f>'เกาะช้าง ตราด'!#REF!</f>
        <v>#REF!</v>
      </c>
      <c r="R107" s="320" t="e">
        <f>'เกาะช้าง ตราด'!#REF!</f>
        <v>#REF!</v>
      </c>
      <c r="S107" s="318" t="e">
        <f>'เกาะช้าง ตราด'!#REF!</f>
        <v>#REF!</v>
      </c>
      <c r="T107" s="321" t="e">
        <f>'เกาะช้าง ตราด'!#REF!</f>
        <v>#REF!</v>
      </c>
      <c r="U107" s="320" t="e">
        <f>'เกาะช้าง ตราด'!#REF!</f>
        <v>#REF!</v>
      </c>
      <c r="V107" s="318" t="e">
        <f>'เกาะช้าง ตราด'!#REF!</f>
        <v>#REF!</v>
      </c>
      <c r="W107" s="321" t="e">
        <f>'เกาะช้าง ตราด'!#REF!</f>
        <v>#REF!</v>
      </c>
      <c r="X107" s="320" t="e">
        <f>'เกาะช้าง ตราด'!#REF!</f>
        <v>#REF!</v>
      </c>
      <c r="Y107" s="318" t="e">
        <f>'เกาะช้าง ตราด'!#REF!</f>
        <v>#REF!</v>
      </c>
      <c r="Z107" s="321" t="e">
        <f>'เกาะช้าง ตราด'!#REF!</f>
        <v>#REF!</v>
      </c>
      <c r="AA107" s="320" t="e">
        <f t="shared" si="171"/>
        <v>#REF!</v>
      </c>
      <c r="AB107" s="318" t="e">
        <f t="shared" si="172"/>
        <v>#REF!</v>
      </c>
      <c r="AC107" s="321" t="e">
        <f t="shared" si="186"/>
        <v>#REF!</v>
      </c>
      <c r="AD107" s="334" t="e">
        <f t="shared" si="173"/>
        <v>#REF!</v>
      </c>
      <c r="AE107" s="318" t="e">
        <f t="shared" si="174"/>
        <v>#REF!</v>
      </c>
      <c r="AF107" s="319" t="e">
        <f t="shared" si="187"/>
        <v>#REF!</v>
      </c>
      <c r="AG107" s="184" t="e">
        <f t="shared" si="177"/>
        <v>#REF!</v>
      </c>
      <c r="AH107" s="184" t="e">
        <f>'เกาะช้าง ตราด'!#REF!</f>
        <v>#REF!</v>
      </c>
      <c r="AI107" s="240" t="e">
        <f t="shared" si="178"/>
        <v>#REF!</v>
      </c>
      <c r="IM107" s="58" t="s">
        <v>205</v>
      </c>
      <c r="LQ107" s="58" t="s">
        <v>205</v>
      </c>
      <c r="LS107" s="240">
        <f t="shared" si="188"/>
        <v>0</v>
      </c>
      <c r="MD107" s="240">
        <f t="shared" si="189"/>
        <v>0</v>
      </c>
      <c r="MG107" s="240">
        <f t="shared" si="190"/>
        <v>0</v>
      </c>
      <c r="MJ107" s="240">
        <f t="shared" si="191"/>
        <v>0</v>
      </c>
      <c r="SS107" s="259" t="s">
        <v>127</v>
      </c>
      <c r="ST107" s="279">
        <f t="shared" si="160"/>
        <v>0</v>
      </c>
      <c r="SU107" s="279">
        <f t="shared" si="161"/>
        <v>0</v>
      </c>
      <c r="SV107" s="279">
        <f t="shared" si="162"/>
        <v>0</v>
      </c>
      <c r="SW107" s="258">
        <f t="shared" si="163"/>
        <v>0</v>
      </c>
      <c r="SX107" s="258">
        <f t="shared" si="164"/>
        <v>0</v>
      </c>
      <c r="SZ107" s="240" t="e">
        <f t="shared" si="165"/>
        <v>#REF!</v>
      </c>
      <c r="TA107" s="240" t="e">
        <f t="shared" si="166"/>
        <v>#REF!</v>
      </c>
      <c r="TB107" s="240" t="e">
        <f t="shared" si="167"/>
        <v>#REF!</v>
      </c>
      <c r="TC107" s="240">
        <f t="shared" si="168"/>
        <v>0</v>
      </c>
      <c r="TD107" s="240">
        <f t="shared" si="169"/>
        <v>0</v>
      </c>
      <c r="TE107" s="240">
        <f t="shared" si="170"/>
        <v>0</v>
      </c>
    </row>
    <row r="108" spans="1:525" ht="19.5" customHeight="1" x14ac:dyDescent="0.25">
      <c r="A108" s="184"/>
      <c r="B108" s="313" t="s">
        <v>226</v>
      </c>
      <c r="C108" s="320" t="e">
        <f>'เกาะกูด ตราด'!#REF!</f>
        <v>#REF!</v>
      </c>
      <c r="D108" s="318" t="e">
        <f>'เกาะกูด ตราด'!#REF!</f>
        <v>#REF!</v>
      </c>
      <c r="E108" s="321" t="e">
        <f>'เกาะกูด ตราด'!#REF!</f>
        <v>#REF!</v>
      </c>
      <c r="F108" s="320" t="e">
        <f>'เกาะกูด ตราด'!#REF!</f>
        <v>#REF!</v>
      </c>
      <c r="G108" s="318" t="e">
        <f>'เกาะกูด ตราด'!#REF!</f>
        <v>#REF!</v>
      </c>
      <c r="H108" s="321" t="e">
        <f>'เกาะกูด ตราด'!#REF!</f>
        <v>#REF!</v>
      </c>
      <c r="I108" s="320" t="e">
        <f>'เกาะกูด ตราด'!#REF!</f>
        <v>#REF!</v>
      </c>
      <c r="J108" s="318" t="e">
        <f>'เกาะกูด ตราด'!#REF!</f>
        <v>#REF!</v>
      </c>
      <c r="K108" s="321" t="e">
        <f>'เกาะกูด ตราด'!#REF!</f>
        <v>#REF!</v>
      </c>
      <c r="L108" s="320" t="e">
        <f>'เกาะกูด ตราด'!#REF!</f>
        <v>#REF!</v>
      </c>
      <c r="M108" s="318" t="e">
        <f>'เกาะกูด ตราด'!#REF!</f>
        <v>#REF!</v>
      </c>
      <c r="N108" s="321" t="e">
        <f>'เกาะกูด ตราด'!#REF!</f>
        <v>#REF!</v>
      </c>
      <c r="O108" s="320" t="e">
        <f>'เกาะกูด ตราด'!#REF!</f>
        <v>#REF!</v>
      </c>
      <c r="P108" s="318" t="e">
        <f>'เกาะกูด ตราด'!#REF!</f>
        <v>#REF!</v>
      </c>
      <c r="Q108" s="321" t="e">
        <f>'เกาะกูด ตราด'!#REF!</f>
        <v>#REF!</v>
      </c>
      <c r="R108" s="320" t="e">
        <f>'เกาะกูด ตราด'!#REF!</f>
        <v>#REF!</v>
      </c>
      <c r="S108" s="318" t="e">
        <f>'เกาะกูด ตราด'!#REF!</f>
        <v>#REF!</v>
      </c>
      <c r="T108" s="321" t="e">
        <f>'เกาะกูด ตราด'!#REF!</f>
        <v>#REF!</v>
      </c>
      <c r="U108" s="320" t="e">
        <f>'เกาะกูด ตราด'!#REF!</f>
        <v>#REF!</v>
      </c>
      <c r="V108" s="318" t="e">
        <f>'เกาะกูด ตราด'!#REF!</f>
        <v>#REF!</v>
      </c>
      <c r="W108" s="321" t="e">
        <f>'เกาะกูด ตราด'!#REF!</f>
        <v>#REF!</v>
      </c>
      <c r="X108" s="320" t="e">
        <f>'เกาะกูด ตราด'!#REF!</f>
        <v>#REF!</v>
      </c>
      <c r="Y108" s="318" t="e">
        <f>'เกาะกูด ตราด'!#REF!</f>
        <v>#REF!</v>
      </c>
      <c r="Z108" s="321" t="e">
        <f>'เกาะกูด ตราด'!#REF!</f>
        <v>#REF!</v>
      </c>
      <c r="AA108" s="320" t="e">
        <f t="shared" si="171"/>
        <v>#REF!</v>
      </c>
      <c r="AB108" s="318" t="e">
        <f t="shared" si="172"/>
        <v>#REF!</v>
      </c>
      <c r="AC108" s="321" t="e">
        <f t="shared" si="186"/>
        <v>#REF!</v>
      </c>
      <c r="AD108" s="334" t="e">
        <f t="shared" si="173"/>
        <v>#REF!</v>
      </c>
      <c r="AE108" s="318" t="e">
        <f t="shared" si="174"/>
        <v>#REF!</v>
      </c>
      <c r="AF108" s="319" t="e">
        <f t="shared" si="187"/>
        <v>#REF!</v>
      </c>
      <c r="AG108" s="184" t="e">
        <f t="shared" si="177"/>
        <v>#REF!</v>
      </c>
      <c r="AH108" s="184" t="e">
        <f>'เกาะกูด ตราด'!#REF!</f>
        <v>#REF!</v>
      </c>
      <c r="AI108" s="240" t="e">
        <f t="shared" si="178"/>
        <v>#REF!</v>
      </c>
      <c r="IM108" s="58" t="s">
        <v>120</v>
      </c>
      <c r="LQ108" s="58" t="s">
        <v>120</v>
      </c>
      <c r="LS108" s="240">
        <f t="shared" si="188"/>
        <v>0</v>
      </c>
      <c r="MD108" s="240">
        <f t="shared" si="189"/>
        <v>0</v>
      </c>
      <c r="MG108" s="240">
        <f t="shared" si="190"/>
        <v>0</v>
      </c>
      <c r="MJ108" s="240">
        <f t="shared" si="191"/>
        <v>0</v>
      </c>
      <c r="SS108" s="259" t="s">
        <v>128</v>
      </c>
      <c r="ST108" s="279">
        <f t="shared" si="160"/>
        <v>0</v>
      </c>
      <c r="SU108" s="279">
        <f t="shared" si="161"/>
        <v>0</v>
      </c>
      <c r="SV108" s="279">
        <f t="shared" si="162"/>
        <v>0</v>
      </c>
      <c r="SW108" s="258">
        <f t="shared" si="163"/>
        <v>0</v>
      </c>
      <c r="SX108" s="258">
        <f t="shared" si="164"/>
        <v>0</v>
      </c>
      <c r="SZ108" s="240" t="e">
        <f t="shared" si="165"/>
        <v>#REF!</v>
      </c>
      <c r="TA108" s="240" t="e">
        <f t="shared" si="166"/>
        <v>#REF!</v>
      </c>
      <c r="TB108" s="240" t="e">
        <f t="shared" si="167"/>
        <v>#REF!</v>
      </c>
      <c r="TC108" s="240">
        <f t="shared" si="168"/>
        <v>0</v>
      </c>
      <c r="TD108" s="240">
        <f t="shared" si="169"/>
        <v>0</v>
      </c>
      <c r="TE108" s="240">
        <f t="shared" si="170"/>
        <v>0</v>
      </c>
    </row>
    <row r="109" spans="1:525" ht="19.5" customHeight="1" x14ac:dyDescent="0.25">
      <c r="A109" s="184"/>
      <c r="B109" s="313" t="s">
        <v>227</v>
      </c>
      <c r="C109" s="320" t="e">
        <f>'เกาะหมาก ตราด'!#REF!</f>
        <v>#REF!</v>
      </c>
      <c r="D109" s="318" t="e">
        <f>'เกาะหมาก ตราด'!#REF!</f>
        <v>#REF!</v>
      </c>
      <c r="E109" s="321" t="e">
        <f>'เกาะหมาก ตราด'!#REF!</f>
        <v>#REF!</v>
      </c>
      <c r="F109" s="320" t="e">
        <f>'เกาะหมาก ตราด'!#REF!</f>
        <v>#REF!</v>
      </c>
      <c r="G109" s="318" t="e">
        <f>'เกาะหมาก ตราด'!#REF!</f>
        <v>#REF!</v>
      </c>
      <c r="H109" s="321" t="e">
        <f>'เกาะหมาก ตราด'!#REF!</f>
        <v>#REF!</v>
      </c>
      <c r="I109" s="320" t="e">
        <f>'เกาะหมาก ตราด'!#REF!</f>
        <v>#REF!</v>
      </c>
      <c r="J109" s="318" t="e">
        <f>'เกาะหมาก ตราด'!#REF!</f>
        <v>#REF!</v>
      </c>
      <c r="K109" s="321" t="e">
        <f>'เกาะหมาก ตราด'!#REF!</f>
        <v>#REF!</v>
      </c>
      <c r="L109" s="320" t="e">
        <f>'เกาะหมาก ตราด'!#REF!</f>
        <v>#REF!</v>
      </c>
      <c r="M109" s="318" t="e">
        <f>'เกาะหมาก ตราด'!#REF!</f>
        <v>#REF!</v>
      </c>
      <c r="N109" s="321" t="e">
        <f>'เกาะหมาก ตราด'!#REF!</f>
        <v>#REF!</v>
      </c>
      <c r="O109" s="320" t="e">
        <f>'เกาะหมาก ตราด'!#REF!</f>
        <v>#REF!</v>
      </c>
      <c r="P109" s="318" t="e">
        <f>'เกาะหมาก ตราด'!#REF!</f>
        <v>#REF!</v>
      </c>
      <c r="Q109" s="321" t="e">
        <f>'เกาะหมาก ตราด'!#REF!</f>
        <v>#REF!</v>
      </c>
      <c r="R109" s="320" t="e">
        <f>'เกาะหมาก ตราด'!#REF!</f>
        <v>#REF!</v>
      </c>
      <c r="S109" s="318" t="e">
        <f>'เกาะหมาก ตราด'!#REF!</f>
        <v>#REF!</v>
      </c>
      <c r="T109" s="321" t="e">
        <f>'เกาะหมาก ตราด'!#REF!</f>
        <v>#REF!</v>
      </c>
      <c r="U109" s="320" t="e">
        <f>'เกาะหมาก ตราด'!#REF!</f>
        <v>#REF!</v>
      </c>
      <c r="V109" s="318" t="e">
        <f>'เกาะหมาก ตราด'!#REF!</f>
        <v>#REF!</v>
      </c>
      <c r="W109" s="321" t="e">
        <f>'เกาะหมาก ตราด'!#REF!</f>
        <v>#REF!</v>
      </c>
      <c r="X109" s="320" t="e">
        <f>'เกาะหมาก ตราด'!#REF!</f>
        <v>#REF!</v>
      </c>
      <c r="Y109" s="318" t="e">
        <f>'เกาะหมาก ตราด'!#REF!</f>
        <v>#REF!</v>
      </c>
      <c r="Z109" s="321" t="e">
        <f>'เกาะหมาก ตราด'!#REF!</f>
        <v>#REF!</v>
      </c>
      <c r="AA109" s="320" t="e">
        <f t="shared" si="171"/>
        <v>#REF!</v>
      </c>
      <c r="AB109" s="318" t="e">
        <f t="shared" si="172"/>
        <v>#REF!</v>
      </c>
      <c r="AC109" s="321" t="e">
        <f t="shared" si="186"/>
        <v>#REF!</v>
      </c>
      <c r="AD109" s="317" t="e">
        <f t="shared" si="173"/>
        <v>#REF!</v>
      </c>
      <c r="AE109" s="318" t="e">
        <f t="shared" si="174"/>
        <v>#REF!</v>
      </c>
      <c r="AF109" s="319" t="e">
        <f t="shared" si="187"/>
        <v>#REF!</v>
      </c>
      <c r="AG109" s="184" t="e">
        <f t="shared" si="177"/>
        <v>#REF!</v>
      </c>
      <c r="AH109" s="184" t="e">
        <f>'เกาะหมาก ตราด'!#REF!</f>
        <v>#REF!</v>
      </c>
      <c r="AI109" s="240" t="e">
        <f t="shared" si="178"/>
        <v>#REF!</v>
      </c>
      <c r="IM109" s="56" t="s">
        <v>122</v>
      </c>
      <c r="LQ109" s="56" t="s">
        <v>122</v>
      </c>
      <c r="LS109" s="240">
        <f t="shared" si="188"/>
        <v>0</v>
      </c>
      <c r="MD109" s="240">
        <f t="shared" si="189"/>
        <v>0</v>
      </c>
      <c r="MG109" s="240">
        <f t="shared" si="190"/>
        <v>0</v>
      </c>
      <c r="MJ109" s="240">
        <f t="shared" si="191"/>
        <v>0</v>
      </c>
      <c r="SS109" s="259" t="s">
        <v>129</v>
      </c>
      <c r="ST109" s="279">
        <f t="shared" si="160"/>
        <v>0</v>
      </c>
      <c r="SU109" s="279">
        <f t="shared" si="161"/>
        <v>0</v>
      </c>
      <c r="SV109" s="279">
        <f t="shared" si="162"/>
        <v>0</v>
      </c>
      <c r="SW109" s="258">
        <f t="shared" si="163"/>
        <v>0</v>
      </c>
      <c r="SX109" s="258">
        <f t="shared" si="164"/>
        <v>0</v>
      </c>
      <c r="SZ109" s="240" t="e">
        <f t="shared" si="165"/>
        <v>#REF!</v>
      </c>
      <c r="TA109" s="240" t="e">
        <f t="shared" si="166"/>
        <v>#REF!</v>
      </c>
      <c r="TB109" s="240" t="e">
        <f t="shared" si="167"/>
        <v>#REF!</v>
      </c>
      <c r="TC109" s="240">
        <f t="shared" si="168"/>
        <v>0</v>
      </c>
      <c r="TD109" s="240">
        <f t="shared" si="169"/>
        <v>0</v>
      </c>
      <c r="TE109" s="240">
        <f t="shared" si="170"/>
        <v>0</v>
      </c>
    </row>
    <row r="110" spans="1:525" ht="19.5" customHeight="1" thickBot="1" x14ac:dyDescent="0.3">
      <c r="A110" s="184"/>
      <c r="B110" s="185" t="s">
        <v>228</v>
      </c>
      <c r="C110" s="186" t="e">
        <f>นครนายก!#REF!</f>
        <v>#REF!</v>
      </c>
      <c r="D110" s="187" t="e">
        <f>นครนายก!#REF!</f>
        <v>#REF!</v>
      </c>
      <c r="E110" s="298" t="e">
        <f>นครนายก!#REF!</f>
        <v>#REF!</v>
      </c>
      <c r="F110" s="186" t="e">
        <f>นครนายก!#REF!</f>
        <v>#REF!</v>
      </c>
      <c r="G110" s="187" t="e">
        <f>นครนายก!#REF!</f>
        <v>#REF!</v>
      </c>
      <c r="H110" s="298" t="e">
        <f>นครนายก!#REF!</f>
        <v>#REF!</v>
      </c>
      <c r="I110" s="186" t="e">
        <f>นครนายก!#REF!</f>
        <v>#REF!</v>
      </c>
      <c r="J110" s="187" t="e">
        <f>นครนายก!#REF!</f>
        <v>#REF!</v>
      </c>
      <c r="K110" s="298" t="e">
        <f>นครนายก!#REF!</f>
        <v>#REF!</v>
      </c>
      <c r="L110" s="186" t="e">
        <f>นครนายก!#REF!</f>
        <v>#REF!</v>
      </c>
      <c r="M110" s="187" t="e">
        <f>นครนายก!#REF!</f>
        <v>#REF!</v>
      </c>
      <c r="N110" s="298" t="e">
        <f>นครนายก!#REF!</f>
        <v>#REF!</v>
      </c>
      <c r="O110" s="186" t="e">
        <f>นครนายก!#REF!</f>
        <v>#REF!</v>
      </c>
      <c r="P110" s="187" t="e">
        <f>นครนายก!#REF!</f>
        <v>#REF!</v>
      </c>
      <c r="Q110" s="298" t="e">
        <f>นครนายก!#REF!</f>
        <v>#REF!</v>
      </c>
      <c r="R110" s="186" t="e">
        <f>นครนายก!#REF!</f>
        <v>#REF!</v>
      </c>
      <c r="S110" s="187" t="e">
        <f>นครนายก!#REF!</f>
        <v>#REF!</v>
      </c>
      <c r="T110" s="298" t="e">
        <f>นครนายก!#REF!</f>
        <v>#REF!</v>
      </c>
      <c r="U110" s="186" t="e">
        <f>นครนายก!#REF!</f>
        <v>#REF!</v>
      </c>
      <c r="V110" s="187" t="e">
        <f>นครนายก!#REF!</f>
        <v>#REF!</v>
      </c>
      <c r="W110" s="298" t="e">
        <f>นครนายก!#REF!</f>
        <v>#REF!</v>
      </c>
      <c r="X110" s="186" t="e">
        <f>นครนายก!#REF!</f>
        <v>#REF!</v>
      </c>
      <c r="Y110" s="187" t="e">
        <f>นครนายก!#REF!</f>
        <v>#REF!</v>
      </c>
      <c r="Z110" s="298" t="e">
        <f>นครนายก!#REF!</f>
        <v>#REF!</v>
      </c>
      <c r="AA110" s="186" t="e">
        <f t="shared" si="171"/>
        <v>#REF!</v>
      </c>
      <c r="AB110" s="187" t="e">
        <f t="shared" si="172"/>
        <v>#REF!</v>
      </c>
      <c r="AC110" s="298" t="e">
        <f t="shared" si="186"/>
        <v>#REF!</v>
      </c>
      <c r="AD110" s="189" t="e">
        <f t="shared" si="173"/>
        <v>#REF!</v>
      </c>
      <c r="AE110" s="187" t="e">
        <f t="shared" si="174"/>
        <v>#REF!</v>
      </c>
      <c r="AF110" s="190" t="e">
        <f t="shared" si="187"/>
        <v>#REF!</v>
      </c>
      <c r="AG110" s="184" t="e">
        <f t="shared" si="177"/>
        <v>#REF!</v>
      </c>
      <c r="AH110" s="184" t="e">
        <f>นครนายก!#REF!</f>
        <v>#REF!</v>
      </c>
      <c r="AI110" s="240" t="e">
        <f t="shared" si="178"/>
        <v>#REF!</v>
      </c>
      <c r="IM110" s="59" t="s">
        <v>125</v>
      </c>
      <c r="LQ110" s="59" t="s">
        <v>125</v>
      </c>
      <c r="LS110" s="240">
        <f t="shared" si="188"/>
        <v>0</v>
      </c>
      <c r="MD110" s="240">
        <f t="shared" si="189"/>
        <v>0</v>
      </c>
      <c r="MG110" s="240">
        <f t="shared" si="190"/>
        <v>0</v>
      </c>
      <c r="MJ110" s="240">
        <f t="shared" si="191"/>
        <v>0</v>
      </c>
      <c r="SS110" s="259" t="s">
        <v>130</v>
      </c>
      <c r="ST110" s="279">
        <f t="shared" si="160"/>
        <v>0</v>
      </c>
      <c r="SU110" s="279">
        <f t="shared" si="161"/>
        <v>0</v>
      </c>
      <c r="SV110" s="279">
        <f t="shared" si="162"/>
        <v>0</v>
      </c>
      <c r="SW110" s="258">
        <f t="shared" si="163"/>
        <v>0</v>
      </c>
      <c r="SX110" s="258">
        <f t="shared" si="164"/>
        <v>0</v>
      </c>
      <c r="SZ110" s="240" t="e">
        <f t="shared" si="165"/>
        <v>#REF!</v>
      </c>
      <c r="TA110" s="240" t="e">
        <f t="shared" si="166"/>
        <v>#REF!</v>
      </c>
      <c r="TB110" s="240" t="e">
        <f t="shared" si="167"/>
        <v>#REF!</v>
      </c>
      <c r="TC110" s="240">
        <f t="shared" si="168"/>
        <v>0</v>
      </c>
      <c r="TD110" s="240">
        <f t="shared" si="169"/>
        <v>0</v>
      </c>
      <c r="TE110" s="240">
        <f t="shared" si="170"/>
        <v>0</v>
      </c>
    </row>
    <row r="111" spans="1:525" ht="19.5" customHeight="1" thickTop="1" x14ac:dyDescent="0.25">
      <c r="A111" s="184"/>
      <c r="B111" s="185" t="s">
        <v>229</v>
      </c>
      <c r="C111" s="186" t="e">
        <f>ปราจีนบุรี!#REF!</f>
        <v>#REF!</v>
      </c>
      <c r="D111" s="187" t="e">
        <f>ปราจีนบุรี!#REF!</f>
        <v>#REF!</v>
      </c>
      <c r="E111" s="298" t="e">
        <f>ปราจีนบุรี!#REF!</f>
        <v>#REF!</v>
      </c>
      <c r="F111" s="186" t="e">
        <f>ปราจีนบุรี!#REF!</f>
        <v>#REF!</v>
      </c>
      <c r="G111" s="187" t="e">
        <f>ปราจีนบุรี!#REF!</f>
        <v>#REF!</v>
      </c>
      <c r="H111" s="298" t="e">
        <f>ปราจีนบุรี!#REF!</f>
        <v>#REF!</v>
      </c>
      <c r="I111" s="186" t="e">
        <f>ปราจีนบุรี!#REF!</f>
        <v>#REF!</v>
      </c>
      <c r="J111" s="187" t="e">
        <f>ปราจีนบุรี!#REF!</f>
        <v>#REF!</v>
      </c>
      <c r="K111" s="298" t="e">
        <f>ปราจีนบุรี!#REF!</f>
        <v>#REF!</v>
      </c>
      <c r="L111" s="186" t="e">
        <f>ปราจีนบุรี!#REF!</f>
        <v>#REF!</v>
      </c>
      <c r="M111" s="187" t="e">
        <f>ปราจีนบุรี!#REF!</f>
        <v>#REF!</v>
      </c>
      <c r="N111" s="298" t="e">
        <f>ปราจีนบุรี!#REF!</f>
        <v>#REF!</v>
      </c>
      <c r="O111" s="186" t="e">
        <f>ปราจีนบุรี!#REF!</f>
        <v>#REF!</v>
      </c>
      <c r="P111" s="187" t="e">
        <f>ปราจีนบุรี!#REF!</f>
        <v>#REF!</v>
      </c>
      <c r="Q111" s="298" t="e">
        <f>ปราจีนบุรี!#REF!</f>
        <v>#REF!</v>
      </c>
      <c r="R111" s="186" t="e">
        <f>ปราจีนบุรี!#REF!</f>
        <v>#REF!</v>
      </c>
      <c r="S111" s="187" t="e">
        <f>ปราจีนบุรี!#REF!</f>
        <v>#REF!</v>
      </c>
      <c r="T111" s="298" t="e">
        <f>ปราจีนบุรี!#REF!</f>
        <v>#REF!</v>
      </c>
      <c r="U111" s="186" t="e">
        <f>ปราจีนบุรี!#REF!</f>
        <v>#REF!</v>
      </c>
      <c r="V111" s="187" t="e">
        <f>ปราจีนบุรี!#REF!</f>
        <v>#REF!</v>
      </c>
      <c r="W111" s="298" t="e">
        <f>ปราจีนบุรี!#REF!</f>
        <v>#REF!</v>
      </c>
      <c r="X111" s="186" t="e">
        <f>ปราจีนบุรี!#REF!</f>
        <v>#REF!</v>
      </c>
      <c r="Y111" s="187" t="e">
        <f>ปราจีนบุรี!#REF!</f>
        <v>#REF!</v>
      </c>
      <c r="Z111" s="298" t="e">
        <f>ปราจีนบุรี!#REF!</f>
        <v>#REF!</v>
      </c>
      <c r="AA111" s="186" t="e">
        <f t="shared" si="171"/>
        <v>#REF!</v>
      </c>
      <c r="AB111" s="187" t="e">
        <f t="shared" si="172"/>
        <v>#REF!</v>
      </c>
      <c r="AC111" s="298" t="e">
        <f t="shared" si="186"/>
        <v>#REF!</v>
      </c>
      <c r="AD111" s="189" t="e">
        <f t="shared" si="173"/>
        <v>#REF!</v>
      </c>
      <c r="AE111" s="187" t="e">
        <f t="shared" si="174"/>
        <v>#REF!</v>
      </c>
      <c r="AF111" s="190" t="e">
        <f t="shared" si="187"/>
        <v>#REF!</v>
      </c>
      <c r="AG111" s="184" t="e">
        <f t="shared" si="177"/>
        <v>#REF!</v>
      </c>
      <c r="AH111" s="184" t="e">
        <f>ปราจีนบุรี!#REF!</f>
        <v>#REF!</v>
      </c>
      <c r="AI111" s="240" t="e">
        <f t="shared" si="178"/>
        <v>#REF!</v>
      </c>
      <c r="IM111" s="237" t="s">
        <v>203</v>
      </c>
      <c r="LQ111" s="237" t="s">
        <v>203</v>
      </c>
      <c r="MD111" s="240">
        <f t="shared" si="189"/>
        <v>0</v>
      </c>
      <c r="MG111" s="240">
        <f t="shared" si="190"/>
        <v>0</v>
      </c>
      <c r="MJ111" s="240">
        <f t="shared" si="191"/>
        <v>0</v>
      </c>
      <c r="SS111" s="259" t="s">
        <v>131</v>
      </c>
      <c r="ST111" s="279">
        <f t="shared" si="160"/>
        <v>0</v>
      </c>
      <c r="SU111" s="279">
        <f t="shared" si="161"/>
        <v>0</v>
      </c>
      <c r="SV111" s="279">
        <f t="shared" si="162"/>
        <v>0</v>
      </c>
      <c r="SW111" s="258">
        <f t="shared" si="163"/>
        <v>0</v>
      </c>
      <c r="SX111" s="258">
        <f t="shared" si="164"/>
        <v>0</v>
      </c>
      <c r="SZ111" s="240" t="e">
        <f>#REF!</f>
        <v>#REF!</v>
      </c>
      <c r="TA111" s="240" t="e">
        <f>#REF!</f>
        <v>#REF!</v>
      </c>
      <c r="TB111" s="240" t="e">
        <f>#REF!</f>
        <v>#REF!</v>
      </c>
      <c r="TC111" s="240" t="e">
        <f>#REF!</f>
        <v>#REF!</v>
      </c>
      <c r="TD111" s="240" t="e">
        <f>#REF!</f>
        <v>#REF!</v>
      </c>
      <c r="TE111" s="240" t="e">
        <f>#REF!</f>
        <v>#REF!</v>
      </c>
    </row>
    <row r="112" spans="1:525" ht="19.5" customHeight="1" x14ac:dyDescent="0.25">
      <c r="A112" s="184"/>
      <c r="B112" s="185" t="s">
        <v>230</v>
      </c>
      <c r="C112" s="186" t="e">
        <f>ระยอง!#REF!</f>
        <v>#REF!</v>
      </c>
      <c r="D112" s="187" t="e">
        <f>ระยอง!#REF!</f>
        <v>#REF!</v>
      </c>
      <c r="E112" s="298" t="e">
        <f>ระยอง!#REF!</f>
        <v>#REF!</v>
      </c>
      <c r="F112" s="186" t="e">
        <f>ระยอง!#REF!</f>
        <v>#REF!</v>
      </c>
      <c r="G112" s="187" t="e">
        <f>ระยอง!#REF!</f>
        <v>#REF!</v>
      </c>
      <c r="H112" s="298" t="e">
        <f>ระยอง!#REF!</f>
        <v>#REF!</v>
      </c>
      <c r="I112" s="186" t="e">
        <f>ระยอง!#REF!</f>
        <v>#REF!</v>
      </c>
      <c r="J112" s="187" t="e">
        <f>ระยอง!#REF!</f>
        <v>#REF!</v>
      </c>
      <c r="K112" s="298" t="e">
        <f>ระยอง!#REF!</f>
        <v>#REF!</v>
      </c>
      <c r="L112" s="186" t="e">
        <f>ระยอง!#REF!</f>
        <v>#REF!</v>
      </c>
      <c r="M112" s="187" t="e">
        <f>ระยอง!#REF!</f>
        <v>#REF!</v>
      </c>
      <c r="N112" s="298" t="e">
        <f>ระยอง!#REF!</f>
        <v>#REF!</v>
      </c>
      <c r="O112" s="186" t="e">
        <f>ระยอง!#REF!</f>
        <v>#REF!</v>
      </c>
      <c r="P112" s="187" t="e">
        <f>ระยอง!#REF!</f>
        <v>#REF!</v>
      </c>
      <c r="Q112" s="298" t="e">
        <f>ระยอง!#REF!</f>
        <v>#REF!</v>
      </c>
      <c r="R112" s="186" t="e">
        <f>ระยอง!#REF!</f>
        <v>#REF!</v>
      </c>
      <c r="S112" s="187" t="e">
        <f>ระยอง!#REF!</f>
        <v>#REF!</v>
      </c>
      <c r="T112" s="298" t="e">
        <f>ระยอง!#REF!</f>
        <v>#REF!</v>
      </c>
      <c r="U112" s="186" t="e">
        <f>ระยอง!#REF!</f>
        <v>#REF!</v>
      </c>
      <c r="V112" s="187" t="e">
        <f>ระยอง!#REF!</f>
        <v>#REF!</v>
      </c>
      <c r="W112" s="298" t="e">
        <f>ระยอง!#REF!</f>
        <v>#REF!</v>
      </c>
      <c r="X112" s="186" t="e">
        <f>ระยอง!#REF!</f>
        <v>#REF!</v>
      </c>
      <c r="Y112" s="187" t="e">
        <f>ระยอง!#REF!</f>
        <v>#REF!</v>
      </c>
      <c r="Z112" s="298" t="e">
        <f>ระยอง!#REF!</f>
        <v>#REF!</v>
      </c>
      <c r="AA112" s="186" t="e">
        <f t="shared" si="171"/>
        <v>#REF!</v>
      </c>
      <c r="AB112" s="187" t="e">
        <f t="shared" si="172"/>
        <v>#REF!</v>
      </c>
      <c r="AC112" s="298" t="e">
        <f t="shared" si="186"/>
        <v>#REF!</v>
      </c>
      <c r="AD112" s="189" t="e">
        <f t="shared" si="173"/>
        <v>#REF!</v>
      </c>
      <c r="AE112" s="187" t="e">
        <f t="shared" si="174"/>
        <v>#REF!</v>
      </c>
      <c r="AF112" s="190" t="e">
        <f t="shared" si="187"/>
        <v>#REF!</v>
      </c>
      <c r="AG112" s="184" t="e">
        <f t="shared" si="177"/>
        <v>#REF!</v>
      </c>
      <c r="AH112" s="184" t="e">
        <f>ระยอง!#REF!</f>
        <v>#REF!</v>
      </c>
      <c r="AI112" s="240" t="e">
        <f t="shared" si="178"/>
        <v>#REF!</v>
      </c>
      <c r="MD112" s="240">
        <f t="shared" si="189"/>
        <v>0</v>
      </c>
      <c r="MG112" s="240">
        <f t="shared" si="190"/>
        <v>0</v>
      </c>
      <c r="MJ112" s="240">
        <f t="shared" si="191"/>
        <v>0</v>
      </c>
      <c r="SS112" s="259" t="s">
        <v>132</v>
      </c>
      <c r="ST112" s="279">
        <f t="shared" si="160"/>
        <v>0</v>
      </c>
      <c r="SU112" s="279">
        <f t="shared" si="161"/>
        <v>0</v>
      </c>
      <c r="SV112" s="279">
        <f t="shared" si="162"/>
        <v>0</v>
      </c>
      <c r="SW112" s="258">
        <f t="shared" si="163"/>
        <v>0</v>
      </c>
      <c r="SX112" s="258">
        <f t="shared" si="164"/>
        <v>0</v>
      </c>
      <c r="SZ112" s="240" t="e">
        <f>#REF!</f>
        <v>#REF!</v>
      </c>
      <c r="TA112" s="240" t="e">
        <f>#REF!</f>
        <v>#REF!</v>
      </c>
      <c r="TB112" s="240" t="e">
        <f>#REF!</f>
        <v>#REF!</v>
      </c>
      <c r="TC112" s="240" t="e">
        <f>#REF!</f>
        <v>#REF!</v>
      </c>
      <c r="TD112" s="240" t="e">
        <f>#REF!</f>
        <v>#REF!</v>
      </c>
      <c r="TE112" s="240" t="e">
        <f>#REF!</f>
        <v>#REF!</v>
      </c>
    </row>
    <row r="113" spans="1:525" ht="19.5" customHeight="1" thickBot="1" x14ac:dyDescent="0.3">
      <c r="A113" s="184"/>
      <c r="B113" s="191" t="s">
        <v>231</v>
      </c>
      <c r="C113" s="192" t="e">
        <f>สระแก้ว!#REF!</f>
        <v>#REF!</v>
      </c>
      <c r="D113" s="193" t="e">
        <f>สระแก้ว!#REF!</f>
        <v>#REF!</v>
      </c>
      <c r="E113" s="300" t="e">
        <f>สระแก้ว!#REF!</f>
        <v>#REF!</v>
      </c>
      <c r="F113" s="192" t="e">
        <f>สระแก้ว!#REF!</f>
        <v>#REF!</v>
      </c>
      <c r="G113" s="193" t="e">
        <f>สระแก้ว!#REF!</f>
        <v>#REF!</v>
      </c>
      <c r="H113" s="300" t="e">
        <f>สระแก้ว!#REF!</f>
        <v>#REF!</v>
      </c>
      <c r="I113" s="192" t="e">
        <f>สระแก้ว!#REF!</f>
        <v>#REF!</v>
      </c>
      <c r="J113" s="193" t="e">
        <f>สระแก้ว!#REF!</f>
        <v>#REF!</v>
      </c>
      <c r="K113" s="300" t="e">
        <f>สระแก้ว!#REF!</f>
        <v>#REF!</v>
      </c>
      <c r="L113" s="192" t="e">
        <f>สระแก้ว!#REF!</f>
        <v>#REF!</v>
      </c>
      <c r="M113" s="193" t="e">
        <f>สระแก้ว!#REF!</f>
        <v>#REF!</v>
      </c>
      <c r="N113" s="300" t="e">
        <f>สระแก้ว!#REF!</f>
        <v>#REF!</v>
      </c>
      <c r="O113" s="192" t="e">
        <f>สระแก้ว!#REF!</f>
        <v>#REF!</v>
      </c>
      <c r="P113" s="193" t="e">
        <f>สระแก้ว!#REF!</f>
        <v>#REF!</v>
      </c>
      <c r="Q113" s="300" t="e">
        <f>สระแก้ว!#REF!</f>
        <v>#REF!</v>
      </c>
      <c r="R113" s="192" t="e">
        <f>สระแก้ว!#REF!</f>
        <v>#REF!</v>
      </c>
      <c r="S113" s="193" t="e">
        <f>สระแก้ว!#REF!</f>
        <v>#REF!</v>
      </c>
      <c r="T113" s="300" t="e">
        <f>สระแก้ว!#REF!</f>
        <v>#REF!</v>
      </c>
      <c r="U113" s="192" t="e">
        <f>สระแก้ว!#REF!</f>
        <v>#REF!</v>
      </c>
      <c r="V113" s="193" t="e">
        <f>สระแก้ว!#REF!</f>
        <v>#REF!</v>
      </c>
      <c r="W113" s="300" t="e">
        <f>สระแก้ว!#REF!</f>
        <v>#REF!</v>
      </c>
      <c r="X113" s="192" t="e">
        <f>สระแก้ว!#REF!</f>
        <v>#REF!</v>
      </c>
      <c r="Y113" s="193" t="e">
        <f>สระแก้ว!#REF!</f>
        <v>#REF!</v>
      </c>
      <c r="Z113" s="300" t="e">
        <f>สระแก้ว!#REF!</f>
        <v>#REF!</v>
      </c>
      <c r="AA113" s="192" t="e">
        <f t="shared" si="171"/>
        <v>#REF!</v>
      </c>
      <c r="AB113" s="193" t="e">
        <f t="shared" si="172"/>
        <v>#REF!</v>
      </c>
      <c r="AC113" s="300" t="e">
        <f t="shared" si="186"/>
        <v>#REF!</v>
      </c>
      <c r="AD113" s="194" t="e">
        <f t="shared" si="173"/>
        <v>#REF!</v>
      </c>
      <c r="AE113" s="193" t="e">
        <f t="shared" si="174"/>
        <v>#REF!</v>
      </c>
      <c r="AF113" s="195" t="e">
        <f t="shared" si="187"/>
        <v>#REF!</v>
      </c>
      <c r="AG113" s="184" t="e">
        <f t="shared" si="177"/>
        <v>#REF!</v>
      </c>
      <c r="AH113" s="184" t="e">
        <f>สระแก้ว!#REF!</f>
        <v>#REF!</v>
      </c>
      <c r="AI113" s="240" t="e">
        <f t="shared" si="178"/>
        <v>#REF!</v>
      </c>
      <c r="SS113" s="262" t="s">
        <v>133</v>
      </c>
      <c r="ST113" s="288">
        <f t="shared" si="160"/>
        <v>0</v>
      </c>
      <c r="SU113" s="288">
        <f t="shared" si="161"/>
        <v>0</v>
      </c>
      <c r="SV113" s="288">
        <f t="shared" si="162"/>
        <v>0</v>
      </c>
      <c r="SW113" s="267">
        <f t="shared" si="163"/>
        <v>0</v>
      </c>
      <c r="SX113" s="267">
        <f t="shared" si="164"/>
        <v>0</v>
      </c>
      <c r="SZ113" s="240" t="e">
        <f>#REF!</f>
        <v>#REF!</v>
      </c>
      <c r="TA113" s="240" t="e">
        <f>#REF!</f>
        <v>#REF!</v>
      </c>
      <c r="TB113" s="240" t="e">
        <f>#REF!</f>
        <v>#REF!</v>
      </c>
      <c r="TC113" s="240" t="e">
        <f>#REF!</f>
        <v>#REF!</v>
      </c>
      <c r="TD113" s="240" t="e">
        <f>#REF!</f>
        <v>#REF!</v>
      </c>
      <c r="TE113" s="240" t="e">
        <f>#REF!</f>
        <v>#REF!</v>
      </c>
    </row>
    <row r="114" spans="1:525" ht="19.5" customHeight="1" thickTop="1" x14ac:dyDescent="0.25"/>
    <row r="116" spans="1:525" ht="19.5" customHeight="1" thickBot="1" x14ac:dyDescent="0.3"/>
    <row r="117" spans="1:525" s="337" customFormat="1" ht="17.25" customHeight="1" thickTop="1" thickBot="1" x14ac:dyDescent="0.3">
      <c r="A117" s="336"/>
      <c r="B117" s="664" t="s">
        <v>208</v>
      </c>
      <c r="C117" s="674" t="s">
        <v>251</v>
      </c>
      <c r="D117" s="675"/>
      <c r="E117" s="675"/>
      <c r="F117" s="675"/>
      <c r="G117" s="675"/>
      <c r="H117" s="676"/>
      <c r="I117" s="677" t="s">
        <v>252</v>
      </c>
      <c r="J117" s="678"/>
      <c r="K117" s="678"/>
      <c r="L117" s="678"/>
      <c r="M117" s="678"/>
      <c r="N117" s="679"/>
      <c r="O117" s="684" t="s">
        <v>253</v>
      </c>
      <c r="P117" s="685"/>
      <c r="Q117" s="685"/>
      <c r="R117" s="685"/>
      <c r="S117" s="685"/>
      <c r="T117" s="686"/>
      <c r="U117" s="701" t="s">
        <v>254</v>
      </c>
      <c r="V117" s="702"/>
      <c r="W117" s="702"/>
      <c r="X117" s="702"/>
      <c r="Y117" s="702"/>
      <c r="Z117" s="703"/>
      <c r="AA117" s="701" t="s">
        <v>255</v>
      </c>
      <c r="AB117" s="702"/>
      <c r="AC117" s="702"/>
      <c r="AD117" s="702"/>
      <c r="AE117" s="702"/>
      <c r="AF117" s="703"/>
      <c r="AG117" s="336"/>
      <c r="AH117" s="336"/>
      <c r="CD117" s="338"/>
      <c r="LP117" s="338"/>
      <c r="LS117" s="337">
        <f t="shared" ref="LS117" si="192">LR207</f>
        <v>0</v>
      </c>
      <c r="MD117" s="337">
        <f t="shared" ref="MD117" si="193">MC207</f>
        <v>0</v>
      </c>
      <c r="MG117" s="337">
        <f t="shared" ref="MG117" si="194">MF207</f>
        <v>0</v>
      </c>
      <c r="MJ117" s="337">
        <f t="shared" ref="MJ117" si="195">MI207</f>
        <v>0</v>
      </c>
      <c r="SK117" s="339"/>
      <c r="SL117" s="340" t="s">
        <v>93</v>
      </c>
      <c r="SM117" s="341">
        <f t="shared" ref="SM117:SM119" si="196">LS380</f>
        <v>0</v>
      </c>
      <c r="SN117" s="342">
        <f t="shared" ref="SN117:SN119" si="197">LS291</f>
        <v>0</v>
      </c>
      <c r="SO117" s="342">
        <f t="shared" ref="SO117:SO119" si="198">LS201</f>
        <v>0</v>
      </c>
      <c r="SP117" s="343">
        <f t="shared" ref="SP117:SP119" si="199">LS117</f>
        <v>0</v>
      </c>
      <c r="SQ117" s="343">
        <f t="shared" ref="SQ117:SQ119" si="200">IN117</f>
        <v>0</v>
      </c>
      <c r="SR117" s="344"/>
      <c r="SS117" s="345" t="s">
        <v>110</v>
      </c>
      <c r="ST117" s="346">
        <f t="shared" ref="ST117:ST132" si="201">LY380</f>
        <v>0</v>
      </c>
      <c r="SU117" s="346">
        <f t="shared" ref="SU117:SU132" si="202">LY291</f>
        <v>0</v>
      </c>
      <c r="SV117" s="346">
        <f t="shared" ref="SV117:SV132" si="203">LY201</f>
        <v>0</v>
      </c>
      <c r="SW117" s="347">
        <f t="shared" ref="SW117:SW132" si="204">LY117</f>
        <v>0</v>
      </c>
      <c r="SX117" s="347">
        <f t="shared" ref="SX117:SX132" si="205">LX117</f>
        <v>0</v>
      </c>
      <c r="SZ117" s="337" t="e">
        <f t="shared" ref="SZ117:SZ129" si="206">AB120</f>
        <v>#REF!</v>
      </c>
      <c r="TA117" s="337" t="e">
        <f t="shared" ref="TA117:TA129" si="207">AC120</f>
        <v>#REF!</v>
      </c>
      <c r="TB117" s="337" t="e">
        <f t="shared" ref="TB117:TB129" si="208">AD120</f>
        <v>#REF!</v>
      </c>
      <c r="TC117" s="337">
        <f t="shared" ref="TC117:TC129" si="209">DF120</f>
        <v>0</v>
      </c>
      <c r="TD117" s="337">
        <f t="shared" ref="TD117:TD129" si="210">DG120</f>
        <v>0</v>
      </c>
      <c r="TE117" s="337">
        <f t="shared" ref="TE117:TE129" si="211">DH120</f>
        <v>0</v>
      </c>
    </row>
    <row r="118" spans="1:525" s="337" customFormat="1" ht="19.5" customHeight="1" thickTop="1" thickBot="1" x14ac:dyDescent="0.3">
      <c r="A118" s="336"/>
      <c r="B118" s="665"/>
      <c r="C118" s="652" t="s">
        <v>28</v>
      </c>
      <c r="D118" s="653"/>
      <c r="E118" s="653"/>
      <c r="F118" s="653" t="s">
        <v>36</v>
      </c>
      <c r="G118" s="653"/>
      <c r="H118" s="654"/>
      <c r="I118" s="655" t="s">
        <v>28</v>
      </c>
      <c r="J118" s="656"/>
      <c r="K118" s="656"/>
      <c r="L118" s="656" t="s">
        <v>36</v>
      </c>
      <c r="M118" s="656"/>
      <c r="N118" s="657"/>
      <c r="O118" s="658" t="s">
        <v>28</v>
      </c>
      <c r="P118" s="659"/>
      <c r="Q118" s="659"/>
      <c r="R118" s="659" t="s">
        <v>36</v>
      </c>
      <c r="S118" s="659"/>
      <c r="T118" s="660"/>
      <c r="U118" s="661" t="s">
        <v>28</v>
      </c>
      <c r="V118" s="662"/>
      <c r="W118" s="662"/>
      <c r="X118" s="662" t="s">
        <v>36</v>
      </c>
      <c r="Y118" s="662"/>
      <c r="Z118" s="663"/>
      <c r="AA118" s="661" t="s">
        <v>28</v>
      </c>
      <c r="AB118" s="662"/>
      <c r="AC118" s="662"/>
      <c r="AD118" s="662" t="s">
        <v>36</v>
      </c>
      <c r="AE118" s="662"/>
      <c r="AF118" s="663"/>
      <c r="AG118" s="336"/>
      <c r="AH118" s="336"/>
      <c r="CD118" s="338"/>
      <c r="LP118" s="338"/>
      <c r="SK118" s="339"/>
      <c r="SL118" s="348" t="s">
        <v>56</v>
      </c>
      <c r="SM118" s="341">
        <f t="shared" si="196"/>
        <v>0</v>
      </c>
      <c r="SN118" s="342">
        <f t="shared" si="197"/>
        <v>0</v>
      </c>
      <c r="SO118" s="342">
        <f t="shared" si="198"/>
        <v>0</v>
      </c>
      <c r="SP118" s="343">
        <f t="shared" si="199"/>
        <v>0</v>
      </c>
      <c r="SQ118" s="343">
        <f t="shared" si="200"/>
        <v>0</v>
      </c>
      <c r="SR118" s="344"/>
      <c r="SS118" s="345" t="s">
        <v>112</v>
      </c>
      <c r="ST118" s="346">
        <f t="shared" si="201"/>
        <v>0</v>
      </c>
      <c r="SU118" s="346">
        <f t="shared" si="202"/>
        <v>0</v>
      </c>
      <c r="SV118" s="346">
        <f t="shared" si="203"/>
        <v>0</v>
      </c>
      <c r="SW118" s="347">
        <f t="shared" si="204"/>
        <v>0</v>
      </c>
      <c r="SX118" s="347">
        <f t="shared" si="205"/>
        <v>0</v>
      </c>
      <c r="SZ118" s="337" t="e">
        <f t="shared" si="206"/>
        <v>#REF!</v>
      </c>
      <c r="TA118" s="337" t="e">
        <f t="shared" si="207"/>
        <v>#REF!</v>
      </c>
      <c r="TB118" s="337" t="e">
        <f t="shared" si="208"/>
        <v>#REF!</v>
      </c>
      <c r="TC118" s="337">
        <f t="shared" si="209"/>
        <v>0</v>
      </c>
      <c r="TD118" s="337">
        <f t="shared" si="210"/>
        <v>0</v>
      </c>
      <c r="TE118" s="337">
        <f t="shared" si="211"/>
        <v>0</v>
      </c>
    </row>
    <row r="119" spans="1:525" s="337" customFormat="1" ht="19.5" customHeight="1" thickTop="1" thickBot="1" x14ac:dyDescent="0.3">
      <c r="A119" s="336"/>
      <c r="B119" s="666"/>
      <c r="C119" s="349">
        <v>2016</v>
      </c>
      <c r="D119" s="349">
        <v>2016</v>
      </c>
      <c r="E119" s="349" t="s">
        <v>27</v>
      </c>
      <c r="F119" s="349">
        <v>2016</v>
      </c>
      <c r="G119" s="349">
        <v>2016</v>
      </c>
      <c r="H119" s="349" t="s">
        <v>27</v>
      </c>
      <c r="I119" s="350">
        <v>2016</v>
      </c>
      <c r="J119" s="351">
        <v>2015</v>
      </c>
      <c r="K119" s="351" t="s">
        <v>27</v>
      </c>
      <c r="L119" s="351">
        <v>2016</v>
      </c>
      <c r="M119" s="351">
        <v>2015</v>
      </c>
      <c r="N119" s="352" t="s">
        <v>27</v>
      </c>
      <c r="O119" s="353">
        <v>2016</v>
      </c>
      <c r="P119" s="354">
        <v>2015</v>
      </c>
      <c r="Q119" s="354" t="s">
        <v>27</v>
      </c>
      <c r="R119" s="354">
        <v>2016</v>
      </c>
      <c r="S119" s="354">
        <v>2015</v>
      </c>
      <c r="T119" s="355" t="s">
        <v>27</v>
      </c>
      <c r="U119" s="356">
        <v>2016</v>
      </c>
      <c r="V119" s="357">
        <v>2015</v>
      </c>
      <c r="W119" s="357"/>
      <c r="X119" s="357">
        <v>2016</v>
      </c>
      <c r="Y119" s="357">
        <v>2015</v>
      </c>
      <c r="Z119" s="358"/>
      <c r="AA119" s="356">
        <v>2016</v>
      </c>
      <c r="AB119" s="357">
        <v>2015</v>
      </c>
      <c r="AC119" s="357"/>
      <c r="AD119" s="357">
        <v>2016</v>
      </c>
      <c r="AE119" s="357">
        <v>2015</v>
      </c>
      <c r="AF119" s="358"/>
      <c r="AG119" s="336"/>
      <c r="AH119" s="336"/>
      <c r="CD119" s="338"/>
      <c r="LP119" s="338"/>
      <c r="LS119" s="337">
        <f>LR209</f>
        <v>0</v>
      </c>
      <c r="SK119" s="339"/>
      <c r="SL119" s="359" t="s">
        <v>36</v>
      </c>
      <c r="SM119" s="360">
        <f t="shared" si="196"/>
        <v>0</v>
      </c>
      <c r="SN119" s="361">
        <f t="shared" si="197"/>
        <v>0</v>
      </c>
      <c r="SO119" s="361">
        <f t="shared" si="198"/>
        <v>0</v>
      </c>
      <c r="SP119" s="362">
        <f t="shared" si="199"/>
        <v>0</v>
      </c>
      <c r="SQ119" s="362">
        <f t="shared" si="200"/>
        <v>0</v>
      </c>
      <c r="SR119" s="344"/>
      <c r="SS119" s="345" t="s">
        <v>113</v>
      </c>
      <c r="ST119" s="346">
        <f t="shared" si="201"/>
        <v>0</v>
      </c>
      <c r="SU119" s="346">
        <f t="shared" si="202"/>
        <v>0</v>
      </c>
      <c r="SV119" s="346">
        <f t="shared" si="203"/>
        <v>0</v>
      </c>
      <c r="SW119" s="347">
        <f t="shared" si="204"/>
        <v>0</v>
      </c>
      <c r="SX119" s="347">
        <f t="shared" si="205"/>
        <v>0</v>
      </c>
      <c r="SZ119" s="337" t="e">
        <f t="shared" si="206"/>
        <v>#REF!</v>
      </c>
      <c r="TA119" s="337" t="e">
        <f t="shared" si="207"/>
        <v>#REF!</v>
      </c>
      <c r="TB119" s="337" t="e">
        <f t="shared" si="208"/>
        <v>#REF!</v>
      </c>
      <c r="TC119" s="337">
        <f t="shared" si="209"/>
        <v>0</v>
      </c>
      <c r="TD119" s="337">
        <f t="shared" si="210"/>
        <v>0</v>
      </c>
      <c r="TE119" s="337">
        <f t="shared" si="211"/>
        <v>0</v>
      </c>
    </row>
    <row r="120" spans="1:525" ht="19.5" customHeight="1" thickTop="1" x14ac:dyDescent="0.25">
      <c r="A120" s="184"/>
      <c r="B120" s="313" t="s">
        <v>221</v>
      </c>
      <c r="C120" s="314" t="e">
        <f>'พัทยา ชลบุรี'!#REF!</f>
        <v>#REF!</v>
      </c>
      <c r="D120" s="315" t="e">
        <f>'พัทยา ชลบุรี'!#REF!</f>
        <v>#REF!</v>
      </c>
      <c r="E120" s="316" t="e">
        <f>'พัทยา ชลบุรี'!#REF!</f>
        <v>#REF!</v>
      </c>
      <c r="F120" s="314" t="e">
        <f>'พัทยา ชลบุรี'!#REF!</f>
        <v>#REF!</v>
      </c>
      <c r="G120" s="315" t="e">
        <f>'พัทยา ชลบุรี'!#REF!</f>
        <v>#REF!</v>
      </c>
      <c r="H120" s="316" t="e">
        <f>'พัทยา ชลบุรี'!#REF!</f>
        <v>#REF!</v>
      </c>
      <c r="I120" s="314" t="e">
        <f>'พัทยา ชลบุรี'!#REF!</f>
        <v>#REF!</v>
      </c>
      <c r="J120" s="315" t="e">
        <f>'พัทยา ชลบุรี'!#REF!</f>
        <v>#REF!</v>
      </c>
      <c r="K120" s="316" t="e">
        <f>'พัทยา ชลบุรี'!#REF!</f>
        <v>#REF!</v>
      </c>
      <c r="L120" s="314" t="e">
        <f>'พัทยา ชลบุรี'!#REF!</f>
        <v>#REF!</v>
      </c>
      <c r="M120" s="315" t="e">
        <f>'พัทยา ชลบุรี'!#REF!</f>
        <v>#REF!</v>
      </c>
      <c r="N120" s="316" t="e">
        <f>'พัทยา ชลบุรี'!#REF!</f>
        <v>#REF!</v>
      </c>
      <c r="O120" s="314" t="e">
        <f>'พัทยา ชลบุรี'!#REF!</f>
        <v>#REF!</v>
      </c>
      <c r="P120" s="315" t="e">
        <f>'พัทยา ชลบุรี'!#REF!</f>
        <v>#REF!</v>
      </c>
      <c r="Q120" s="316" t="e">
        <f>'พัทยา ชลบุรี'!#REF!</f>
        <v>#REF!</v>
      </c>
      <c r="R120" s="314" t="e">
        <f>'พัทยา ชลบุรี'!#REF!</f>
        <v>#REF!</v>
      </c>
      <c r="S120" s="315" t="e">
        <f>'พัทยา ชลบุรี'!#REF!</f>
        <v>#REF!</v>
      </c>
      <c r="T120" s="316" t="e">
        <f>'พัทยา ชลบุรี'!#REF!</f>
        <v>#REF!</v>
      </c>
      <c r="U120" s="314" t="e">
        <f>'พัทยา ชลบุรี'!#REF!</f>
        <v>#REF!</v>
      </c>
      <c r="V120" s="315" t="e">
        <f>'พัทยา ชลบุรี'!#REF!</f>
        <v>#REF!</v>
      </c>
      <c r="W120" s="316" t="e">
        <f>'พัทยา ชลบุรี'!#REF!</f>
        <v>#REF!</v>
      </c>
      <c r="X120" s="314" t="e">
        <f>'พัทยา ชลบุรี'!#REF!</f>
        <v>#REF!</v>
      </c>
      <c r="Y120" s="315" t="e">
        <f>'พัทยา ชลบุรี'!#REF!</f>
        <v>#REF!</v>
      </c>
      <c r="Z120" s="316" t="e">
        <f>'พัทยา ชลบุรี'!#REF!</f>
        <v>#REF!</v>
      </c>
      <c r="AA120" s="314" t="e">
        <f>C120+I120+O120+U120</f>
        <v>#REF!</v>
      </c>
      <c r="AB120" s="315" t="e">
        <f t="shared" ref="AB120:AB132" si="212">D120+J120+P120+V120</f>
        <v>#REF!</v>
      </c>
      <c r="AC120" s="316" t="e">
        <f>ROUND(((AA120/AB120)-1)*100,2)</f>
        <v>#REF!</v>
      </c>
      <c r="AD120" s="317" t="e">
        <f t="shared" ref="AD120:AD132" si="213">F120+L120+R120+X120</f>
        <v>#REF!</v>
      </c>
      <c r="AE120" s="318" t="e">
        <f t="shared" ref="AE120:AE132" si="214">G120+M120+S120+Y120</f>
        <v>#REF!</v>
      </c>
      <c r="AF120" s="319" t="e">
        <f>ROUND(((AD120/AE120)-1)*100,2)</f>
        <v>#REF!</v>
      </c>
      <c r="AG120" s="333" t="e">
        <f>AA120+AD120</f>
        <v>#REF!</v>
      </c>
      <c r="AH120" s="184" t="e">
        <f>'พัทยา ชลบุรี'!#REF!</f>
        <v>#REF!</v>
      </c>
      <c r="AI120" s="240" t="e">
        <f>AG120-AH120</f>
        <v>#REF!</v>
      </c>
      <c r="JA120" s="54" t="s">
        <v>21</v>
      </c>
      <c r="JB120" s="222" t="s">
        <v>22</v>
      </c>
      <c r="JC120" s="223"/>
      <c r="JD120" s="224"/>
      <c r="JE120" s="222" t="s">
        <v>23</v>
      </c>
      <c r="JF120" s="223"/>
      <c r="JG120" s="224"/>
      <c r="JH120" s="222" t="s">
        <v>24</v>
      </c>
      <c r="JI120" s="223"/>
      <c r="JJ120" s="224"/>
      <c r="LS120" s="240">
        <f>LR210</f>
        <v>0</v>
      </c>
      <c r="MB120" s="54" t="s">
        <v>21</v>
      </c>
      <c r="MC120" s="222" t="s">
        <v>22</v>
      </c>
      <c r="MD120" s="223"/>
      <c r="ME120" s="224"/>
      <c r="MF120" s="222" t="s">
        <v>23</v>
      </c>
      <c r="MG120" s="223"/>
      <c r="MH120" s="224"/>
      <c r="MI120" s="222" t="s">
        <v>24</v>
      </c>
      <c r="MJ120" s="223"/>
      <c r="MK120" s="224"/>
      <c r="SL120" s="74" t="s">
        <v>114</v>
      </c>
      <c r="SM120" s="229"/>
      <c r="SN120" s="274"/>
      <c r="SO120" s="274"/>
      <c r="SP120" s="275"/>
      <c r="SQ120" s="276"/>
      <c r="SS120" s="259" t="s">
        <v>115</v>
      </c>
      <c r="ST120" s="279">
        <f t="shared" si="201"/>
        <v>0</v>
      </c>
      <c r="SU120" s="279">
        <f t="shared" si="202"/>
        <v>0</v>
      </c>
      <c r="SV120" s="279">
        <f t="shared" si="203"/>
        <v>0</v>
      </c>
      <c r="SW120" s="258">
        <f t="shared" si="204"/>
        <v>0</v>
      </c>
      <c r="SX120" s="258">
        <f t="shared" si="205"/>
        <v>0</v>
      </c>
      <c r="SZ120" s="240" t="e">
        <f t="shared" si="206"/>
        <v>#REF!</v>
      </c>
      <c r="TA120" s="240" t="e">
        <f t="shared" si="207"/>
        <v>#REF!</v>
      </c>
      <c r="TB120" s="240" t="e">
        <f t="shared" si="208"/>
        <v>#REF!</v>
      </c>
      <c r="TC120" s="240">
        <f t="shared" si="209"/>
        <v>0</v>
      </c>
      <c r="TD120" s="240">
        <f t="shared" si="210"/>
        <v>0</v>
      </c>
      <c r="TE120" s="240">
        <f t="shared" si="211"/>
        <v>0</v>
      </c>
    </row>
    <row r="121" spans="1:525" ht="19.5" customHeight="1" thickBot="1" x14ac:dyDescent="0.3">
      <c r="A121" s="184"/>
      <c r="B121" s="313" t="s">
        <v>222</v>
      </c>
      <c r="C121" s="320" t="e">
        <f>'บางแสน ชลบุรี'!#REF!</f>
        <v>#REF!</v>
      </c>
      <c r="D121" s="318" t="e">
        <f>'บางแสน ชลบุรี'!#REF!</f>
        <v>#REF!</v>
      </c>
      <c r="E121" s="321" t="e">
        <f>'บางแสน ชลบุรี'!#REF!</f>
        <v>#REF!</v>
      </c>
      <c r="F121" s="320" t="e">
        <f>'บางแสน ชลบุรี'!#REF!</f>
        <v>#REF!</v>
      </c>
      <c r="G121" s="318" t="e">
        <f>'บางแสน ชลบุรี'!#REF!</f>
        <v>#REF!</v>
      </c>
      <c r="H121" s="321" t="e">
        <f>'บางแสน ชลบุรี'!#REF!</f>
        <v>#REF!</v>
      </c>
      <c r="I121" s="320" t="e">
        <f>'บางแสน ชลบุรี'!#REF!</f>
        <v>#REF!</v>
      </c>
      <c r="J121" s="318" t="e">
        <f>'บางแสน ชลบุรี'!#REF!</f>
        <v>#REF!</v>
      </c>
      <c r="K121" s="321" t="e">
        <f>'บางแสน ชลบุรี'!#REF!</f>
        <v>#REF!</v>
      </c>
      <c r="L121" s="320" t="e">
        <f>'บางแสน ชลบุรี'!#REF!</f>
        <v>#REF!</v>
      </c>
      <c r="M121" s="318" t="e">
        <f>'บางแสน ชลบุรี'!#REF!</f>
        <v>#REF!</v>
      </c>
      <c r="N121" s="321" t="e">
        <f>'บางแสน ชลบุรี'!#REF!</f>
        <v>#REF!</v>
      </c>
      <c r="O121" s="320" t="e">
        <f>'บางแสน ชลบุรี'!#REF!</f>
        <v>#REF!</v>
      </c>
      <c r="P121" s="318" t="e">
        <f>'บางแสน ชลบุรี'!#REF!</f>
        <v>#REF!</v>
      </c>
      <c r="Q121" s="321" t="e">
        <f>'บางแสน ชลบุรี'!#REF!</f>
        <v>#REF!</v>
      </c>
      <c r="R121" s="320" t="e">
        <f>'บางแสน ชลบุรี'!#REF!</f>
        <v>#REF!</v>
      </c>
      <c r="S121" s="318" t="e">
        <f>'บางแสน ชลบุรี'!#REF!</f>
        <v>#REF!</v>
      </c>
      <c r="T121" s="321" t="e">
        <f>'บางแสน ชลบุรี'!#REF!</f>
        <v>#REF!</v>
      </c>
      <c r="U121" s="320" t="e">
        <f>'บางแสน ชลบุรี'!#REF!</f>
        <v>#REF!</v>
      </c>
      <c r="V121" s="318" t="e">
        <f>'บางแสน ชลบุรี'!#REF!</f>
        <v>#REF!</v>
      </c>
      <c r="W121" s="321" t="e">
        <f>'บางแสน ชลบุรี'!#REF!</f>
        <v>#REF!</v>
      </c>
      <c r="X121" s="320" t="e">
        <f>'บางแสน ชลบุรี'!#REF!</f>
        <v>#REF!</v>
      </c>
      <c r="Y121" s="318" t="e">
        <f>'บางแสน ชลบุรี'!#REF!</f>
        <v>#REF!</v>
      </c>
      <c r="Z121" s="321" t="e">
        <f>'บางแสน ชลบุรี'!#REF!</f>
        <v>#REF!</v>
      </c>
      <c r="AA121" s="320" t="e">
        <f t="shared" ref="AA121:AA132" si="215">C121+I121+O121+U121</f>
        <v>#REF!</v>
      </c>
      <c r="AB121" s="318" t="e">
        <f t="shared" si="212"/>
        <v>#REF!</v>
      </c>
      <c r="AC121" s="321" t="e">
        <f t="shared" ref="AC121:AC132" si="216">ROUND(((AA121/AB121)-1)*100,2)</f>
        <v>#REF!</v>
      </c>
      <c r="AD121" s="317" t="e">
        <f t="shared" si="213"/>
        <v>#REF!</v>
      </c>
      <c r="AE121" s="318" t="e">
        <f t="shared" si="214"/>
        <v>#REF!</v>
      </c>
      <c r="AF121" s="319" t="e">
        <f t="shared" ref="AF121" si="217">ROUND(((AD121/AE121)-1)*100,2)</f>
        <v>#REF!</v>
      </c>
      <c r="AG121" s="184" t="e">
        <f t="shared" ref="AG121:AG132" si="218">AA121+AD121</f>
        <v>#REF!</v>
      </c>
      <c r="AH121" s="184" t="e">
        <f>'บางแสน ชลบุรี'!#REF!</f>
        <v>#REF!</v>
      </c>
      <c r="AI121" s="240" t="e">
        <f t="shared" ref="AI121:AI132" si="219">AG121-AH121</f>
        <v>#REF!</v>
      </c>
      <c r="JA121" s="13" t="s">
        <v>189</v>
      </c>
      <c r="JB121" s="14">
        <v>2558</v>
      </c>
      <c r="JC121" s="15">
        <v>2557</v>
      </c>
      <c r="JD121" s="16" t="s">
        <v>27</v>
      </c>
      <c r="JE121" s="14">
        <v>2558</v>
      </c>
      <c r="JF121" s="15">
        <v>2557</v>
      </c>
      <c r="JG121" s="16" t="s">
        <v>27</v>
      </c>
      <c r="JH121" s="14">
        <v>2558</v>
      </c>
      <c r="JI121" s="15">
        <v>2557</v>
      </c>
      <c r="JJ121" s="16" t="s">
        <v>27</v>
      </c>
      <c r="LS121" s="240">
        <f>LR211</f>
        <v>0</v>
      </c>
      <c r="MB121" s="13" t="s">
        <v>192</v>
      </c>
      <c r="MC121" s="14">
        <v>2558</v>
      </c>
      <c r="MD121" s="15">
        <v>2557</v>
      </c>
      <c r="ME121" s="16" t="s">
        <v>27</v>
      </c>
      <c r="MF121" s="14">
        <v>2558</v>
      </c>
      <c r="MG121" s="15">
        <v>2557</v>
      </c>
      <c r="MH121" s="16" t="s">
        <v>27</v>
      </c>
      <c r="MI121" s="14">
        <v>2558</v>
      </c>
      <c r="MJ121" s="15">
        <v>2557</v>
      </c>
      <c r="MK121" s="16" t="s">
        <v>27</v>
      </c>
      <c r="SL121" s="70" t="s">
        <v>116</v>
      </c>
      <c r="SM121" s="229">
        <f t="shared" ref="SM121:SM125" si="220">LS384</f>
        <v>0</v>
      </c>
      <c r="SN121" s="261">
        <f t="shared" ref="SN121:SN125" si="221">LS295</f>
        <v>0</v>
      </c>
      <c r="SO121" s="261">
        <f t="shared" ref="SO121:SO125" si="222">LS205</f>
        <v>0</v>
      </c>
      <c r="SP121" s="282">
        <f t="shared" ref="SP121:SP125" si="223">LS121</f>
        <v>0</v>
      </c>
      <c r="SQ121" s="282">
        <f t="shared" ref="SQ121:SQ125" si="224">IN121</f>
        <v>0</v>
      </c>
      <c r="SS121" s="259" t="s">
        <v>117</v>
      </c>
      <c r="ST121" s="279">
        <f t="shared" si="201"/>
        <v>0</v>
      </c>
      <c r="SU121" s="279">
        <f t="shared" si="202"/>
        <v>0</v>
      </c>
      <c r="SV121" s="279">
        <f t="shared" si="203"/>
        <v>0</v>
      </c>
      <c r="SW121" s="258">
        <f t="shared" si="204"/>
        <v>0</v>
      </c>
      <c r="SX121" s="258">
        <f t="shared" si="205"/>
        <v>0</v>
      </c>
      <c r="SZ121" s="240" t="e">
        <f t="shared" si="206"/>
        <v>#REF!</v>
      </c>
      <c r="TA121" s="240" t="e">
        <f t="shared" si="207"/>
        <v>#REF!</v>
      </c>
      <c r="TB121" s="240" t="e">
        <f t="shared" si="208"/>
        <v>#REF!</v>
      </c>
      <c r="TC121" s="240">
        <f t="shared" si="209"/>
        <v>0</v>
      </c>
      <c r="TD121" s="240">
        <f t="shared" si="210"/>
        <v>0</v>
      </c>
      <c r="TE121" s="240">
        <f t="shared" si="211"/>
        <v>0</v>
      </c>
    </row>
    <row r="122" spans="1:525" ht="19.5" customHeight="1" thickTop="1" x14ac:dyDescent="0.25">
      <c r="A122" s="184"/>
      <c r="B122" s="185" t="s">
        <v>240</v>
      </c>
      <c r="C122" s="186" t="e">
        <f>'1.รวมชลบุรี'!#REF!</f>
        <v>#REF!</v>
      </c>
      <c r="D122" s="187" t="e">
        <f>'1.รวมชลบุรี'!#REF!</f>
        <v>#REF!</v>
      </c>
      <c r="E122" s="298" t="e">
        <f>'1.รวมชลบุรี'!#REF!</f>
        <v>#REF!</v>
      </c>
      <c r="F122" s="186" t="e">
        <f>'1.รวมชลบุรี'!#REF!</f>
        <v>#REF!</v>
      </c>
      <c r="G122" s="187" t="e">
        <f>'1.รวมชลบุรี'!#REF!</f>
        <v>#REF!</v>
      </c>
      <c r="H122" s="298" t="e">
        <f>'1.รวมชลบุรี'!#REF!</f>
        <v>#REF!</v>
      </c>
      <c r="I122" s="186" t="e">
        <f>'1.รวมชลบุรี'!#REF!</f>
        <v>#REF!</v>
      </c>
      <c r="J122" s="187" t="e">
        <f>'1.รวมชลบุรี'!#REF!</f>
        <v>#REF!</v>
      </c>
      <c r="K122" s="298" t="e">
        <f>'1.รวมชลบุรี'!#REF!</f>
        <v>#REF!</v>
      </c>
      <c r="L122" s="186" t="e">
        <f>'1.รวมชลบุรี'!#REF!</f>
        <v>#REF!</v>
      </c>
      <c r="M122" s="187" t="e">
        <f>'1.รวมชลบุรี'!#REF!</f>
        <v>#REF!</v>
      </c>
      <c r="N122" s="298" t="e">
        <f>'1.รวมชลบุรี'!#REF!</f>
        <v>#REF!</v>
      </c>
      <c r="O122" s="186" t="e">
        <f>'1.รวมชลบุรี'!#REF!</f>
        <v>#REF!</v>
      </c>
      <c r="P122" s="187" t="e">
        <f>'1.รวมชลบุรี'!#REF!</f>
        <v>#REF!</v>
      </c>
      <c r="Q122" s="298" t="e">
        <f>'1.รวมชลบุรี'!#REF!</f>
        <v>#REF!</v>
      </c>
      <c r="R122" s="186" t="e">
        <f>'1.รวมชลบุรี'!#REF!</f>
        <v>#REF!</v>
      </c>
      <c r="S122" s="187" t="e">
        <f>'1.รวมชลบุรี'!#REF!</f>
        <v>#REF!</v>
      </c>
      <c r="T122" s="298" t="e">
        <f>'1.รวมชลบุรี'!#REF!</f>
        <v>#REF!</v>
      </c>
      <c r="U122" s="186" t="e">
        <f>'1.รวมชลบุรี'!#REF!</f>
        <v>#REF!</v>
      </c>
      <c r="V122" s="187" t="e">
        <f>'1.รวมชลบุรี'!#REF!</f>
        <v>#REF!</v>
      </c>
      <c r="W122" s="298" t="e">
        <f>'1.รวมชลบุรี'!#REF!</f>
        <v>#REF!</v>
      </c>
      <c r="X122" s="186" t="e">
        <f>'1.รวมชลบุรี'!#REF!</f>
        <v>#REF!</v>
      </c>
      <c r="Y122" s="187" t="e">
        <f>'1.รวมชลบุรี'!#REF!</f>
        <v>#REF!</v>
      </c>
      <c r="Z122" s="298" t="e">
        <f>'1.รวมชลบุรี'!#REF!</f>
        <v>#REF!</v>
      </c>
      <c r="AA122" s="186" t="e">
        <f t="shared" si="215"/>
        <v>#REF!</v>
      </c>
      <c r="AB122" s="187" t="e">
        <f t="shared" si="212"/>
        <v>#REF!</v>
      </c>
      <c r="AC122" s="298" t="e">
        <f>ROUND(((AA122/AB122)-1)*100,2)</f>
        <v>#REF!</v>
      </c>
      <c r="AD122" s="189" t="e">
        <f t="shared" si="213"/>
        <v>#REF!</v>
      </c>
      <c r="AE122" s="187" t="e">
        <f t="shared" si="214"/>
        <v>#REF!</v>
      </c>
      <c r="AF122" s="190"/>
      <c r="AG122" s="184" t="e">
        <f t="shared" si="218"/>
        <v>#REF!</v>
      </c>
      <c r="AH122" s="184" t="e">
        <f>'1.รวมชลบุรี'!#REF!</f>
        <v>#REF!</v>
      </c>
      <c r="AI122" s="240" t="e">
        <f t="shared" si="219"/>
        <v>#REF!</v>
      </c>
      <c r="JA122" s="296"/>
      <c r="JB122" s="296"/>
      <c r="JC122" s="156"/>
      <c r="JD122" s="296"/>
      <c r="JE122" s="296"/>
      <c r="JF122" s="156"/>
      <c r="JG122" s="296"/>
      <c r="JH122" s="296"/>
      <c r="JI122" s="156"/>
      <c r="JJ122" s="296"/>
      <c r="MB122" s="296"/>
      <c r="MC122" s="296"/>
      <c r="MD122" s="156"/>
      <c r="ME122" s="296"/>
      <c r="MF122" s="296"/>
      <c r="MG122" s="156"/>
      <c r="MH122" s="296"/>
      <c r="MI122" s="296"/>
      <c r="MJ122" s="156"/>
      <c r="MK122" s="296"/>
      <c r="SL122" s="70" t="s">
        <v>205</v>
      </c>
      <c r="SM122" s="271">
        <f t="shared" si="220"/>
        <v>0</v>
      </c>
      <c r="SN122" s="261">
        <f t="shared" si="221"/>
        <v>0</v>
      </c>
      <c r="SO122" s="261">
        <f t="shared" si="222"/>
        <v>0</v>
      </c>
      <c r="SP122" s="283">
        <f t="shared" si="223"/>
        <v>0</v>
      </c>
      <c r="SQ122" s="283">
        <f t="shared" si="224"/>
        <v>0</v>
      </c>
      <c r="SS122" s="259" t="s">
        <v>119</v>
      </c>
      <c r="ST122" s="279">
        <f t="shared" si="201"/>
        <v>0</v>
      </c>
      <c r="SU122" s="279">
        <f t="shared" si="202"/>
        <v>0</v>
      </c>
      <c r="SV122" s="279">
        <f t="shared" si="203"/>
        <v>0</v>
      </c>
      <c r="SW122" s="258">
        <f t="shared" si="204"/>
        <v>0</v>
      </c>
      <c r="SX122" s="258">
        <f t="shared" si="205"/>
        <v>0</v>
      </c>
      <c r="SZ122" s="240" t="e">
        <f t="shared" si="206"/>
        <v>#REF!</v>
      </c>
      <c r="TA122" s="240" t="e">
        <f t="shared" si="207"/>
        <v>#REF!</v>
      </c>
      <c r="TB122" s="240" t="e">
        <f t="shared" si="208"/>
        <v>#REF!</v>
      </c>
      <c r="TC122" s="240">
        <f t="shared" si="209"/>
        <v>0</v>
      </c>
      <c r="TD122" s="240">
        <f t="shared" si="210"/>
        <v>0</v>
      </c>
      <c r="TE122" s="240">
        <f t="shared" si="211"/>
        <v>0</v>
      </c>
    </row>
    <row r="123" spans="1:525" ht="19.5" customHeight="1" x14ac:dyDescent="0.25">
      <c r="A123" s="184"/>
      <c r="B123" s="185" t="s">
        <v>223</v>
      </c>
      <c r="C123" s="186" t="e">
        <f>จันทบุรี!#REF!</f>
        <v>#REF!</v>
      </c>
      <c r="D123" s="187" t="e">
        <f>จันทบุรี!#REF!</f>
        <v>#REF!</v>
      </c>
      <c r="E123" s="298" t="e">
        <f>จันทบุรี!#REF!</f>
        <v>#REF!</v>
      </c>
      <c r="F123" s="186" t="e">
        <f>จันทบุรี!#REF!</f>
        <v>#REF!</v>
      </c>
      <c r="G123" s="187" t="e">
        <f>จันทบุรี!#REF!</f>
        <v>#REF!</v>
      </c>
      <c r="H123" s="298" t="e">
        <f>จันทบุรี!#REF!</f>
        <v>#REF!</v>
      </c>
      <c r="I123" s="186" t="e">
        <f>จันทบุรี!#REF!</f>
        <v>#REF!</v>
      </c>
      <c r="J123" s="187" t="e">
        <f>จันทบุรี!#REF!</f>
        <v>#REF!</v>
      </c>
      <c r="K123" s="298" t="e">
        <f>จันทบุรี!#REF!</f>
        <v>#REF!</v>
      </c>
      <c r="L123" s="186" t="e">
        <f>จันทบุรี!#REF!</f>
        <v>#REF!</v>
      </c>
      <c r="M123" s="187" t="e">
        <f>จันทบุรี!#REF!</f>
        <v>#REF!</v>
      </c>
      <c r="N123" s="298" t="e">
        <f>จันทบุรี!#REF!</f>
        <v>#REF!</v>
      </c>
      <c r="O123" s="186" t="e">
        <f>จันทบุรี!#REF!</f>
        <v>#REF!</v>
      </c>
      <c r="P123" s="187" t="e">
        <f>จันทบุรี!#REF!</f>
        <v>#REF!</v>
      </c>
      <c r="Q123" s="298" t="e">
        <f>จันทบุรี!#REF!</f>
        <v>#REF!</v>
      </c>
      <c r="R123" s="186" t="e">
        <f>จันทบุรี!#REF!</f>
        <v>#REF!</v>
      </c>
      <c r="S123" s="187" t="e">
        <f>จันทบุรี!#REF!</f>
        <v>#REF!</v>
      </c>
      <c r="T123" s="298" t="e">
        <f>จันทบุรี!#REF!</f>
        <v>#REF!</v>
      </c>
      <c r="U123" s="186" t="e">
        <f>จันทบุรี!#REF!</f>
        <v>#REF!</v>
      </c>
      <c r="V123" s="187" t="e">
        <f>จันทบุรี!#REF!</f>
        <v>#REF!</v>
      </c>
      <c r="W123" s="298" t="e">
        <f>จันทบุรี!#REF!</f>
        <v>#REF!</v>
      </c>
      <c r="X123" s="186" t="e">
        <f>จันทบุรี!#REF!</f>
        <v>#REF!</v>
      </c>
      <c r="Y123" s="187" t="e">
        <f>จันทบุรี!#REF!</f>
        <v>#REF!</v>
      </c>
      <c r="Z123" s="298" t="e">
        <f>จันทบุรี!#REF!</f>
        <v>#REF!</v>
      </c>
      <c r="AA123" s="186" t="e">
        <f t="shared" si="215"/>
        <v>#REF!</v>
      </c>
      <c r="AB123" s="187" t="e">
        <f t="shared" si="212"/>
        <v>#REF!</v>
      </c>
      <c r="AC123" s="298" t="e">
        <f t="shared" si="216"/>
        <v>#REF!</v>
      </c>
      <c r="AD123" s="188" t="e">
        <f t="shared" si="213"/>
        <v>#REF!</v>
      </c>
      <c r="AE123" s="187" t="e">
        <f t="shared" si="214"/>
        <v>#REF!</v>
      </c>
      <c r="AF123" s="190" t="e">
        <f t="shared" ref="AF123" si="225">ROUND(((AD123/AE123)-1)*100,2)</f>
        <v>#REF!</v>
      </c>
      <c r="AG123" s="184" t="e">
        <f t="shared" si="218"/>
        <v>#REF!</v>
      </c>
      <c r="AH123" s="184" t="e">
        <f>จันทบุรี!#REF!</f>
        <v>#REF!</v>
      </c>
      <c r="AI123" s="240" t="e">
        <f t="shared" si="219"/>
        <v>#REF!</v>
      </c>
      <c r="IM123" s="24" t="s">
        <v>114</v>
      </c>
      <c r="LQ123" s="24" t="s">
        <v>114</v>
      </c>
      <c r="MD123" s="240">
        <f>MC212</f>
        <v>0</v>
      </c>
      <c r="MG123" s="240">
        <f>MF212</f>
        <v>0</v>
      </c>
      <c r="MJ123" s="240">
        <f>MI212</f>
        <v>0</v>
      </c>
      <c r="SL123" s="70" t="s">
        <v>120</v>
      </c>
      <c r="SM123" s="229">
        <f t="shared" si="220"/>
        <v>0</v>
      </c>
      <c r="SN123" s="261">
        <f t="shared" si="221"/>
        <v>0</v>
      </c>
      <c r="SO123" s="261">
        <f t="shared" si="222"/>
        <v>0</v>
      </c>
      <c r="SP123" s="284">
        <f t="shared" si="223"/>
        <v>0</v>
      </c>
      <c r="SQ123" s="284">
        <f t="shared" si="224"/>
        <v>0</v>
      </c>
      <c r="SS123" s="259" t="s">
        <v>121</v>
      </c>
      <c r="ST123" s="279">
        <f t="shared" si="201"/>
        <v>0</v>
      </c>
      <c r="SU123" s="279">
        <f t="shared" si="202"/>
        <v>0</v>
      </c>
      <c r="SV123" s="279">
        <f t="shared" si="203"/>
        <v>0</v>
      </c>
      <c r="SW123" s="258">
        <f t="shared" si="204"/>
        <v>0</v>
      </c>
      <c r="SX123" s="258">
        <f t="shared" si="205"/>
        <v>0</v>
      </c>
      <c r="SZ123" s="240" t="e">
        <f t="shared" si="206"/>
        <v>#REF!</v>
      </c>
      <c r="TA123" s="240" t="e">
        <f t="shared" si="207"/>
        <v>#REF!</v>
      </c>
      <c r="TB123" s="240" t="e">
        <f t="shared" si="208"/>
        <v>#REF!</v>
      </c>
      <c r="TC123" s="240">
        <f t="shared" si="209"/>
        <v>0</v>
      </c>
      <c r="TD123" s="240">
        <f t="shared" si="210"/>
        <v>0</v>
      </c>
      <c r="TE123" s="240">
        <f t="shared" si="211"/>
        <v>0</v>
      </c>
    </row>
    <row r="124" spans="1:525" ht="19.5" customHeight="1" x14ac:dyDescent="0.25">
      <c r="A124" s="184"/>
      <c r="B124" s="185" t="s">
        <v>238</v>
      </c>
      <c r="C124" s="186" t="e">
        <f>'2.รวมตราด'!#REF!</f>
        <v>#REF!</v>
      </c>
      <c r="D124" s="187" t="e">
        <f>'2.รวมตราด'!#REF!</f>
        <v>#REF!</v>
      </c>
      <c r="E124" s="298" t="e">
        <f>'2.รวมตราด'!#REF!</f>
        <v>#REF!</v>
      </c>
      <c r="F124" s="186" t="e">
        <f>'2.รวมตราด'!#REF!</f>
        <v>#REF!</v>
      </c>
      <c r="G124" s="187" t="e">
        <f>'2.รวมตราด'!#REF!</f>
        <v>#REF!</v>
      </c>
      <c r="H124" s="298" t="e">
        <f>'2.รวมตราด'!#REF!</f>
        <v>#REF!</v>
      </c>
      <c r="I124" s="186" t="e">
        <f>'2.รวมตราด'!#REF!</f>
        <v>#REF!</v>
      </c>
      <c r="J124" s="187" t="e">
        <f>'2.รวมตราด'!#REF!</f>
        <v>#REF!</v>
      </c>
      <c r="K124" s="298" t="e">
        <f>'2.รวมตราด'!#REF!</f>
        <v>#REF!</v>
      </c>
      <c r="L124" s="186" t="e">
        <f>'2.รวมตราด'!#REF!</f>
        <v>#REF!</v>
      </c>
      <c r="M124" s="187" t="e">
        <f>'2.รวมตราด'!#REF!</f>
        <v>#REF!</v>
      </c>
      <c r="N124" s="298" t="e">
        <f>'2.รวมตราด'!#REF!</f>
        <v>#REF!</v>
      </c>
      <c r="O124" s="186" t="e">
        <f>'2.รวมตราด'!#REF!</f>
        <v>#REF!</v>
      </c>
      <c r="P124" s="187" t="e">
        <f>'2.รวมตราด'!#REF!</f>
        <v>#REF!</v>
      </c>
      <c r="Q124" s="298" t="e">
        <f>'2.รวมตราด'!#REF!</f>
        <v>#REF!</v>
      </c>
      <c r="R124" s="186" t="e">
        <f>'2.รวมตราด'!#REF!</f>
        <v>#REF!</v>
      </c>
      <c r="S124" s="187" t="e">
        <f>'2.รวมตราด'!#REF!</f>
        <v>#REF!</v>
      </c>
      <c r="T124" s="298" t="e">
        <f>'2.รวมตราด'!#REF!</f>
        <v>#REF!</v>
      </c>
      <c r="U124" s="186" t="e">
        <f>'2.รวมตราด'!#REF!</f>
        <v>#REF!</v>
      </c>
      <c r="V124" s="187" t="e">
        <f>'2.รวมตราด'!#REF!</f>
        <v>#REF!</v>
      </c>
      <c r="W124" s="298" t="e">
        <f>'2.รวมตราด'!#REF!</f>
        <v>#REF!</v>
      </c>
      <c r="X124" s="186" t="e">
        <f>'2.รวมตราด'!#REF!</f>
        <v>#REF!</v>
      </c>
      <c r="Y124" s="187" t="e">
        <f>'2.รวมตราด'!#REF!</f>
        <v>#REF!</v>
      </c>
      <c r="Z124" s="298" t="e">
        <f>'2.รวมตราด'!#REF!</f>
        <v>#REF!</v>
      </c>
      <c r="AA124" s="186" t="e">
        <f t="shared" si="215"/>
        <v>#REF!</v>
      </c>
      <c r="AB124" s="187" t="e">
        <f t="shared" si="212"/>
        <v>#REF!</v>
      </c>
      <c r="AC124" s="298" t="e">
        <f t="shared" si="216"/>
        <v>#REF!</v>
      </c>
      <c r="AD124" s="188" t="e">
        <f t="shared" si="213"/>
        <v>#REF!</v>
      </c>
      <c r="AE124" s="187" t="e">
        <f t="shared" si="214"/>
        <v>#REF!</v>
      </c>
      <c r="AF124" s="190"/>
      <c r="AG124" s="184" t="e">
        <f t="shared" si="218"/>
        <v>#REF!</v>
      </c>
      <c r="AH124" s="184" t="e">
        <f>'2.รวมตราด'!#REF!</f>
        <v>#REF!</v>
      </c>
      <c r="AI124" s="240" t="e">
        <f t="shared" si="219"/>
        <v>#REF!</v>
      </c>
      <c r="IM124" s="58"/>
      <c r="LQ124" s="58"/>
      <c r="SL124" s="67" t="s">
        <v>122</v>
      </c>
      <c r="SM124" s="229">
        <f t="shared" si="220"/>
        <v>0</v>
      </c>
      <c r="SN124" s="261">
        <f t="shared" si="221"/>
        <v>0</v>
      </c>
      <c r="SO124" s="261">
        <f t="shared" si="222"/>
        <v>0</v>
      </c>
      <c r="SP124" s="285">
        <f t="shared" si="223"/>
        <v>0</v>
      </c>
      <c r="SQ124" s="285">
        <f t="shared" si="224"/>
        <v>0</v>
      </c>
      <c r="SS124" s="259" t="s">
        <v>123</v>
      </c>
      <c r="ST124" s="279">
        <f t="shared" si="201"/>
        <v>0</v>
      </c>
      <c r="SU124" s="279">
        <f t="shared" si="202"/>
        <v>0</v>
      </c>
      <c r="SV124" s="279">
        <f t="shared" si="203"/>
        <v>0</v>
      </c>
      <c r="SW124" s="258">
        <f t="shared" si="204"/>
        <v>0</v>
      </c>
      <c r="SX124" s="258">
        <f t="shared" si="205"/>
        <v>0</v>
      </c>
      <c r="SZ124" s="240" t="e">
        <f t="shared" si="206"/>
        <v>#REF!</v>
      </c>
      <c r="TA124" s="240" t="e">
        <f t="shared" si="207"/>
        <v>#REF!</v>
      </c>
      <c r="TB124" s="240" t="e">
        <f t="shared" si="208"/>
        <v>#REF!</v>
      </c>
      <c r="TC124" s="240">
        <f t="shared" si="209"/>
        <v>0</v>
      </c>
      <c r="TD124" s="240">
        <f t="shared" si="210"/>
        <v>0</v>
      </c>
      <c r="TE124" s="240">
        <f t="shared" si="211"/>
        <v>0</v>
      </c>
    </row>
    <row r="125" spans="1:525" ht="19.5" customHeight="1" thickBot="1" x14ac:dyDescent="0.3">
      <c r="A125" s="184"/>
      <c r="B125" s="313" t="s">
        <v>224</v>
      </c>
      <c r="C125" s="320" t="e">
        <f>'เมือง ตราด'!#REF!</f>
        <v>#REF!</v>
      </c>
      <c r="D125" s="318" t="e">
        <f>'เมือง ตราด'!#REF!</f>
        <v>#REF!</v>
      </c>
      <c r="E125" s="321" t="e">
        <f>'เมือง ตราด'!#REF!</f>
        <v>#REF!</v>
      </c>
      <c r="F125" s="320" t="e">
        <f>'เมือง ตราด'!#REF!</f>
        <v>#REF!</v>
      </c>
      <c r="G125" s="318" t="e">
        <f>'เมือง ตราด'!#REF!</f>
        <v>#REF!</v>
      </c>
      <c r="H125" s="321" t="e">
        <f>'เมือง ตราด'!#REF!</f>
        <v>#REF!</v>
      </c>
      <c r="I125" s="320" t="e">
        <f>'เมือง ตราด'!#REF!</f>
        <v>#REF!</v>
      </c>
      <c r="J125" s="318" t="e">
        <f>'เมือง ตราด'!#REF!</f>
        <v>#REF!</v>
      </c>
      <c r="K125" s="321" t="e">
        <f>'เมือง ตราด'!#REF!</f>
        <v>#REF!</v>
      </c>
      <c r="L125" s="320" t="e">
        <f>'เมือง ตราด'!#REF!</f>
        <v>#REF!</v>
      </c>
      <c r="M125" s="318" t="e">
        <f>'เมือง ตราด'!#REF!</f>
        <v>#REF!</v>
      </c>
      <c r="N125" s="321" t="e">
        <f>'เมือง ตราด'!#REF!</f>
        <v>#REF!</v>
      </c>
      <c r="O125" s="320" t="e">
        <f>'เมือง ตราด'!#REF!</f>
        <v>#REF!</v>
      </c>
      <c r="P125" s="318" t="e">
        <f>'เมือง ตราด'!#REF!</f>
        <v>#REF!</v>
      </c>
      <c r="Q125" s="321" t="e">
        <f>'เมือง ตราด'!#REF!</f>
        <v>#REF!</v>
      </c>
      <c r="R125" s="320" t="e">
        <f>'เมือง ตราด'!#REF!</f>
        <v>#REF!</v>
      </c>
      <c r="S125" s="318" t="e">
        <f>'เมือง ตราด'!#REF!</f>
        <v>#REF!</v>
      </c>
      <c r="T125" s="321" t="e">
        <f>'เมือง ตราด'!#REF!</f>
        <v>#REF!</v>
      </c>
      <c r="U125" s="320" t="e">
        <f>'เมือง ตราด'!#REF!</f>
        <v>#REF!</v>
      </c>
      <c r="V125" s="318" t="e">
        <f>'เมือง ตราด'!#REF!</f>
        <v>#REF!</v>
      </c>
      <c r="W125" s="321" t="e">
        <f>'เมือง ตราด'!#REF!</f>
        <v>#REF!</v>
      </c>
      <c r="X125" s="320" t="e">
        <f>'เมือง ตราด'!#REF!</f>
        <v>#REF!</v>
      </c>
      <c r="Y125" s="318" t="e">
        <f>'เมือง ตราด'!#REF!</f>
        <v>#REF!</v>
      </c>
      <c r="Z125" s="321" t="e">
        <f>'เมือง ตราด'!#REF!</f>
        <v>#REF!</v>
      </c>
      <c r="AA125" s="320" t="e">
        <f t="shared" si="215"/>
        <v>#REF!</v>
      </c>
      <c r="AB125" s="318" t="e">
        <f t="shared" si="212"/>
        <v>#REF!</v>
      </c>
      <c r="AC125" s="321" t="e">
        <f t="shared" si="216"/>
        <v>#REF!</v>
      </c>
      <c r="AD125" s="334" t="e">
        <f t="shared" si="213"/>
        <v>#REF!</v>
      </c>
      <c r="AE125" s="318" t="e">
        <f t="shared" si="214"/>
        <v>#REF!</v>
      </c>
      <c r="AF125" s="319" t="e">
        <f t="shared" ref="AF125:AF132" si="226">ROUND(((AD125/AE125)-1)*100,2)</f>
        <v>#REF!</v>
      </c>
      <c r="AG125" s="184" t="e">
        <f t="shared" si="218"/>
        <v>#REF!</v>
      </c>
      <c r="AH125" s="184" t="e">
        <f>'เมือง ตราด'!#REF!</f>
        <v>#REF!</v>
      </c>
      <c r="AI125" s="240" t="e">
        <f t="shared" si="219"/>
        <v>#REF!</v>
      </c>
      <c r="IM125" s="58" t="s">
        <v>116</v>
      </c>
      <c r="LQ125" s="58" t="s">
        <v>116</v>
      </c>
      <c r="LS125" s="240">
        <f t="shared" ref="LS125:LS129" si="227">LR213</f>
        <v>0</v>
      </c>
      <c r="MD125" s="240">
        <f t="shared" ref="MD125:MD131" si="228">MC213</f>
        <v>0</v>
      </c>
      <c r="MG125" s="240">
        <f t="shared" ref="MG125:MG131" si="229">MF213</f>
        <v>0</v>
      </c>
      <c r="MJ125" s="240">
        <f t="shared" ref="MJ125:MJ131" si="230">MI213</f>
        <v>0</v>
      </c>
      <c r="SL125" s="71" t="s">
        <v>125</v>
      </c>
      <c r="SM125" s="286">
        <f t="shared" si="220"/>
        <v>0</v>
      </c>
      <c r="SN125" s="266">
        <f t="shared" si="221"/>
        <v>0</v>
      </c>
      <c r="SO125" s="266">
        <f t="shared" si="222"/>
        <v>0</v>
      </c>
      <c r="SP125" s="287">
        <f t="shared" si="223"/>
        <v>0</v>
      </c>
      <c r="SQ125" s="287">
        <f t="shared" si="224"/>
        <v>0</v>
      </c>
      <c r="SS125" s="259" t="s">
        <v>126</v>
      </c>
      <c r="ST125" s="279">
        <f t="shared" si="201"/>
        <v>0</v>
      </c>
      <c r="SU125" s="279">
        <f t="shared" si="202"/>
        <v>0</v>
      </c>
      <c r="SV125" s="279">
        <f t="shared" si="203"/>
        <v>0</v>
      </c>
      <c r="SW125" s="258">
        <f t="shared" si="204"/>
        <v>0</v>
      </c>
      <c r="SX125" s="258">
        <f t="shared" si="205"/>
        <v>0</v>
      </c>
      <c r="SZ125" s="240" t="e">
        <f t="shared" si="206"/>
        <v>#REF!</v>
      </c>
      <c r="TA125" s="240" t="e">
        <f t="shared" si="207"/>
        <v>#REF!</v>
      </c>
      <c r="TB125" s="240" t="e">
        <f t="shared" si="208"/>
        <v>#REF!</v>
      </c>
      <c r="TC125" s="240">
        <f t="shared" si="209"/>
        <v>0</v>
      </c>
      <c r="TD125" s="240">
        <f t="shared" si="210"/>
        <v>0</v>
      </c>
      <c r="TE125" s="240">
        <f t="shared" si="211"/>
        <v>0</v>
      </c>
    </row>
    <row r="126" spans="1:525" ht="19.5" customHeight="1" thickTop="1" x14ac:dyDescent="0.25">
      <c r="A126" s="184"/>
      <c r="B126" s="313" t="s">
        <v>225</v>
      </c>
      <c r="C126" s="320" t="e">
        <f>'เกาะช้าง ตราด'!#REF!</f>
        <v>#REF!</v>
      </c>
      <c r="D126" s="318" t="e">
        <f>'เกาะช้าง ตราด'!#REF!</f>
        <v>#REF!</v>
      </c>
      <c r="E126" s="321" t="e">
        <f>'เกาะช้าง ตราด'!#REF!</f>
        <v>#REF!</v>
      </c>
      <c r="F126" s="320" t="e">
        <f>'เกาะช้าง ตราด'!#REF!</f>
        <v>#REF!</v>
      </c>
      <c r="G126" s="318" t="e">
        <f>'เกาะช้าง ตราด'!#REF!</f>
        <v>#REF!</v>
      </c>
      <c r="H126" s="321" t="e">
        <f>'เกาะช้าง ตราด'!#REF!</f>
        <v>#REF!</v>
      </c>
      <c r="I126" s="320" t="e">
        <f>'เกาะช้าง ตราด'!#REF!</f>
        <v>#REF!</v>
      </c>
      <c r="J126" s="318" t="e">
        <f>'เกาะช้าง ตราด'!#REF!</f>
        <v>#REF!</v>
      </c>
      <c r="K126" s="321" t="e">
        <f>'เกาะช้าง ตราด'!#REF!</f>
        <v>#REF!</v>
      </c>
      <c r="L126" s="320" t="e">
        <f>'เกาะช้าง ตราด'!#REF!</f>
        <v>#REF!</v>
      </c>
      <c r="M126" s="318" t="e">
        <f>'เกาะช้าง ตราด'!#REF!</f>
        <v>#REF!</v>
      </c>
      <c r="N126" s="321" t="e">
        <f>'เกาะช้าง ตราด'!#REF!</f>
        <v>#REF!</v>
      </c>
      <c r="O126" s="320" t="e">
        <f>'เกาะช้าง ตราด'!#REF!</f>
        <v>#REF!</v>
      </c>
      <c r="P126" s="318" t="e">
        <f>'เกาะช้าง ตราด'!#REF!</f>
        <v>#REF!</v>
      </c>
      <c r="Q126" s="321" t="e">
        <f>'เกาะช้าง ตราด'!#REF!</f>
        <v>#REF!</v>
      </c>
      <c r="R126" s="320" t="e">
        <f>'เกาะช้าง ตราด'!#REF!</f>
        <v>#REF!</v>
      </c>
      <c r="S126" s="318" t="e">
        <f>'เกาะช้าง ตราด'!#REF!</f>
        <v>#REF!</v>
      </c>
      <c r="T126" s="321" t="e">
        <f>'เกาะช้าง ตราด'!#REF!</f>
        <v>#REF!</v>
      </c>
      <c r="U126" s="320" t="e">
        <f>'เกาะช้าง ตราด'!#REF!</f>
        <v>#REF!</v>
      </c>
      <c r="V126" s="318" t="e">
        <f>'เกาะช้าง ตราด'!#REF!</f>
        <v>#REF!</v>
      </c>
      <c r="W126" s="321" t="e">
        <f>'เกาะช้าง ตราด'!#REF!</f>
        <v>#REF!</v>
      </c>
      <c r="X126" s="320" t="e">
        <f>'เกาะช้าง ตราด'!#REF!</f>
        <v>#REF!</v>
      </c>
      <c r="Y126" s="318" t="e">
        <f>'เกาะช้าง ตราด'!#REF!</f>
        <v>#REF!</v>
      </c>
      <c r="Z126" s="321" t="e">
        <f>'เกาะช้าง ตราด'!#REF!</f>
        <v>#REF!</v>
      </c>
      <c r="AA126" s="320" t="e">
        <f t="shared" si="215"/>
        <v>#REF!</v>
      </c>
      <c r="AB126" s="318" t="e">
        <f t="shared" si="212"/>
        <v>#REF!</v>
      </c>
      <c r="AC126" s="321" t="e">
        <f t="shared" si="216"/>
        <v>#REF!</v>
      </c>
      <c r="AD126" s="334" t="e">
        <f t="shared" si="213"/>
        <v>#REF!</v>
      </c>
      <c r="AE126" s="318" t="e">
        <f t="shared" si="214"/>
        <v>#REF!</v>
      </c>
      <c r="AF126" s="319" t="e">
        <f t="shared" si="226"/>
        <v>#REF!</v>
      </c>
      <c r="AG126" s="184" t="e">
        <f t="shared" si="218"/>
        <v>#REF!</v>
      </c>
      <c r="AH126" s="184" t="e">
        <f>'เกาะช้าง ตราด'!#REF!</f>
        <v>#REF!</v>
      </c>
      <c r="AI126" s="240" t="e">
        <f t="shared" si="219"/>
        <v>#REF!</v>
      </c>
      <c r="IM126" s="58" t="s">
        <v>205</v>
      </c>
      <c r="LQ126" s="58" t="s">
        <v>205</v>
      </c>
      <c r="LS126" s="240">
        <f t="shared" si="227"/>
        <v>0</v>
      </c>
      <c r="MD126" s="240">
        <f t="shared" si="228"/>
        <v>0</v>
      </c>
      <c r="MG126" s="240">
        <f t="shared" si="229"/>
        <v>0</v>
      </c>
      <c r="MJ126" s="240">
        <f t="shared" si="230"/>
        <v>0</v>
      </c>
      <c r="SS126" s="259" t="s">
        <v>127</v>
      </c>
      <c r="ST126" s="279">
        <f t="shared" si="201"/>
        <v>0</v>
      </c>
      <c r="SU126" s="279">
        <f t="shared" si="202"/>
        <v>0</v>
      </c>
      <c r="SV126" s="279">
        <f t="shared" si="203"/>
        <v>0</v>
      </c>
      <c r="SW126" s="258">
        <f t="shared" si="204"/>
        <v>0</v>
      </c>
      <c r="SX126" s="258">
        <f t="shared" si="205"/>
        <v>0</v>
      </c>
      <c r="SZ126" s="240" t="e">
        <f t="shared" si="206"/>
        <v>#REF!</v>
      </c>
      <c r="TA126" s="240" t="e">
        <f t="shared" si="207"/>
        <v>#REF!</v>
      </c>
      <c r="TB126" s="240" t="e">
        <f t="shared" si="208"/>
        <v>#REF!</v>
      </c>
      <c r="TC126" s="240">
        <f t="shared" si="209"/>
        <v>0</v>
      </c>
      <c r="TD126" s="240">
        <f t="shared" si="210"/>
        <v>0</v>
      </c>
      <c r="TE126" s="240">
        <f t="shared" si="211"/>
        <v>0</v>
      </c>
    </row>
    <row r="127" spans="1:525" ht="19.5" customHeight="1" x14ac:dyDescent="0.25">
      <c r="A127" s="184"/>
      <c r="B127" s="313" t="s">
        <v>226</v>
      </c>
      <c r="C127" s="320" t="e">
        <f>'เกาะกูด ตราด'!#REF!</f>
        <v>#REF!</v>
      </c>
      <c r="D127" s="318" t="e">
        <f>'เกาะกูด ตราด'!#REF!</f>
        <v>#REF!</v>
      </c>
      <c r="E127" s="321" t="e">
        <f>'เกาะกูด ตราด'!#REF!</f>
        <v>#REF!</v>
      </c>
      <c r="F127" s="320" t="e">
        <f>'เกาะกูด ตราด'!#REF!</f>
        <v>#REF!</v>
      </c>
      <c r="G127" s="318" t="e">
        <f>'เกาะกูด ตราด'!#REF!</f>
        <v>#REF!</v>
      </c>
      <c r="H127" s="321" t="e">
        <f>'เกาะกูด ตราด'!#REF!</f>
        <v>#REF!</v>
      </c>
      <c r="I127" s="320" t="e">
        <f>'เกาะกูด ตราด'!#REF!</f>
        <v>#REF!</v>
      </c>
      <c r="J127" s="318" t="e">
        <f>'เกาะกูด ตราด'!#REF!</f>
        <v>#REF!</v>
      </c>
      <c r="K127" s="321" t="e">
        <f>'เกาะกูด ตราด'!#REF!</f>
        <v>#REF!</v>
      </c>
      <c r="L127" s="320" t="e">
        <f>'เกาะกูด ตราด'!#REF!</f>
        <v>#REF!</v>
      </c>
      <c r="M127" s="318" t="e">
        <f>'เกาะกูด ตราด'!#REF!</f>
        <v>#REF!</v>
      </c>
      <c r="N127" s="321" t="e">
        <f>'เกาะกูด ตราด'!#REF!</f>
        <v>#REF!</v>
      </c>
      <c r="O127" s="320" t="e">
        <f>'เกาะกูด ตราด'!#REF!</f>
        <v>#REF!</v>
      </c>
      <c r="P127" s="318" t="e">
        <f>'เกาะกูด ตราด'!#REF!</f>
        <v>#REF!</v>
      </c>
      <c r="Q127" s="321" t="e">
        <f>'เกาะกูด ตราด'!#REF!</f>
        <v>#REF!</v>
      </c>
      <c r="R127" s="320" t="e">
        <f>'เกาะกูด ตราด'!#REF!</f>
        <v>#REF!</v>
      </c>
      <c r="S127" s="318" t="e">
        <f>'เกาะกูด ตราด'!#REF!</f>
        <v>#REF!</v>
      </c>
      <c r="T127" s="321" t="e">
        <f>'เกาะกูด ตราด'!#REF!</f>
        <v>#REF!</v>
      </c>
      <c r="U127" s="320" t="e">
        <f>'เกาะกูด ตราด'!#REF!</f>
        <v>#REF!</v>
      </c>
      <c r="V127" s="318" t="e">
        <f>'เกาะกูด ตราด'!#REF!</f>
        <v>#REF!</v>
      </c>
      <c r="W127" s="321" t="e">
        <f>'เกาะกูด ตราด'!#REF!</f>
        <v>#REF!</v>
      </c>
      <c r="X127" s="320" t="e">
        <f>'เกาะกูด ตราด'!#REF!</f>
        <v>#REF!</v>
      </c>
      <c r="Y127" s="318" t="e">
        <f>'เกาะกูด ตราด'!#REF!</f>
        <v>#REF!</v>
      </c>
      <c r="Z127" s="321" t="e">
        <f>'เกาะกูด ตราด'!#REF!</f>
        <v>#REF!</v>
      </c>
      <c r="AA127" s="320" t="e">
        <f t="shared" si="215"/>
        <v>#REF!</v>
      </c>
      <c r="AB127" s="318" t="e">
        <f t="shared" si="212"/>
        <v>#REF!</v>
      </c>
      <c r="AC127" s="321" t="e">
        <f t="shared" si="216"/>
        <v>#REF!</v>
      </c>
      <c r="AD127" s="334" t="e">
        <f t="shared" si="213"/>
        <v>#REF!</v>
      </c>
      <c r="AE127" s="318" t="e">
        <f t="shared" si="214"/>
        <v>#REF!</v>
      </c>
      <c r="AF127" s="319" t="e">
        <f t="shared" si="226"/>
        <v>#REF!</v>
      </c>
      <c r="AG127" s="184" t="e">
        <f t="shared" si="218"/>
        <v>#REF!</v>
      </c>
      <c r="AH127" s="184" t="e">
        <f>'เกาะกูด ตราด'!#REF!</f>
        <v>#REF!</v>
      </c>
      <c r="AI127" s="240" t="e">
        <f t="shared" si="219"/>
        <v>#REF!</v>
      </c>
      <c r="IM127" s="58" t="s">
        <v>120</v>
      </c>
      <c r="LQ127" s="58" t="s">
        <v>120</v>
      </c>
      <c r="LS127" s="240">
        <f t="shared" si="227"/>
        <v>0</v>
      </c>
      <c r="MD127" s="240">
        <f t="shared" si="228"/>
        <v>0</v>
      </c>
      <c r="MG127" s="240">
        <f t="shared" si="229"/>
        <v>0</v>
      </c>
      <c r="MJ127" s="240">
        <f t="shared" si="230"/>
        <v>0</v>
      </c>
      <c r="SS127" s="259" t="s">
        <v>128</v>
      </c>
      <c r="ST127" s="279">
        <f t="shared" si="201"/>
        <v>0</v>
      </c>
      <c r="SU127" s="279">
        <f t="shared" si="202"/>
        <v>0</v>
      </c>
      <c r="SV127" s="279">
        <f t="shared" si="203"/>
        <v>0</v>
      </c>
      <c r="SW127" s="258">
        <f t="shared" si="204"/>
        <v>0</v>
      </c>
      <c r="SX127" s="258">
        <f t="shared" si="205"/>
        <v>0</v>
      </c>
      <c r="SZ127" s="240" t="e">
        <f t="shared" si="206"/>
        <v>#REF!</v>
      </c>
      <c r="TA127" s="240" t="e">
        <f t="shared" si="207"/>
        <v>#REF!</v>
      </c>
      <c r="TB127" s="240" t="e">
        <f t="shared" si="208"/>
        <v>#REF!</v>
      </c>
      <c r="TC127" s="240">
        <f t="shared" si="209"/>
        <v>0</v>
      </c>
      <c r="TD127" s="240">
        <f t="shared" si="210"/>
        <v>0</v>
      </c>
      <c r="TE127" s="240">
        <f t="shared" si="211"/>
        <v>0</v>
      </c>
    </row>
    <row r="128" spans="1:525" ht="19.5" customHeight="1" x14ac:dyDescent="0.25">
      <c r="A128" s="184"/>
      <c r="B128" s="313" t="s">
        <v>227</v>
      </c>
      <c r="C128" s="320" t="e">
        <f>'เกาะหมาก ตราด'!#REF!</f>
        <v>#REF!</v>
      </c>
      <c r="D128" s="318" t="e">
        <f>'เกาะหมาก ตราด'!#REF!</f>
        <v>#REF!</v>
      </c>
      <c r="E128" s="321" t="e">
        <f>'เกาะหมาก ตราด'!#REF!</f>
        <v>#REF!</v>
      </c>
      <c r="F128" s="320" t="e">
        <f>'เกาะหมาก ตราด'!#REF!</f>
        <v>#REF!</v>
      </c>
      <c r="G128" s="318" t="e">
        <f>'เกาะหมาก ตราด'!#REF!</f>
        <v>#REF!</v>
      </c>
      <c r="H128" s="321" t="e">
        <f>'เกาะหมาก ตราด'!#REF!</f>
        <v>#REF!</v>
      </c>
      <c r="I128" s="320" t="e">
        <f>'เกาะหมาก ตราด'!#REF!</f>
        <v>#REF!</v>
      </c>
      <c r="J128" s="318" t="e">
        <f>'เกาะหมาก ตราด'!#REF!</f>
        <v>#REF!</v>
      </c>
      <c r="K128" s="321" t="e">
        <f>'เกาะหมาก ตราด'!#REF!</f>
        <v>#REF!</v>
      </c>
      <c r="L128" s="320" t="e">
        <f>'เกาะหมาก ตราด'!#REF!</f>
        <v>#REF!</v>
      </c>
      <c r="M128" s="318" t="e">
        <f>'เกาะหมาก ตราด'!#REF!</f>
        <v>#REF!</v>
      </c>
      <c r="N128" s="321" t="e">
        <f>'เกาะหมาก ตราด'!#REF!</f>
        <v>#REF!</v>
      </c>
      <c r="O128" s="320" t="e">
        <f>'เกาะหมาก ตราด'!#REF!</f>
        <v>#REF!</v>
      </c>
      <c r="P128" s="318" t="e">
        <f>'เกาะหมาก ตราด'!#REF!</f>
        <v>#REF!</v>
      </c>
      <c r="Q128" s="321" t="e">
        <f>'เกาะหมาก ตราด'!#REF!</f>
        <v>#REF!</v>
      </c>
      <c r="R128" s="320" t="e">
        <f>'เกาะหมาก ตราด'!#REF!</f>
        <v>#REF!</v>
      </c>
      <c r="S128" s="318" t="e">
        <f>'เกาะหมาก ตราด'!#REF!</f>
        <v>#REF!</v>
      </c>
      <c r="T128" s="321" t="e">
        <f>'เกาะหมาก ตราด'!#REF!</f>
        <v>#REF!</v>
      </c>
      <c r="U128" s="320" t="e">
        <f>'เกาะหมาก ตราด'!#REF!</f>
        <v>#REF!</v>
      </c>
      <c r="V128" s="318" t="e">
        <f>'เกาะหมาก ตราด'!#REF!</f>
        <v>#REF!</v>
      </c>
      <c r="W128" s="321" t="e">
        <f>'เกาะหมาก ตราด'!#REF!</f>
        <v>#REF!</v>
      </c>
      <c r="X128" s="320" t="e">
        <f>'เกาะหมาก ตราด'!#REF!</f>
        <v>#REF!</v>
      </c>
      <c r="Y128" s="318" t="e">
        <f>'เกาะหมาก ตราด'!#REF!</f>
        <v>#REF!</v>
      </c>
      <c r="Z128" s="321" t="e">
        <f>'เกาะหมาก ตราด'!#REF!</f>
        <v>#REF!</v>
      </c>
      <c r="AA128" s="320" t="e">
        <f t="shared" si="215"/>
        <v>#REF!</v>
      </c>
      <c r="AB128" s="318" t="e">
        <f t="shared" si="212"/>
        <v>#REF!</v>
      </c>
      <c r="AC128" s="321" t="e">
        <f t="shared" si="216"/>
        <v>#REF!</v>
      </c>
      <c r="AD128" s="317" t="e">
        <f t="shared" si="213"/>
        <v>#REF!</v>
      </c>
      <c r="AE128" s="318" t="e">
        <f t="shared" si="214"/>
        <v>#REF!</v>
      </c>
      <c r="AF128" s="319" t="e">
        <f t="shared" si="226"/>
        <v>#REF!</v>
      </c>
      <c r="AG128" s="184" t="e">
        <f t="shared" si="218"/>
        <v>#REF!</v>
      </c>
      <c r="AH128" s="184" t="e">
        <f>'เกาะหมาก ตราด'!#REF!</f>
        <v>#REF!</v>
      </c>
      <c r="AI128" s="240" t="e">
        <f t="shared" si="219"/>
        <v>#REF!</v>
      </c>
      <c r="IM128" s="56" t="s">
        <v>122</v>
      </c>
      <c r="LQ128" s="56" t="s">
        <v>122</v>
      </c>
      <c r="LS128" s="240">
        <f t="shared" si="227"/>
        <v>0</v>
      </c>
      <c r="MD128" s="240">
        <f t="shared" si="228"/>
        <v>0</v>
      </c>
      <c r="MG128" s="240">
        <f t="shared" si="229"/>
        <v>0</v>
      </c>
      <c r="MJ128" s="240">
        <f t="shared" si="230"/>
        <v>0</v>
      </c>
      <c r="SS128" s="259" t="s">
        <v>129</v>
      </c>
      <c r="ST128" s="279">
        <f t="shared" si="201"/>
        <v>0</v>
      </c>
      <c r="SU128" s="279">
        <f t="shared" si="202"/>
        <v>0</v>
      </c>
      <c r="SV128" s="279">
        <f t="shared" si="203"/>
        <v>0</v>
      </c>
      <c r="SW128" s="258">
        <f t="shared" si="204"/>
        <v>0</v>
      </c>
      <c r="SX128" s="258">
        <f t="shared" si="205"/>
        <v>0</v>
      </c>
      <c r="SZ128" s="240" t="e">
        <f t="shared" si="206"/>
        <v>#REF!</v>
      </c>
      <c r="TA128" s="240" t="e">
        <f t="shared" si="207"/>
        <v>#REF!</v>
      </c>
      <c r="TB128" s="240" t="e">
        <f t="shared" si="208"/>
        <v>#REF!</v>
      </c>
      <c r="TC128" s="240">
        <f t="shared" si="209"/>
        <v>0</v>
      </c>
      <c r="TD128" s="240">
        <f t="shared" si="210"/>
        <v>0</v>
      </c>
      <c r="TE128" s="240">
        <f t="shared" si="211"/>
        <v>0</v>
      </c>
    </row>
    <row r="129" spans="1:525" ht="19.5" customHeight="1" thickBot="1" x14ac:dyDescent="0.3">
      <c r="A129" s="184"/>
      <c r="B129" s="185" t="s">
        <v>228</v>
      </c>
      <c r="C129" s="186" t="e">
        <f>นครนายก!#REF!</f>
        <v>#REF!</v>
      </c>
      <c r="D129" s="187" t="e">
        <f>นครนายก!#REF!</f>
        <v>#REF!</v>
      </c>
      <c r="E129" s="298" t="e">
        <f>นครนายก!#REF!</f>
        <v>#REF!</v>
      </c>
      <c r="F129" s="186" t="e">
        <f>นครนายก!#REF!</f>
        <v>#REF!</v>
      </c>
      <c r="G129" s="187" t="e">
        <f>นครนายก!#REF!</f>
        <v>#REF!</v>
      </c>
      <c r="H129" s="298" t="e">
        <f>นครนายก!#REF!</f>
        <v>#REF!</v>
      </c>
      <c r="I129" s="186" t="e">
        <f>นครนายก!#REF!</f>
        <v>#REF!</v>
      </c>
      <c r="J129" s="187" t="e">
        <f>นครนายก!#REF!</f>
        <v>#REF!</v>
      </c>
      <c r="K129" s="298" t="e">
        <f>นครนายก!#REF!</f>
        <v>#REF!</v>
      </c>
      <c r="L129" s="186" t="e">
        <f>นครนายก!#REF!</f>
        <v>#REF!</v>
      </c>
      <c r="M129" s="187" t="e">
        <f>นครนายก!#REF!</f>
        <v>#REF!</v>
      </c>
      <c r="N129" s="298" t="e">
        <f>นครนายก!#REF!</f>
        <v>#REF!</v>
      </c>
      <c r="O129" s="186" t="e">
        <f>นครนายก!#REF!</f>
        <v>#REF!</v>
      </c>
      <c r="P129" s="187" t="e">
        <f>นครนายก!#REF!</f>
        <v>#REF!</v>
      </c>
      <c r="Q129" s="298" t="e">
        <f>นครนายก!#REF!</f>
        <v>#REF!</v>
      </c>
      <c r="R129" s="186" t="e">
        <f>นครนายก!#REF!</f>
        <v>#REF!</v>
      </c>
      <c r="S129" s="187" t="e">
        <f>นครนายก!#REF!</f>
        <v>#REF!</v>
      </c>
      <c r="T129" s="298" t="e">
        <f>นครนายก!#REF!</f>
        <v>#REF!</v>
      </c>
      <c r="U129" s="186" t="e">
        <f>นครนายก!#REF!</f>
        <v>#REF!</v>
      </c>
      <c r="V129" s="187" t="e">
        <f>นครนายก!#REF!</f>
        <v>#REF!</v>
      </c>
      <c r="W129" s="298" t="e">
        <f>นครนายก!#REF!</f>
        <v>#REF!</v>
      </c>
      <c r="X129" s="186" t="e">
        <f>นครนายก!#REF!</f>
        <v>#REF!</v>
      </c>
      <c r="Y129" s="187" t="e">
        <f>นครนายก!#REF!</f>
        <v>#REF!</v>
      </c>
      <c r="Z129" s="298" t="e">
        <f>นครนายก!#REF!</f>
        <v>#REF!</v>
      </c>
      <c r="AA129" s="186" t="e">
        <f t="shared" si="215"/>
        <v>#REF!</v>
      </c>
      <c r="AB129" s="187" t="e">
        <f t="shared" si="212"/>
        <v>#REF!</v>
      </c>
      <c r="AC129" s="298" t="e">
        <f t="shared" si="216"/>
        <v>#REF!</v>
      </c>
      <c r="AD129" s="189" t="e">
        <f t="shared" si="213"/>
        <v>#REF!</v>
      </c>
      <c r="AE129" s="187" t="e">
        <f t="shared" si="214"/>
        <v>#REF!</v>
      </c>
      <c r="AF129" s="190" t="e">
        <f t="shared" si="226"/>
        <v>#REF!</v>
      </c>
      <c r="AG129" s="184" t="e">
        <f t="shared" si="218"/>
        <v>#REF!</v>
      </c>
      <c r="AH129" s="184" t="e">
        <f>นครนายก!#REF!</f>
        <v>#REF!</v>
      </c>
      <c r="AI129" s="240" t="e">
        <f t="shared" si="219"/>
        <v>#REF!</v>
      </c>
      <c r="IM129" s="59" t="s">
        <v>125</v>
      </c>
      <c r="LQ129" s="59" t="s">
        <v>125</v>
      </c>
      <c r="LS129" s="240">
        <f t="shared" si="227"/>
        <v>0</v>
      </c>
      <c r="MD129" s="240">
        <f t="shared" si="228"/>
        <v>0</v>
      </c>
      <c r="MG129" s="240">
        <f t="shared" si="229"/>
        <v>0</v>
      </c>
      <c r="MJ129" s="240">
        <f t="shared" si="230"/>
        <v>0</v>
      </c>
      <c r="SS129" s="259" t="s">
        <v>130</v>
      </c>
      <c r="ST129" s="279">
        <f t="shared" si="201"/>
        <v>0</v>
      </c>
      <c r="SU129" s="279">
        <f t="shared" si="202"/>
        <v>0</v>
      </c>
      <c r="SV129" s="279">
        <f t="shared" si="203"/>
        <v>0</v>
      </c>
      <c r="SW129" s="258">
        <f t="shared" si="204"/>
        <v>0</v>
      </c>
      <c r="SX129" s="258">
        <f t="shared" si="205"/>
        <v>0</v>
      </c>
      <c r="SZ129" s="240" t="e">
        <f t="shared" si="206"/>
        <v>#REF!</v>
      </c>
      <c r="TA129" s="240" t="e">
        <f t="shared" si="207"/>
        <v>#REF!</v>
      </c>
      <c r="TB129" s="240" t="e">
        <f t="shared" si="208"/>
        <v>#REF!</v>
      </c>
      <c r="TC129" s="240">
        <f t="shared" si="209"/>
        <v>0</v>
      </c>
      <c r="TD129" s="240">
        <f t="shared" si="210"/>
        <v>0</v>
      </c>
      <c r="TE129" s="240">
        <f t="shared" si="211"/>
        <v>0</v>
      </c>
    </row>
    <row r="130" spans="1:525" ht="19.5" customHeight="1" thickTop="1" x14ac:dyDescent="0.25">
      <c r="A130" s="184"/>
      <c r="B130" s="185" t="s">
        <v>229</v>
      </c>
      <c r="C130" s="186" t="e">
        <f>ปราจีนบุรี!#REF!</f>
        <v>#REF!</v>
      </c>
      <c r="D130" s="187" t="e">
        <f>ปราจีนบุรี!#REF!</f>
        <v>#REF!</v>
      </c>
      <c r="E130" s="298" t="e">
        <f>ปราจีนบุรี!#REF!</f>
        <v>#REF!</v>
      </c>
      <c r="F130" s="186" t="e">
        <f>ปราจีนบุรี!#REF!</f>
        <v>#REF!</v>
      </c>
      <c r="G130" s="187" t="e">
        <f>ปราจีนบุรี!#REF!</f>
        <v>#REF!</v>
      </c>
      <c r="H130" s="298" t="e">
        <f>ปราจีนบุรี!#REF!</f>
        <v>#REF!</v>
      </c>
      <c r="I130" s="186" t="e">
        <f>ปราจีนบุรี!#REF!</f>
        <v>#REF!</v>
      </c>
      <c r="J130" s="187" t="e">
        <f>ปราจีนบุรี!#REF!</f>
        <v>#REF!</v>
      </c>
      <c r="K130" s="298" t="e">
        <f>ปราจีนบุรี!#REF!</f>
        <v>#REF!</v>
      </c>
      <c r="L130" s="186" t="e">
        <f>ปราจีนบุรี!#REF!</f>
        <v>#REF!</v>
      </c>
      <c r="M130" s="187" t="e">
        <f>ปราจีนบุรี!#REF!</f>
        <v>#REF!</v>
      </c>
      <c r="N130" s="298" t="e">
        <f>ปราจีนบุรี!#REF!</f>
        <v>#REF!</v>
      </c>
      <c r="O130" s="186" t="e">
        <f>ปราจีนบุรี!#REF!</f>
        <v>#REF!</v>
      </c>
      <c r="P130" s="187" t="e">
        <f>ปราจีนบุรี!#REF!</f>
        <v>#REF!</v>
      </c>
      <c r="Q130" s="298" t="e">
        <f>ปราจีนบุรี!#REF!</f>
        <v>#REF!</v>
      </c>
      <c r="R130" s="186" t="e">
        <f>ปราจีนบุรี!#REF!</f>
        <v>#REF!</v>
      </c>
      <c r="S130" s="187" t="e">
        <f>ปราจีนบุรี!#REF!</f>
        <v>#REF!</v>
      </c>
      <c r="T130" s="298" t="e">
        <f>ปราจีนบุรี!#REF!</f>
        <v>#REF!</v>
      </c>
      <c r="U130" s="186" t="e">
        <f>ปราจีนบุรี!#REF!</f>
        <v>#REF!</v>
      </c>
      <c r="V130" s="187" t="e">
        <f>ปราจีนบุรี!#REF!</f>
        <v>#REF!</v>
      </c>
      <c r="W130" s="298" t="e">
        <f>ปราจีนบุรี!#REF!</f>
        <v>#REF!</v>
      </c>
      <c r="X130" s="186" t="e">
        <f>ปราจีนบุรี!#REF!</f>
        <v>#REF!</v>
      </c>
      <c r="Y130" s="187" t="e">
        <f>ปราจีนบุรี!#REF!</f>
        <v>#REF!</v>
      </c>
      <c r="Z130" s="298" t="e">
        <f>ปราจีนบุรี!#REF!</f>
        <v>#REF!</v>
      </c>
      <c r="AA130" s="186" t="e">
        <f t="shared" si="215"/>
        <v>#REF!</v>
      </c>
      <c r="AB130" s="187" t="e">
        <f t="shared" si="212"/>
        <v>#REF!</v>
      </c>
      <c r="AC130" s="298" t="e">
        <f t="shared" si="216"/>
        <v>#REF!</v>
      </c>
      <c r="AD130" s="189" t="e">
        <f t="shared" si="213"/>
        <v>#REF!</v>
      </c>
      <c r="AE130" s="187" t="e">
        <f t="shared" si="214"/>
        <v>#REF!</v>
      </c>
      <c r="AF130" s="190" t="e">
        <f t="shared" si="226"/>
        <v>#REF!</v>
      </c>
      <c r="AG130" s="184" t="e">
        <f t="shared" si="218"/>
        <v>#REF!</v>
      </c>
      <c r="AH130" s="184" t="e">
        <f>ปราจีนบุรี!#REF!</f>
        <v>#REF!</v>
      </c>
      <c r="AI130" s="240" t="e">
        <f t="shared" si="219"/>
        <v>#REF!</v>
      </c>
      <c r="IM130" s="237" t="s">
        <v>203</v>
      </c>
      <c r="LQ130" s="237" t="s">
        <v>203</v>
      </c>
      <c r="MD130" s="240">
        <f t="shared" si="228"/>
        <v>0</v>
      </c>
      <c r="MG130" s="240">
        <f t="shared" si="229"/>
        <v>0</v>
      </c>
      <c r="MJ130" s="240">
        <f t="shared" si="230"/>
        <v>0</v>
      </c>
      <c r="SS130" s="259" t="s">
        <v>131</v>
      </c>
      <c r="ST130" s="279">
        <f t="shared" si="201"/>
        <v>0</v>
      </c>
      <c r="SU130" s="279">
        <f t="shared" si="202"/>
        <v>0</v>
      </c>
      <c r="SV130" s="279">
        <f t="shared" si="203"/>
        <v>0</v>
      </c>
      <c r="SW130" s="258">
        <f t="shared" si="204"/>
        <v>0</v>
      </c>
      <c r="SX130" s="258">
        <f t="shared" si="205"/>
        <v>0</v>
      </c>
      <c r="SZ130" s="240" t="e">
        <f>#REF!</f>
        <v>#REF!</v>
      </c>
      <c r="TA130" s="240" t="e">
        <f>#REF!</f>
        <v>#REF!</v>
      </c>
      <c r="TB130" s="240" t="e">
        <f>#REF!</f>
        <v>#REF!</v>
      </c>
      <c r="TC130" s="240" t="e">
        <f>#REF!</f>
        <v>#REF!</v>
      </c>
      <c r="TD130" s="240" t="e">
        <f>#REF!</f>
        <v>#REF!</v>
      </c>
      <c r="TE130" s="240" t="e">
        <f>#REF!</f>
        <v>#REF!</v>
      </c>
    </row>
    <row r="131" spans="1:525" ht="19.5" customHeight="1" x14ac:dyDescent="0.25">
      <c r="A131" s="184"/>
      <c r="B131" s="185" t="s">
        <v>230</v>
      </c>
      <c r="C131" s="186" t="e">
        <f>ระยอง!#REF!</f>
        <v>#REF!</v>
      </c>
      <c r="D131" s="187" t="e">
        <f>ระยอง!#REF!</f>
        <v>#REF!</v>
      </c>
      <c r="E131" s="298" t="e">
        <f>ระยอง!#REF!</f>
        <v>#REF!</v>
      </c>
      <c r="F131" s="186" t="e">
        <f>ระยอง!#REF!</f>
        <v>#REF!</v>
      </c>
      <c r="G131" s="187" t="e">
        <f>ระยอง!#REF!</f>
        <v>#REF!</v>
      </c>
      <c r="H131" s="298" t="e">
        <f>ระยอง!#REF!</f>
        <v>#REF!</v>
      </c>
      <c r="I131" s="186" t="e">
        <f>ระยอง!#REF!</f>
        <v>#REF!</v>
      </c>
      <c r="J131" s="187" t="e">
        <f>ระยอง!#REF!</f>
        <v>#REF!</v>
      </c>
      <c r="K131" s="298" t="e">
        <f>ระยอง!#REF!</f>
        <v>#REF!</v>
      </c>
      <c r="L131" s="186" t="e">
        <f>ระยอง!#REF!</f>
        <v>#REF!</v>
      </c>
      <c r="M131" s="187" t="e">
        <f>ระยอง!#REF!</f>
        <v>#REF!</v>
      </c>
      <c r="N131" s="298" t="e">
        <f>ระยอง!#REF!</f>
        <v>#REF!</v>
      </c>
      <c r="O131" s="186" t="e">
        <f>ระยอง!#REF!</f>
        <v>#REF!</v>
      </c>
      <c r="P131" s="187" t="e">
        <f>ระยอง!#REF!</f>
        <v>#REF!</v>
      </c>
      <c r="Q131" s="298" t="e">
        <f>ระยอง!#REF!</f>
        <v>#REF!</v>
      </c>
      <c r="R131" s="186" t="e">
        <f>ระยอง!#REF!</f>
        <v>#REF!</v>
      </c>
      <c r="S131" s="187" t="e">
        <f>ระยอง!#REF!</f>
        <v>#REF!</v>
      </c>
      <c r="T131" s="298" t="e">
        <f>ระยอง!#REF!</f>
        <v>#REF!</v>
      </c>
      <c r="U131" s="186" t="e">
        <f>ระยอง!#REF!</f>
        <v>#REF!</v>
      </c>
      <c r="V131" s="187" t="e">
        <f>ระยอง!#REF!</f>
        <v>#REF!</v>
      </c>
      <c r="W131" s="298" t="e">
        <f>ระยอง!#REF!</f>
        <v>#REF!</v>
      </c>
      <c r="X131" s="186" t="e">
        <f>ระยอง!#REF!</f>
        <v>#REF!</v>
      </c>
      <c r="Y131" s="187" t="e">
        <f>ระยอง!#REF!</f>
        <v>#REF!</v>
      </c>
      <c r="Z131" s="298" t="e">
        <f>ระยอง!#REF!</f>
        <v>#REF!</v>
      </c>
      <c r="AA131" s="186" t="e">
        <f t="shared" si="215"/>
        <v>#REF!</v>
      </c>
      <c r="AB131" s="187" t="e">
        <f t="shared" si="212"/>
        <v>#REF!</v>
      </c>
      <c r="AC131" s="298" t="e">
        <f t="shared" si="216"/>
        <v>#REF!</v>
      </c>
      <c r="AD131" s="189" t="e">
        <f t="shared" si="213"/>
        <v>#REF!</v>
      </c>
      <c r="AE131" s="187" t="e">
        <f t="shared" si="214"/>
        <v>#REF!</v>
      </c>
      <c r="AF131" s="190" t="e">
        <f t="shared" si="226"/>
        <v>#REF!</v>
      </c>
      <c r="AG131" s="184" t="e">
        <f t="shared" si="218"/>
        <v>#REF!</v>
      </c>
      <c r="AH131" s="184" t="e">
        <f>ระยอง!#REF!</f>
        <v>#REF!</v>
      </c>
      <c r="AI131" s="240" t="e">
        <f t="shared" si="219"/>
        <v>#REF!</v>
      </c>
      <c r="MD131" s="240">
        <f t="shared" si="228"/>
        <v>0</v>
      </c>
      <c r="MG131" s="240">
        <f t="shared" si="229"/>
        <v>0</v>
      </c>
      <c r="MJ131" s="240">
        <f t="shared" si="230"/>
        <v>0</v>
      </c>
      <c r="SS131" s="259" t="s">
        <v>132</v>
      </c>
      <c r="ST131" s="279">
        <f t="shared" si="201"/>
        <v>0</v>
      </c>
      <c r="SU131" s="279">
        <f t="shared" si="202"/>
        <v>0</v>
      </c>
      <c r="SV131" s="279">
        <f t="shared" si="203"/>
        <v>0</v>
      </c>
      <c r="SW131" s="258">
        <f t="shared" si="204"/>
        <v>0</v>
      </c>
      <c r="SX131" s="258">
        <f t="shared" si="205"/>
        <v>0</v>
      </c>
      <c r="SZ131" s="240" t="e">
        <f>#REF!</f>
        <v>#REF!</v>
      </c>
      <c r="TA131" s="240" t="e">
        <f>#REF!</f>
        <v>#REF!</v>
      </c>
      <c r="TB131" s="240" t="e">
        <f>#REF!</f>
        <v>#REF!</v>
      </c>
      <c r="TC131" s="240" t="e">
        <f>#REF!</f>
        <v>#REF!</v>
      </c>
      <c r="TD131" s="240" t="e">
        <f>#REF!</f>
        <v>#REF!</v>
      </c>
      <c r="TE131" s="240" t="e">
        <f>#REF!</f>
        <v>#REF!</v>
      </c>
    </row>
    <row r="132" spans="1:525" ht="19.5" customHeight="1" thickBot="1" x14ac:dyDescent="0.3">
      <c r="A132" s="184"/>
      <c r="B132" s="306" t="s">
        <v>231</v>
      </c>
      <c r="C132" s="192" t="e">
        <f>สระแก้ว!#REF!</f>
        <v>#REF!</v>
      </c>
      <c r="D132" s="193" t="e">
        <f>สระแก้ว!#REF!</f>
        <v>#REF!</v>
      </c>
      <c r="E132" s="300" t="e">
        <f>สระแก้ว!#REF!</f>
        <v>#REF!</v>
      </c>
      <c r="F132" s="192" t="e">
        <f>สระแก้ว!#REF!</f>
        <v>#REF!</v>
      </c>
      <c r="G132" s="193" t="e">
        <f>สระแก้ว!#REF!</f>
        <v>#REF!</v>
      </c>
      <c r="H132" s="300" t="e">
        <f>สระแก้ว!#REF!</f>
        <v>#REF!</v>
      </c>
      <c r="I132" s="192" t="e">
        <f>สระแก้ว!#REF!</f>
        <v>#REF!</v>
      </c>
      <c r="J132" s="193" t="e">
        <f>สระแก้ว!#REF!</f>
        <v>#REF!</v>
      </c>
      <c r="K132" s="300" t="e">
        <f>สระแก้ว!#REF!</f>
        <v>#REF!</v>
      </c>
      <c r="L132" s="192" t="e">
        <f>สระแก้ว!#REF!</f>
        <v>#REF!</v>
      </c>
      <c r="M132" s="193" t="e">
        <f>สระแก้ว!#REF!</f>
        <v>#REF!</v>
      </c>
      <c r="N132" s="300" t="e">
        <f>สระแก้ว!#REF!</f>
        <v>#REF!</v>
      </c>
      <c r="O132" s="192" t="e">
        <f>สระแก้ว!#REF!</f>
        <v>#REF!</v>
      </c>
      <c r="P132" s="193" t="e">
        <f>สระแก้ว!#REF!</f>
        <v>#REF!</v>
      </c>
      <c r="Q132" s="300" t="e">
        <f>สระแก้ว!#REF!</f>
        <v>#REF!</v>
      </c>
      <c r="R132" s="192" t="e">
        <f>สระแก้ว!#REF!</f>
        <v>#REF!</v>
      </c>
      <c r="S132" s="193" t="e">
        <f>สระแก้ว!#REF!</f>
        <v>#REF!</v>
      </c>
      <c r="T132" s="300" t="e">
        <f>สระแก้ว!#REF!</f>
        <v>#REF!</v>
      </c>
      <c r="U132" s="192" t="e">
        <f>สระแก้ว!#REF!</f>
        <v>#REF!</v>
      </c>
      <c r="V132" s="193" t="e">
        <f>สระแก้ว!#REF!</f>
        <v>#REF!</v>
      </c>
      <c r="W132" s="300" t="e">
        <f>สระแก้ว!#REF!</f>
        <v>#REF!</v>
      </c>
      <c r="X132" s="192" t="e">
        <f>สระแก้ว!#REF!</f>
        <v>#REF!</v>
      </c>
      <c r="Y132" s="193" t="e">
        <f>สระแก้ว!#REF!</f>
        <v>#REF!</v>
      </c>
      <c r="Z132" s="300" t="e">
        <f>สระแก้ว!#REF!</f>
        <v>#REF!</v>
      </c>
      <c r="AA132" s="307" t="e">
        <f t="shared" si="215"/>
        <v>#REF!</v>
      </c>
      <c r="AB132" s="308" t="e">
        <f t="shared" si="212"/>
        <v>#REF!</v>
      </c>
      <c r="AC132" s="309" t="e">
        <f t="shared" si="216"/>
        <v>#REF!</v>
      </c>
      <c r="AD132" s="310" t="e">
        <f t="shared" si="213"/>
        <v>#REF!</v>
      </c>
      <c r="AE132" s="308" t="e">
        <f t="shared" si="214"/>
        <v>#REF!</v>
      </c>
      <c r="AF132" s="311" t="e">
        <f t="shared" si="226"/>
        <v>#REF!</v>
      </c>
      <c r="AG132" s="184" t="e">
        <f t="shared" si="218"/>
        <v>#REF!</v>
      </c>
      <c r="AH132" s="184" t="e">
        <f>สระแก้ว!#REF!</f>
        <v>#REF!</v>
      </c>
      <c r="AI132" s="240" t="e">
        <f t="shared" si="219"/>
        <v>#REF!</v>
      </c>
      <c r="SS132" s="262" t="s">
        <v>133</v>
      </c>
      <c r="ST132" s="288">
        <f t="shared" si="201"/>
        <v>0</v>
      </c>
      <c r="SU132" s="288">
        <f t="shared" si="202"/>
        <v>0</v>
      </c>
      <c r="SV132" s="288">
        <f t="shared" si="203"/>
        <v>0</v>
      </c>
      <c r="SW132" s="267">
        <f t="shared" si="204"/>
        <v>0</v>
      </c>
      <c r="SX132" s="267">
        <f t="shared" si="205"/>
        <v>0</v>
      </c>
      <c r="SZ132" s="240" t="e">
        <f>#REF!</f>
        <v>#REF!</v>
      </c>
      <c r="TA132" s="240" t="e">
        <f>#REF!</f>
        <v>#REF!</v>
      </c>
      <c r="TB132" s="240" t="e">
        <f>#REF!</f>
        <v>#REF!</v>
      </c>
      <c r="TC132" s="240" t="e">
        <f>#REF!</f>
        <v>#REF!</v>
      </c>
      <c r="TD132" s="240" t="e">
        <f>#REF!</f>
        <v>#REF!</v>
      </c>
      <c r="TE132" s="240" t="e">
        <f>#REF!</f>
        <v>#REF!</v>
      </c>
    </row>
    <row r="135" spans="1:525" ht="19.5" customHeight="1" thickBot="1" x14ac:dyDescent="0.3"/>
    <row r="136" spans="1:525" s="337" customFormat="1" ht="17.25" hidden="1" customHeight="1" thickTop="1" thickBot="1" x14ac:dyDescent="0.3">
      <c r="A136" s="336"/>
      <c r="B136" s="664" t="s">
        <v>208</v>
      </c>
      <c r="C136" s="674" t="s">
        <v>251</v>
      </c>
      <c r="D136" s="675"/>
      <c r="E136" s="675"/>
      <c r="F136" s="675"/>
      <c r="G136" s="675"/>
      <c r="H136" s="676"/>
      <c r="I136" s="677" t="s">
        <v>252</v>
      </c>
      <c r="J136" s="678"/>
      <c r="K136" s="678"/>
      <c r="L136" s="678"/>
      <c r="M136" s="678"/>
      <c r="N136" s="679"/>
      <c r="O136" s="684" t="s">
        <v>253</v>
      </c>
      <c r="P136" s="685"/>
      <c r="Q136" s="685"/>
      <c r="R136" s="685"/>
      <c r="S136" s="685"/>
      <c r="T136" s="686"/>
      <c r="U136" s="701" t="s">
        <v>254</v>
      </c>
      <c r="V136" s="702"/>
      <c r="W136" s="702"/>
      <c r="X136" s="702"/>
      <c r="Y136" s="702"/>
      <c r="Z136" s="703"/>
      <c r="AA136" s="701" t="s">
        <v>255</v>
      </c>
      <c r="AB136" s="702"/>
      <c r="AC136" s="702"/>
      <c r="AD136" s="702"/>
      <c r="AE136" s="702"/>
      <c r="AF136" s="703"/>
      <c r="AG136" s="336"/>
      <c r="AH136" s="336"/>
      <c r="CD136" s="338"/>
      <c r="LP136" s="338"/>
      <c r="LS136" s="337">
        <f t="shared" ref="LS136" si="231">LR226</f>
        <v>0</v>
      </c>
      <c r="MD136" s="337">
        <f t="shared" ref="MD136" si="232">MC226</f>
        <v>0</v>
      </c>
      <c r="MG136" s="337">
        <f t="shared" ref="MG136" si="233">MF226</f>
        <v>0</v>
      </c>
      <c r="MJ136" s="337">
        <f t="shared" ref="MJ136" si="234">MI226</f>
        <v>0</v>
      </c>
      <c r="SK136" s="339"/>
      <c r="SL136" s="340" t="s">
        <v>93</v>
      </c>
      <c r="SM136" s="341">
        <f t="shared" ref="SM136:SM138" si="235">LS399</f>
        <v>0</v>
      </c>
      <c r="SN136" s="342">
        <f t="shared" ref="SN136:SN138" si="236">LS310</f>
        <v>0</v>
      </c>
      <c r="SO136" s="342">
        <f t="shared" ref="SO136:SO138" si="237">LS220</f>
        <v>0</v>
      </c>
      <c r="SP136" s="343">
        <f t="shared" ref="SP136:SP138" si="238">LS136</f>
        <v>0</v>
      </c>
      <c r="SQ136" s="343">
        <f t="shared" ref="SQ136:SQ138" si="239">IN136</f>
        <v>0</v>
      </c>
      <c r="SR136" s="344"/>
      <c r="SS136" s="345" t="s">
        <v>110</v>
      </c>
      <c r="ST136" s="346">
        <f t="shared" ref="ST136:ST151" si="240">LY399</f>
        <v>0</v>
      </c>
      <c r="SU136" s="346">
        <f t="shared" ref="SU136:SU151" si="241">LY310</f>
        <v>0</v>
      </c>
      <c r="SV136" s="346">
        <f t="shared" ref="SV136:SV151" si="242">LY220</f>
        <v>0</v>
      </c>
      <c r="SW136" s="347">
        <f t="shared" ref="SW136:SW151" si="243">LY136</f>
        <v>0</v>
      </c>
      <c r="SX136" s="347">
        <f t="shared" ref="SX136:SX151" si="244">LX136</f>
        <v>0</v>
      </c>
      <c r="SZ136" s="337" t="e">
        <f t="shared" ref="SZ136:SZ148" si="245">AB139</f>
        <v>#REF!</v>
      </c>
      <c r="TA136" s="337" t="e">
        <f t="shared" ref="TA136:TA148" si="246">AC139</f>
        <v>#REF!</v>
      </c>
      <c r="TB136" s="337" t="e">
        <f t="shared" ref="TB136:TB148" si="247">AD139</f>
        <v>#REF!</v>
      </c>
      <c r="TC136" s="337">
        <f t="shared" ref="TC136:TC148" si="248">DF139</f>
        <v>0</v>
      </c>
      <c r="TD136" s="337">
        <f t="shared" ref="TD136:TD148" si="249">DG139</f>
        <v>0</v>
      </c>
      <c r="TE136" s="337">
        <f t="shared" ref="TE136:TE148" si="250">DH139</f>
        <v>0</v>
      </c>
    </row>
    <row r="137" spans="1:525" s="337" customFormat="1" ht="19.5" hidden="1" customHeight="1" thickTop="1" thickBot="1" x14ac:dyDescent="0.3">
      <c r="A137" s="336"/>
      <c r="B137" s="665"/>
      <c r="C137" s="652" t="s">
        <v>28</v>
      </c>
      <c r="D137" s="653"/>
      <c r="E137" s="653"/>
      <c r="F137" s="653" t="s">
        <v>36</v>
      </c>
      <c r="G137" s="653"/>
      <c r="H137" s="654"/>
      <c r="I137" s="655" t="s">
        <v>28</v>
      </c>
      <c r="J137" s="656"/>
      <c r="K137" s="656"/>
      <c r="L137" s="656" t="s">
        <v>36</v>
      </c>
      <c r="M137" s="656"/>
      <c r="N137" s="657"/>
      <c r="O137" s="658" t="s">
        <v>28</v>
      </c>
      <c r="P137" s="659"/>
      <c r="Q137" s="659"/>
      <c r="R137" s="659" t="s">
        <v>36</v>
      </c>
      <c r="S137" s="659"/>
      <c r="T137" s="660"/>
      <c r="U137" s="661" t="s">
        <v>28</v>
      </c>
      <c r="V137" s="662"/>
      <c r="W137" s="662"/>
      <c r="X137" s="662" t="s">
        <v>36</v>
      </c>
      <c r="Y137" s="662"/>
      <c r="Z137" s="663"/>
      <c r="AA137" s="661" t="s">
        <v>28</v>
      </c>
      <c r="AB137" s="662"/>
      <c r="AC137" s="662"/>
      <c r="AD137" s="662" t="s">
        <v>36</v>
      </c>
      <c r="AE137" s="662"/>
      <c r="AF137" s="663"/>
      <c r="AG137" s="336"/>
      <c r="AH137" s="336"/>
      <c r="CD137" s="338"/>
      <c r="LP137" s="338"/>
      <c r="SK137" s="339"/>
      <c r="SL137" s="348" t="s">
        <v>56</v>
      </c>
      <c r="SM137" s="341">
        <f t="shared" si="235"/>
        <v>0</v>
      </c>
      <c r="SN137" s="342">
        <f t="shared" si="236"/>
        <v>0</v>
      </c>
      <c r="SO137" s="342">
        <f t="shared" si="237"/>
        <v>0</v>
      </c>
      <c r="SP137" s="343">
        <f t="shared" si="238"/>
        <v>0</v>
      </c>
      <c r="SQ137" s="343">
        <f t="shared" si="239"/>
        <v>0</v>
      </c>
      <c r="SR137" s="344"/>
      <c r="SS137" s="345" t="s">
        <v>112</v>
      </c>
      <c r="ST137" s="346">
        <f t="shared" si="240"/>
        <v>0</v>
      </c>
      <c r="SU137" s="346">
        <f t="shared" si="241"/>
        <v>0</v>
      </c>
      <c r="SV137" s="346">
        <f t="shared" si="242"/>
        <v>0</v>
      </c>
      <c r="SW137" s="347">
        <f t="shared" si="243"/>
        <v>0</v>
      </c>
      <c r="SX137" s="347">
        <f t="shared" si="244"/>
        <v>0</v>
      </c>
      <c r="SZ137" s="337" t="e">
        <f t="shared" si="245"/>
        <v>#REF!</v>
      </c>
      <c r="TA137" s="337" t="e">
        <f t="shared" si="246"/>
        <v>#REF!</v>
      </c>
      <c r="TB137" s="337" t="e">
        <f t="shared" si="247"/>
        <v>#REF!</v>
      </c>
      <c r="TC137" s="337">
        <f t="shared" si="248"/>
        <v>0</v>
      </c>
      <c r="TD137" s="337">
        <f t="shared" si="249"/>
        <v>0</v>
      </c>
      <c r="TE137" s="337">
        <f t="shared" si="250"/>
        <v>0</v>
      </c>
    </row>
    <row r="138" spans="1:525" s="337" customFormat="1" ht="19.5" hidden="1" customHeight="1" thickTop="1" thickBot="1" x14ac:dyDescent="0.3">
      <c r="A138" s="336"/>
      <c r="B138" s="666"/>
      <c r="C138" s="349">
        <v>2016</v>
      </c>
      <c r="D138" s="349">
        <v>2016</v>
      </c>
      <c r="E138" s="349" t="s">
        <v>27</v>
      </c>
      <c r="F138" s="349">
        <v>2016</v>
      </c>
      <c r="G138" s="349">
        <v>2016</v>
      </c>
      <c r="H138" s="349" t="s">
        <v>27</v>
      </c>
      <c r="I138" s="350">
        <v>2016</v>
      </c>
      <c r="J138" s="351">
        <v>2015</v>
      </c>
      <c r="K138" s="351" t="s">
        <v>27</v>
      </c>
      <c r="L138" s="351">
        <v>2016</v>
      </c>
      <c r="M138" s="351">
        <v>2015</v>
      </c>
      <c r="N138" s="352" t="s">
        <v>27</v>
      </c>
      <c r="O138" s="353">
        <v>2016</v>
      </c>
      <c r="P138" s="354">
        <v>2015</v>
      </c>
      <c r="Q138" s="354" t="s">
        <v>27</v>
      </c>
      <c r="R138" s="354">
        <v>2016</v>
      </c>
      <c r="S138" s="354">
        <v>2015</v>
      </c>
      <c r="T138" s="355" t="s">
        <v>27</v>
      </c>
      <c r="U138" s="356">
        <v>2016</v>
      </c>
      <c r="V138" s="357">
        <v>2015</v>
      </c>
      <c r="W138" s="357"/>
      <c r="X138" s="357">
        <v>2016</v>
      </c>
      <c r="Y138" s="357">
        <v>2015</v>
      </c>
      <c r="Z138" s="358"/>
      <c r="AA138" s="356">
        <v>2016</v>
      </c>
      <c r="AB138" s="357">
        <v>2015</v>
      </c>
      <c r="AC138" s="357"/>
      <c r="AD138" s="357">
        <v>2016</v>
      </c>
      <c r="AE138" s="357">
        <v>2015</v>
      </c>
      <c r="AF138" s="358"/>
      <c r="AG138" s="336"/>
      <c r="AH138" s="336"/>
      <c r="CD138" s="338"/>
      <c r="LP138" s="338"/>
      <c r="LS138" s="337">
        <f>LR228</f>
        <v>0</v>
      </c>
      <c r="SK138" s="339"/>
      <c r="SL138" s="359" t="s">
        <v>36</v>
      </c>
      <c r="SM138" s="360">
        <f t="shared" si="235"/>
        <v>0</v>
      </c>
      <c r="SN138" s="361">
        <f t="shared" si="236"/>
        <v>0</v>
      </c>
      <c r="SO138" s="361">
        <f t="shared" si="237"/>
        <v>0</v>
      </c>
      <c r="SP138" s="362">
        <f t="shared" si="238"/>
        <v>0</v>
      </c>
      <c r="SQ138" s="362">
        <f t="shared" si="239"/>
        <v>0</v>
      </c>
      <c r="SR138" s="344"/>
      <c r="SS138" s="345" t="s">
        <v>113</v>
      </c>
      <c r="ST138" s="346">
        <f t="shared" si="240"/>
        <v>0</v>
      </c>
      <c r="SU138" s="346">
        <f t="shared" si="241"/>
        <v>0</v>
      </c>
      <c r="SV138" s="346">
        <f t="shared" si="242"/>
        <v>0</v>
      </c>
      <c r="SW138" s="347">
        <f t="shared" si="243"/>
        <v>0</v>
      </c>
      <c r="SX138" s="347">
        <f t="shared" si="244"/>
        <v>0</v>
      </c>
      <c r="SZ138" s="337" t="e">
        <f t="shared" si="245"/>
        <v>#REF!</v>
      </c>
      <c r="TA138" s="337" t="e">
        <f t="shared" si="246"/>
        <v>#REF!</v>
      </c>
      <c r="TB138" s="337" t="e">
        <f t="shared" si="247"/>
        <v>#REF!</v>
      </c>
      <c r="TC138" s="337">
        <f t="shared" si="248"/>
        <v>0</v>
      </c>
      <c r="TD138" s="337">
        <f t="shared" si="249"/>
        <v>0</v>
      </c>
      <c r="TE138" s="337">
        <f t="shared" si="250"/>
        <v>0</v>
      </c>
    </row>
    <row r="139" spans="1:525" ht="19.5" hidden="1" customHeight="1" thickTop="1" x14ac:dyDescent="0.25">
      <c r="A139" s="184"/>
      <c r="B139" s="313" t="s">
        <v>221</v>
      </c>
      <c r="C139" s="314" t="e">
        <f>C120+C101-C4</f>
        <v>#REF!</v>
      </c>
      <c r="D139" s="315" t="e">
        <f t="shared" ref="D139:AF139" si="251">D120+D101-D4</f>
        <v>#REF!</v>
      </c>
      <c r="E139" s="316" t="e">
        <f t="shared" si="251"/>
        <v>#REF!</v>
      </c>
      <c r="F139" s="317" t="e">
        <f t="shared" si="251"/>
        <v>#REF!</v>
      </c>
      <c r="G139" s="318" t="e">
        <f t="shared" si="251"/>
        <v>#REF!</v>
      </c>
      <c r="H139" s="319" t="e">
        <f t="shared" si="251"/>
        <v>#REF!</v>
      </c>
      <c r="I139" s="314" t="e">
        <f t="shared" si="251"/>
        <v>#REF!</v>
      </c>
      <c r="J139" s="315" t="e">
        <f t="shared" si="251"/>
        <v>#REF!</v>
      </c>
      <c r="K139" s="316" t="e">
        <f t="shared" si="251"/>
        <v>#REF!</v>
      </c>
      <c r="L139" s="317" t="e">
        <f t="shared" si="251"/>
        <v>#REF!</v>
      </c>
      <c r="M139" s="318" t="e">
        <f t="shared" si="251"/>
        <v>#REF!</v>
      </c>
      <c r="N139" s="319" t="e">
        <f t="shared" si="251"/>
        <v>#REF!</v>
      </c>
      <c r="O139" s="314" t="e">
        <f t="shared" si="251"/>
        <v>#REF!</v>
      </c>
      <c r="P139" s="315" t="e">
        <f t="shared" si="251"/>
        <v>#REF!</v>
      </c>
      <c r="Q139" s="316" t="e">
        <f t="shared" si="251"/>
        <v>#REF!</v>
      </c>
      <c r="R139" s="317" t="e">
        <f t="shared" si="251"/>
        <v>#REF!</v>
      </c>
      <c r="S139" s="318" t="e">
        <f t="shared" si="251"/>
        <v>#REF!</v>
      </c>
      <c r="T139" s="319" t="e">
        <f t="shared" si="251"/>
        <v>#REF!</v>
      </c>
      <c r="U139" s="314" t="e">
        <f t="shared" si="251"/>
        <v>#REF!</v>
      </c>
      <c r="V139" s="315" t="e">
        <f t="shared" si="251"/>
        <v>#REF!</v>
      </c>
      <c r="W139" s="316" t="e">
        <f t="shared" si="251"/>
        <v>#REF!</v>
      </c>
      <c r="X139" s="317" t="e">
        <f t="shared" si="251"/>
        <v>#REF!</v>
      </c>
      <c r="Y139" s="318" t="e">
        <f t="shared" si="251"/>
        <v>#REF!</v>
      </c>
      <c r="Z139" s="319" t="e">
        <f t="shared" si="251"/>
        <v>#REF!</v>
      </c>
      <c r="AA139" s="314" t="e">
        <f t="shared" si="251"/>
        <v>#REF!</v>
      </c>
      <c r="AB139" s="315" t="e">
        <f t="shared" si="251"/>
        <v>#REF!</v>
      </c>
      <c r="AC139" s="316" t="e">
        <f t="shared" si="251"/>
        <v>#REF!</v>
      </c>
      <c r="AD139" s="317" t="e">
        <f t="shared" si="251"/>
        <v>#REF!</v>
      </c>
      <c r="AE139" s="318" t="e">
        <f t="shared" si="251"/>
        <v>#REF!</v>
      </c>
      <c r="AF139" s="319" t="e">
        <f t="shared" si="251"/>
        <v>#REF!</v>
      </c>
      <c r="AG139" s="333" t="e">
        <f>AA139+AD139</f>
        <v>#REF!</v>
      </c>
      <c r="AH139" s="184" t="e">
        <f>'พัทยา ชลบุรี'!#REF!</f>
        <v>#REF!</v>
      </c>
      <c r="AI139" s="240" t="e">
        <f>AG139-AH139</f>
        <v>#REF!</v>
      </c>
      <c r="JA139" s="54" t="s">
        <v>21</v>
      </c>
      <c r="JB139" s="222" t="s">
        <v>22</v>
      </c>
      <c r="JC139" s="223"/>
      <c r="JD139" s="224"/>
      <c r="JE139" s="222" t="s">
        <v>23</v>
      </c>
      <c r="JF139" s="223"/>
      <c r="JG139" s="224"/>
      <c r="JH139" s="222" t="s">
        <v>24</v>
      </c>
      <c r="JI139" s="223"/>
      <c r="JJ139" s="224"/>
      <c r="LS139" s="240">
        <f>LR229</f>
        <v>0</v>
      </c>
      <c r="MB139" s="54" t="s">
        <v>21</v>
      </c>
      <c r="MC139" s="222" t="s">
        <v>22</v>
      </c>
      <c r="MD139" s="223"/>
      <c r="ME139" s="224"/>
      <c r="MF139" s="222" t="s">
        <v>23</v>
      </c>
      <c r="MG139" s="223"/>
      <c r="MH139" s="224"/>
      <c r="MI139" s="222" t="s">
        <v>24</v>
      </c>
      <c r="MJ139" s="223"/>
      <c r="MK139" s="224"/>
      <c r="SL139" s="74" t="s">
        <v>114</v>
      </c>
      <c r="SM139" s="229"/>
      <c r="SN139" s="274"/>
      <c r="SO139" s="274"/>
      <c r="SP139" s="275"/>
      <c r="SQ139" s="276"/>
      <c r="SS139" s="259" t="s">
        <v>115</v>
      </c>
      <c r="ST139" s="279">
        <f t="shared" si="240"/>
        <v>0</v>
      </c>
      <c r="SU139" s="279">
        <f t="shared" si="241"/>
        <v>0</v>
      </c>
      <c r="SV139" s="279">
        <f t="shared" si="242"/>
        <v>0</v>
      </c>
      <c r="SW139" s="258">
        <f t="shared" si="243"/>
        <v>0</v>
      </c>
      <c r="SX139" s="258">
        <f t="shared" si="244"/>
        <v>0</v>
      </c>
      <c r="SZ139" s="240" t="e">
        <f t="shared" si="245"/>
        <v>#REF!</v>
      </c>
      <c r="TA139" s="240" t="e">
        <f t="shared" si="246"/>
        <v>#REF!</v>
      </c>
      <c r="TB139" s="240" t="e">
        <f t="shared" si="247"/>
        <v>#REF!</v>
      </c>
      <c r="TC139" s="240">
        <f t="shared" si="248"/>
        <v>0</v>
      </c>
      <c r="TD139" s="240">
        <f t="shared" si="249"/>
        <v>0</v>
      </c>
      <c r="TE139" s="240">
        <f t="shared" si="250"/>
        <v>0</v>
      </c>
    </row>
    <row r="140" spans="1:525" ht="19.5" hidden="1" customHeight="1" thickBot="1" x14ac:dyDescent="0.3">
      <c r="A140" s="184"/>
      <c r="B140" s="313" t="s">
        <v>222</v>
      </c>
      <c r="C140" s="320" t="e">
        <f t="shared" ref="C140:AF140" si="252">C121+C102-C5</f>
        <v>#REF!</v>
      </c>
      <c r="D140" s="318" t="e">
        <f t="shared" si="252"/>
        <v>#REF!</v>
      </c>
      <c r="E140" s="321" t="e">
        <f t="shared" si="252"/>
        <v>#REF!</v>
      </c>
      <c r="F140" s="317" t="e">
        <f t="shared" si="252"/>
        <v>#REF!</v>
      </c>
      <c r="G140" s="318" t="e">
        <f t="shared" si="252"/>
        <v>#REF!</v>
      </c>
      <c r="H140" s="319" t="e">
        <f t="shared" si="252"/>
        <v>#REF!</v>
      </c>
      <c r="I140" s="320" t="e">
        <f t="shared" si="252"/>
        <v>#REF!</v>
      </c>
      <c r="J140" s="318" t="e">
        <f t="shared" si="252"/>
        <v>#REF!</v>
      </c>
      <c r="K140" s="321" t="e">
        <f t="shared" si="252"/>
        <v>#REF!</v>
      </c>
      <c r="L140" s="317" t="e">
        <f t="shared" si="252"/>
        <v>#REF!</v>
      </c>
      <c r="M140" s="318" t="e">
        <f t="shared" si="252"/>
        <v>#REF!</v>
      </c>
      <c r="N140" s="319" t="e">
        <f t="shared" si="252"/>
        <v>#REF!</v>
      </c>
      <c r="O140" s="320" t="e">
        <f t="shared" si="252"/>
        <v>#REF!</v>
      </c>
      <c r="P140" s="318" t="e">
        <f t="shared" si="252"/>
        <v>#REF!</v>
      </c>
      <c r="Q140" s="321" t="e">
        <f t="shared" si="252"/>
        <v>#REF!</v>
      </c>
      <c r="R140" s="317" t="e">
        <f t="shared" si="252"/>
        <v>#REF!</v>
      </c>
      <c r="S140" s="318" t="e">
        <f t="shared" si="252"/>
        <v>#REF!</v>
      </c>
      <c r="T140" s="319" t="e">
        <f t="shared" si="252"/>
        <v>#REF!</v>
      </c>
      <c r="U140" s="320" t="e">
        <f t="shared" si="252"/>
        <v>#REF!</v>
      </c>
      <c r="V140" s="318" t="e">
        <f t="shared" si="252"/>
        <v>#REF!</v>
      </c>
      <c r="W140" s="321" t="e">
        <f t="shared" si="252"/>
        <v>#REF!</v>
      </c>
      <c r="X140" s="317" t="e">
        <f t="shared" si="252"/>
        <v>#REF!</v>
      </c>
      <c r="Y140" s="318" t="e">
        <f t="shared" si="252"/>
        <v>#REF!</v>
      </c>
      <c r="Z140" s="319" t="e">
        <f t="shared" si="252"/>
        <v>#REF!</v>
      </c>
      <c r="AA140" s="320" t="e">
        <f t="shared" si="252"/>
        <v>#REF!</v>
      </c>
      <c r="AB140" s="318" t="e">
        <f t="shared" si="252"/>
        <v>#REF!</v>
      </c>
      <c r="AC140" s="321" t="e">
        <f t="shared" si="252"/>
        <v>#REF!</v>
      </c>
      <c r="AD140" s="317" t="e">
        <f t="shared" si="252"/>
        <v>#REF!</v>
      </c>
      <c r="AE140" s="318" t="e">
        <f t="shared" si="252"/>
        <v>#REF!</v>
      </c>
      <c r="AF140" s="319" t="e">
        <f t="shared" si="252"/>
        <v>#REF!</v>
      </c>
      <c r="AG140" s="184" t="e">
        <f t="shared" ref="AG140:AG151" si="253">AA140+AD140</f>
        <v>#REF!</v>
      </c>
      <c r="AH140" s="184" t="e">
        <f>'บางแสน ชลบุรี'!#REF!</f>
        <v>#REF!</v>
      </c>
      <c r="AI140" s="240" t="e">
        <f t="shared" ref="AI140:AI151" si="254">AG140-AH140</f>
        <v>#REF!</v>
      </c>
      <c r="JA140" s="13" t="s">
        <v>189</v>
      </c>
      <c r="JB140" s="14">
        <v>2558</v>
      </c>
      <c r="JC140" s="15">
        <v>2557</v>
      </c>
      <c r="JD140" s="16" t="s">
        <v>27</v>
      </c>
      <c r="JE140" s="14">
        <v>2558</v>
      </c>
      <c r="JF140" s="15">
        <v>2557</v>
      </c>
      <c r="JG140" s="16" t="s">
        <v>27</v>
      </c>
      <c r="JH140" s="14">
        <v>2558</v>
      </c>
      <c r="JI140" s="15">
        <v>2557</v>
      </c>
      <c r="JJ140" s="16" t="s">
        <v>27</v>
      </c>
      <c r="LS140" s="240">
        <f>LR230</f>
        <v>0</v>
      </c>
      <c r="MB140" s="13" t="s">
        <v>192</v>
      </c>
      <c r="MC140" s="14">
        <v>2558</v>
      </c>
      <c r="MD140" s="15">
        <v>2557</v>
      </c>
      <c r="ME140" s="16" t="s">
        <v>27</v>
      </c>
      <c r="MF140" s="14">
        <v>2558</v>
      </c>
      <c r="MG140" s="15">
        <v>2557</v>
      </c>
      <c r="MH140" s="16" t="s">
        <v>27</v>
      </c>
      <c r="MI140" s="14">
        <v>2558</v>
      </c>
      <c r="MJ140" s="15">
        <v>2557</v>
      </c>
      <c r="MK140" s="16" t="s">
        <v>27</v>
      </c>
      <c r="SL140" s="70" t="s">
        <v>116</v>
      </c>
      <c r="SM140" s="229">
        <f t="shared" ref="SM140:SM144" si="255">LS403</f>
        <v>0</v>
      </c>
      <c r="SN140" s="261">
        <f t="shared" ref="SN140:SN144" si="256">LS314</f>
        <v>0</v>
      </c>
      <c r="SO140" s="261">
        <f t="shared" ref="SO140:SO144" si="257">LS224</f>
        <v>0</v>
      </c>
      <c r="SP140" s="282">
        <f t="shared" ref="SP140:SP144" si="258">LS140</f>
        <v>0</v>
      </c>
      <c r="SQ140" s="282">
        <f t="shared" ref="SQ140:SQ144" si="259">IN140</f>
        <v>0</v>
      </c>
      <c r="SS140" s="259" t="s">
        <v>117</v>
      </c>
      <c r="ST140" s="279">
        <f t="shared" si="240"/>
        <v>0</v>
      </c>
      <c r="SU140" s="279">
        <f t="shared" si="241"/>
        <v>0</v>
      </c>
      <c r="SV140" s="279">
        <f t="shared" si="242"/>
        <v>0</v>
      </c>
      <c r="SW140" s="258">
        <f t="shared" si="243"/>
        <v>0</v>
      </c>
      <c r="SX140" s="258">
        <f t="shared" si="244"/>
        <v>0</v>
      </c>
      <c r="SZ140" s="240" t="e">
        <f t="shared" si="245"/>
        <v>#REF!</v>
      </c>
      <c r="TA140" s="240" t="e">
        <f t="shared" si="246"/>
        <v>#REF!</v>
      </c>
      <c r="TB140" s="240" t="e">
        <f t="shared" si="247"/>
        <v>#REF!</v>
      </c>
      <c r="TC140" s="240">
        <f t="shared" si="248"/>
        <v>0</v>
      </c>
      <c r="TD140" s="240">
        <f t="shared" si="249"/>
        <v>0</v>
      </c>
      <c r="TE140" s="240">
        <f t="shared" si="250"/>
        <v>0</v>
      </c>
    </row>
    <row r="141" spans="1:525" ht="19.5" hidden="1" customHeight="1" thickTop="1" x14ac:dyDescent="0.25">
      <c r="A141" s="184"/>
      <c r="B141" s="185" t="s">
        <v>240</v>
      </c>
      <c r="C141" s="186" t="e">
        <f t="shared" ref="C141:AF141" si="260">C122+C103-C6</f>
        <v>#REF!</v>
      </c>
      <c r="D141" s="187" t="e">
        <f t="shared" si="260"/>
        <v>#REF!</v>
      </c>
      <c r="E141" s="298" t="e">
        <f t="shared" si="260"/>
        <v>#REF!</v>
      </c>
      <c r="F141" s="189" t="e">
        <f t="shared" si="260"/>
        <v>#REF!</v>
      </c>
      <c r="G141" s="187" t="e">
        <f t="shared" si="260"/>
        <v>#REF!</v>
      </c>
      <c r="H141" s="190" t="e">
        <f t="shared" si="260"/>
        <v>#REF!</v>
      </c>
      <c r="I141" s="186" t="e">
        <f t="shared" si="260"/>
        <v>#REF!</v>
      </c>
      <c r="J141" s="187" t="e">
        <f t="shared" si="260"/>
        <v>#REF!</v>
      </c>
      <c r="K141" s="298" t="e">
        <f t="shared" si="260"/>
        <v>#REF!</v>
      </c>
      <c r="L141" s="189" t="e">
        <f t="shared" si="260"/>
        <v>#REF!</v>
      </c>
      <c r="M141" s="187" t="e">
        <f t="shared" si="260"/>
        <v>#REF!</v>
      </c>
      <c r="N141" s="190" t="e">
        <f t="shared" si="260"/>
        <v>#REF!</v>
      </c>
      <c r="O141" s="186" t="e">
        <f t="shared" si="260"/>
        <v>#REF!</v>
      </c>
      <c r="P141" s="187" t="e">
        <f t="shared" si="260"/>
        <v>#REF!</v>
      </c>
      <c r="Q141" s="298" t="e">
        <f t="shared" si="260"/>
        <v>#REF!</v>
      </c>
      <c r="R141" s="189" t="e">
        <f t="shared" si="260"/>
        <v>#REF!</v>
      </c>
      <c r="S141" s="187" t="e">
        <f t="shared" si="260"/>
        <v>#REF!</v>
      </c>
      <c r="T141" s="190" t="e">
        <f t="shared" si="260"/>
        <v>#REF!</v>
      </c>
      <c r="U141" s="186" t="e">
        <f t="shared" si="260"/>
        <v>#REF!</v>
      </c>
      <c r="V141" s="187" t="e">
        <f t="shared" si="260"/>
        <v>#REF!</v>
      </c>
      <c r="W141" s="298" t="e">
        <f t="shared" si="260"/>
        <v>#REF!</v>
      </c>
      <c r="X141" s="189" t="e">
        <f t="shared" si="260"/>
        <v>#REF!</v>
      </c>
      <c r="Y141" s="187" t="e">
        <f t="shared" si="260"/>
        <v>#REF!</v>
      </c>
      <c r="Z141" s="190" t="e">
        <f t="shared" si="260"/>
        <v>#REF!</v>
      </c>
      <c r="AA141" s="186" t="e">
        <f t="shared" si="260"/>
        <v>#REF!</v>
      </c>
      <c r="AB141" s="187" t="e">
        <f t="shared" si="260"/>
        <v>#REF!</v>
      </c>
      <c r="AC141" s="298" t="e">
        <f t="shared" si="260"/>
        <v>#REF!</v>
      </c>
      <c r="AD141" s="189" t="e">
        <f t="shared" si="260"/>
        <v>#REF!</v>
      </c>
      <c r="AE141" s="187" t="e">
        <f t="shared" si="260"/>
        <v>#REF!</v>
      </c>
      <c r="AF141" s="190" t="e">
        <f t="shared" si="260"/>
        <v>#REF!</v>
      </c>
      <c r="AG141" s="184" t="e">
        <f t="shared" si="253"/>
        <v>#REF!</v>
      </c>
      <c r="AH141" s="184" t="e">
        <f>'1.รวมชลบุรี'!#REF!</f>
        <v>#REF!</v>
      </c>
      <c r="AI141" s="240" t="e">
        <f t="shared" si="254"/>
        <v>#REF!</v>
      </c>
      <c r="JA141" s="412"/>
      <c r="JB141" s="412"/>
      <c r="JC141" s="156"/>
      <c r="JD141" s="412"/>
      <c r="JE141" s="412"/>
      <c r="JF141" s="156"/>
      <c r="JG141" s="412"/>
      <c r="JH141" s="412"/>
      <c r="JI141" s="156"/>
      <c r="JJ141" s="412"/>
      <c r="MB141" s="412"/>
      <c r="MC141" s="412"/>
      <c r="MD141" s="156"/>
      <c r="ME141" s="412"/>
      <c r="MF141" s="412"/>
      <c r="MG141" s="156"/>
      <c r="MH141" s="412"/>
      <c r="MI141" s="412"/>
      <c r="MJ141" s="156"/>
      <c r="MK141" s="412"/>
      <c r="SL141" s="70" t="s">
        <v>205</v>
      </c>
      <c r="SM141" s="271">
        <f t="shared" si="255"/>
        <v>0</v>
      </c>
      <c r="SN141" s="261">
        <f t="shared" si="256"/>
        <v>0</v>
      </c>
      <c r="SO141" s="261">
        <f t="shared" si="257"/>
        <v>0</v>
      </c>
      <c r="SP141" s="283">
        <f t="shared" si="258"/>
        <v>0</v>
      </c>
      <c r="SQ141" s="283">
        <f t="shared" si="259"/>
        <v>0</v>
      </c>
      <c r="SS141" s="259" t="s">
        <v>119</v>
      </c>
      <c r="ST141" s="279">
        <f t="shared" si="240"/>
        <v>0</v>
      </c>
      <c r="SU141" s="279">
        <f t="shared" si="241"/>
        <v>0</v>
      </c>
      <c r="SV141" s="279">
        <f t="shared" si="242"/>
        <v>0</v>
      </c>
      <c r="SW141" s="258">
        <f t="shared" si="243"/>
        <v>0</v>
      </c>
      <c r="SX141" s="258">
        <f t="shared" si="244"/>
        <v>0</v>
      </c>
      <c r="SZ141" s="240" t="e">
        <f t="shared" si="245"/>
        <v>#REF!</v>
      </c>
      <c r="TA141" s="240" t="e">
        <f t="shared" si="246"/>
        <v>#REF!</v>
      </c>
      <c r="TB141" s="240" t="e">
        <f t="shared" si="247"/>
        <v>#REF!</v>
      </c>
      <c r="TC141" s="240">
        <f t="shared" si="248"/>
        <v>0</v>
      </c>
      <c r="TD141" s="240">
        <f t="shared" si="249"/>
        <v>0</v>
      </c>
      <c r="TE141" s="240">
        <f t="shared" si="250"/>
        <v>0</v>
      </c>
    </row>
    <row r="142" spans="1:525" ht="19.5" hidden="1" customHeight="1" x14ac:dyDescent="0.25">
      <c r="A142" s="184"/>
      <c r="B142" s="185" t="s">
        <v>223</v>
      </c>
      <c r="C142" s="186" t="e">
        <f t="shared" ref="C142:AF142" si="261">C123+C104-C7</f>
        <v>#REF!</v>
      </c>
      <c r="D142" s="187" t="e">
        <f t="shared" si="261"/>
        <v>#REF!</v>
      </c>
      <c r="E142" s="298" t="e">
        <f t="shared" si="261"/>
        <v>#REF!</v>
      </c>
      <c r="F142" s="188" t="e">
        <f t="shared" si="261"/>
        <v>#REF!</v>
      </c>
      <c r="G142" s="187" t="e">
        <f t="shared" si="261"/>
        <v>#REF!</v>
      </c>
      <c r="H142" s="190" t="e">
        <f t="shared" si="261"/>
        <v>#REF!</v>
      </c>
      <c r="I142" s="186" t="e">
        <f t="shared" si="261"/>
        <v>#REF!</v>
      </c>
      <c r="J142" s="187" t="e">
        <f t="shared" si="261"/>
        <v>#REF!</v>
      </c>
      <c r="K142" s="298" t="e">
        <f t="shared" si="261"/>
        <v>#REF!</v>
      </c>
      <c r="L142" s="188" t="e">
        <f t="shared" si="261"/>
        <v>#REF!</v>
      </c>
      <c r="M142" s="187" t="e">
        <f t="shared" si="261"/>
        <v>#REF!</v>
      </c>
      <c r="N142" s="190" t="e">
        <f t="shared" si="261"/>
        <v>#REF!</v>
      </c>
      <c r="O142" s="186" t="e">
        <f t="shared" si="261"/>
        <v>#REF!</v>
      </c>
      <c r="P142" s="187" t="e">
        <f t="shared" si="261"/>
        <v>#REF!</v>
      </c>
      <c r="Q142" s="298" t="e">
        <f t="shared" si="261"/>
        <v>#REF!</v>
      </c>
      <c r="R142" s="188" t="e">
        <f t="shared" si="261"/>
        <v>#REF!</v>
      </c>
      <c r="S142" s="187" t="e">
        <f t="shared" si="261"/>
        <v>#REF!</v>
      </c>
      <c r="T142" s="190" t="e">
        <f t="shared" si="261"/>
        <v>#REF!</v>
      </c>
      <c r="U142" s="186" t="e">
        <f t="shared" si="261"/>
        <v>#REF!</v>
      </c>
      <c r="V142" s="187" t="e">
        <f t="shared" si="261"/>
        <v>#REF!</v>
      </c>
      <c r="W142" s="298" t="e">
        <f t="shared" si="261"/>
        <v>#REF!</v>
      </c>
      <c r="X142" s="188" t="e">
        <f t="shared" si="261"/>
        <v>#REF!</v>
      </c>
      <c r="Y142" s="187" t="e">
        <f t="shared" si="261"/>
        <v>#REF!</v>
      </c>
      <c r="Z142" s="190" t="e">
        <f t="shared" si="261"/>
        <v>#REF!</v>
      </c>
      <c r="AA142" s="186" t="e">
        <f t="shared" si="261"/>
        <v>#REF!</v>
      </c>
      <c r="AB142" s="187" t="e">
        <f t="shared" si="261"/>
        <v>#REF!</v>
      </c>
      <c r="AC142" s="298" t="e">
        <f t="shared" si="261"/>
        <v>#REF!</v>
      </c>
      <c r="AD142" s="188" t="e">
        <f t="shared" si="261"/>
        <v>#REF!</v>
      </c>
      <c r="AE142" s="187" t="e">
        <f t="shared" si="261"/>
        <v>#REF!</v>
      </c>
      <c r="AF142" s="190" t="e">
        <f t="shared" si="261"/>
        <v>#REF!</v>
      </c>
      <c r="AG142" s="184" t="e">
        <f t="shared" si="253"/>
        <v>#REF!</v>
      </c>
      <c r="AH142" s="184" t="e">
        <f>จันทบุรี!#REF!</f>
        <v>#REF!</v>
      </c>
      <c r="AI142" s="240" t="e">
        <f t="shared" si="254"/>
        <v>#REF!</v>
      </c>
      <c r="IM142" s="24" t="s">
        <v>114</v>
      </c>
      <c r="LQ142" s="24" t="s">
        <v>114</v>
      </c>
      <c r="MD142" s="240">
        <f>MC231</f>
        <v>0</v>
      </c>
      <c r="MG142" s="240">
        <f>MF231</f>
        <v>0</v>
      </c>
      <c r="MJ142" s="240">
        <f>MI231</f>
        <v>0</v>
      </c>
      <c r="SL142" s="70" t="s">
        <v>120</v>
      </c>
      <c r="SM142" s="229">
        <f t="shared" si="255"/>
        <v>0</v>
      </c>
      <c r="SN142" s="261">
        <f t="shared" si="256"/>
        <v>0</v>
      </c>
      <c r="SO142" s="261">
        <f t="shared" si="257"/>
        <v>0</v>
      </c>
      <c r="SP142" s="284">
        <f t="shared" si="258"/>
        <v>0</v>
      </c>
      <c r="SQ142" s="284">
        <f t="shared" si="259"/>
        <v>0</v>
      </c>
      <c r="SS142" s="259" t="s">
        <v>121</v>
      </c>
      <c r="ST142" s="279">
        <f t="shared" si="240"/>
        <v>0</v>
      </c>
      <c r="SU142" s="279">
        <f t="shared" si="241"/>
        <v>0</v>
      </c>
      <c r="SV142" s="279">
        <f t="shared" si="242"/>
        <v>0</v>
      </c>
      <c r="SW142" s="258">
        <f t="shared" si="243"/>
        <v>0</v>
      </c>
      <c r="SX142" s="258">
        <f t="shared" si="244"/>
        <v>0</v>
      </c>
      <c r="SZ142" s="240" t="e">
        <f t="shared" si="245"/>
        <v>#REF!</v>
      </c>
      <c r="TA142" s="240" t="e">
        <f t="shared" si="246"/>
        <v>#REF!</v>
      </c>
      <c r="TB142" s="240" t="e">
        <f t="shared" si="247"/>
        <v>#REF!</v>
      </c>
      <c r="TC142" s="240">
        <f t="shared" si="248"/>
        <v>0</v>
      </c>
      <c r="TD142" s="240">
        <f t="shared" si="249"/>
        <v>0</v>
      </c>
      <c r="TE142" s="240">
        <f t="shared" si="250"/>
        <v>0</v>
      </c>
    </row>
    <row r="143" spans="1:525" ht="19.5" hidden="1" customHeight="1" x14ac:dyDescent="0.25">
      <c r="A143" s="184"/>
      <c r="B143" s="185" t="s">
        <v>238</v>
      </c>
      <c r="C143" s="186" t="e">
        <f t="shared" ref="C143:AF143" si="262">C124+C105-C8</f>
        <v>#REF!</v>
      </c>
      <c r="D143" s="187" t="e">
        <f t="shared" si="262"/>
        <v>#REF!</v>
      </c>
      <c r="E143" s="298" t="e">
        <f t="shared" si="262"/>
        <v>#REF!</v>
      </c>
      <c r="F143" s="188" t="e">
        <f t="shared" si="262"/>
        <v>#REF!</v>
      </c>
      <c r="G143" s="187" t="e">
        <f t="shared" si="262"/>
        <v>#REF!</v>
      </c>
      <c r="H143" s="190" t="e">
        <f t="shared" si="262"/>
        <v>#REF!</v>
      </c>
      <c r="I143" s="186" t="e">
        <f t="shared" si="262"/>
        <v>#REF!</v>
      </c>
      <c r="J143" s="187" t="e">
        <f t="shared" si="262"/>
        <v>#REF!</v>
      </c>
      <c r="K143" s="298" t="e">
        <f t="shared" si="262"/>
        <v>#REF!</v>
      </c>
      <c r="L143" s="188" t="e">
        <f t="shared" si="262"/>
        <v>#REF!</v>
      </c>
      <c r="M143" s="187" t="e">
        <f t="shared" si="262"/>
        <v>#REF!</v>
      </c>
      <c r="N143" s="190" t="e">
        <f t="shared" si="262"/>
        <v>#REF!</v>
      </c>
      <c r="O143" s="186" t="e">
        <f t="shared" si="262"/>
        <v>#REF!</v>
      </c>
      <c r="P143" s="187" t="e">
        <f t="shared" si="262"/>
        <v>#REF!</v>
      </c>
      <c r="Q143" s="298" t="e">
        <f t="shared" si="262"/>
        <v>#REF!</v>
      </c>
      <c r="R143" s="188" t="e">
        <f t="shared" si="262"/>
        <v>#REF!</v>
      </c>
      <c r="S143" s="187" t="e">
        <f t="shared" si="262"/>
        <v>#REF!</v>
      </c>
      <c r="T143" s="190" t="e">
        <f t="shared" si="262"/>
        <v>#REF!</v>
      </c>
      <c r="U143" s="186" t="e">
        <f t="shared" si="262"/>
        <v>#REF!</v>
      </c>
      <c r="V143" s="187" t="e">
        <f t="shared" si="262"/>
        <v>#REF!</v>
      </c>
      <c r="W143" s="298" t="e">
        <f t="shared" si="262"/>
        <v>#REF!</v>
      </c>
      <c r="X143" s="188" t="e">
        <f t="shared" si="262"/>
        <v>#REF!</v>
      </c>
      <c r="Y143" s="187" t="e">
        <f t="shared" si="262"/>
        <v>#REF!</v>
      </c>
      <c r="Z143" s="190" t="e">
        <f t="shared" si="262"/>
        <v>#REF!</v>
      </c>
      <c r="AA143" s="186" t="e">
        <f t="shared" si="262"/>
        <v>#REF!</v>
      </c>
      <c r="AB143" s="187" t="e">
        <f t="shared" si="262"/>
        <v>#REF!</v>
      </c>
      <c r="AC143" s="298" t="e">
        <f t="shared" si="262"/>
        <v>#REF!</v>
      </c>
      <c r="AD143" s="188" t="e">
        <f t="shared" si="262"/>
        <v>#REF!</v>
      </c>
      <c r="AE143" s="187" t="e">
        <f t="shared" si="262"/>
        <v>#REF!</v>
      </c>
      <c r="AF143" s="190" t="e">
        <f t="shared" si="262"/>
        <v>#REF!</v>
      </c>
      <c r="AG143" s="184" t="e">
        <f t="shared" si="253"/>
        <v>#REF!</v>
      </c>
      <c r="AH143" s="184" t="e">
        <f>'2.รวมตราด'!#REF!</f>
        <v>#REF!</v>
      </c>
      <c r="AI143" s="240" t="e">
        <f t="shared" si="254"/>
        <v>#REF!</v>
      </c>
      <c r="IM143" s="58"/>
      <c r="LQ143" s="58"/>
      <c r="SL143" s="67" t="s">
        <v>122</v>
      </c>
      <c r="SM143" s="229">
        <f t="shared" si="255"/>
        <v>0</v>
      </c>
      <c r="SN143" s="261">
        <f t="shared" si="256"/>
        <v>0</v>
      </c>
      <c r="SO143" s="261">
        <f t="shared" si="257"/>
        <v>0</v>
      </c>
      <c r="SP143" s="285">
        <f t="shared" si="258"/>
        <v>0</v>
      </c>
      <c r="SQ143" s="285">
        <f t="shared" si="259"/>
        <v>0</v>
      </c>
      <c r="SS143" s="259" t="s">
        <v>123</v>
      </c>
      <c r="ST143" s="279">
        <f t="shared" si="240"/>
        <v>0</v>
      </c>
      <c r="SU143" s="279">
        <f t="shared" si="241"/>
        <v>0</v>
      </c>
      <c r="SV143" s="279">
        <f t="shared" si="242"/>
        <v>0</v>
      </c>
      <c r="SW143" s="258">
        <f t="shared" si="243"/>
        <v>0</v>
      </c>
      <c r="SX143" s="258">
        <f t="shared" si="244"/>
        <v>0</v>
      </c>
      <c r="SZ143" s="240" t="e">
        <f t="shared" si="245"/>
        <v>#REF!</v>
      </c>
      <c r="TA143" s="240" t="e">
        <f t="shared" si="246"/>
        <v>#REF!</v>
      </c>
      <c r="TB143" s="240" t="e">
        <f t="shared" si="247"/>
        <v>#REF!</v>
      </c>
      <c r="TC143" s="240">
        <f t="shared" si="248"/>
        <v>0</v>
      </c>
      <c r="TD143" s="240">
        <f t="shared" si="249"/>
        <v>0</v>
      </c>
      <c r="TE143" s="240">
        <f t="shared" si="250"/>
        <v>0</v>
      </c>
    </row>
    <row r="144" spans="1:525" ht="19.5" hidden="1" customHeight="1" thickBot="1" x14ac:dyDescent="0.3">
      <c r="A144" s="184"/>
      <c r="B144" s="313" t="s">
        <v>224</v>
      </c>
      <c r="C144" s="320" t="e">
        <f t="shared" ref="C144:AF144" si="263">C125+C106-C9</f>
        <v>#REF!</v>
      </c>
      <c r="D144" s="318" t="e">
        <f t="shared" si="263"/>
        <v>#REF!</v>
      </c>
      <c r="E144" s="321" t="e">
        <f t="shared" si="263"/>
        <v>#REF!</v>
      </c>
      <c r="F144" s="334" t="e">
        <f t="shared" si="263"/>
        <v>#REF!</v>
      </c>
      <c r="G144" s="318" t="e">
        <f t="shared" si="263"/>
        <v>#REF!</v>
      </c>
      <c r="H144" s="319" t="e">
        <f t="shared" si="263"/>
        <v>#REF!</v>
      </c>
      <c r="I144" s="320" t="e">
        <f t="shared" si="263"/>
        <v>#REF!</v>
      </c>
      <c r="J144" s="318" t="e">
        <f t="shared" si="263"/>
        <v>#REF!</v>
      </c>
      <c r="K144" s="321" t="e">
        <f t="shared" si="263"/>
        <v>#REF!</v>
      </c>
      <c r="L144" s="334" t="e">
        <f t="shared" si="263"/>
        <v>#REF!</v>
      </c>
      <c r="M144" s="318" t="e">
        <f t="shared" si="263"/>
        <v>#REF!</v>
      </c>
      <c r="N144" s="319" t="e">
        <f t="shared" si="263"/>
        <v>#REF!</v>
      </c>
      <c r="O144" s="320" t="e">
        <f t="shared" si="263"/>
        <v>#REF!</v>
      </c>
      <c r="P144" s="318" t="e">
        <f t="shared" si="263"/>
        <v>#REF!</v>
      </c>
      <c r="Q144" s="321" t="e">
        <f t="shared" si="263"/>
        <v>#REF!</v>
      </c>
      <c r="R144" s="334" t="e">
        <f t="shared" si="263"/>
        <v>#REF!</v>
      </c>
      <c r="S144" s="318" t="e">
        <f t="shared" si="263"/>
        <v>#REF!</v>
      </c>
      <c r="T144" s="319" t="e">
        <f t="shared" si="263"/>
        <v>#REF!</v>
      </c>
      <c r="U144" s="320" t="e">
        <f t="shared" si="263"/>
        <v>#REF!</v>
      </c>
      <c r="V144" s="318" t="e">
        <f t="shared" si="263"/>
        <v>#REF!</v>
      </c>
      <c r="W144" s="321" t="e">
        <f t="shared" si="263"/>
        <v>#REF!</v>
      </c>
      <c r="X144" s="334" t="e">
        <f t="shared" si="263"/>
        <v>#REF!</v>
      </c>
      <c r="Y144" s="318" t="e">
        <f t="shared" si="263"/>
        <v>#REF!</v>
      </c>
      <c r="Z144" s="319" t="e">
        <f t="shared" si="263"/>
        <v>#REF!</v>
      </c>
      <c r="AA144" s="320" t="e">
        <f t="shared" si="263"/>
        <v>#REF!</v>
      </c>
      <c r="AB144" s="318" t="e">
        <f t="shared" si="263"/>
        <v>#REF!</v>
      </c>
      <c r="AC144" s="321" t="e">
        <f t="shared" si="263"/>
        <v>#REF!</v>
      </c>
      <c r="AD144" s="334" t="e">
        <f t="shared" si="263"/>
        <v>#REF!</v>
      </c>
      <c r="AE144" s="318" t="e">
        <f t="shared" si="263"/>
        <v>#REF!</v>
      </c>
      <c r="AF144" s="319" t="e">
        <f t="shared" si="263"/>
        <v>#REF!</v>
      </c>
      <c r="AG144" s="184" t="e">
        <f t="shared" si="253"/>
        <v>#REF!</v>
      </c>
      <c r="AH144" s="184" t="e">
        <f>'เมือง ตราด'!#REF!</f>
        <v>#REF!</v>
      </c>
      <c r="AI144" s="240" t="e">
        <f t="shared" si="254"/>
        <v>#REF!</v>
      </c>
      <c r="IM144" s="58" t="s">
        <v>116</v>
      </c>
      <c r="LQ144" s="58" t="s">
        <v>116</v>
      </c>
      <c r="LS144" s="240">
        <f t="shared" ref="LS144:LS148" si="264">LR232</f>
        <v>0</v>
      </c>
      <c r="MD144" s="240">
        <f t="shared" ref="MD144:MD150" si="265">MC232</f>
        <v>0</v>
      </c>
      <c r="MG144" s="240">
        <f t="shared" ref="MG144:MG150" si="266">MF232</f>
        <v>0</v>
      </c>
      <c r="MJ144" s="240">
        <f t="shared" ref="MJ144:MJ150" si="267">MI232</f>
        <v>0</v>
      </c>
      <c r="SL144" s="71" t="s">
        <v>125</v>
      </c>
      <c r="SM144" s="286">
        <f t="shared" si="255"/>
        <v>0</v>
      </c>
      <c r="SN144" s="266">
        <f t="shared" si="256"/>
        <v>0</v>
      </c>
      <c r="SO144" s="266">
        <f t="shared" si="257"/>
        <v>0</v>
      </c>
      <c r="SP144" s="287">
        <f t="shared" si="258"/>
        <v>0</v>
      </c>
      <c r="SQ144" s="287">
        <f t="shared" si="259"/>
        <v>0</v>
      </c>
      <c r="SS144" s="259" t="s">
        <v>126</v>
      </c>
      <c r="ST144" s="279">
        <f t="shared" si="240"/>
        <v>0</v>
      </c>
      <c r="SU144" s="279">
        <f t="shared" si="241"/>
        <v>0</v>
      </c>
      <c r="SV144" s="279">
        <f t="shared" si="242"/>
        <v>0</v>
      </c>
      <c r="SW144" s="258">
        <f t="shared" si="243"/>
        <v>0</v>
      </c>
      <c r="SX144" s="258">
        <f t="shared" si="244"/>
        <v>0</v>
      </c>
      <c r="SZ144" s="240" t="e">
        <f t="shared" si="245"/>
        <v>#REF!</v>
      </c>
      <c r="TA144" s="240" t="e">
        <f t="shared" si="246"/>
        <v>#REF!</v>
      </c>
      <c r="TB144" s="240" t="e">
        <f t="shared" si="247"/>
        <v>#REF!</v>
      </c>
      <c r="TC144" s="240">
        <f t="shared" si="248"/>
        <v>0</v>
      </c>
      <c r="TD144" s="240">
        <f t="shared" si="249"/>
        <v>0</v>
      </c>
      <c r="TE144" s="240">
        <f t="shared" si="250"/>
        <v>0</v>
      </c>
    </row>
    <row r="145" spans="1:525" ht="19.5" hidden="1" customHeight="1" thickTop="1" x14ac:dyDescent="0.25">
      <c r="A145" s="184"/>
      <c r="B145" s="313" t="s">
        <v>225</v>
      </c>
      <c r="C145" s="320" t="e">
        <f t="shared" ref="C145:AF145" si="268">C126+C107-C10</f>
        <v>#REF!</v>
      </c>
      <c r="D145" s="318" t="e">
        <f t="shared" si="268"/>
        <v>#REF!</v>
      </c>
      <c r="E145" s="321" t="e">
        <f t="shared" si="268"/>
        <v>#REF!</v>
      </c>
      <c r="F145" s="334" t="e">
        <f t="shared" si="268"/>
        <v>#REF!</v>
      </c>
      <c r="G145" s="318" t="e">
        <f t="shared" si="268"/>
        <v>#REF!</v>
      </c>
      <c r="H145" s="319" t="e">
        <f t="shared" si="268"/>
        <v>#REF!</v>
      </c>
      <c r="I145" s="320" t="e">
        <f t="shared" si="268"/>
        <v>#REF!</v>
      </c>
      <c r="J145" s="318" t="e">
        <f t="shared" si="268"/>
        <v>#REF!</v>
      </c>
      <c r="K145" s="321" t="e">
        <f t="shared" si="268"/>
        <v>#REF!</v>
      </c>
      <c r="L145" s="334" t="e">
        <f t="shared" si="268"/>
        <v>#REF!</v>
      </c>
      <c r="M145" s="318" t="e">
        <f t="shared" si="268"/>
        <v>#REF!</v>
      </c>
      <c r="N145" s="319" t="e">
        <f t="shared" si="268"/>
        <v>#REF!</v>
      </c>
      <c r="O145" s="320" t="e">
        <f t="shared" si="268"/>
        <v>#REF!</v>
      </c>
      <c r="P145" s="318" t="e">
        <f t="shared" si="268"/>
        <v>#REF!</v>
      </c>
      <c r="Q145" s="321" t="e">
        <f t="shared" si="268"/>
        <v>#REF!</v>
      </c>
      <c r="R145" s="334" t="e">
        <f t="shared" si="268"/>
        <v>#REF!</v>
      </c>
      <c r="S145" s="318" t="e">
        <f t="shared" si="268"/>
        <v>#REF!</v>
      </c>
      <c r="T145" s="319" t="e">
        <f t="shared" si="268"/>
        <v>#REF!</v>
      </c>
      <c r="U145" s="320" t="e">
        <f t="shared" si="268"/>
        <v>#REF!</v>
      </c>
      <c r="V145" s="318" t="e">
        <f t="shared" si="268"/>
        <v>#REF!</v>
      </c>
      <c r="W145" s="321" t="e">
        <f t="shared" si="268"/>
        <v>#REF!</v>
      </c>
      <c r="X145" s="334" t="e">
        <f t="shared" si="268"/>
        <v>#REF!</v>
      </c>
      <c r="Y145" s="318" t="e">
        <f t="shared" si="268"/>
        <v>#REF!</v>
      </c>
      <c r="Z145" s="319" t="e">
        <f t="shared" si="268"/>
        <v>#REF!</v>
      </c>
      <c r="AA145" s="320" t="e">
        <f t="shared" si="268"/>
        <v>#REF!</v>
      </c>
      <c r="AB145" s="318" t="e">
        <f t="shared" si="268"/>
        <v>#REF!</v>
      </c>
      <c r="AC145" s="321" t="e">
        <f t="shared" si="268"/>
        <v>#REF!</v>
      </c>
      <c r="AD145" s="334" t="e">
        <f t="shared" si="268"/>
        <v>#REF!</v>
      </c>
      <c r="AE145" s="318" t="e">
        <f t="shared" si="268"/>
        <v>#REF!</v>
      </c>
      <c r="AF145" s="319" t="e">
        <f t="shared" si="268"/>
        <v>#REF!</v>
      </c>
      <c r="AG145" s="184" t="e">
        <f t="shared" si="253"/>
        <v>#REF!</v>
      </c>
      <c r="AH145" s="184" t="e">
        <f>'เกาะช้าง ตราด'!#REF!</f>
        <v>#REF!</v>
      </c>
      <c r="AI145" s="240" t="e">
        <f t="shared" si="254"/>
        <v>#REF!</v>
      </c>
      <c r="IM145" s="58" t="s">
        <v>205</v>
      </c>
      <c r="LQ145" s="58" t="s">
        <v>205</v>
      </c>
      <c r="LS145" s="240">
        <f t="shared" si="264"/>
        <v>0</v>
      </c>
      <c r="MD145" s="240">
        <f t="shared" si="265"/>
        <v>0</v>
      </c>
      <c r="MG145" s="240">
        <f t="shared" si="266"/>
        <v>0</v>
      </c>
      <c r="MJ145" s="240">
        <f t="shared" si="267"/>
        <v>0</v>
      </c>
      <c r="SS145" s="259" t="s">
        <v>127</v>
      </c>
      <c r="ST145" s="279">
        <f t="shared" si="240"/>
        <v>0</v>
      </c>
      <c r="SU145" s="279">
        <f t="shared" si="241"/>
        <v>0</v>
      </c>
      <c r="SV145" s="279">
        <f t="shared" si="242"/>
        <v>0</v>
      </c>
      <c r="SW145" s="258">
        <f t="shared" si="243"/>
        <v>0</v>
      </c>
      <c r="SX145" s="258">
        <f t="shared" si="244"/>
        <v>0</v>
      </c>
      <c r="SZ145" s="240" t="e">
        <f t="shared" si="245"/>
        <v>#REF!</v>
      </c>
      <c r="TA145" s="240" t="e">
        <f t="shared" si="246"/>
        <v>#REF!</v>
      </c>
      <c r="TB145" s="240" t="e">
        <f t="shared" si="247"/>
        <v>#REF!</v>
      </c>
      <c r="TC145" s="240">
        <f t="shared" si="248"/>
        <v>0</v>
      </c>
      <c r="TD145" s="240">
        <f t="shared" si="249"/>
        <v>0</v>
      </c>
      <c r="TE145" s="240">
        <f t="shared" si="250"/>
        <v>0</v>
      </c>
    </row>
    <row r="146" spans="1:525" ht="19.5" hidden="1" customHeight="1" x14ac:dyDescent="0.25">
      <c r="A146" s="184"/>
      <c r="B146" s="313" t="s">
        <v>226</v>
      </c>
      <c r="C146" s="320" t="e">
        <f t="shared" ref="C146:AF146" si="269">C127+C108-C11</f>
        <v>#REF!</v>
      </c>
      <c r="D146" s="318" t="e">
        <f t="shared" si="269"/>
        <v>#REF!</v>
      </c>
      <c r="E146" s="321" t="e">
        <f t="shared" si="269"/>
        <v>#REF!</v>
      </c>
      <c r="F146" s="334" t="e">
        <f t="shared" si="269"/>
        <v>#REF!</v>
      </c>
      <c r="G146" s="318" t="e">
        <f t="shared" si="269"/>
        <v>#REF!</v>
      </c>
      <c r="H146" s="319" t="e">
        <f t="shared" si="269"/>
        <v>#REF!</v>
      </c>
      <c r="I146" s="320" t="e">
        <f t="shared" si="269"/>
        <v>#REF!</v>
      </c>
      <c r="J146" s="318" t="e">
        <f t="shared" si="269"/>
        <v>#REF!</v>
      </c>
      <c r="K146" s="321" t="e">
        <f t="shared" si="269"/>
        <v>#REF!</v>
      </c>
      <c r="L146" s="334" t="e">
        <f t="shared" si="269"/>
        <v>#REF!</v>
      </c>
      <c r="M146" s="318" t="e">
        <f t="shared" si="269"/>
        <v>#REF!</v>
      </c>
      <c r="N146" s="319" t="e">
        <f t="shared" si="269"/>
        <v>#REF!</v>
      </c>
      <c r="O146" s="320" t="e">
        <f t="shared" si="269"/>
        <v>#REF!</v>
      </c>
      <c r="P146" s="318" t="e">
        <f t="shared" si="269"/>
        <v>#REF!</v>
      </c>
      <c r="Q146" s="321" t="e">
        <f t="shared" si="269"/>
        <v>#REF!</v>
      </c>
      <c r="R146" s="334" t="e">
        <f t="shared" si="269"/>
        <v>#REF!</v>
      </c>
      <c r="S146" s="318" t="e">
        <f t="shared" si="269"/>
        <v>#REF!</v>
      </c>
      <c r="T146" s="319" t="e">
        <f t="shared" si="269"/>
        <v>#REF!</v>
      </c>
      <c r="U146" s="320" t="e">
        <f t="shared" si="269"/>
        <v>#REF!</v>
      </c>
      <c r="V146" s="318" t="e">
        <f t="shared" si="269"/>
        <v>#REF!</v>
      </c>
      <c r="W146" s="321" t="e">
        <f t="shared" si="269"/>
        <v>#REF!</v>
      </c>
      <c r="X146" s="334" t="e">
        <f t="shared" si="269"/>
        <v>#REF!</v>
      </c>
      <c r="Y146" s="318" t="e">
        <f t="shared" si="269"/>
        <v>#REF!</v>
      </c>
      <c r="Z146" s="319" t="e">
        <f t="shared" si="269"/>
        <v>#REF!</v>
      </c>
      <c r="AA146" s="320" t="e">
        <f t="shared" si="269"/>
        <v>#REF!</v>
      </c>
      <c r="AB146" s="318" t="e">
        <f t="shared" si="269"/>
        <v>#REF!</v>
      </c>
      <c r="AC146" s="321" t="e">
        <f t="shared" si="269"/>
        <v>#REF!</v>
      </c>
      <c r="AD146" s="334" t="e">
        <f t="shared" si="269"/>
        <v>#REF!</v>
      </c>
      <c r="AE146" s="318" t="e">
        <f t="shared" si="269"/>
        <v>#REF!</v>
      </c>
      <c r="AF146" s="319" t="e">
        <f t="shared" si="269"/>
        <v>#REF!</v>
      </c>
      <c r="AG146" s="184" t="e">
        <f t="shared" si="253"/>
        <v>#REF!</v>
      </c>
      <c r="AH146" s="184" t="e">
        <f>'เกาะกูด ตราด'!#REF!</f>
        <v>#REF!</v>
      </c>
      <c r="AI146" s="240" t="e">
        <f t="shared" si="254"/>
        <v>#REF!</v>
      </c>
      <c r="IM146" s="58" t="s">
        <v>120</v>
      </c>
      <c r="LQ146" s="58" t="s">
        <v>120</v>
      </c>
      <c r="LS146" s="240">
        <f t="shared" si="264"/>
        <v>0</v>
      </c>
      <c r="MD146" s="240">
        <f t="shared" si="265"/>
        <v>0</v>
      </c>
      <c r="MG146" s="240">
        <f t="shared" si="266"/>
        <v>0</v>
      </c>
      <c r="MJ146" s="240">
        <f t="shared" si="267"/>
        <v>0</v>
      </c>
      <c r="SS146" s="259" t="s">
        <v>128</v>
      </c>
      <c r="ST146" s="279">
        <f t="shared" si="240"/>
        <v>0</v>
      </c>
      <c r="SU146" s="279">
        <f t="shared" si="241"/>
        <v>0</v>
      </c>
      <c r="SV146" s="279">
        <f t="shared" si="242"/>
        <v>0</v>
      </c>
      <c r="SW146" s="258">
        <f t="shared" si="243"/>
        <v>0</v>
      </c>
      <c r="SX146" s="258">
        <f t="shared" si="244"/>
        <v>0</v>
      </c>
      <c r="SZ146" s="240" t="e">
        <f t="shared" si="245"/>
        <v>#REF!</v>
      </c>
      <c r="TA146" s="240" t="e">
        <f t="shared" si="246"/>
        <v>#REF!</v>
      </c>
      <c r="TB146" s="240" t="e">
        <f t="shared" si="247"/>
        <v>#REF!</v>
      </c>
      <c r="TC146" s="240">
        <f t="shared" si="248"/>
        <v>0</v>
      </c>
      <c r="TD146" s="240">
        <f t="shared" si="249"/>
        <v>0</v>
      </c>
      <c r="TE146" s="240">
        <f t="shared" si="250"/>
        <v>0</v>
      </c>
    </row>
    <row r="147" spans="1:525" ht="19.5" hidden="1" customHeight="1" x14ac:dyDescent="0.25">
      <c r="A147" s="184"/>
      <c r="B147" s="313" t="s">
        <v>227</v>
      </c>
      <c r="C147" s="320" t="e">
        <f t="shared" ref="C147:AF147" si="270">C128+C109-C12</f>
        <v>#REF!</v>
      </c>
      <c r="D147" s="318" t="e">
        <f t="shared" si="270"/>
        <v>#REF!</v>
      </c>
      <c r="E147" s="321" t="e">
        <f t="shared" si="270"/>
        <v>#REF!</v>
      </c>
      <c r="F147" s="317" t="e">
        <f t="shared" si="270"/>
        <v>#REF!</v>
      </c>
      <c r="G147" s="318" t="e">
        <f t="shared" si="270"/>
        <v>#REF!</v>
      </c>
      <c r="H147" s="319" t="e">
        <f t="shared" si="270"/>
        <v>#REF!</v>
      </c>
      <c r="I147" s="320" t="e">
        <f t="shared" si="270"/>
        <v>#REF!</v>
      </c>
      <c r="J147" s="318" t="e">
        <f t="shared" si="270"/>
        <v>#REF!</v>
      </c>
      <c r="K147" s="321" t="e">
        <f t="shared" si="270"/>
        <v>#REF!</v>
      </c>
      <c r="L147" s="317" t="e">
        <f t="shared" si="270"/>
        <v>#REF!</v>
      </c>
      <c r="M147" s="318" t="e">
        <f t="shared" si="270"/>
        <v>#REF!</v>
      </c>
      <c r="N147" s="319" t="e">
        <f t="shared" si="270"/>
        <v>#REF!</v>
      </c>
      <c r="O147" s="320" t="e">
        <f t="shared" si="270"/>
        <v>#REF!</v>
      </c>
      <c r="P147" s="318" t="e">
        <f t="shared" si="270"/>
        <v>#REF!</v>
      </c>
      <c r="Q147" s="321" t="e">
        <f t="shared" si="270"/>
        <v>#REF!</v>
      </c>
      <c r="R147" s="317" t="e">
        <f t="shared" si="270"/>
        <v>#REF!</v>
      </c>
      <c r="S147" s="318" t="e">
        <f t="shared" si="270"/>
        <v>#REF!</v>
      </c>
      <c r="T147" s="319" t="e">
        <f t="shared" si="270"/>
        <v>#REF!</v>
      </c>
      <c r="U147" s="320" t="e">
        <f t="shared" si="270"/>
        <v>#REF!</v>
      </c>
      <c r="V147" s="318" t="e">
        <f t="shared" si="270"/>
        <v>#REF!</v>
      </c>
      <c r="W147" s="321" t="e">
        <f t="shared" si="270"/>
        <v>#REF!</v>
      </c>
      <c r="X147" s="317" t="e">
        <f t="shared" si="270"/>
        <v>#REF!</v>
      </c>
      <c r="Y147" s="318" t="e">
        <f t="shared" si="270"/>
        <v>#REF!</v>
      </c>
      <c r="Z147" s="319" t="e">
        <f t="shared" si="270"/>
        <v>#REF!</v>
      </c>
      <c r="AA147" s="320" t="e">
        <f t="shared" si="270"/>
        <v>#REF!</v>
      </c>
      <c r="AB147" s="318" t="e">
        <f t="shared" si="270"/>
        <v>#REF!</v>
      </c>
      <c r="AC147" s="321" t="e">
        <f t="shared" si="270"/>
        <v>#REF!</v>
      </c>
      <c r="AD147" s="317" t="e">
        <f t="shared" si="270"/>
        <v>#REF!</v>
      </c>
      <c r="AE147" s="318" t="e">
        <f t="shared" si="270"/>
        <v>#REF!</v>
      </c>
      <c r="AF147" s="319" t="e">
        <f t="shared" si="270"/>
        <v>#REF!</v>
      </c>
      <c r="AG147" s="184" t="e">
        <f t="shared" si="253"/>
        <v>#REF!</v>
      </c>
      <c r="AH147" s="184" t="e">
        <f>'เกาะหมาก ตราด'!#REF!</f>
        <v>#REF!</v>
      </c>
      <c r="AI147" s="240" t="e">
        <f t="shared" si="254"/>
        <v>#REF!</v>
      </c>
      <c r="IM147" s="56" t="s">
        <v>122</v>
      </c>
      <c r="LQ147" s="56" t="s">
        <v>122</v>
      </c>
      <c r="LS147" s="240">
        <f t="shared" si="264"/>
        <v>0</v>
      </c>
      <c r="MD147" s="240">
        <f t="shared" si="265"/>
        <v>0</v>
      </c>
      <c r="MG147" s="240">
        <f t="shared" si="266"/>
        <v>0</v>
      </c>
      <c r="MJ147" s="240">
        <f t="shared" si="267"/>
        <v>0</v>
      </c>
      <c r="SS147" s="259" t="s">
        <v>129</v>
      </c>
      <c r="ST147" s="279">
        <f t="shared" si="240"/>
        <v>0</v>
      </c>
      <c r="SU147" s="279">
        <f t="shared" si="241"/>
        <v>0</v>
      </c>
      <c r="SV147" s="279">
        <f t="shared" si="242"/>
        <v>0</v>
      </c>
      <c r="SW147" s="258">
        <f t="shared" si="243"/>
        <v>0</v>
      </c>
      <c r="SX147" s="258">
        <f t="shared" si="244"/>
        <v>0</v>
      </c>
      <c r="SZ147" s="240" t="e">
        <f t="shared" si="245"/>
        <v>#REF!</v>
      </c>
      <c r="TA147" s="240" t="e">
        <f t="shared" si="246"/>
        <v>#REF!</v>
      </c>
      <c r="TB147" s="240" t="e">
        <f t="shared" si="247"/>
        <v>#REF!</v>
      </c>
      <c r="TC147" s="240">
        <f t="shared" si="248"/>
        <v>0</v>
      </c>
      <c r="TD147" s="240">
        <f t="shared" si="249"/>
        <v>0</v>
      </c>
      <c r="TE147" s="240">
        <f t="shared" si="250"/>
        <v>0</v>
      </c>
    </row>
    <row r="148" spans="1:525" ht="19.5" hidden="1" customHeight="1" thickBot="1" x14ac:dyDescent="0.3">
      <c r="A148" s="184"/>
      <c r="B148" s="185" t="s">
        <v>228</v>
      </c>
      <c r="C148" s="186" t="e">
        <f t="shared" ref="C148:AF148" si="271">C129+C110-C13</f>
        <v>#REF!</v>
      </c>
      <c r="D148" s="187" t="e">
        <f t="shared" si="271"/>
        <v>#REF!</v>
      </c>
      <c r="E148" s="298" t="e">
        <f t="shared" si="271"/>
        <v>#REF!</v>
      </c>
      <c r="F148" s="189" t="e">
        <f t="shared" si="271"/>
        <v>#REF!</v>
      </c>
      <c r="G148" s="187" t="e">
        <f t="shared" si="271"/>
        <v>#REF!</v>
      </c>
      <c r="H148" s="190" t="e">
        <f t="shared" si="271"/>
        <v>#REF!</v>
      </c>
      <c r="I148" s="186" t="e">
        <f t="shared" si="271"/>
        <v>#REF!</v>
      </c>
      <c r="J148" s="187" t="e">
        <f t="shared" si="271"/>
        <v>#REF!</v>
      </c>
      <c r="K148" s="298" t="e">
        <f t="shared" si="271"/>
        <v>#REF!</v>
      </c>
      <c r="L148" s="189" t="e">
        <f t="shared" si="271"/>
        <v>#REF!</v>
      </c>
      <c r="M148" s="187" t="e">
        <f t="shared" si="271"/>
        <v>#REF!</v>
      </c>
      <c r="N148" s="190" t="e">
        <f t="shared" si="271"/>
        <v>#REF!</v>
      </c>
      <c r="O148" s="186" t="e">
        <f t="shared" si="271"/>
        <v>#REF!</v>
      </c>
      <c r="P148" s="187" t="e">
        <f t="shared" si="271"/>
        <v>#REF!</v>
      </c>
      <c r="Q148" s="298" t="e">
        <f t="shared" si="271"/>
        <v>#REF!</v>
      </c>
      <c r="R148" s="189" t="e">
        <f t="shared" si="271"/>
        <v>#REF!</v>
      </c>
      <c r="S148" s="187" t="e">
        <f t="shared" si="271"/>
        <v>#REF!</v>
      </c>
      <c r="T148" s="190" t="e">
        <f t="shared" si="271"/>
        <v>#REF!</v>
      </c>
      <c r="U148" s="186" t="e">
        <f t="shared" si="271"/>
        <v>#REF!</v>
      </c>
      <c r="V148" s="187" t="e">
        <f t="shared" si="271"/>
        <v>#REF!</v>
      </c>
      <c r="W148" s="298" t="e">
        <f t="shared" si="271"/>
        <v>#REF!</v>
      </c>
      <c r="X148" s="189" t="e">
        <f t="shared" si="271"/>
        <v>#REF!</v>
      </c>
      <c r="Y148" s="187" t="e">
        <f t="shared" si="271"/>
        <v>#REF!</v>
      </c>
      <c r="Z148" s="190" t="e">
        <f t="shared" si="271"/>
        <v>#REF!</v>
      </c>
      <c r="AA148" s="186" t="e">
        <f t="shared" si="271"/>
        <v>#REF!</v>
      </c>
      <c r="AB148" s="187" t="e">
        <f t="shared" si="271"/>
        <v>#REF!</v>
      </c>
      <c r="AC148" s="298" t="e">
        <f t="shared" si="271"/>
        <v>#REF!</v>
      </c>
      <c r="AD148" s="189" t="e">
        <f t="shared" si="271"/>
        <v>#REF!</v>
      </c>
      <c r="AE148" s="187" t="e">
        <f t="shared" si="271"/>
        <v>#REF!</v>
      </c>
      <c r="AF148" s="190" t="e">
        <f t="shared" si="271"/>
        <v>#REF!</v>
      </c>
      <c r="AG148" s="184" t="e">
        <f t="shared" si="253"/>
        <v>#REF!</v>
      </c>
      <c r="AH148" s="184" t="e">
        <f>นครนายก!#REF!</f>
        <v>#REF!</v>
      </c>
      <c r="AI148" s="240" t="e">
        <f t="shared" si="254"/>
        <v>#REF!</v>
      </c>
      <c r="IM148" s="59" t="s">
        <v>125</v>
      </c>
      <c r="LQ148" s="59" t="s">
        <v>125</v>
      </c>
      <c r="LS148" s="240">
        <f t="shared" si="264"/>
        <v>0</v>
      </c>
      <c r="MD148" s="240">
        <f t="shared" si="265"/>
        <v>0</v>
      </c>
      <c r="MG148" s="240">
        <f t="shared" si="266"/>
        <v>0</v>
      </c>
      <c r="MJ148" s="240">
        <f t="shared" si="267"/>
        <v>0</v>
      </c>
      <c r="SS148" s="259" t="s">
        <v>130</v>
      </c>
      <c r="ST148" s="279">
        <f t="shared" si="240"/>
        <v>0</v>
      </c>
      <c r="SU148" s="279">
        <f t="shared" si="241"/>
        <v>0</v>
      </c>
      <c r="SV148" s="279">
        <f t="shared" si="242"/>
        <v>0</v>
      </c>
      <c r="SW148" s="258">
        <f t="shared" si="243"/>
        <v>0</v>
      </c>
      <c r="SX148" s="258">
        <f t="shared" si="244"/>
        <v>0</v>
      </c>
      <c r="SZ148" s="240" t="e">
        <f t="shared" si="245"/>
        <v>#REF!</v>
      </c>
      <c r="TA148" s="240" t="e">
        <f t="shared" si="246"/>
        <v>#REF!</v>
      </c>
      <c r="TB148" s="240" t="e">
        <f t="shared" si="247"/>
        <v>#REF!</v>
      </c>
      <c r="TC148" s="240">
        <f t="shared" si="248"/>
        <v>0</v>
      </c>
      <c r="TD148" s="240">
        <f t="shared" si="249"/>
        <v>0</v>
      </c>
      <c r="TE148" s="240">
        <f t="shared" si="250"/>
        <v>0</v>
      </c>
    </row>
    <row r="149" spans="1:525" ht="19.5" hidden="1" customHeight="1" thickTop="1" x14ac:dyDescent="0.25">
      <c r="A149" s="184"/>
      <c r="B149" s="185" t="s">
        <v>229</v>
      </c>
      <c r="C149" s="186" t="e">
        <f t="shared" ref="C149:AF149" si="272">C130+C111-C14</f>
        <v>#REF!</v>
      </c>
      <c r="D149" s="187" t="e">
        <f t="shared" si="272"/>
        <v>#REF!</v>
      </c>
      <c r="E149" s="298" t="e">
        <f t="shared" si="272"/>
        <v>#REF!</v>
      </c>
      <c r="F149" s="189" t="e">
        <f t="shared" si="272"/>
        <v>#REF!</v>
      </c>
      <c r="G149" s="187" t="e">
        <f t="shared" si="272"/>
        <v>#REF!</v>
      </c>
      <c r="H149" s="190" t="e">
        <f t="shared" si="272"/>
        <v>#REF!</v>
      </c>
      <c r="I149" s="186" t="e">
        <f t="shared" si="272"/>
        <v>#REF!</v>
      </c>
      <c r="J149" s="187" t="e">
        <f t="shared" si="272"/>
        <v>#REF!</v>
      </c>
      <c r="K149" s="298" t="e">
        <f t="shared" si="272"/>
        <v>#REF!</v>
      </c>
      <c r="L149" s="189" t="e">
        <f t="shared" si="272"/>
        <v>#REF!</v>
      </c>
      <c r="M149" s="187" t="e">
        <f t="shared" si="272"/>
        <v>#REF!</v>
      </c>
      <c r="N149" s="190" t="e">
        <f t="shared" si="272"/>
        <v>#REF!</v>
      </c>
      <c r="O149" s="186" t="e">
        <f t="shared" si="272"/>
        <v>#REF!</v>
      </c>
      <c r="P149" s="187" t="e">
        <f t="shared" si="272"/>
        <v>#REF!</v>
      </c>
      <c r="Q149" s="298" t="e">
        <f t="shared" si="272"/>
        <v>#REF!</v>
      </c>
      <c r="R149" s="189" t="e">
        <f t="shared" si="272"/>
        <v>#REF!</v>
      </c>
      <c r="S149" s="187" t="e">
        <f t="shared" si="272"/>
        <v>#REF!</v>
      </c>
      <c r="T149" s="190" t="e">
        <f t="shared" si="272"/>
        <v>#REF!</v>
      </c>
      <c r="U149" s="186" t="e">
        <f t="shared" si="272"/>
        <v>#REF!</v>
      </c>
      <c r="V149" s="187" t="e">
        <f t="shared" si="272"/>
        <v>#REF!</v>
      </c>
      <c r="W149" s="298" t="e">
        <f t="shared" si="272"/>
        <v>#REF!</v>
      </c>
      <c r="X149" s="189" t="e">
        <f t="shared" si="272"/>
        <v>#REF!</v>
      </c>
      <c r="Y149" s="187" t="e">
        <f t="shared" si="272"/>
        <v>#REF!</v>
      </c>
      <c r="Z149" s="190" t="e">
        <f t="shared" si="272"/>
        <v>#REF!</v>
      </c>
      <c r="AA149" s="186" t="e">
        <f t="shared" si="272"/>
        <v>#REF!</v>
      </c>
      <c r="AB149" s="187" t="e">
        <f t="shared" si="272"/>
        <v>#REF!</v>
      </c>
      <c r="AC149" s="298" t="e">
        <f t="shared" si="272"/>
        <v>#REF!</v>
      </c>
      <c r="AD149" s="189" t="e">
        <f t="shared" si="272"/>
        <v>#REF!</v>
      </c>
      <c r="AE149" s="187" t="e">
        <f t="shared" si="272"/>
        <v>#REF!</v>
      </c>
      <c r="AF149" s="190" t="e">
        <f t="shared" si="272"/>
        <v>#REF!</v>
      </c>
      <c r="AG149" s="184" t="e">
        <f t="shared" si="253"/>
        <v>#REF!</v>
      </c>
      <c r="AH149" s="184" t="e">
        <f>ปราจีนบุรี!#REF!</f>
        <v>#REF!</v>
      </c>
      <c r="AI149" s="240" t="e">
        <f t="shared" si="254"/>
        <v>#REF!</v>
      </c>
      <c r="IM149" s="237" t="s">
        <v>203</v>
      </c>
      <c r="LQ149" s="237" t="s">
        <v>203</v>
      </c>
      <c r="MD149" s="240">
        <f t="shared" si="265"/>
        <v>0</v>
      </c>
      <c r="MG149" s="240">
        <f t="shared" si="266"/>
        <v>0</v>
      </c>
      <c r="MJ149" s="240">
        <f t="shared" si="267"/>
        <v>0</v>
      </c>
      <c r="SS149" s="259" t="s">
        <v>131</v>
      </c>
      <c r="ST149" s="279">
        <f t="shared" si="240"/>
        <v>0</v>
      </c>
      <c r="SU149" s="279">
        <f t="shared" si="241"/>
        <v>0</v>
      </c>
      <c r="SV149" s="279">
        <f t="shared" si="242"/>
        <v>0</v>
      </c>
      <c r="SW149" s="258">
        <f t="shared" si="243"/>
        <v>0</v>
      </c>
      <c r="SX149" s="258">
        <f t="shared" si="244"/>
        <v>0</v>
      </c>
      <c r="SZ149" s="240" t="e">
        <f>#REF!</f>
        <v>#REF!</v>
      </c>
      <c r="TA149" s="240" t="e">
        <f>#REF!</f>
        <v>#REF!</v>
      </c>
      <c r="TB149" s="240" t="e">
        <f>#REF!</f>
        <v>#REF!</v>
      </c>
      <c r="TC149" s="240" t="e">
        <f>#REF!</f>
        <v>#REF!</v>
      </c>
      <c r="TD149" s="240" t="e">
        <f>#REF!</f>
        <v>#REF!</v>
      </c>
      <c r="TE149" s="240" t="e">
        <f>#REF!</f>
        <v>#REF!</v>
      </c>
    </row>
    <row r="150" spans="1:525" ht="19.5" hidden="1" customHeight="1" x14ac:dyDescent="0.25">
      <c r="A150" s="184"/>
      <c r="B150" s="185" t="s">
        <v>230</v>
      </c>
      <c r="C150" s="186" t="e">
        <f t="shared" ref="C150:AF150" si="273">C131+C112-C15</f>
        <v>#REF!</v>
      </c>
      <c r="D150" s="187" t="e">
        <f t="shared" si="273"/>
        <v>#REF!</v>
      </c>
      <c r="E150" s="298" t="e">
        <f t="shared" si="273"/>
        <v>#REF!</v>
      </c>
      <c r="F150" s="189" t="e">
        <f t="shared" si="273"/>
        <v>#REF!</v>
      </c>
      <c r="G150" s="187" t="e">
        <f t="shared" si="273"/>
        <v>#REF!</v>
      </c>
      <c r="H150" s="190" t="e">
        <f t="shared" si="273"/>
        <v>#REF!</v>
      </c>
      <c r="I150" s="186" t="e">
        <f t="shared" si="273"/>
        <v>#REF!</v>
      </c>
      <c r="J150" s="187" t="e">
        <f t="shared" si="273"/>
        <v>#REF!</v>
      </c>
      <c r="K150" s="298" t="e">
        <f t="shared" si="273"/>
        <v>#REF!</v>
      </c>
      <c r="L150" s="189" t="e">
        <f t="shared" si="273"/>
        <v>#REF!</v>
      </c>
      <c r="M150" s="187" t="e">
        <f t="shared" si="273"/>
        <v>#REF!</v>
      </c>
      <c r="N150" s="190" t="e">
        <f t="shared" si="273"/>
        <v>#REF!</v>
      </c>
      <c r="O150" s="186" t="e">
        <f t="shared" si="273"/>
        <v>#REF!</v>
      </c>
      <c r="P150" s="187" t="e">
        <f t="shared" si="273"/>
        <v>#REF!</v>
      </c>
      <c r="Q150" s="298" t="e">
        <f t="shared" si="273"/>
        <v>#REF!</v>
      </c>
      <c r="R150" s="189" t="e">
        <f t="shared" si="273"/>
        <v>#REF!</v>
      </c>
      <c r="S150" s="187" t="e">
        <f t="shared" si="273"/>
        <v>#REF!</v>
      </c>
      <c r="T150" s="190" t="e">
        <f t="shared" si="273"/>
        <v>#REF!</v>
      </c>
      <c r="U150" s="186" t="e">
        <f t="shared" si="273"/>
        <v>#REF!</v>
      </c>
      <c r="V150" s="187" t="e">
        <f t="shared" si="273"/>
        <v>#REF!</v>
      </c>
      <c r="W150" s="298" t="e">
        <f t="shared" si="273"/>
        <v>#REF!</v>
      </c>
      <c r="X150" s="189" t="e">
        <f t="shared" si="273"/>
        <v>#REF!</v>
      </c>
      <c r="Y150" s="187" t="e">
        <f t="shared" si="273"/>
        <v>#REF!</v>
      </c>
      <c r="Z150" s="190" t="e">
        <f t="shared" si="273"/>
        <v>#REF!</v>
      </c>
      <c r="AA150" s="186" t="e">
        <f t="shared" si="273"/>
        <v>#REF!</v>
      </c>
      <c r="AB150" s="187" t="e">
        <f t="shared" si="273"/>
        <v>#REF!</v>
      </c>
      <c r="AC150" s="298" t="e">
        <f t="shared" si="273"/>
        <v>#REF!</v>
      </c>
      <c r="AD150" s="189" t="e">
        <f t="shared" si="273"/>
        <v>#REF!</v>
      </c>
      <c r="AE150" s="187" t="e">
        <f t="shared" si="273"/>
        <v>#REF!</v>
      </c>
      <c r="AF150" s="190" t="e">
        <f t="shared" si="273"/>
        <v>#REF!</v>
      </c>
      <c r="AG150" s="184" t="e">
        <f t="shared" si="253"/>
        <v>#REF!</v>
      </c>
      <c r="AH150" s="184" t="e">
        <f>ระยอง!#REF!</f>
        <v>#REF!</v>
      </c>
      <c r="AI150" s="240" t="e">
        <f t="shared" si="254"/>
        <v>#REF!</v>
      </c>
      <c r="MD150" s="240">
        <f t="shared" si="265"/>
        <v>0</v>
      </c>
      <c r="MG150" s="240">
        <f t="shared" si="266"/>
        <v>0</v>
      </c>
      <c r="MJ150" s="240">
        <f t="shared" si="267"/>
        <v>0</v>
      </c>
      <c r="SS150" s="259" t="s">
        <v>132</v>
      </c>
      <c r="ST150" s="279">
        <f t="shared" si="240"/>
        <v>0</v>
      </c>
      <c r="SU150" s="279">
        <f t="shared" si="241"/>
        <v>0</v>
      </c>
      <c r="SV150" s="279">
        <f t="shared" si="242"/>
        <v>0</v>
      </c>
      <c r="SW150" s="258">
        <f t="shared" si="243"/>
        <v>0</v>
      </c>
      <c r="SX150" s="258">
        <f t="shared" si="244"/>
        <v>0</v>
      </c>
      <c r="SZ150" s="240" t="e">
        <f>#REF!</f>
        <v>#REF!</v>
      </c>
      <c r="TA150" s="240" t="e">
        <f>#REF!</f>
        <v>#REF!</v>
      </c>
      <c r="TB150" s="240" t="e">
        <f>#REF!</f>
        <v>#REF!</v>
      </c>
      <c r="TC150" s="240" t="e">
        <f>#REF!</f>
        <v>#REF!</v>
      </c>
      <c r="TD150" s="240" t="e">
        <f>#REF!</f>
        <v>#REF!</v>
      </c>
      <c r="TE150" s="240" t="e">
        <f>#REF!</f>
        <v>#REF!</v>
      </c>
    </row>
    <row r="151" spans="1:525" ht="19.5" hidden="1" customHeight="1" thickBot="1" x14ac:dyDescent="0.3">
      <c r="A151" s="184"/>
      <c r="B151" s="306" t="s">
        <v>231</v>
      </c>
      <c r="C151" s="307" t="e">
        <f t="shared" ref="C151:AF151" si="274">C132+C113-C16</f>
        <v>#REF!</v>
      </c>
      <c r="D151" s="308" t="e">
        <f t="shared" si="274"/>
        <v>#REF!</v>
      </c>
      <c r="E151" s="309" t="e">
        <f t="shared" si="274"/>
        <v>#REF!</v>
      </c>
      <c r="F151" s="310" t="e">
        <f t="shared" si="274"/>
        <v>#REF!</v>
      </c>
      <c r="G151" s="308" t="e">
        <f t="shared" si="274"/>
        <v>#REF!</v>
      </c>
      <c r="H151" s="311" t="e">
        <f t="shared" si="274"/>
        <v>#REF!</v>
      </c>
      <c r="I151" s="307" t="e">
        <f t="shared" si="274"/>
        <v>#REF!</v>
      </c>
      <c r="J151" s="308" t="e">
        <f t="shared" si="274"/>
        <v>#REF!</v>
      </c>
      <c r="K151" s="309" t="e">
        <f t="shared" si="274"/>
        <v>#REF!</v>
      </c>
      <c r="L151" s="310" t="e">
        <f t="shared" si="274"/>
        <v>#REF!</v>
      </c>
      <c r="M151" s="308" t="e">
        <f t="shared" si="274"/>
        <v>#REF!</v>
      </c>
      <c r="N151" s="311" t="e">
        <f t="shared" si="274"/>
        <v>#REF!</v>
      </c>
      <c r="O151" s="307" t="e">
        <f t="shared" si="274"/>
        <v>#REF!</v>
      </c>
      <c r="P151" s="308" t="e">
        <f t="shared" si="274"/>
        <v>#REF!</v>
      </c>
      <c r="Q151" s="309" t="e">
        <f t="shared" si="274"/>
        <v>#REF!</v>
      </c>
      <c r="R151" s="310" t="e">
        <f t="shared" si="274"/>
        <v>#REF!</v>
      </c>
      <c r="S151" s="308" t="e">
        <f t="shared" si="274"/>
        <v>#REF!</v>
      </c>
      <c r="T151" s="311" t="e">
        <f t="shared" si="274"/>
        <v>#REF!</v>
      </c>
      <c r="U151" s="192" t="e">
        <f t="shared" si="274"/>
        <v>#REF!</v>
      </c>
      <c r="V151" s="193" t="e">
        <f t="shared" si="274"/>
        <v>#REF!</v>
      </c>
      <c r="W151" s="300" t="e">
        <f t="shared" si="274"/>
        <v>#REF!</v>
      </c>
      <c r="X151" s="194" t="e">
        <f t="shared" si="274"/>
        <v>#REF!</v>
      </c>
      <c r="Y151" s="193" t="e">
        <f t="shared" si="274"/>
        <v>#REF!</v>
      </c>
      <c r="Z151" s="195" t="e">
        <f t="shared" si="274"/>
        <v>#REF!</v>
      </c>
      <c r="AA151" s="307" t="e">
        <f t="shared" si="274"/>
        <v>#REF!</v>
      </c>
      <c r="AB151" s="308" t="e">
        <f t="shared" si="274"/>
        <v>#REF!</v>
      </c>
      <c r="AC151" s="309" t="e">
        <f t="shared" si="274"/>
        <v>#REF!</v>
      </c>
      <c r="AD151" s="310" t="e">
        <f t="shared" si="274"/>
        <v>#REF!</v>
      </c>
      <c r="AE151" s="308" t="e">
        <f t="shared" si="274"/>
        <v>#REF!</v>
      </c>
      <c r="AF151" s="311" t="e">
        <f t="shared" si="274"/>
        <v>#REF!</v>
      </c>
      <c r="AG151" s="184" t="e">
        <f t="shared" si="253"/>
        <v>#REF!</v>
      </c>
      <c r="AH151" s="184" t="e">
        <f>สระแก้ว!#REF!</f>
        <v>#REF!</v>
      </c>
      <c r="AI151" s="240" t="e">
        <f t="shared" si="254"/>
        <v>#REF!</v>
      </c>
      <c r="SS151" s="262" t="s">
        <v>133</v>
      </c>
      <c r="ST151" s="288">
        <f t="shared" si="240"/>
        <v>0</v>
      </c>
      <c r="SU151" s="288">
        <f t="shared" si="241"/>
        <v>0</v>
      </c>
      <c r="SV151" s="288">
        <f t="shared" si="242"/>
        <v>0</v>
      </c>
      <c r="SW151" s="267">
        <f t="shared" si="243"/>
        <v>0</v>
      </c>
      <c r="SX151" s="267">
        <f t="shared" si="244"/>
        <v>0</v>
      </c>
      <c r="SZ151" s="240" t="e">
        <f>#REF!</f>
        <v>#REF!</v>
      </c>
      <c r="TA151" s="240" t="e">
        <f>#REF!</f>
        <v>#REF!</v>
      </c>
      <c r="TB151" s="240" t="e">
        <f>#REF!</f>
        <v>#REF!</v>
      </c>
      <c r="TC151" s="240" t="e">
        <f>#REF!</f>
        <v>#REF!</v>
      </c>
      <c r="TD151" s="240" t="e">
        <f>#REF!</f>
        <v>#REF!</v>
      </c>
      <c r="TE151" s="240" t="e">
        <f>#REF!</f>
        <v>#REF!</v>
      </c>
    </row>
    <row r="152" spans="1:525" s="196" customFormat="1" ht="18" customHeight="1" thickTop="1" thickBot="1" x14ac:dyDescent="0.3">
      <c r="A152" s="196" t="s">
        <v>265</v>
      </c>
      <c r="B152" s="664" t="s">
        <v>208</v>
      </c>
      <c r="C152" s="667" t="s">
        <v>266</v>
      </c>
      <c r="D152" s="667"/>
      <c r="E152" s="667"/>
      <c r="F152" s="667"/>
      <c r="G152" s="667"/>
      <c r="H152" s="667"/>
      <c r="I152" s="668" t="s">
        <v>267</v>
      </c>
      <c r="J152" s="669"/>
      <c r="K152" s="669"/>
      <c r="L152" s="669"/>
      <c r="M152" s="669"/>
      <c r="N152" s="670"/>
      <c r="O152" s="671" t="s">
        <v>268</v>
      </c>
      <c r="P152" s="672"/>
      <c r="Q152" s="672"/>
      <c r="R152" s="672"/>
      <c r="S152" s="672"/>
      <c r="T152" s="673"/>
      <c r="U152" s="649" t="s">
        <v>269</v>
      </c>
      <c r="V152" s="650"/>
      <c r="W152" s="650"/>
      <c r="X152" s="650"/>
      <c r="Y152" s="650"/>
      <c r="Z152" s="651"/>
      <c r="AA152" s="649" t="s">
        <v>81</v>
      </c>
      <c r="AB152" s="650"/>
      <c r="AC152" s="650"/>
      <c r="AD152" s="650"/>
      <c r="AE152" s="650"/>
      <c r="AF152" s="651"/>
      <c r="BW152" s="130"/>
      <c r="FA152" s="415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  <c r="GA152" s="184"/>
      <c r="GB152" s="184"/>
      <c r="GC152" s="184"/>
      <c r="IE152" s="130"/>
      <c r="LI152" s="130"/>
      <c r="NS152" s="91"/>
      <c r="NT152" s="130"/>
      <c r="SD152" s="130"/>
      <c r="SF152" s="416">
        <f t="shared" ref="SF152" si="275">LL422</f>
        <v>0</v>
      </c>
      <c r="SG152" s="417">
        <f t="shared" ref="SG152" si="276">LL333</f>
        <v>0</v>
      </c>
      <c r="SH152" s="417">
        <f t="shared" ref="SH152" si="277">LL243</f>
        <v>0</v>
      </c>
      <c r="SI152" s="418">
        <f t="shared" ref="SI152" si="278">LL152</f>
        <v>0</v>
      </c>
      <c r="SJ152" s="419">
        <f t="shared" ref="SJ152" si="279">IG152</f>
        <v>0</v>
      </c>
      <c r="SM152" s="417">
        <f t="shared" ref="SM152" si="280">LR422</f>
        <v>0</v>
      </c>
      <c r="SN152" s="417">
        <f t="shared" ref="SN152" si="281">LR333</f>
        <v>0</v>
      </c>
      <c r="SO152" s="417">
        <f t="shared" ref="SO152" si="282">LR243</f>
        <v>0</v>
      </c>
      <c r="SP152" s="417">
        <f t="shared" ref="SP152" si="283">LR152</f>
        <v>0</v>
      </c>
      <c r="SQ152" s="420">
        <f t="shared" ref="SQ152" si="284">LQ152</f>
        <v>0</v>
      </c>
    </row>
    <row r="153" spans="1:525" s="337" customFormat="1" ht="19.5" customHeight="1" thickTop="1" thickBot="1" x14ac:dyDescent="0.3">
      <c r="A153" s="336"/>
      <c r="B153" s="665"/>
      <c r="C153" s="652" t="s">
        <v>28</v>
      </c>
      <c r="D153" s="653"/>
      <c r="E153" s="653"/>
      <c r="F153" s="653" t="s">
        <v>36</v>
      </c>
      <c r="G153" s="653"/>
      <c r="H153" s="654"/>
      <c r="I153" s="655" t="s">
        <v>28</v>
      </c>
      <c r="J153" s="656"/>
      <c r="K153" s="656"/>
      <c r="L153" s="656" t="s">
        <v>36</v>
      </c>
      <c r="M153" s="656"/>
      <c r="N153" s="657"/>
      <c r="O153" s="658" t="s">
        <v>28</v>
      </c>
      <c r="P153" s="659"/>
      <c r="Q153" s="659"/>
      <c r="R153" s="659" t="s">
        <v>36</v>
      </c>
      <c r="S153" s="659"/>
      <c r="T153" s="660"/>
      <c r="U153" s="661" t="s">
        <v>28</v>
      </c>
      <c r="V153" s="662"/>
      <c r="W153" s="662"/>
      <c r="X153" s="662" t="s">
        <v>36</v>
      </c>
      <c r="Y153" s="662"/>
      <c r="Z153" s="663"/>
      <c r="AA153" s="661" t="s">
        <v>28</v>
      </c>
      <c r="AB153" s="662"/>
      <c r="AC153" s="662"/>
      <c r="AD153" s="662" t="s">
        <v>36</v>
      </c>
      <c r="AE153" s="662"/>
      <c r="AF153" s="663"/>
      <c r="AG153" s="336"/>
      <c r="AH153" s="336"/>
      <c r="CD153" s="338"/>
      <c r="LP153" s="338"/>
      <c r="SK153" s="339"/>
      <c r="SL153" s="348" t="s">
        <v>56</v>
      </c>
      <c r="SM153" s="341">
        <f t="shared" ref="SM153:SM154" si="285">LS416</f>
        <v>0</v>
      </c>
      <c r="SN153" s="342">
        <f t="shared" ref="SN153:SN154" si="286">LS327</f>
        <v>0</v>
      </c>
      <c r="SO153" s="342" t="e">
        <f>#REF!</f>
        <v>#REF!</v>
      </c>
      <c r="SP153" s="343">
        <f t="shared" ref="SP153:SP154" si="287">LS153</f>
        <v>0</v>
      </c>
      <c r="SQ153" s="343">
        <f t="shared" ref="SQ153:SQ154" si="288">IN153</f>
        <v>0</v>
      </c>
      <c r="SR153" s="344"/>
      <c r="SS153" s="345" t="s">
        <v>112</v>
      </c>
      <c r="ST153" s="346">
        <f t="shared" ref="ST153:ST167" si="289">LY416</f>
        <v>0</v>
      </c>
      <c r="SU153" s="346">
        <f t="shared" ref="SU153:SU167" si="290">LY327</f>
        <v>0</v>
      </c>
      <c r="SV153" s="346" t="e">
        <f>#REF!</f>
        <v>#REF!</v>
      </c>
      <c r="SW153" s="347">
        <f t="shared" ref="SW153:SW167" si="291">LY153</f>
        <v>0</v>
      </c>
      <c r="SX153" s="347">
        <f t="shared" ref="SX153:SX167" si="292">LX153</f>
        <v>0</v>
      </c>
      <c r="SZ153" s="337" t="e">
        <f t="shared" ref="SZ153:SZ167" si="293">AB156</f>
        <v>#REF!</v>
      </c>
      <c r="TA153" s="337" t="e">
        <f t="shared" ref="TA153:TA167" si="294">AC156</f>
        <v>#REF!</v>
      </c>
      <c r="TB153" s="337" t="e">
        <f t="shared" ref="TB153:TB167" si="295">AD156</f>
        <v>#REF!</v>
      </c>
      <c r="TC153" s="337">
        <f t="shared" ref="TC153:TC167" si="296">DF156</f>
        <v>0</v>
      </c>
      <c r="TD153" s="337">
        <f t="shared" ref="TD153:TD167" si="297">DG156</f>
        <v>0</v>
      </c>
      <c r="TE153" s="337">
        <f t="shared" ref="TE153:TE167" si="298">DH156</f>
        <v>0</v>
      </c>
    </row>
    <row r="154" spans="1:525" s="337" customFormat="1" ht="19.5" customHeight="1" thickTop="1" thickBot="1" x14ac:dyDescent="0.3">
      <c r="A154" s="336"/>
      <c r="B154" s="666"/>
      <c r="C154" s="349">
        <v>2016</v>
      </c>
      <c r="D154" s="349">
        <v>2015</v>
      </c>
      <c r="E154" s="349" t="s">
        <v>27</v>
      </c>
      <c r="F154" s="349">
        <v>2016</v>
      </c>
      <c r="G154" s="349">
        <v>2015</v>
      </c>
      <c r="H154" s="349" t="s">
        <v>27</v>
      </c>
      <c r="I154" s="350">
        <v>2016</v>
      </c>
      <c r="J154" s="351">
        <v>2015</v>
      </c>
      <c r="K154" s="351" t="s">
        <v>27</v>
      </c>
      <c r="L154" s="351">
        <v>2016</v>
      </c>
      <c r="M154" s="351">
        <v>2015</v>
      </c>
      <c r="N154" s="352" t="s">
        <v>27</v>
      </c>
      <c r="O154" s="353">
        <v>2016</v>
      </c>
      <c r="P154" s="354">
        <v>2015</v>
      </c>
      <c r="Q154" s="354" t="s">
        <v>27</v>
      </c>
      <c r="R154" s="354">
        <v>2016</v>
      </c>
      <c r="S154" s="354">
        <v>2015</v>
      </c>
      <c r="T154" s="355" t="s">
        <v>27</v>
      </c>
      <c r="U154" s="356">
        <v>2016</v>
      </c>
      <c r="V154" s="357">
        <v>2015</v>
      </c>
      <c r="W154" s="357"/>
      <c r="X154" s="357">
        <v>2016</v>
      </c>
      <c r="Y154" s="357">
        <v>2015</v>
      </c>
      <c r="Z154" s="358"/>
      <c r="AA154" s="356">
        <v>2016</v>
      </c>
      <c r="AB154" s="357">
        <v>2015</v>
      </c>
      <c r="AC154" s="357"/>
      <c r="AD154" s="357">
        <v>2016</v>
      </c>
      <c r="AE154" s="357">
        <v>2015</v>
      </c>
      <c r="AF154" s="358"/>
      <c r="AG154" s="336"/>
      <c r="AH154" s="336"/>
      <c r="CD154" s="338"/>
      <c r="LP154" s="338"/>
      <c r="LS154" s="337">
        <f>LR244</f>
        <v>0</v>
      </c>
      <c r="SK154" s="339"/>
      <c r="SL154" s="359" t="s">
        <v>36</v>
      </c>
      <c r="SM154" s="360">
        <f t="shared" si="285"/>
        <v>0</v>
      </c>
      <c r="SN154" s="361">
        <f t="shared" si="286"/>
        <v>0</v>
      </c>
      <c r="SO154" s="361" t="e">
        <f>#REF!</f>
        <v>#REF!</v>
      </c>
      <c r="SP154" s="362">
        <f t="shared" si="287"/>
        <v>0</v>
      </c>
      <c r="SQ154" s="362">
        <f t="shared" si="288"/>
        <v>0</v>
      </c>
      <c r="SR154" s="344"/>
      <c r="SS154" s="345" t="s">
        <v>113</v>
      </c>
      <c r="ST154" s="346">
        <f t="shared" si="289"/>
        <v>0</v>
      </c>
      <c r="SU154" s="346">
        <f t="shared" si="290"/>
        <v>0</v>
      </c>
      <c r="SV154" s="346" t="e">
        <f>#REF!</f>
        <v>#REF!</v>
      </c>
      <c r="SW154" s="347">
        <f t="shared" si="291"/>
        <v>0</v>
      </c>
      <c r="SX154" s="347">
        <f t="shared" si="292"/>
        <v>0</v>
      </c>
      <c r="SZ154" s="337" t="e">
        <f t="shared" si="293"/>
        <v>#REF!</v>
      </c>
      <c r="TA154" s="337" t="e">
        <f t="shared" si="294"/>
        <v>#REF!</v>
      </c>
      <c r="TB154" s="337" t="e">
        <f t="shared" si="295"/>
        <v>#REF!</v>
      </c>
      <c r="TC154" s="337">
        <f t="shared" si="296"/>
        <v>0</v>
      </c>
      <c r="TD154" s="337">
        <f t="shared" si="297"/>
        <v>0</v>
      </c>
      <c r="TE154" s="337">
        <f t="shared" si="298"/>
        <v>0</v>
      </c>
    </row>
    <row r="155" spans="1:525" ht="19.5" customHeight="1" thickTop="1" x14ac:dyDescent="0.25">
      <c r="A155" s="184"/>
      <c r="B155" s="313" t="s">
        <v>221</v>
      </c>
      <c r="C155" s="323" t="e">
        <f>'พัทยา ชลบุรี'!#REF!</f>
        <v>#REF!</v>
      </c>
      <c r="D155" s="324" t="e">
        <f>'พัทยา ชลบุรี'!#REF!</f>
        <v>#REF!</v>
      </c>
      <c r="E155" s="325" t="e">
        <f>'พัทยา ชลบุรี'!#REF!</f>
        <v>#REF!</v>
      </c>
      <c r="F155" s="323" t="e">
        <f>'พัทยา ชลบุรี'!#REF!</f>
        <v>#REF!</v>
      </c>
      <c r="G155" s="324" t="e">
        <f>'พัทยา ชลบุรี'!#REF!</f>
        <v>#REF!</v>
      </c>
      <c r="H155" s="325" t="e">
        <f>'พัทยา ชลบุรี'!#REF!</f>
        <v>#REF!</v>
      </c>
      <c r="I155" s="323" t="e">
        <f>'พัทยา ชลบุรี'!#REF!</f>
        <v>#REF!</v>
      </c>
      <c r="J155" s="324" t="e">
        <f>'พัทยา ชลบุรี'!#REF!</f>
        <v>#REF!</v>
      </c>
      <c r="K155" s="325" t="e">
        <f>'พัทยา ชลบุรี'!#REF!</f>
        <v>#REF!</v>
      </c>
      <c r="L155" s="323" t="e">
        <f>'พัทยา ชลบุรี'!#REF!</f>
        <v>#REF!</v>
      </c>
      <c r="M155" s="324" t="e">
        <f>'พัทยา ชลบุรี'!#REF!</f>
        <v>#REF!</v>
      </c>
      <c r="N155" s="325" t="e">
        <f>'พัทยา ชลบุรี'!#REF!</f>
        <v>#REF!</v>
      </c>
      <c r="O155" s="323" t="e">
        <f>'พัทยา ชลบุรี'!#REF!</f>
        <v>#REF!</v>
      </c>
      <c r="P155" s="324" t="e">
        <f>'พัทยา ชลบุรี'!#REF!</f>
        <v>#REF!</v>
      </c>
      <c r="Q155" s="325" t="e">
        <f>'พัทยา ชลบุรี'!#REF!</f>
        <v>#REF!</v>
      </c>
      <c r="R155" s="323" t="e">
        <f>'พัทยา ชลบุรี'!#REF!</f>
        <v>#REF!</v>
      </c>
      <c r="S155" s="324" t="e">
        <f>'พัทยา ชลบุรี'!#REF!</f>
        <v>#REF!</v>
      </c>
      <c r="T155" s="325" t="e">
        <f>'พัทยา ชลบุรี'!#REF!</f>
        <v>#REF!</v>
      </c>
      <c r="U155" s="323" t="e">
        <f>'พัทยา ชลบุรี'!#REF!</f>
        <v>#REF!</v>
      </c>
      <c r="V155" s="324" t="e">
        <f>'พัทยา ชลบุรี'!#REF!</f>
        <v>#REF!</v>
      </c>
      <c r="W155" s="325" t="e">
        <f>'พัทยา ชลบุรี'!#REF!</f>
        <v>#REF!</v>
      </c>
      <c r="X155" s="323" t="e">
        <f>'พัทยา ชลบุรี'!#REF!</f>
        <v>#REF!</v>
      </c>
      <c r="Y155" s="324" t="e">
        <f>'พัทยา ชลบุรี'!#REF!</f>
        <v>#REF!</v>
      </c>
      <c r="Z155" s="325" t="e">
        <f>'พัทยา ชลบุรี'!#REF!</f>
        <v>#REF!</v>
      </c>
      <c r="AA155" s="323" t="e">
        <f>'พัทยา ชลบุรี'!#REF!</f>
        <v>#REF!</v>
      </c>
      <c r="AB155" s="324" t="e">
        <f>'พัทยา ชลบุรี'!#REF!</f>
        <v>#REF!</v>
      </c>
      <c r="AC155" s="325" t="e">
        <f>'พัทยา ชลบุรี'!#REF!</f>
        <v>#REF!</v>
      </c>
      <c r="AD155" s="323" t="e">
        <f>'พัทยา ชลบุรี'!#REF!</f>
        <v>#REF!</v>
      </c>
      <c r="AE155" s="324" t="e">
        <f>'พัทยา ชลบุรี'!#REF!</f>
        <v>#REF!</v>
      </c>
      <c r="AF155" s="423" t="e">
        <f>'พัทยา ชลบุรี'!#REF!</f>
        <v>#REF!</v>
      </c>
      <c r="AG155" s="332" t="e">
        <f>AA155+AD155</f>
        <v>#REF!</v>
      </c>
      <c r="AH155" s="184">
        <f>'พัทยา ชลบุรี'!LR334</f>
        <v>0</v>
      </c>
      <c r="AI155" s="244" t="e">
        <f>AG155-AH155</f>
        <v>#REF!</v>
      </c>
      <c r="JA155" s="54" t="s">
        <v>21</v>
      </c>
      <c r="JB155" s="222" t="s">
        <v>22</v>
      </c>
      <c r="JC155" s="223"/>
      <c r="JD155" s="224"/>
      <c r="JE155" s="222" t="s">
        <v>23</v>
      </c>
      <c r="JF155" s="223"/>
      <c r="JG155" s="224"/>
      <c r="JH155" s="222" t="s">
        <v>24</v>
      </c>
      <c r="JI155" s="223"/>
      <c r="JJ155" s="224"/>
      <c r="LS155" s="240">
        <f>LR245</f>
        <v>0</v>
      </c>
      <c r="MB155" s="54" t="s">
        <v>21</v>
      </c>
      <c r="MC155" s="222" t="s">
        <v>22</v>
      </c>
      <c r="MD155" s="223"/>
      <c r="ME155" s="224"/>
      <c r="MF155" s="222" t="s">
        <v>23</v>
      </c>
      <c r="MG155" s="223"/>
      <c r="MH155" s="224"/>
      <c r="MI155" s="222" t="s">
        <v>24</v>
      </c>
      <c r="MJ155" s="223"/>
      <c r="MK155" s="224"/>
      <c r="SL155" s="74" t="s">
        <v>114</v>
      </c>
      <c r="SM155" s="229"/>
      <c r="SN155" s="274"/>
      <c r="SO155" s="274"/>
      <c r="SP155" s="275"/>
      <c r="SQ155" s="276"/>
      <c r="SS155" s="259" t="s">
        <v>115</v>
      </c>
      <c r="ST155" s="279">
        <f t="shared" si="289"/>
        <v>0</v>
      </c>
      <c r="SU155" s="279">
        <f t="shared" si="290"/>
        <v>0</v>
      </c>
      <c r="SV155" s="279">
        <f t="shared" ref="SV155:SV156" si="299">LY239</f>
        <v>0</v>
      </c>
      <c r="SW155" s="258">
        <f t="shared" si="291"/>
        <v>0</v>
      </c>
      <c r="SX155" s="258">
        <f t="shared" si="292"/>
        <v>0</v>
      </c>
      <c r="SZ155" s="240" t="e">
        <f t="shared" si="293"/>
        <v>#REF!</v>
      </c>
      <c r="TA155" s="240" t="e">
        <f t="shared" si="294"/>
        <v>#REF!</v>
      </c>
      <c r="TB155" s="240" t="e">
        <f t="shared" si="295"/>
        <v>#REF!</v>
      </c>
      <c r="TC155" s="240">
        <f t="shared" si="296"/>
        <v>0</v>
      </c>
      <c r="TD155" s="240">
        <f t="shared" si="297"/>
        <v>0</v>
      </c>
      <c r="TE155" s="240">
        <f t="shared" si="298"/>
        <v>0</v>
      </c>
    </row>
    <row r="156" spans="1:525" ht="19.5" customHeight="1" thickBot="1" x14ac:dyDescent="0.3">
      <c r="A156" s="184"/>
      <c r="B156" s="313" t="s">
        <v>222</v>
      </c>
      <c r="C156" s="328" t="e">
        <f>'บางแสน ชลบุรี'!#REF!</f>
        <v>#REF!</v>
      </c>
      <c r="D156" s="322" t="e">
        <f>'บางแสน ชลบุรี'!#REF!</f>
        <v>#REF!</v>
      </c>
      <c r="E156" s="329" t="e">
        <f>'บางแสน ชลบุรี'!#REF!</f>
        <v>#REF!</v>
      </c>
      <c r="F156" s="328" t="e">
        <f>'บางแสน ชลบุรี'!#REF!</f>
        <v>#REF!</v>
      </c>
      <c r="G156" s="322" t="e">
        <f>'บางแสน ชลบุรี'!#REF!</f>
        <v>#REF!</v>
      </c>
      <c r="H156" s="329" t="e">
        <f>'บางแสน ชลบุรี'!#REF!</f>
        <v>#REF!</v>
      </c>
      <c r="I156" s="328" t="e">
        <f>'บางแสน ชลบุรี'!#REF!</f>
        <v>#REF!</v>
      </c>
      <c r="J156" s="322" t="e">
        <f>'บางแสน ชลบุรี'!#REF!</f>
        <v>#REF!</v>
      </c>
      <c r="K156" s="329" t="e">
        <f>'บางแสน ชลบุรี'!#REF!</f>
        <v>#REF!</v>
      </c>
      <c r="L156" s="328" t="e">
        <f>'บางแสน ชลบุรี'!#REF!</f>
        <v>#REF!</v>
      </c>
      <c r="M156" s="322" t="e">
        <f>'บางแสน ชลบุรี'!#REF!</f>
        <v>#REF!</v>
      </c>
      <c r="N156" s="329" t="e">
        <f>'บางแสน ชลบุรี'!#REF!</f>
        <v>#REF!</v>
      </c>
      <c r="O156" s="328" t="e">
        <f>'บางแสน ชลบุรี'!#REF!</f>
        <v>#REF!</v>
      </c>
      <c r="P156" s="322" t="e">
        <f>'บางแสน ชลบุรี'!#REF!</f>
        <v>#REF!</v>
      </c>
      <c r="Q156" s="329" t="e">
        <f>'บางแสน ชลบุรี'!#REF!</f>
        <v>#REF!</v>
      </c>
      <c r="R156" s="328" t="e">
        <f>'บางแสน ชลบุรี'!#REF!</f>
        <v>#REF!</v>
      </c>
      <c r="S156" s="322" t="e">
        <f>'บางแสน ชลบุรี'!#REF!</f>
        <v>#REF!</v>
      </c>
      <c r="T156" s="329" t="e">
        <f>'บางแสน ชลบุรี'!#REF!</f>
        <v>#REF!</v>
      </c>
      <c r="U156" s="328" t="e">
        <f>'บางแสน ชลบุรี'!#REF!</f>
        <v>#REF!</v>
      </c>
      <c r="V156" s="322" t="e">
        <f>'บางแสน ชลบุรี'!#REF!</f>
        <v>#REF!</v>
      </c>
      <c r="W156" s="329" t="e">
        <f>'บางแสน ชลบุรี'!#REF!</f>
        <v>#REF!</v>
      </c>
      <c r="X156" s="328" t="e">
        <f>'บางแสน ชลบุรี'!#REF!</f>
        <v>#REF!</v>
      </c>
      <c r="Y156" s="322" t="e">
        <f>'บางแสน ชลบุรี'!#REF!</f>
        <v>#REF!</v>
      </c>
      <c r="Z156" s="329" t="e">
        <f>'บางแสน ชลบุรี'!#REF!</f>
        <v>#REF!</v>
      </c>
      <c r="AA156" s="328" t="e">
        <f>'บางแสน ชลบุรี'!#REF!</f>
        <v>#REF!</v>
      </c>
      <c r="AB156" s="322" t="e">
        <f>'บางแสน ชลบุรี'!#REF!</f>
        <v>#REF!</v>
      </c>
      <c r="AC156" s="329" t="e">
        <f>'บางแสน ชลบุรี'!#REF!</f>
        <v>#REF!</v>
      </c>
      <c r="AD156" s="328" t="e">
        <f>'บางแสน ชลบุรี'!#REF!</f>
        <v>#REF!</v>
      </c>
      <c r="AE156" s="322" t="e">
        <f>'บางแสน ชลบุรี'!#REF!</f>
        <v>#REF!</v>
      </c>
      <c r="AF156" s="327" t="e">
        <f>'บางแสน ชลบุรี'!#REF!</f>
        <v>#REF!</v>
      </c>
      <c r="AG156" s="184" t="e">
        <f t="shared" ref="AG156:AG167" si="300">AA156+AD156</f>
        <v>#REF!</v>
      </c>
      <c r="AH156" s="184">
        <f>'บางแสน ชลบุรี'!LR334</f>
        <v>0</v>
      </c>
      <c r="AI156" s="244" t="e">
        <f t="shared" ref="AI156:AI167" si="301">AG156-AH156</f>
        <v>#REF!</v>
      </c>
      <c r="JA156" s="13" t="s">
        <v>189</v>
      </c>
      <c r="JB156" s="14">
        <v>2558</v>
      </c>
      <c r="JC156" s="15">
        <v>2557</v>
      </c>
      <c r="JD156" s="16" t="s">
        <v>27</v>
      </c>
      <c r="JE156" s="14">
        <v>2558</v>
      </c>
      <c r="JF156" s="15">
        <v>2557</v>
      </c>
      <c r="JG156" s="16" t="s">
        <v>27</v>
      </c>
      <c r="JH156" s="14">
        <v>2558</v>
      </c>
      <c r="JI156" s="15">
        <v>2557</v>
      </c>
      <c r="JJ156" s="16" t="s">
        <v>27</v>
      </c>
      <c r="LS156" s="240">
        <f>LR246</f>
        <v>0</v>
      </c>
      <c r="MB156" s="13" t="s">
        <v>192</v>
      </c>
      <c r="MC156" s="14">
        <v>2558</v>
      </c>
      <c r="MD156" s="15">
        <v>2557</v>
      </c>
      <c r="ME156" s="16" t="s">
        <v>27</v>
      </c>
      <c r="MF156" s="14">
        <v>2558</v>
      </c>
      <c r="MG156" s="15">
        <v>2557</v>
      </c>
      <c r="MH156" s="16" t="s">
        <v>27</v>
      </c>
      <c r="MI156" s="14">
        <v>2558</v>
      </c>
      <c r="MJ156" s="15">
        <v>2557</v>
      </c>
      <c r="MK156" s="16" t="s">
        <v>27</v>
      </c>
      <c r="SL156" s="70" t="s">
        <v>116</v>
      </c>
      <c r="SM156" s="229">
        <f t="shared" ref="SM156:SM160" si="302">LS419</f>
        <v>0</v>
      </c>
      <c r="SN156" s="261">
        <f t="shared" ref="SN156:SN160" si="303">LS330</f>
        <v>0</v>
      </c>
      <c r="SO156" s="261">
        <f>LS240</f>
        <v>0</v>
      </c>
      <c r="SP156" s="282">
        <f t="shared" ref="SP156:SP160" si="304">LS156</f>
        <v>0</v>
      </c>
      <c r="SQ156" s="282">
        <f t="shared" ref="SQ156:SQ160" si="305">IN156</f>
        <v>0</v>
      </c>
      <c r="SS156" s="259" t="s">
        <v>117</v>
      </c>
      <c r="ST156" s="279">
        <f t="shared" si="289"/>
        <v>0</v>
      </c>
      <c r="SU156" s="279">
        <f t="shared" si="290"/>
        <v>0</v>
      </c>
      <c r="SV156" s="279">
        <f t="shared" si="299"/>
        <v>0</v>
      </c>
      <c r="SW156" s="258">
        <f t="shared" si="291"/>
        <v>0</v>
      </c>
      <c r="SX156" s="258">
        <f t="shared" si="292"/>
        <v>0</v>
      </c>
      <c r="SZ156" s="240" t="e">
        <f t="shared" si="293"/>
        <v>#REF!</v>
      </c>
      <c r="TA156" s="240" t="e">
        <f t="shared" si="294"/>
        <v>#REF!</v>
      </c>
      <c r="TB156" s="240" t="e">
        <f t="shared" si="295"/>
        <v>#REF!</v>
      </c>
      <c r="TC156" s="240">
        <f t="shared" si="296"/>
        <v>0</v>
      </c>
      <c r="TD156" s="240">
        <f t="shared" si="297"/>
        <v>0</v>
      </c>
      <c r="TE156" s="240">
        <f t="shared" si="298"/>
        <v>0</v>
      </c>
    </row>
    <row r="157" spans="1:525" ht="19.5" customHeight="1" thickTop="1" x14ac:dyDescent="0.25">
      <c r="A157" s="184"/>
      <c r="B157" s="185" t="s">
        <v>240</v>
      </c>
      <c r="C157" s="199" t="e">
        <f>'1.รวมชลบุรี'!#REF!</f>
        <v>#REF!</v>
      </c>
      <c r="D157" s="200" t="e">
        <f>'1.รวมชลบุรี'!#REF!</f>
        <v>#REF!</v>
      </c>
      <c r="E157" s="302" t="e">
        <f>'1.รวมชลบุรี'!#REF!</f>
        <v>#REF!</v>
      </c>
      <c r="F157" s="199" t="e">
        <f>'1.รวมชลบุรี'!#REF!</f>
        <v>#REF!</v>
      </c>
      <c r="G157" s="200" t="e">
        <f>'1.รวมชลบุรี'!#REF!</f>
        <v>#REF!</v>
      </c>
      <c r="H157" s="302" t="e">
        <f>'1.รวมชลบุรี'!#REF!</f>
        <v>#REF!</v>
      </c>
      <c r="I157" s="199" t="e">
        <f>'1.รวมชลบุรี'!#REF!</f>
        <v>#REF!</v>
      </c>
      <c r="J157" s="200" t="e">
        <f>'1.รวมชลบุรี'!#REF!</f>
        <v>#REF!</v>
      </c>
      <c r="K157" s="302" t="e">
        <f>'1.รวมชลบุรี'!#REF!</f>
        <v>#REF!</v>
      </c>
      <c r="L157" s="199" t="e">
        <f>'1.รวมชลบุรี'!#REF!</f>
        <v>#REF!</v>
      </c>
      <c r="M157" s="200" t="e">
        <f>'1.รวมชลบุรี'!#REF!</f>
        <v>#REF!</v>
      </c>
      <c r="N157" s="302" t="e">
        <f>'1.รวมชลบุรี'!#REF!</f>
        <v>#REF!</v>
      </c>
      <c r="O157" s="199" t="e">
        <f>'1.รวมชลบุรี'!#REF!</f>
        <v>#REF!</v>
      </c>
      <c r="P157" s="200" t="e">
        <f>'1.รวมชลบุรี'!#REF!</f>
        <v>#REF!</v>
      </c>
      <c r="Q157" s="302" t="e">
        <f>'1.รวมชลบุรี'!#REF!</f>
        <v>#REF!</v>
      </c>
      <c r="R157" s="199" t="e">
        <f>'1.รวมชลบุรี'!#REF!</f>
        <v>#REF!</v>
      </c>
      <c r="S157" s="200" t="e">
        <f>'1.รวมชลบุรี'!#REF!</f>
        <v>#REF!</v>
      </c>
      <c r="T157" s="302" t="e">
        <f>'1.รวมชลบุรี'!#REF!</f>
        <v>#REF!</v>
      </c>
      <c r="U157" s="199" t="e">
        <f>'1.รวมชลบุรี'!#REF!</f>
        <v>#REF!</v>
      </c>
      <c r="V157" s="200" t="e">
        <f>'1.รวมชลบุรี'!#REF!</f>
        <v>#REF!</v>
      </c>
      <c r="W157" s="302" t="e">
        <f>'1.รวมชลบุรี'!#REF!</f>
        <v>#REF!</v>
      </c>
      <c r="X157" s="199" t="e">
        <f>'1.รวมชลบุรี'!#REF!</f>
        <v>#REF!</v>
      </c>
      <c r="Y157" s="200" t="e">
        <f>'1.รวมชลบุรี'!#REF!</f>
        <v>#REF!</v>
      </c>
      <c r="Z157" s="302" t="e">
        <f>'1.รวมชลบุรี'!#REF!</f>
        <v>#REF!</v>
      </c>
      <c r="AA157" s="199" t="e">
        <f>'1.รวมชลบุรี'!#REF!</f>
        <v>#REF!</v>
      </c>
      <c r="AB157" s="200" t="e">
        <f>'1.รวมชลบุรี'!#REF!</f>
        <v>#REF!</v>
      </c>
      <c r="AC157" s="302" t="e">
        <f>'1.รวมชลบุรี'!#REF!</f>
        <v>#REF!</v>
      </c>
      <c r="AD157" s="199" t="e">
        <f>'1.รวมชลบุรี'!#REF!</f>
        <v>#REF!</v>
      </c>
      <c r="AE157" s="200" t="e">
        <f>'1.รวมชลบุรี'!#REF!</f>
        <v>#REF!</v>
      </c>
      <c r="AF157" s="301" t="e">
        <f>'1.รวมชลบุรี'!#REF!</f>
        <v>#REF!</v>
      </c>
      <c r="AG157" s="184" t="e">
        <f t="shared" si="300"/>
        <v>#REF!</v>
      </c>
      <c r="AH157" s="184" t="e">
        <f>'1.รวมชลบุรี'!#REF!</f>
        <v>#REF!</v>
      </c>
      <c r="AI157" s="244" t="e">
        <f t="shared" si="301"/>
        <v>#REF!</v>
      </c>
      <c r="JA157" s="413"/>
      <c r="JB157" s="413"/>
      <c r="JC157" s="156"/>
      <c r="JD157" s="413"/>
      <c r="JE157" s="413"/>
      <c r="JF157" s="156"/>
      <c r="JG157" s="413"/>
      <c r="JH157" s="413"/>
      <c r="JI157" s="156"/>
      <c r="JJ157" s="413"/>
      <c r="MB157" s="413"/>
      <c r="MC157" s="413"/>
      <c r="MD157" s="156"/>
      <c r="ME157" s="413"/>
      <c r="MF157" s="413"/>
      <c r="MG157" s="156"/>
      <c r="MH157" s="413"/>
      <c r="MI157" s="413"/>
      <c r="MJ157" s="156"/>
      <c r="MK157" s="413"/>
      <c r="SL157" s="70" t="s">
        <v>36</v>
      </c>
      <c r="SM157" s="271">
        <f t="shared" si="302"/>
        <v>0</v>
      </c>
      <c r="SN157" s="261">
        <f t="shared" si="303"/>
        <v>0</v>
      </c>
      <c r="SO157" s="261">
        <f t="shared" ref="SO157" si="306">LS248</f>
        <v>0</v>
      </c>
      <c r="SP157" s="283">
        <f t="shared" si="304"/>
        <v>0</v>
      </c>
      <c r="SQ157" s="283">
        <f t="shared" si="305"/>
        <v>0</v>
      </c>
      <c r="SS157" s="259" t="s">
        <v>37</v>
      </c>
      <c r="ST157" s="279">
        <f t="shared" si="289"/>
        <v>0</v>
      </c>
      <c r="SU157" s="279">
        <f t="shared" si="290"/>
        <v>0</v>
      </c>
      <c r="SV157" s="279">
        <f t="shared" ref="SV157" si="307">LY248</f>
        <v>0</v>
      </c>
      <c r="SW157" s="258">
        <f t="shared" si="291"/>
        <v>0</v>
      </c>
      <c r="SX157" s="258">
        <f t="shared" si="292"/>
        <v>0</v>
      </c>
      <c r="SZ157" s="240" t="e">
        <f t="shared" si="293"/>
        <v>#REF!</v>
      </c>
      <c r="TA157" s="240" t="e">
        <f t="shared" si="294"/>
        <v>#REF!</v>
      </c>
      <c r="TB157" s="240" t="e">
        <f t="shared" si="295"/>
        <v>#REF!</v>
      </c>
      <c r="TC157" s="240">
        <f t="shared" si="296"/>
        <v>0</v>
      </c>
      <c r="TD157" s="240">
        <f t="shared" si="297"/>
        <v>0</v>
      </c>
      <c r="TE157" s="240">
        <f t="shared" si="298"/>
        <v>0</v>
      </c>
    </row>
    <row r="158" spans="1:525" ht="19.5" customHeight="1" x14ac:dyDescent="0.25">
      <c r="A158" s="184"/>
      <c r="B158" s="185" t="s">
        <v>223</v>
      </c>
      <c r="C158" s="199" t="e">
        <f>จันทบุรี!#REF!</f>
        <v>#REF!</v>
      </c>
      <c r="D158" s="200" t="e">
        <f>จันทบุรี!#REF!</f>
        <v>#REF!</v>
      </c>
      <c r="E158" s="302" t="e">
        <f>จันทบุรี!#REF!</f>
        <v>#REF!</v>
      </c>
      <c r="F158" s="199" t="e">
        <f>จันทบุรี!#REF!</f>
        <v>#REF!</v>
      </c>
      <c r="G158" s="200" t="e">
        <f>จันทบุรี!#REF!</f>
        <v>#REF!</v>
      </c>
      <c r="H158" s="302" t="e">
        <f>จันทบุรี!#REF!</f>
        <v>#REF!</v>
      </c>
      <c r="I158" s="199" t="e">
        <f>จันทบุรี!#REF!</f>
        <v>#REF!</v>
      </c>
      <c r="J158" s="200" t="e">
        <f>จันทบุรี!#REF!</f>
        <v>#REF!</v>
      </c>
      <c r="K158" s="302" t="e">
        <f>จันทบุรี!#REF!</f>
        <v>#REF!</v>
      </c>
      <c r="L158" s="199" t="e">
        <f>จันทบุรี!#REF!</f>
        <v>#REF!</v>
      </c>
      <c r="M158" s="200" t="e">
        <f>จันทบุรี!#REF!</f>
        <v>#REF!</v>
      </c>
      <c r="N158" s="302" t="e">
        <f>จันทบุรี!#REF!</f>
        <v>#REF!</v>
      </c>
      <c r="O158" s="199" t="e">
        <f>จันทบุรี!#REF!</f>
        <v>#REF!</v>
      </c>
      <c r="P158" s="200" t="e">
        <f>จันทบุรี!#REF!</f>
        <v>#REF!</v>
      </c>
      <c r="Q158" s="302" t="e">
        <f>จันทบุรี!#REF!</f>
        <v>#REF!</v>
      </c>
      <c r="R158" s="199" t="e">
        <f>จันทบุรี!#REF!</f>
        <v>#REF!</v>
      </c>
      <c r="S158" s="200" t="e">
        <f>จันทบุรี!#REF!</f>
        <v>#REF!</v>
      </c>
      <c r="T158" s="302" t="e">
        <f>จันทบุรี!#REF!</f>
        <v>#REF!</v>
      </c>
      <c r="U158" s="199" t="e">
        <f>จันทบุรี!#REF!</f>
        <v>#REF!</v>
      </c>
      <c r="V158" s="200" t="e">
        <f>จันทบุรี!#REF!</f>
        <v>#REF!</v>
      </c>
      <c r="W158" s="302" t="e">
        <f>จันทบุรี!#REF!</f>
        <v>#REF!</v>
      </c>
      <c r="X158" s="199" t="e">
        <f>จันทบุรี!#REF!</f>
        <v>#REF!</v>
      </c>
      <c r="Y158" s="200" t="e">
        <f>จันทบุรี!#REF!</f>
        <v>#REF!</v>
      </c>
      <c r="Z158" s="302" t="e">
        <f>จันทบุรี!#REF!</f>
        <v>#REF!</v>
      </c>
      <c r="AA158" s="199" t="e">
        <f>จันทบุรี!#REF!</f>
        <v>#REF!</v>
      </c>
      <c r="AB158" s="200" t="e">
        <f>จันทบุรี!#REF!</f>
        <v>#REF!</v>
      </c>
      <c r="AC158" s="302" t="e">
        <f>จันทบุรี!#REF!</f>
        <v>#REF!</v>
      </c>
      <c r="AD158" s="199" t="e">
        <f>จันทบุรี!#REF!</f>
        <v>#REF!</v>
      </c>
      <c r="AE158" s="200" t="e">
        <f>จันทบุรี!#REF!</f>
        <v>#REF!</v>
      </c>
      <c r="AF158" s="301" t="e">
        <f>จันทบุรี!#REF!</f>
        <v>#REF!</v>
      </c>
      <c r="AG158" s="184" t="e">
        <f t="shared" si="300"/>
        <v>#REF!</v>
      </c>
      <c r="AH158" s="184" t="e">
        <f>จันทบุรี!#REF!</f>
        <v>#REF!</v>
      </c>
      <c r="AI158" s="244" t="e">
        <f t="shared" si="301"/>
        <v>#REF!</v>
      </c>
      <c r="IM158" s="24" t="s">
        <v>114</v>
      </c>
      <c r="LQ158" s="24" t="s">
        <v>114</v>
      </c>
      <c r="MD158" s="240">
        <f>MC247</f>
        <v>0</v>
      </c>
      <c r="MG158" s="240">
        <f>MF247</f>
        <v>0</v>
      </c>
      <c r="MJ158" s="240">
        <f>MI247</f>
        <v>0</v>
      </c>
      <c r="SL158" s="70" t="s">
        <v>120</v>
      </c>
      <c r="SM158" s="229">
        <f t="shared" si="302"/>
        <v>0</v>
      </c>
      <c r="SN158" s="261">
        <f t="shared" si="303"/>
        <v>0</v>
      </c>
      <c r="SO158" s="261">
        <f>LS242</f>
        <v>0</v>
      </c>
      <c r="SP158" s="284">
        <f t="shared" si="304"/>
        <v>0</v>
      </c>
      <c r="SQ158" s="284">
        <f t="shared" si="305"/>
        <v>0</v>
      </c>
      <c r="SS158" s="259" t="s">
        <v>121</v>
      </c>
      <c r="ST158" s="279">
        <f t="shared" si="289"/>
        <v>0</v>
      </c>
      <c r="SU158" s="279">
        <f t="shared" si="290"/>
        <v>0</v>
      </c>
      <c r="SV158" s="279">
        <f t="shared" ref="SV158" si="308">LY242</f>
        <v>0</v>
      </c>
      <c r="SW158" s="258">
        <f t="shared" si="291"/>
        <v>0</v>
      </c>
      <c r="SX158" s="258">
        <f t="shared" si="292"/>
        <v>0</v>
      </c>
      <c r="SZ158" s="240" t="e">
        <f t="shared" si="293"/>
        <v>#REF!</v>
      </c>
      <c r="TA158" s="240" t="e">
        <f t="shared" si="294"/>
        <v>#REF!</v>
      </c>
      <c r="TB158" s="240" t="e">
        <f t="shared" si="295"/>
        <v>#REF!</v>
      </c>
      <c r="TC158" s="240">
        <f t="shared" si="296"/>
        <v>0</v>
      </c>
      <c r="TD158" s="240">
        <f t="shared" si="297"/>
        <v>0</v>
      </c>
      <c r="TE158" s="240">
        <f t="shared" si="298"/>
        <v>0</v>
      </c>
    </row>
    <row r="159" spans="1:525" ht="19.5" customHeight="1" x14ac:dyDescent="0.25">
      <c r="A159" s="184"/>
      <c r="B159" s="185" t="s">
        <v>238</v>
      </c>
      <c r="C159" s="199" t="e">
        <f>'2.รวมตราด'!#REF!</f>
        <v>#REF!</v>
      </c>
      <c r="D159" s="200" t="e">
        <f>'2.รวมตราด'!#REF!</f>
        <v>#REF!</v>
      </c>
      <c r="E159" s="302" t="e">
        <f>'2.รวมตราด'!#REF!</f>
        <v>#REF!</v>
      </c>
      <c r="F159" s="199" t="e">
        <f>'2.รวมตราด'!#REF!</f>
        <v>#REF!</v>
      </c>
      <c r="G159" s="200" t="e">
        <f>'2.รวมตราด'!#REF!</f>
        <v>#REF!</v>
      </c>
      <c r="H159" s="302" t="e">
        <f>'2.รวมตราด'!#REF!</f>
        <v>#REF!</v>
      </c>
      <c r="I159" s="199" t="e">
        <f>'2.รวมตราด'!#REF!</f>
        <v>#REF!</v>
      </c>
      <c r="J159" s="200" t="e">
        <f>'2.รวมตราด'!#REF!</f>
        <v>#REF!</v>
      </c>
      <c r="K159" s="302" t="e">
        <f>'2.รวมตราด'!#REF!</f>
        <v>#REF!</v>
      </c>
      <c r="L159" s="199" t="e">
        <f>'2.รวมตราด'!#REF!</f>
        <v>#REF!</v>
      </c>
      <c r="M159" s="200" t="e">
        <f>'2.รวมตราด'!#REF!</f>
        <v>#REF!</v>
      </c>
      <c r="N159" s="302" t="e">
        <f>'2.รวมตราด'!#REF!</f>
        <v>#REF!</v>
      </c>
      <c r="O159" s="199" t="e">
        <f>'2.รวมตราด'!#REF!</f>
        <v>#REF!</v>
      </c>
      <c r="P159" s="200" t="e">
        <f>'2.รวมตราด'!#REF!</f>
        <v>#REF!</v>
      </c>
      <c r="Q159" s="302" t="e">
        <f>'2.รวมตราด'!#REF!</f>
        <v>#REF!</v>
      </c>
      <c r="R159" s="199" t="e">
        <f>'2.รวมตราด'!#REF!</f>
        <v>#REF!</v>
      </c>
      <c r="S159" s="200" t="e">
        <f>'2.รวมตราด'!#REF!</f>
        <v>#REF!</v>
      </c>
      <c r="T159" s="302" t="e">
        <f>'2.รวมตราด'!#REF!</f>
        <v>#REF!</v>
      </c>
      <c r="U159" s="199" t="e">
        <f>'2.รวมตราด'!#REF!</f>
        <v>#REF!</v>
      </c>
      <c r="V159" s="200" t="e">
        <f>'2.รวมตราด'!#REF!</f>
        <v>#REF!</v>
      </c>
      <c r="W159" s="302" t="e">
        <f>'2.รวมตราด'!#REF!</f>
        <v>#REF!</v>
      </c>
      <c r="X159" s="199" t="e">
        <f>'2.รวมตราด'!#REF!</f>
        <v>#REF!</v>
      </c>
      <c r="Y159" s="200" t="e">
        <f>'2.รวมตราด'!#REF!</f>
        <v>#REF!</v>
      </c>
      <c r="Z159" s="302" t="e">
        <f>'2.รวมตราด'!#REF!</f>
        <v>#REF!</v>
      </c>
      <c r="AA159" s="199" t="e">
        <f>'2.รวมตราด'!#REF!</f>
        <v>#REF!</v>
      </c>
      <c r="AB159" s="200" t="e">
        <f>'2.รวมตราด'!#REF!</f>
        <v>#REF!</v>
      </c>
      <c r="AC159" s="302" t="e">
        <f>'2.รวมตราด'!#REF!</f>
        <v>#REF!</v>
      </c>
      <c r="AD159" s="199" t="e">
        <f>'2.รวมตราด'!#REF!</f>
        <v>#REF!</v>
      </c>
      <c r="AE159" s="200" t="e">
        <f>'2.รวมตราด'!#REF!</f>
        <v>#REF!</v>
      </c>
      <c r="AF159" s="301" t="e">
        <f>'2.รวมตราด'!#REF!</f>
        <v>#REF!</v>
      </c>
      <c r="AG159" s="184" t="e">
        <f t="shared" si="300"/>
        <v>#REF!</v>
      </c>
      <c r="AH159" s="184" t="e">
        <f>'2.รวมตราด'!#REF!</f>
        <v>#REF!</v>
      </c>
      <c r="AI159" s="244" t="e">
        <f t="shared" si="301"/>
        <v>#REF!</v>
      </c>
      <c r="IM159" s="58"/>
      <c r="LQ159" s="58"/>
      <c r="SL159" s="67" t="s">
        <v>56</v>
      </c>
      <c r="SM159" s="229">
        <f t="shared" si="302"/>
        <v>0</v>
      </c>
      <c r="SN159" s="261">
        <f t="shared" si="303"/>
        <v>0</v>
      </c>
      <c r="SO159" s="261">
        <f t="shared" ref="SO159" si="309">LS250</f>
        <v>0</v>
      </c>
      <c r="SP159" s="285">
        <f t="shared" si="304"/>
        <v>0</v>
      </c>
      <c r="SQ159" s="285">
        <f t="shared" si="305"/>
        <v>0</v>
      </c>
      <c r="SS159" s="259" t="s">
        <v>57</v>
      </c>
      <c r="ST159" s="279">
        <f t="shared" si="289"/>
        <v>0</v>
      </c>
      <c r="SU159" s="279">
        <f t="shared" si="290"/>
        <v>0</v>
      </c>
      <c r="SV159" s="279">
        <f t="shared" ref="SV159" si="310">LY250</f>
        <v>0</v>
      </c>
      <c r="SW159" s="258">
        <f t="shared" si="291"/>
        <v>0</v>
      </c>
      <c r="SX159" s="258">
        <f t="shared" si="292"/>
        <v>0</v>
      </c>
      <c r="SZ159" s="240" t="e">
        <f t="shared" si="293"/>
        <v>#REF!</v>
      </c>
      <c r="TA159" s="240" t="e">
        <f t="shared" si="294"/>
        <v>#REF!</v>
      </c>
      <c r="TB159" s="240" t="e">
        <f t="shared" si="295"/>
        <v>#REF!</v>
      </c>
      <c r="TC159" s="240">
        <f t="shared" si="296"/>
        <v>0</v>
      </c>
      <c r="TD159" s="240">
        <f t="shared" si="297"/>
        <v>0</v>
      </c>
      <c r="TE159" s="240">
        <f t="shared" si="298"/>
        <v>0</v>
      </c>
    </row>
    <row r="160" spans="1:525" ht="19.5" customHeight="1" thickBot="1" x14ac:dyDescent="0.3">
      <c r="A160" s="184"/>
      <c r="B160" s="313" t="s">
        <v>224</v>
      </c>
      <c r="C160" s="328" t="e">
        <f>'เมือง ตราด'!#REF!</f>
        <v>#REF!</v>
      </c>
      <c r="D160" s="322" t="e">
        <f>'เมือง ตราด'!#REF!</f>
        <v>#REF!</v>
      </c>
      <c r="E160" s="329" t="e">
        <f>'เมือง ตราด'!#REF!</f>
        <v>#REF!</v>
      </c>
      <c r="F160" s="328" t="e">
        <f>'เมือง ตราด'!#REF!</f>
        <v>#REF!</v>
      </c>
      <c r="G160" s="322" t="e">
        <f>'เมือง ตราด'!#REF!</f>
        <v>#REF!</v>
      </c>
      <c r="H160" s="329" t="e">
        <f>'เมือง ตราด'!#REF!</f>
        <v>#REF!</v>
      </c>
      <c r="I160" s="328" t="e">
        <f>'เมือง ตราด'!#REF!</f>
        <v>#REF!</v>
      </c>
      <c r="J160" s="322" t="e">
        <f>'เมือง ตราด'!#REF!</f>
        <v>#REF!</v>
      </c>
      <c r="K160" s="329" t="e">
        <f>'เมือง ตราด'!#REF!</f>
        <v>#REF!</v>
      </c>
      <c r="L160" s="328" t="e">
        <f>'เมือง ตราด'!#REF!</f>
        <v>#REF!</v>
      </c>
      <c r="M160" s="322" t="e">
        <f>'เมือง ตราด'!#REF!</f>
        <v>#REF!</v>
      </c>
      <c r="N160" s="329" t="e">
        <f>'เมือง ตราด'!#REF!</f>
        <v>#REF!</v>
      </c>
      <c r="O160" s="328" t="e">
        <f>'เมือง ตราด'!#REF!</f>
        <v>#REF!</v>
      </c>
      <c r="P160" s="322" t="e">
        <f>'เมือง ตราด'!#REF!</f>
        <v>#REF!</v>
      </c>
      <c r="Q160" s="329" t="e">
        <f>'เมือง ตราด'!#REF!</f>
        <v>#REF!</v>
      </c>
      <c r="R160" s="328" t="e">
        <f>'เมือง ตราด'!#REF!</f>
        <v>#REF!</v>
      </c>
      <c r="S160" s="322" t="e">
        <f>'เมือง ตราด'!#REF!</f>
        <v>#REF!</v>
      </c>
      <c r="T160" s="329" t="e">
        <f>'เมือง ตราด'!#REF!</f>
        <v>#REF!</v>
      </c>
      <c r="U160" s="328" t="e">
        <f>'เมือง ตราด'!#REF!</f>
        <v>#REF!</v>
      </c>
      <c r="V160" s="322" t="e">
        <f>'เมือง ตราด'!#REF!</f>
        <v>#REF!</v>
      </c>
      <c r="W160" s="329" t="e">
        <f>'เมือง ตราด'!#REF!</f>
        <v>#REF!</v>
      </c>
      <c r="X160" s="328" t="e">
        <f>'เมือง ตราด'!#REF!</f>
        <v>#REF!</v>
      </c>
      <c r="Y160" s="322" t="e">
        <f>'เมือง ตราด'!#REF!</f>
        <v>#REF!</v>
      </c>
      <c r="Z160" s="329" t="e">
        <f>'เมือง ตราด'!#REF!</f>
        <v>#REF!</v>
      </c>
      <c r="AA160" s="328" t="e">
        <f>'เมือง ตราด'!#REF!</f>
        <v>#REF!</v>
      </c>
      <c r="AB160" s="322" t="e">
        <f>'เมือง ตราด'!#REF!</f>
        <v>#REF!</v>
      </c>
      <c r="AC160" s="329" t="e">
        <f>'เมือง ตราด'!#REF!</f>
        <v>#REF!</v>
      </c>
      <c r="AD160" s="328" t="e">
        <f>'เมือง ตราด'!#REF!</f>
        <v>#REF!</v>
      </c>
      <c r="AE160" s="322" t="e">
        <f>'เมือง ตราด'!#REF!</f>
        <v>#REF!</v>
      </c>
      <c r="AF160" s="327" t="e">
        <f>'เมือง ตราด'!#REF!</f>
        <v>#REF!</v>
      </c>
      <c r="AG160" s="184" t="e">
        <f t="shared" si="300"/>
        <v>#REF!</v>
      </c>
      <c r="AH160" s="184" t="e">
        <f>'เมือง ตราด'!#REF!</f>
        <v>#REF!</v>
      </c>
      <c r="AI160" s="244" t="e">
        <f t="shared" si="301"/>
        <v>#REF!</v>
      </c>
      <c r="IM160" s="58" t="s">
        <v>116</v>
      </c>
      <c r="LQ160" s="58" t="s">
        <v>116</v>
      </c>
      <c r="LS160" s="240">
        <f t="shared" ref="LS160:LS164" si="311">LR248</f>
        <v>0</v>
      </c>
      <c r="MD160" s="240">
        <f t="shared" ref="MD160:MD166" si="312">MC248</f>
        <v>0</v>
      </c>
      <c r="MG160" s="240">
        <f t="shared" ref="MG160:MG166" si="313">MF248</f>
        <v>0</v>
      </c>
      <c r="MJ160" s="240">
        <f t="shared" ref="MJ160:MJ166" si="314">MI248</f>
        <v>0</v>
      </c>
      <c r="SL160" s="71" t="s">
        <v>125</v>
      </c>
      <c r="SM160" s="286">
        <f t="shared" si="302"/>
        <v>0</v>
      </c>
      <c r="SN160" s="266">
        <f t="shared" si="303"/>
        <v>0</v>
      </c>
      <c r="SO160" s="266">
        <f>LS244</f>
        <v>0</v>
      </c>
      <c r="SP160" s="287">
        <f t="shared" si="304"/>
        <v>0</v>
      </c>
      <c r="SQ160" s="287">
        <f t="shared" si="305"/>
        <v>0</v>
      </c>
      <c r="SS160" s="259" t="s">
        <v>126</v>
      </c>
      <c r="ST160" s="279">
        <f t="shared" si="289"/>
        <v>0</v>
      </c>
      <c r="SU160" s="279">
        <f t="shared" si="290"/>
        <v>0</v>
      </c>
      <c r="SV160" s="279">
        <f t="shared" ref="SV160:SV167" si="315">LY244</f>
        <v>0</v>
      </c>
      <c r="SW160" s="258">
        <f t="shared" si="291"/>
        <v>0</v>
      </c>
      <c r="SX160" s="258">
        <f t="shared" si="292"/>
        <v>0</v>
      </c>
      <c r="SZ160" s="240" t="e">
        <f t="shared" si="293"/>
        <v>#REF!</v>
      </c>
      <c r="TA160" s="240" t="e">
        <f t="shared" si="294"/>
        <v>#REF!</v>
      </c>
      <c r="TB160" s="240" t="e">
        <f t="shared" si="295"/>
        <v>#REF!</v>
      </c>
      <c r="TC160" s="240">
        <f t="shared" si="296"/>
        <v>0</v>
      </c>
      <c r="TD160" s="240">
        <f t="shared" si="297"/>
        <v>0</v>
      </c>
      <c r="TE160" s="240">
        <f t="shared" si="298"/>
        <v>0</v>
      </c>
    </row>
    <row r="161" spans="1:525" ht="19.5" customHeight="1" thickTop="1" x14ac:dyDescent="0.25">
      <c r="A161" s="184"/>
      <c r="B161" s="313" t="s">
        <v>225</v>
      </c>
      <c r="C161" s="328" t="e">
        <f>'เกาะช้าง ตราด'!#REF!</f>
        <v>#REF!</v>
      </c>
      <c r="D161" s="322" t="e">
        <f>'เกาะช้าง ตราด'!#REF!</f>
        <v>#REF!</v>
      </c>
      <c r="E161" s="329" t="e">
        <f>'เกาะช้าง ตราด'!#REF!</f>
        <v>#REF!</v>
      </c>
      <c r="F161" s="328" t="e">
        <f>'เกาะช้าง ตราด'!#REF!</f>
        <v>#REF!</v>
      </c>
      <c r="G161" s="322" t="e">
        <f>'เกาะช้าง ตราด'!#REF!</f>
        <v>#REF!</v>
      </c>
      <c r="H161" s="329" t="e">
        <f>'เกาะช้าง ตราด'!#REF!</f>
        <v>#REF!</v>
      </c>
      <c r="I161" s="328" t="e">
        <f>'เกาะช้าง ตราด'!#REF!</f>
        <v>#REF!</v>
      </c>
      <c r="J161" s="322" t="e">
        <f>'เกาะช้าง ตราด'!#REF!</f>
        <v>#REF!</v>
      </c>
      <c r="K161" s="329" t="e">
        <f>'เกาะช้าง ตราด'!#REF!</f>
        <v>#REF!</v>
      </c>
      <c r="L161" s="328" t="e">
        <f>'เกาะช้าง ตราด'!#REF!</f>
        <v>#REF!</v>
      </c>
      <c r="M161" s="322" t="e">
        <f>'เกาะช้าง ตราด'!#REF!</f>
        <v>#REF!</v>
      </c>
      <c r="N161" s="329" t="e">
        <f>'เกาะช้าง ตราด'!#REF!</f>
        <v>#REF!</v>
      </c>
      <c r="O161" s="328" t="e">
        <f>'เกาะช้าง ตราด'!#REF!</f>
        <v>#REF!</v>
      </c>
      <c r="P161" s="322" t="e">
        <f>'เกาะช้าง ตราด'!#REF!</f>
        <v>#REF!</v>
      </c>
      <c r="Q161" s="329" t="e">
        <f>'เกาะช้าง ตราด'!#REF!</f>
        <v>#REF!</v>
      </c>
      <c r="R161" s="328" t="e">
        <f>'เกาะช้าง ตราด'!#REF!</f>
        <v>#REF!</v>
      </c>
      <c r="S161" s="322" t="e">
        <f>'เกาะช้าง ตราด'!#REF!</f>
        <v>#REF!</v>
      </c>
      <c r="T161" s="329" t="e">
        <f>'เกาะช้าง ตราด'!#REF!</f>
        <v>#REF!</v>
      </c>
      <c r="U161" s="328" t="e">
        <f>'เกาะช้าง ตราด'!#REF!</f>
        <v>#REF!</v>
      </c>
      <c r="V161" s="322" t="e">
        <f>'เกาะช้าง ตราด'!#REF!</f>
        <v>#REF!</v>
      </c>
      <c r="W161" s="329" t="e">
        <f>'เกาะช้าง ตราด'!#REF!</f>
        <v>#REF!</v>
      </c>
      <c r="X161" s="328" t="e">
        <f>'เกาะช้าง ตราด'!#REF!</f>
        <v>#REF!</v>
      </c>
      <c r="Y161" s="322" t="e">
        <f>'เกาะช้าง ตราด'!#REF!</f>
        <v>#REF!</v>
      </c>
      <c r="Z161" s="329" t="e">
        <f>'เกาะช้าง ตราด'!#REF!</f>
        <v>#REF!</v>
      </c>
      <c r="AA161" s="328" t="e">
        <f>'เกาะช้าง ตราด'!#REF!</f>
        <v>#REF!</v>
      </c>
      <c r="AB161" s="322" t="e">
        <f>'เกาะช้าง ตราด'!#REF!</f>
        <v>#REF!</v>
      </c>
      <c r="AC161" s="329" t="e">
        <f>'เกาะช้าง ตราด'!#REF!</f>
        <v>#REF!</v>
      </c>
      <c r="AD161" s="328" t="e">
        <f>'เกาะช้าง ตราด'!#REF!</f>
        <v>#REF!</v>
      </c>
      <c r="AE161" s="322" t="e">
        <f>'เกาะช้าง ตราด'!#REF!</f>
        <v>#REF!</v>
      </c>
      <c r="AF161" s="327" t="e">
        <f>'เกาะช้าง ตราด'!#REF!</f>
        <v>#REF!</v>
      </c>
      <c r="AG161" s="184" t="e">
        <f t="shared" si="300"/>
        <v>#REF!</v>
      </c>
      <c r="AH161" s="184" t="e">
        <f>'เกาะช้าง ตราด'!#REF!</f>
        <v>#REF!</v>
      </c>
      <c r="AI161" s="244" t="e">
        <f t="shared" si="301"/>
        <v>#REF!</v>
      </c>
      <c r="IM161" s="58" t="s">
        <v>205</v>
      </c>
      <c r="LQ161" s="58" t="s">
        <v>205</v>
      </c>
      <c r="LS161" s="240">
        <f t="shared" si="311"/>
        <v>0</v>
      </c>
      <c r="MD161" s="240">
        <f t="shared" si="312"/>
        <v>0</v>
      </c>
      <c r="MG161" s="240">
        <f t="shared" si="313"/>
        <v>0</v>
      </c>
      <c r="MJ161" s="240">
        <f t="shared" si="314"/>
        <v>0</v>
      </c>
      <c r="SS161" s="259" t="s">
        <v>127</v>
      </c>
      <c r="ST161" s="279">
        <f t="shared" si="289"/>
        <v>0</v>
      </c>
      <c r="SU161" s="279">
        <f t="shared" si="290"/>
        <v>0</v>
      </c>
      <c r="SV161" s="279">
        <f t="shared" si="315"/>
        <v>0</v>
      </c>
      <c r="SW161" s="258">
        <f t="shared" si="291"/>
        <v>0</v>
      </c>
      <c r="SX161" s="258">
        <f t="shared" si="292"/>
        <v>0</v>
      </c>
      <c r="SZ161" s="240" t="e">
        <f t="shared" si="293"/>
        <v>#REF!</v>
      </c>
      <c r="TA161" s="240" t="e">
        <f t="shared" si="294"/>
        <v>#REF!</v>
      </c>
      <c r="TB161" s="240" t="e">
        <f t="shared" si="295"/>
        <v>#REF!</v>
      </c>
      <c r="TC161" s="240">
        <f t="shared" si="296"/>
        <v>0</v>
      </c>
      <c r="TD161" s="240">
        <f t="shared" si="297"/>
        <v>0</v>
      </c>
      <c r="TE161" s="240">
        <f t="shared" si="298"/>
        <v>0</v>
      </c>
    </row>
    <row r="162" spans="1:525" ht="19.5" customHeight="1" x14ac:dyDescent="0.25">
      <c r="A162" s="184"/>
      <c r="B162" s="313" t="s">
        <v>226</v>
      </c>
      <c r="C162" s="328" t="e">
        <f>'เกาะกูด ตราด'!#REF!</f>
        <v>#REF!</v>
      </c>
      <c r="D162" s="322" t="e">
        <f>'เกาะกูด ตราด'!#REF!</f>
        <v>#REF!</v>
      </c>
      <c r="E162" s="329" t="e">
        <f>'เกาะกูด ตราด'!#REF!</f>
        <v>#REF!</v>
      </c>
      <c r="F162" s="328" t="e">
        <f>'เกาะกูด ตราด'!#REF!</f>
        <v>#REF!</v>
      </c>
      <c r="G162" s="322" t="e">
        <f>'เกาะกูด ตราด'!#REF!</f>
        <v>#REF!</v>
      </c>
      <c r="H162" s="329" t="e">
        <f>'เกาะกูด ตราด'!#REF!</f>
        <v>#REF!</v>
      </c>
      <c r="I162" s="328" t="e">
        <f>'เกาะกูด ตราด'!#REF!</f>
        <v>#REF!</v>
      </c>
      <c r="J162" s="322" t="e">
        <f>'เกาะกูด ตราด'!#REF!</f>
        <v>#REF!</v>
      </c>
      <c r="K162" s="329" t="e">
        <f>'เกาะกูด ตราด'!#REF!</f>
        <v>#REF!</v>
      </c>
      <c r="L162" s="328" t="e">
        <f>'เกาะกูด ตราด'!#REF!</f>
        <v>#REF!</v>
      </c>
      <c r="M162" s="322" t="e">
        <f>'เกาะกูด ตราด'!#REF!</f>
        <v>#REF!</v>
      </c>
      <c r="N162" s="329" t="e">
        <f>'เกาะกูด ตราด'!#REF!</f>
        <v>#REF!</v>
      </c>
      <c r="O162" s="328" t="e">
        <f>'เกาะกูด ตราด'!#REF!</f>
        <v>#REF!</v>
      </c>
      <c r="P162" s="322" t="e">
        <f>'เกาะกูด ตราด'!#REF!</f>
        <v>#REF!</v>
      </c>
      <c r="Q162" s="329" t="e">
        <f>'เกาะกูด ตราด'!#REF!</f>
        <v>#REF!</v>
      </c>
      <c r="R162" s="328" t="e">
        <f>'เกาะกูด ตราด'!#REF!</f>
        <v>#REF!</v>
      </c>
      <c r="S162" s="322" t="e">
        <f>'เกาะกูด ตราด'!#REF!</f>
        <v>#REF!</v>
      </c>
      <c r="T162" s="329" t="e">
        <f>'เกาะกูด ตราด'!#REF!</f>
        <v>#REF!</v>
      </c>
      <c r="U162" s="328" t="e">
        <f>'เกาะกูด ตราด'!#REF!</f>
        <v>#REF!</v>
      </c>
      <c r="V162" s="322" t="e">
        <f>'เกาะกูด ตราด'!#REF!</f>
        <v>#REF!</v>
      </c>
      <c r="W162" s="329" t="e">
        <f>'เกาะกูด ตราด'!#REF!</f>
        <v>#REF!</v>
      </c>
      <c r="X162" s="328" t="e">
        <f>'เกาะกูด ตราด'!#REF!</f>
        <v>#REF!</v>
      </c>
      <c r="Y162" s="322" t="e">
        <f>'เกาะกูด ตราด'!#REF!</f>
        <v>#REF!</v>
      </c>
      <c r="Z162" s="329" t="e">
        <f>'เกาะกูด ตราด'!#REF!</f>
        <v>#REF!</v>
      </c>
      <c r="AA162" s="328" t="e">
        <f>'เกาะกูด ตราด'!#REF!</f>
        <v>#REF!</v>
      </c>
      <c r="AB162" s="322" t="e">
        <f>'เกาะกูด ตราด'!#REF!</f>
        <v>#REF!</v>
      </c>
      <c r="AC162" s="329" t="e">
        <f>'เกาะกูด ตราด'!#REF!</f>
        <v>#REF!</v>
      </c>
      <c r="AD162" s="328" t="e">
        <f>'เกาะกูด ตราด'!#REF!</f>
        <v>#REF!</v>
      </c>
      <c r="AE162" s="322" t="e">
        <f>'เกาะกูด ตราด'!#REF!</f>
        <v>#REF!</v>
      </c>
      <c r="AF162" s="327" t="e">
        <f>'เกาะกูด ตราด'!#REF!</f>
        <v>#REF!</v>
      </c>
      <c r="AG162" s="184" t="e">
        <f t="shared" si="300"/>
        <v>#REF!</v>
      </c>
      <c r="AH162" s="184" t="e">
        <f>'เกาะกูด ตราด'!#REF!</f>
        <v>#REF!</v>
      </c>
      <c r="AI162" s="244" t="e">
        <f t="shared" si="301"/>
        <v>#REF!</v>
      </c>
      <c r="IM162" s="58" t="s">
        <v>120</v>
      </c>
      <c r="LQ162" s="58" t="s">
        <v>120</v>
      </c>
      <c r="LS162" s="240">
        <f t="shared" si="311"/>
        <v>0</v>
      </c>
      <c r="MD162" s="240">
        <f t="shared" si="312"/>
        <v>0</v>
      </c>
      <c r="MG162" s="240">
        <f t="shared" si="313"/>
        <v>0</v>
      </c>
      <c r="MJ162" s="240">
        <f t="shared" si="314"/>
        <v>0</v>
      </c>
      <c r="SS162" s="259" t="s">
        <v>128</v>
      </c>
      <c r="ST162" s="279">
        <f t="shared" si="289"/>
        <v>0</v>
      </c>
      <c r="SU162" s="279">
        <f t="shared" si="290"/>
        <v>0</v>
      </c>
      <c r="SV162" s="279">
        <f t="shared" si="315"/>
        <v>0</v>
      </c>
      <c r="SW162" s="258">
        <f t="shared" si="291"/>
        <v>0</v>
      </c>
      <c r="SX162" s="258">
        <f t="shared" si="292"/>
        <v>0</v>
      </c>
      <c r="SZ162" s="240" t="e">
        <f t="shared" si="293"/>
        <v>#REF!</v>
      </c>
      <c r="TA162" s="240" t="e">
        <f t="shared" si="294"/>
        <v>#REF!</v>
      </c>
      <c r="TB162" s="240" t="e">
        <f t="shared" si="295"/>
        <v>#REF!</v>
      </c>
      <c r="TC162" s="240">
        <f t="shared" si="296"/>
        <v>0</v>
      </c>
      <c r="TD162" s="240">
        <f t="shared" si="297"/>
        <v>0</v>
      </c>
      <c r="TE162" s="240">
        <f t="shared" si="298"/>
        <v>0</v>
      </c>
    </row>
    <row r="163" spans="1:525" ht="19.5" customHeight="1" x14ac:dyDescent="0.25">
      <c r="A163" s="184"/>
      <c r="B163" s="313" t="s">
        <v>227</v>
      </c>
      <c r="C163" s="328" t="e">
        <f>'เกาะหมาก ตราด'!#REF!</f>
        <v>#REF!</v>
      </c>
      <c r="D163" s="322" t="e">
        <f>'เกาะหมาก ตราด'!#REF!</f>
        <v>#REF!</v>
      </c>
      <c r="E163" s="329" t="e">
        <f>'เกาะหมาก ตราด'!#REF!</f>
        <v>#REF!</v>
      </c>
      <c r="F163" s="328" t="e">
        <f>'เกาะหมาก ตราด'!#REF!</f>
        <v>#REF!</v>
      </c>
      <c r="G163" s="322" t="e">
        <f>'เกาะหมาก ตราด'!#REF!</f>
        <v>#REF!</v>
      </c>
      <c r="H163" s="329" t="e">
        <f>'เกาะหมาก ตราด'!#REF!</f>
        <v>#REF!</v>
      </c>
      <c r="I163" s="328" t="e">
        <f>'เกาะหมาก ตราด'!#REF!</f>
        <v>#REF!</v>
      </c>
      <c r="J163" s="322" t="e">
        <f>'เกาะหมาก ตราด'!#REF!</f>
        <v>#REF!</v>
      </c>
      <c r="K163" s="329" t="e">
        <f>'เกาะหมาก ตราด'!#REF!</f>
        <v>#REF!</v>
      </c>
      <c r="L163" s="328" t="e">
        <f>'เกาะหมาก ตราด'!#REF!</f>
        <v>#REF!</v>
      </c>
      <c r="M163" s="322" t="e">
        <f>'เกาะหมาก ตราด'!#REF!</f>
        <v>#REF!</v>
      </c>
      <c r="N163" s="329" t="e">
        <f>'เกาะหมาก ตราด'!#REF!</f>
        <v>#REF!</v>
      </c>
      <c r="O163" s="328" t="e">
        <f>'เกาะหมาก ตราด'!#REF!</f>
        <v>#REF!</v>
      </c>
      <c r="P163" s="322" t="e">
        <f>'เกาะหมาก ตราด'!#REF!</f>
        <v>#REF!</v>
      </c>
      <c r="Q163" s="329" t="e">
        <f>'เกาะหมาก ตราด'!#REF!</f>
        <v>#REF!</v>
      </c>
      <c r="R163" s="328" t="e">
        <f>'เกาะหมาก ตราด'!#REF!</f>
        <v>#REF!</v>
      </c>
      <c r="S163" s="322" t="e">
        <f>'เกาะหมาก ตราด'!#REF!</f>
        <v>#REF!</v>
      </c>
      <c r="T163" s="329" t="e">
        <f>'เกาะหมาก ตราด'!#REF!</f>
        <v>#REF!</v>
      </c>
      <c r="U163" s="328" t="e">
        <f>'เกาะหมาก ตราด'!#REF!</f>
        <v>#REF!</v>
      </c>
      <c r="V163" s="322" t="e">
        <f>'เกาะหมาก ตราด'!#REF!</f>
        <v>#REF!</v>
      </c>
      <c r="W163" s="329" t="e">
        <f>'เกาะหมาก ตราด'!#REF!</f>
        <v>#REF!</v>
      </c>
      <c r="X163" s="328" t="e">
        <f>'เกาะหมาก ตราด'!#REF!</f>
        <v>#REF!</v>
      </c>
      <c r="Y163" s="322" t="e">
        <f>'เกาะหมาก ตราด'!#REF!</f>
        <v>#REF!</v>
      </c>
      <c r="Z163" s="329" t="e">
        <f>'เกาะหมาก ตราด'!#REF!</f>
        <v>#REF!</v>
      </c>
      <c r="AA163" s="328" t="e">
        <f>'เกาะหมาก ตราด'!#REF!</f>
        <v>#REF!</v>
      </c>
      <c r="AB163" s="322" t="e">
        <f>'เกาะหมาก ตราด'!#REF!</f>
        <v>#REF!</v>
      </c>
      <c r="AC163" s="329" t="e">
        <f>'เกาะหมาก ตราด'!#REF!</f>
        <v>#REF!</v>
      </c>
      <c r="AD163" s="328" t="e">
        <f>'เกาะหมาก ตราด'!#REF!</f>
        <v>#REF!</v>
      </c>
      <c r="AE163" s="322" t="e">
        <f>'เกาะหมาก ตราด'!#REF!</f>
        <v>#REF!</v>
      </c>
      <c r="AF163" s="327" t="e">
        <f>'เกาะหมาก ตราด'!#REF!</f>
        <v>#REF!</v>
      </c>
      <c r="AG163" s="184" t="e">
        <f t="shared" si="300"/>
        <v>#REF!</v>
      </c>
      <c r="AH163" s="184" t="e">
        <f>'เกาะหมาก ตราด'!#REF!</f>
        <v>#REF!</v>
      </c>
      <c r="AI163" s="244" t="e">
        <f t="shared" si="301"/>
        <v>#REF!</v>
      </c>
      <c r="IM163" s="56" t="s">
        <v>122</v>
      </c>
      <c r="LQ163" s="56" t="s">
        <v>122</v>
      </c>
      <c r="LS163" s="240">
        <f t="shared" si="311"/>
        <v>0</v>
      </c>
      <c r="MD163" s="240">
        <f t="shared" si="312"/>
        <v>0</v>
      </c>
      <c r="MG163" s="240">
        <f t="shared" si="313"/>
        <v>0</v>
      </c>
      <c r="MJ163" s="240">
        <f t="shared" si="314"/>
        <v>0</v>
      </c>
      <c r="SS163" s="259" t="s">
        <v>129</v>
      </c>
      <c r="ST163" s="279">
        <f t="shared" si="289"/>
        <v>0</v>
      </c>
      <c r="SU163" s="279">
        <f t="shared" si="290"/>
        <v>0</v>
      </c>
      <c r="SV163" s="279">
        <f t="shared" si="315"/>
        <v>0</v>
      </c>
      <c r="SW163" s="258">
        <f t="shared" si="291"/>
        <v>0</v>
      </c>
      <c r="SX163" s="258">
        <f t="shared" si="292"/>
        <v>0</v>
      </c>
      <c r="SZ163" s="240" t="e">
        <f t="shared" si="293"/>
        <v>#REF!</v>
      </c>
      <c r="TA163" s="240" t="e">
        <f t="shared" si="294"/>
        <v>#REF!</v>
      </c>
      <c r="TB163" s="240" t="e">
        <f t="shared" si="295"/>
        <v>#REF!</v>
      </c>
      <c r="TC163" s="240">
        <f t="shared" si="296"/>
        <v>0</v>
      </c>
      <c r="TD163" s="240">
        <f t="shared" si="297"/>
        <v>0</v>
      </c>
      <c r="TE163" s="240">
        <f t="shared" si="298"/>
        <v>0</v>
      </c>
    </row>
    <row r="164" spans="1:525" ht="19.5" customHeight="1" thickBot="1" x14ac:dyDescent="0.3">
      <c r="A164" s="184"/>
      <c r="B164" s="185" t="s">
        <v>228</v>
      </c>
      <c r="C164" s="199" t="e">
        <f>นครนายก!#REF!</f>
        <v>#REF!</v>
      </c>
      <c r="D164" s="200" t="e">
        <f>นครนายก!#REF!</f>
        <v>#REF!</v>
      </c>
      <c r="E164" s="302" t="e">
        <f>นครนายก!#REF!</f>
        <v>#REF!</v>
      </c>
      <c r="F164" s="199" t="e">
        <f>นครนายก!#REF!</f>
        <v>#REF!</v>
      </c>
      <c r="G164" s="200" t="e">
        <f>นครนายก!#REF!</f>
        <v>#REF!</v>
      </c>
      <c r="H164" s="302" t="e">
        <f>นครนายก!#REF!</f>
        <v>#REF!</v>
      </c>
      <c r="I164" s="199" t="e">
        <f>นครนายก!#REF!</f>
        <v>#REF!</v>
      </c>
      <c r="J164" s="200" t="e">
        <f>นครนายก!#REF!</f>
        <v>#REF!</v>
      </c>
      <c r="K164" s="302" t="e">
        <f>นครนายก!#REF!</f>
        <v>#REF!</v>
      </c>
      <c r="L164" s="199" t="e">
        <f>นครนายก!#REF!</f>
        <v>#REF!</v>
      </c>
      <c r="M164" s="200" t="e">
        <f>นครนายก!#REF!</f>
        <v>#REF!</v>
      </c>
      <c r="N164" s="302" t="e">
        <f>นครนายก!#REF!</f>
        <v>#REF!</v>
      </c>
      <c r="O164" s="199" t="e">
        <f>นครนายก!#REF!</f>
        <v>#REF!</v>
      </c>
      <c r="P164" s="200" t="e">
        <f>นครนายก!#REF!</f>
        <v>#REF!</v>
      </c>
      <c r="Q164" s="302" t="e">
        <f>นครนายก!#REF!</f>
        <v>#REF!</v>
      </c>
      <c r="R164" s="199" t="e">
        <f>นครนายก!#REF!</f>
        <v>#REF!</v>
      </c>
      <c r="S164" s="200" t="e">
        <f>นครนายก!#REF!</f>
        <v>#REF!</v>
      </c>
      <c r="T164" s="302" t="e">
        <f>นครนายก!#REF!</f>
        <v>#REF!</v>
      </c>
      <c r="U164" s="199" t="e">
        <f>นครนายก!#REF!</f>
        <v>#REF!</v>
      </c>
      <c r="V164" s="200" t="e">
        <f>นครนายก!#REF!</f>
        <v>#REF!</v>
      </c>
      <c r="W164" s="302" t="e">
        <f>นครนายก!#REF!</f>
        <v>#REF!</v>
      </c>
      <c r="X164" s="199" t="e">
        <f>นครนายก!#REF!</f>
        <v>#REF!</v>
      </c>
      <c r="Y164" s="200" t="e">
        <f>นครนายก!#REF!</f>
        <v>#REF!</v>
      </c>
      <c r="Z164" s="302" t="e">
        <f>นครนายก!#REF!</f>
        <v>#REF!</v>
      </c>
      <c r="AA164" s="199" t="e">
        <f>นครนายก!#REF!</f>
        <v>#REF!</v>
      </c>
      <c r="AB164" s="200" t="e">
        <f>นครนายก!#REF!</f>
        <v>#REF!</v>
      </c>
      <c r="AC164" s="302" t="e">
        <f>นครนายก!#REF!</f>
        <v>#REF!</v>
      </c>
      <c r="AD164" s="199" t="e">
        <f>นครนายก!#REF!</f>
        <v>#REF!</v>
      </c>
      <c r="AE164" s="200" t="e">
        <f>นครนายก!#REF!</f>
        <v>#REF!</v>
      </c>
      <c r="AF164" s="301" t="e">
        <f>นครนายก!#REF!</f>
        <v>#REF!</v>
      </c>
      <c r="AG164" s="184" t="e">
        <f t="shared" si="300"/>
        <v>#REF!</v>
      </c>
      <c r="AH164" s="184" t="e">
        <f>นครนายก!#REF!</f>
        <v>#REF!</v>
      </c>
      <c r="AI164" s="244" t="e">
        <f t="shared" si="301"/>
        <v>#REF!</v>
      </c>
      <c r="IM164" s="59" t="s">
        <v>125</v>
      </c>
      <c r="LQ164" s="59" t="s">
        <v>125</v>
      </c>
      <c r="LS164" s="240">
        <f t="shared" si="311"/>
        <v>0</v>
      </c>
      <c r="MD164" s="240">
        <f t="shared" si="312"/>
        <v>0</v>
      </c>
      <c r="MG164" s="240">
        <f t="shared" si="313"/>
        <v>0</v>
      </c>
      <c r="MJ164" s="240">
        <f t="shared" si="314"/>
        <v>0</v>
      </c>
      <c r="SS164" s="259" t="s">
        <v>130</v>
      </c>
      <c r="ST164" s="279">
        <f t="shared" si="289"/>
        <v>0</v>
      </c>
      <c r="SU164" s="279">
        <f t="shared" si="290"/>
        <v>0</v>
      </c>
      <c r="SV164" s="279">
        <f t="shared" si="315"/>
        <v>0</v>
      </c>
      <c r="SW164" s="258">
        <f t="shared" si="291"/>
        <v>0</v>
      </c>
      <c r="SX164" s="258">
        <f t="shared" si="292"/>
        <v>0</v>
      </c>
      <c r="SZ164" s="240" t="e">
        <f t="shared" si="293"/>
        <v>#REF!</v>
      </c>
      <c r="TA164" s="240" t="e">
        <f t="shared" si="294"/>
        <v>#REF!</v>
      </c>
      <c r="TB164" s="240" t="e">
        <f t="shared" si="295"/>
        <v>#REF!</v>
      </c>
      <c r="TC164" s="240">
        <f t="shared" si="296"/>
        <v>0</v>
      </c>
      <c r="TD164" s="240">
        <f t="shared" si="297"/>
        <v>0</v>
      </c>
      <c r="TE164" s="240">
        <f t="shared" si="298"/>
        <v>0</v>
      </c>
    </row>
    <row r="165" spans="1:525" ht="19.5" customHeight="1" thickTop="1" x14ac:dyDescent="0.25">
      <c r="A165" s="184"/>
      <c r="B165" s="185" t="s">
        <v>229</v>
      </c>
      <c r="C165" s="199" t="e">
        <f>ปราจีนบุรี!#REF!</f>
        <v>#REF!</v>
      </c>
      <c r="D165" s="200" t="e">
        <f>ปราจีนบุรี!#REF!</f>
        <v>#REF!</v>
      </c>
      <c r="E165" s="302" t="e">
        <f>ปราจีนบุรี!#REF!</f>
        <v>#REF!</v>
      </c>
      <c r="F165" s="199" t="e">
        <f>ปราจีนบุรี!#REF!</f>
        <v>#REF!</v>
      </c>
      <c r="G165" s="200" t="e">
        <f>ปราจีนบุรี!#REF!</f>
        <v>#REF!</v>
      </c>
      <c r="H165" s="302" t="e">
        <f>ปราจีนบุรี!#REF!</f>
        <v>#REF!</v>
      </c>
      <c r="I165" s="199" t="e">
        <f>ปราจีนบุรี!#REF!</f>
        <v>#REF!</v>
      </c>
      <c r="J165" s="200" t="e">
        <f>ปราจีนบุรี!#REF!</f>
        <v>#REF!</v>
      </c>
      <c r="K165" s="302" t="e">
        <f>ปราจีนบุรี!#REF!</f>
        <v>#REF!</v>
      </c>
      <c r="L165" s="199" t="e">
        <f>ปราจีนบุรี!#REF!</f>
        <v>#REF!</v>
      </c>
      <c r="M165" s="200" t="e">
        <f>ปราจีนบุรี!#REF!</f>
        <v>#REF!</v>
      </c>
      <c r="N165" s="302" t="e">
        <f>ปราจีนบุรี!#REF!</f>
        <v>#REF!</v>
      </c>
      <c r="O165" s="199" t="e">
        <f>ปราจีนบุรี!#REF!</f>
        <v>#REF!</v>
      </c>
      <c r="P165" s="200" t="e">
        <f>ปราจีนบุรี!#REF!</f>
        <v>#REF!</v>
      </c>
      <c r="Q165" s="302" t="e">
        <f>ปราจีนบุรี!#REF!</f>
        <v>#REF!</v>
      </c>
      <c r="R165" s="199" t="e">
        <f>ปราจีนบุรี!#REF!</f>
        <v>#REF!</v>
      </c>
      <c r="S165" s="200" t="e">
        <f>ปราจีนบุรี!#REF!</f>
        <v>#REF!</v>
      </c>
      <c r="T165" s="302" t="e">
        <f>ปราจีนบุรี!#REF!</f>
        <v>#REF!</v>
      </c>
      <c r="U165" s="199" t="e">
        <f>ปราจีนบุรี!#REF!</f>
        <v>#REF!</v>
      </c>
      <c r="V165" s="200" t="e">
        <f>ปราจีนบุรี!#REF!</f>
        <v>#REF!</v>
      </c>
      <c r="W165" s="302" t="e">
        <f>ปราจีนบุรี!#REF!</f>
        <v>#REF!</v>
      </c>
      <c r="X165" s="199" t="e">
        <f>ปราจีนบุรี!#REF!</f>
        <v>#REF!</v>
      </c>
      <c r="Y165" s="200" t="e">
        <f>ปราจีนบุรี!#REF!</f>
        <v>#REF!</v>
      </c>
      <c r="Z165" s="302" t="e">
        <f>ปราจีนบุรี!#REF!</f>
        <v>#REF!</v>
      </c>
      <c r="AA165" s="199" t="e">
        <f>ปราจีนบุรี!#REF!</f>
        <v>#REF!</v>
      </c>
      <c r="AB165" s="200" t="e">
        <f>ปราจีนบุรี!#REF!</f>
        <v>#REF!</v>
      </c>
      <c r="AC165" s="302" t="e">
        <f>ปราจีนบุรี!#REF!</f>
        <v>#REF!</v>
      </c>
      <c r="AD165" s="199" t="e">
        <f>ปราจีนบุรี!#REF!</f>
        <v>#REF!</v>
      </c>
      <c r="AE165" s="200" t="e">
        <f>ปราจีนบุรี!#REF!</f>
        <v>#REF!</v>
      </c>
      <c r="AF165" s="301" t="e">
        <f>ปราจีนบุรี!#REF!</f>
        <v>#REF!</v>
      </c>
      <c r="AG165" s="184" t="e">
        <f t="shared" si="300"/>
        <v>#REF!</v>
      </c>
      <c r="AH165" s="184" t="e">
        <f>ปราจีนบุรี!#REF!</f>
        <v>#REF!</v>
      </c>
      <c r="AI165" s="244" t="e">
        <f t="shared" si="301"/>
        <v>#REF!</v>
      </c>
      <c r="IM165" s="237" t="s">
        <v>203</v>
      </c>
      <c r="LQ165" s="237" t="s">
        <v>203</v>
      </c>
      <c r="MD165" s="240">
        <f t="shared" si="312"/>
        <v>0</v>
      </c>
      <c r="MG165" s="240">
        <f t="shared" si="313"/>
        <v>0</v>
      </c>
      <c r="MJ165" s="240">
        <f t="shared" si="314"/>
        <v>0</v>
      </c>
      <c r="SS165" s="259" t="s">
        <v>131</v>
      </c>
      <c r="ST165" s="279">
        <f t="shared" si="289"/>
        <v>0</v>
      </c>
      <c r="SU165" s="279">
        <f t="shared" si="290"/>
        <v>0</v>
      </c>
      <c r="SV165" s="279">
        <f t="shared" si="315"/>
        <v>0</v>
      </c>
      <c r="SW165" s="258">
        <f t="shared" si="291"/>
        <v>0</v>
      </c>
      <c r="SX165" s="258">
        <f t="shared" si="292"/>
        <v>0</v>
      </c>
      <c r="SZ165" s="240">
        <f t="shared" si="293"/>
        <v>0</v>
      </c>
      <c r="TA165" s="240">
        <f t="shared" si="294"/>
        <v>0</v>
      </c>
      <c r="TB165" s="240">
        <f t="shared" si="295"/>
        <v>0</v>
      </c>
      <c r="TC165" s="240">
        <f t="shared" si="296"/>
        <v>0</v>
      </c>
      <c r="TD165" s="240">
        <f t="shared" si="297"/>
        <v>0</v>
      </c>
      <c r="TE165" s="240">
        <f t="shared" si="298"/>
        <v>0</v>
      </c>
    </row>
    <row r="166" spans="1:525" ht="19.5" customHeight="1" x14ac:dyDescent="0.25">
      <c r="A166" s="184"/>
      <c r="B166" s="185" t="s">
        <v>230</v>
      </c>
      <c r="C166" s="199" t="e">
        <f>ระยอง!#REF!</f>
        <v>#REF!</v>
      </c>
      <c r="D166" s="200" t="e">
        <f>ระยอง!#REF!</f>
        <v>#REF!</v>
      </c>
      <c r="E166" s="302" t="e">
        <f>ระยอง!#REF!</f>
        <v>#REF!</v>
      </c>
      <c r="F166" s="199" t="e">
        <f>ระยอง!#REF!</f>
        <v>#REF!</v>
      </c>
      <c r="G166" s="200" t="e">
        <f>ระยอง!#REF!</f>
        <v>#REF!</v>
      </c>
      <c r="H166" s="302" t="e">
        <f>ระยอง!#REF!</f>
        <v>#REF!</v>
      </c>
      <c r="I166" s="199" t="e">
        <f>ระยอง!#REF!</f>
        <v>#REF!</v>
      </c>
      <c r="J166" s="200" t="e">
        <f>ระยอง!#REF!</f>
        <v>#REF!</v>
      </c>
      <c r="K166" s="302" t="e">
        <f>ระยอง!#REF!</f>
        <v>#REF!</v>
      </c>
      <c r="L166" s="199" t="e">
        <f>ระยอง!#REF!</f>
        <v>#REF!</v>
      </c>
      <c r="M166" s="200" t="e">
        <f>ระยอง!#REF!</f>
        <v>#REF!</v>
      </c>
      <c r="N166" s="302" t="e">
        <f>ระยอง!#REF!</f>
        <v>#REF!</v>
      </c>
      <c r="O166" s="199" t="e">
        <f>ระยอง!#REF!</f>
        <v>#REF!</v>
      </c>
      <c r="P166" s="200" t="e">
        <f>ระยอง!#REF!</f>
        <v>#REF!</v>
      </c>
      <c r="Q166" s="302" t="e">
        <f>ระยอง!#REF!</f>
        <v>#REF!</v>
      </c>
      <c r="R166" s="199" t="e">
        <f>ระยอง!#REF!</f>
        <v>#REF!</v>
      </c>
      <c r="S166" s="200" t="e">
        <f>ระยอง!#REF!</f>
        <v>#REF!</v>
      </c>
      <c r="T166" s="302" t="e">
        <f>ระยอง!#REF!</f>
        <v>#REF!</v>
      </c>
      <c r="U166" s="199" t="e">
        <f>ระยอง!#REF!</f>
        <v>#REF!</v>
      </c>
      <c r="V166" s="200" t="e">
        <f>ระยอง!#REF!</f>
        <v>#REF!</v>
      </c>
      <c r="W166" s="302" t="e">
        <f>ระยอง!#REF!</f>
        <v>#REF!</v>
      </c>
      <c r="X166" s="199" t="e">
        <f>ระยอง!#REF!</f>
        <v>#REF!</v>
      </c>
      <c r="Y166" s="200" t="e">
        <f>ระยอง!#REF!</f>
        <v>#REF!</v>
      </c>
      <c r="Z166" s="302" t="e">
        <f>ระยอง!#REF!</f>
        <v>#REF!</v>
      </c>
      <c r="AA166" s="199" t="e">
        <f>ระยอง!#REF!</f>
        <v>#REF!</v>
      </c>
      <c r="AB166" s="200" t="e">
        <f>ระยอง!#REF!</f>
        <v>#REF!</v>
      </c>
      <c r="AC166" s="302" t="e">
        <f>ระยอง!#REF!</f>
        <v>#REF!</v>
      </c>
      <c r="AD166" s="199" t="e">
        <f>ระยอง!#REF!</f>
        <v>#REF!</v>
      </c>
      <c r="AE166" s="200" t="e">
        <f>ระยอง!#REF!</f>
        <v>#REF!</v>
      </c>
      <c r="AF166" s="301" t="e">
        <f>ระยอง!#REF!</f>
        <v>#REF!</v>
      </c>
      <c r="AG166" s="184" t="e">
        <f t="shared" si="300"/>
        <v>#REF!</v>
      </c>
      <c r="AH166" s="184" t="e">
        <f>ระยอง!#REF!</f>
        <v>#REF!</v>
      </c>
      <c r="AI166" s="244" t="e">
        <f t="shared" si="301"/>
        <v>#REF!</v>
      </c>
      <c r="MD166" s="240">
        <f t="shared" si="312"/>
        <v>0</v>
      </c>
      <c r="MG166" s="240">
        <f t="shared" si="313"/>
        <v>0</v>
      </c>
      <c r="MJ166" s="240">
        <f t="shared" si="314"/>
        <v>0</v>
      </c>
      <c r="SS166" s="259" t="s">
        <v>132</v>
      </c>
      <c r="ST166" s="279">
        <f t="shared" si="289"/>
        <v>0</v>
      </c>
      <c r="SU166" s="279">
        <f t="shared" si="290"/>
        <v>0</v>
      </c>
      <c r="SV166" s="279">
        <f t="shared" si="315"/>
        <v>0</v>
      </c>
      <c r="SW166" s="258">
        <f t="shared" si="291"/>
        <v>0</v>
      </c>
      <c r="SX166" s="258">
        <f t="shared" si="292"/>
        <v>0</v>
      </c>
      <c r="SZ166" s="240">
        <f t="shared" si="293"/>
        <v>0</v>
      </c>
      <c r="TA166" s="240">
        <f t="shared" si="294"/>
        <v>0</v>
      </c>
      <c r="TB166" s="240">
        <f t="shared" si="295"/>
        <v>0</v>
      </c>
      <c r="TC166" s="240">
        <f t="shared" si="296"/>
        <v>0</v>
      </c>
      <c r="TD166" s="240">
        <f t="shared" si="297"/>
        <v>0</v>
      </c>
      <c r="TE166" s="240">
        <f t="shared" si="298"/>
        <v>0</v>
      </c>
    </row>
    <row r="167" spans="1:525" ht="19.5" customHeight="1" thickBot="1" x14ac:dyDescent="0.3">
      <c r="A167" s="184"/>
      <c r="B167" s="191" t="s">
        <v>231</v>
      </c>
      <c r="C167" s="202" t="e">
        <f>สระแก้ว!#REF!</f>
        <v>#REF!</v>
      </c>
      <c r="D167" s="203" t="e">
        <f>สระแก้ว!#REF!</f>
        <v>#REF!</v>
      </c>
      <c r="E167" s="304" t="e">
        <f>สระแก้ว!#REF!</f>
        <v>#REF!</v>
      </c>
      <c r="F167" s="202" t="e">
        <f>สระแก้ว!#REF!</f>
        <v>#REF!</v>
      </c>
      <c r="G167" s="203" t="e">
        <f>สระแก้ว!#REF!</f>
        <v>#REF!</v>
      </c>
      <c r="H167" s="304" t="e">
        <f>สระแก้ว!#REF!</f>
        <v>#REF!</v>
      </c>
      <c r="I167" s="202" t="e">
        <f>สระแก้ว!#REF!</f>
        <v>#REF!</v>
      </c>
      <c r="J167" s="203" t="e">
        <f>สระแก้ว!#REF!</f>
        <v>#REF!</v>
      </c>
      <c r="K167" s="304" t="e">
        <f>สระแก้ว!#REF!</f>
        <v>#REF!</v>
      </c>
      <c r="L167" s="202" t="e">
        <f>สระแก้ว!#REF!</f>
        <v>#REF!</v>
      </c>
      <c r="M167" s="203" t="e">
        <f>สระแก้ว!#REF!</f>
        <v>#REF!</v>
      </c>
      <c r="N167" s="304" t="e">
        <f>สระแก้ว!#REF!</f>
        <v>#REF!</v>
      </c>
      <c r="O167" s="202" t="e">
        <f>สระแก้ว!#REF!</f>
        <v>#REF!</v>
      </c>
      <c r="P167" s="203" t="e">
        <f>สระแก้ว!#REF!</f>
        <v>#REF!</v>
      </c>
      <c r="Q167" s="304" t="e">
        <f>สระแก้ว!#REF!</f>
        <v>#REF!</v>
      </c>
      <c r="R167" s="202" t="e">
        <f>สระแก้ว!#REF!</f>
        <v>#REF!</v>
      </c>
      <c r="S167" s="203" t="e">
        <f>สระแก้ว!#REF!</f>
        <v>#REF!</v>
      </c>
      <c r="T167" s="304" t="e">
        <f>สระแก้ว!#REF!</f>
        <v>#REF!</v>
      </c>
      <c r="U167" s="202" t="e">
        <f>สระแก้ว!#REF!</f>
        <v>#REF!</v>
      </c>
      <c r="V167" s="203" t="e">
        <f>สระแก้ว!#REF!</f>
        <v>#REF!</v>
      </c>
      <c r="W167" s="304" t="e">
        <f>สระแก้ว!#REF!</f>
        <v>#REF!</v>
      </c>
      <c r="X167" s="202" t="e">
        <f>สระแก้ว!#REF!</f>
        <v>#REF!</v>
      </c>
      <c r="Y167" s="203" t="e">
        <f>สระแก้ว!#REF!</f>
        <v>#REF!</v>
      </c>
      <c r="Z167" s="304" t="e">
        <f>สระแก้ว!#REF!</f>
        <v>#REF!</v>
      </c>
      <c r="AA167" s="202" t="e">
        <f>สระแก้ว!#REF!</f>
        <v>#REF!</v>
      </c>
      <c r="AB167" s="203" t="e">
        <f>สระแก้ว!#REF!</f>
        <v>#REF!</v>
      </c>
      <c r="AC167" s="304" t="e">
        <f>สระแก้ว!#REF!</f>
        <v>#REF!</v>
      </c>
      <c r="AD167" s="202" t="e">
        <f>สระแก้ว!#REF!</f>
        <v>#REF!</v>
      </c>
      <c r="AE167" s="203" t="e">
        <f>สระแก้ว!#REF!</f>
        <v>#REF!</v>
      </c>
      <c r="AF167" s="305" t="e">
        <f>สระแก้ว!#REF!</f>
        <v>#REF!</v>
      </c>
      <c r="AG167" s="184" t="e">
        <f t="shared" si="300"/>
        <v>#REF!</v>
      </c>
      <c r="AH167" s="184" t="e">
        <f>สระแก้ว!#REF!</f>
        <v>#REF!</v>
      </c>
      <c r="AI167" s="244" t="e">
        <f t="shared" si="301"/>
        <v>#REF!</v>
      </c>
      <c r="SS167" s="262" t="s">
        <v>133</v>
      </c>
      <c r="ST167" s="288">
        <f t="shared" si="289"/>
        <v>0</v>
      </c>
      <c r="SU167" s="288">
        <f t="shared" si="290"/>
        <v>0</v>
      </c>
      <c r="SV167" s="288">
        <f t="shared" si="315"/>
        <v>0</v>
      </c>
      <c r="SW167" s="267">
        <f t="shared" si="291"/>
        <v>0</v>
      </c>
      <c r="SX167" s="267">
        <f t="shared" si="292"/>
        <v>0</v>
      </c>
      <c r="SZ167" s="240">
        <f t="shared" si="293"/>
        <v>0</v>
      </c>
      <c r="TA167" s="240">
        <f t="shared" si="294"/>
        <v>0</v>
      </c>
      <c r="TB167" s="240">
        <f t="shared" si="295"/>
        <v>0</v>
      </c>
      <c r="TC167" s="240">
        <f t="shared" si="296"/>
        <v>0</v>
      </c>
      <c r="TD167" s="240">
        <f t="shared" si="297"/>
        <v>0</v>
      </c>
      <c r="TE167" s="240">
        <f t="shared" si="298"/>
        <v>0</v>
      </c>
    </row>
    <row r="168" spans="1:525" ht="19.5" customHeight="1" thickTop="1" x14ac:dyDescent="0.25"/>
    <row r="171" spans="1:525" ht="19.5" customHeight="1" x14ac:dyDescent="0.25">
      <c r="SL171" s="154"/>
      <c r="SM171" s="154"/>
      <c r="SN171" s="154"/>
      <c r="SO171" s="154"/>
      <c r="SP171" s="154"/>
      <c r="SQ171" s="154"/>
      <c r="SR171" s="154"/>
      <c r="SS171" s="154"/>
      <c r="ST171" s="154"/>
      <c r="SU171" s="154"/>
      <c r="SV171" s="154"/>
      <c r="SW171" s="154"/>
      <c r="SX171" s="109"/>
    </row>
    <row r="172" spans="1:525" ht="19.5" customHeight="1" x14ac:dyDescent="0.25">
      <c r="SL172" s="154"/>
      <c r="SM172" s="154"/>
      <c r="SN172" s="154"/>
      <c r="SO172" s="154"/>
      <c r="SP172" s="154"/>
      <c r="SQ172" s="154"/>
      <c r="SR172" s="154"/>
      <c r="SS172" s="154"/>
      <c r="ST172" s="154"/>
      <c r="SU172" s="154"/>
      <c r="SV172" s="154"/>
      <c r="SW172" s="154"/>
      <c r="SX172" s="109"/>
    </row>
    <row r="173" spans="1:525" ht="19.5" customHeight="1" x14ac:dyDescent="0.25">
      <c r="SL173" s="154"/>
      <c r="SM173" s="154"/>
      <c r="SN173" s="154"/>
      <c r="SO173" s="154"/>
      <c r="SP173" s="154"/>
      <c r="SQ173" s="154"/>
      <c r="SR173" s="154"/>
      <c r="SS173" s="154"/>
      <c r="ST173" s="154"/>
      <c r="SU173" s="154"/>
      <c r="SV173" s="154"/>
      <c r="SW173" s="154"/>
      <c r="SX173" s="109"/>
    </row>
    <row r="174" spans="1:525" ht="19.5" customHeight="1" x14ac:dyDescent="0.25">
      <c r="SL174" s="243"/>
      <c r="SM174" s="243"/>
      <c r="SN174" s="243"/>
      <c r="SO174" s="243"/>
      <c r="SP174" s="243"/>
      <c r="SQ174" s="243"/>
      <c r="SR174" s="243"/>
      <c r="SS174" s="243"/>
      <c r="ST174" s="243"/>
      <c r="SU174" s="243"/>
      <c r="SV174" s="243"/>
      <c r="SW174" s="243"/>
      <c r="SX174" s="293"/>
    </row>
    <row r="175" spans="1:525" ht="19.5" customHeight="1" x14ac:dyDescent="0.25">
      <c r="SL175" s="154"/>
      <c r="SM175" s="154"/>
      <c r="SN175" s="154"/>
      <c r="SO175" s="154"/>
      <c r="SP175" s="154"/>
      <c r="SQ175" s="154"/>
      <c r="SR175" s="154"/>
      <c r="SS175" s="154"/>
      <c r="ST175" s="154"/>
      <c r="SU175" s="154"/>
      <c r="SV175" s="154"/>
      <c r="SW175" s="154"/>
      <c r="SX175" s="109"/>
    </row>
    <row r="176" spans="1:525" ht="19.5" customHeight="1" x14ac:dyDescent="0.25">
      <c r="SL176" s="154"/>
      <c r="SM176" s="154"/>
      <c r="SN176" s="154"/>
      <c r="SO176" s="154"/>
      <c r="SP176" s="154"/>
      <c r="SQ176" s="154"/>
      <c r="SR176" s="154"/>
      <c r="SS176" s="154"/>
      <c r="ST176" s="154"/>
      <c r="SU176" s="154"/>
      <c r="SV176" s="154"/>
      <c r="SW176" s="154"/>
      <c r="SX176" s="109"/>
    </row>
    <row r="177" spans="506:518" ht="19.5" customHeight="1" x14ac:dyDescent="0.25">
      <c r="SL177" s="154"/>
      <c r="SM177" s="154"/>
      <c r="SN177" s="154"/>
      <c r="SO177" s="154"/>
      <c r="SP177" s="154"/>
      <c r="SQ177" s="154"/>
      <c r="SR177" s="154"/>
      <c r="SS177" s="154"/>
      <c r="ST177" s="154"/>
      <c r="SU177" s="154"/>
      <c r="SV177" s="154"/>
      <c r="SW177" s="154"/>
      <c r="SX177" s="109"/>
    </row>
    <row r="232" spans="506:518" ht="19.5" customHeight="1" x14ac:dyDescent="0.25">
      <c r="SL232" s="154"/>
      <c r="SM232" s="154"/>
      <c r="SN232" s="154"/>
      <c r="SO232" s="154"/>
      <c r="SP232" s="154"/>
      <c r="SQ232" s="154"/>
      <c r="SR232" s="154"/>
      <c r="SS232" s="154"/>
      <c r="ST232" s="154"/>
      <c r="SU232" s="154"/>
      <c r="SV232" s="154"/>
      <c r="SW232" s="154"/>
      <c r="SX232" s="109"/>
    </row>
    <row r="233" spans="506:518" ht="19.5" customHeight="1" x14ac:dyDescent="0.25">
      <c r="SL233" s="154"/>
      <c r="SM233" s="154"/>
      <c r="SN233" s="154"/>
      <c r="SO233" s="154"/>
      <c r="SP233" s="154"/>
      <c r="SQ233" s="154"/>
      <c r="SR233" s="154"/>
      <c r="SS233" s="154"/>
      <c r="ST233" s="154"/>
      <c r="SU233" s="154"/>
      <c r="SV233" s="154"/>
      <c r="SW233" s="154"/>
      <c r="SX233" s="109"/>
    </row>
    <row r="234" spans="506:518" ht="19.5" customHeight="1" x14ac:dyDescent="0.25">
      <c r="SL234" s="154"/>
      <c r="SM234" s="154"/>
      <c r="SN234" s="154"/>
      <c r="SO234" s="154"/>
      <c r="SP234" s="154"/>
      <c r="SQ234" s="154"/>
      <c r="SR234" s="154"/>
      <c r="SS234" s="154"/>
      <c r="ST234" s="154"/>
      <c r="SU234" s="154"/>
      <c r="SV234" s="154"/>
      <c r="SW234" s="154"/>
      <c r="SX234" s="109"/>
    </row>
    <row r="235" spans="506:518" ht="19.5" customHeight="1" x14ac:dyDescent="0.25">
      <c r="SL235" s="154"/>
      <c r="SM235" s="154"/>
      <c r="SN235" s="154"/>
      <c r="SO235" s="154"/>
      <c r="SP235" s="154"/>
      <c r="SQ235" s="154"/>
      <c r="SR235" s="154"/>
      <c r="SS235" s="154"/>
      <c r="ST235" s="154"/>
      <c r="SU235" s="154"/>
      <c r="SV235" s="154"/>
      <c r="SW235" s="154"/>
      <c r="SX235" s="109"/>
    </row>
    <row r="236" spans="506:518" ht="19.5" customHeight="1" x14ac:dyDescent="0.25">
      <c r="SL236" s="154"/>
      <c r="SM236" s="154"/>
      <c r="SN236" s="154"/>
      <c r="SO236" s="154"/>
      <c r="SP236" s="154"/>
      <c r="SQ236" s="154"/>
      <c r="SR236" s="154"/>
      <c r="SS236" s="154"/>
      <c r="ST236" s="154"/>
      <c r="SU236" s="154"/>
      <c r="SV236" s="154"/>
      <c r="SW236" s="154"/>
      <c r="SX236" s="109"/>
    </row>
    <row r="237" spans="506:518" ht="19.5" customHeight="1" x14ac:dyDescent="0.25">
      <c r="SL237" s="154"/>
      <c r="SM237" s="154"/>
      <c r="SN237" s="154"/>
      <c r="SO237" s="154"/>
      <c r="SP237" s="154"/>
      <c r="SQ237" s="154"/>
      <c r="SR237" s="154"/>
      <c r="SS237" s="154"/>
      <c r="ST237" s="154"/>
      <c r="SU237" s="154"/>
      <c r="SV237" s="154"/>
      <c r="SW237" s="154"/>
      <c r="SX237" s="109"/>
    </row>
    <row r="238" spans="506:518" ht="19.5" customHeight="1" x14ac:dyDescent="0.25">
      <c r="SL238" s="154"/>
      <c r="SM238" s="154"/>
      <c r="SN238" s="154"/>
      <c r="SO238" s="154"/>
      <c r="SP238" s="154"/>
      <c r="SQ238" s="154"/>
      <c r="SR238" s="154"/>
      <c r="SS238" s="154"/>
      <c r="ST238" s="154"/>
      <c r="SU238" s="154"/>
      <c r="SV238" s="154"/>
      <c r="SW238" s="154"/>
      <c r="SX238" s="109"/>
    </row>
    <row r="239" spans="506:518" ht="19.5" customHeight="1" x14ac:dyDescent="0.25">
      <c r="SL239" s="154"/>
      <c r="SM239" s="154"/>
      <c r="SN239" s="154"/>
      <c r="SO239" s="154"/>
      <c r="SP239" s="154"/>
      <c r="SQ239" s="154"/>
      <c r="SR239" s="154"/>
      <c r="SS239" s="154"/>
      <c r="ST239" s="154"/>
      <c r="SU239" s="154"/>
      <c r="SV239" s="154"/>
      <c r="SW239" s="154"/>
      <c r="SX239" s="109"/>
    </row>
    <row r="240" spans="506:518" ht="19.5" customHeight="1" x14ac:dyDescent="0.25">
      <c r="SL240" s="154"/>
      <c r="SM240" s="154"/>
      <c r="SN240" s="154"/>
      <c r="SO240" s="154"/>
      <c r="SP240" s="154"/>
      <c r="SQ240" s="154"/>
      <c r="SR240" s="154"/>
      <c r="SS240" s="154"/>
      <c r="ST240" s="154"/>
      <c r="SU240" s="154"/>
      <c r="SV240" s="154"/>
      <c r="SW240" s="154"/>
      <c r="SX240" s="109"/>
    </row>
    <row r="241" spans="506:518" ht="19.5" customHeight="1" x14ac:dyDescent="0.25">
      <c r="SL241" s="154"/>
      <c r="SM241" s="154"/>
      <c r="SN241" s="154"/>
      <c r="SO241" s="154"/>
      <c r="SP241" s="154"/>
      <c r="SQ241" s="154"/>
      <c r="SR241" s="154"/>
      <c r="SS241" s="154"/>
      <c r="ST241" s="154"/>
      <c r="SU241" s="154"/>
      <c r="SV241" s="154"/>
      <c r="SW241" s="154"/>
      <c r="SX241" s="109"/>
    </row>
    <row r="242" spans="506:518" ht="19.5" customHeight="1" x14ac:dyDescent="0.25">
      <c r="SL242" s="154"/>
      <c r="SM242" s="154"/>
      <c r="SN242" s="154"/>
      <c r="SO242" s="154"/>
      <c r="SP242" s="154"/>
      <c r="SQ242" s="154"/>
      <c r="SR242" s="154"/>
      <c r="SS242" s="154"/>
      <c r="ST242" s="154"/>
      <c r="SU242" s="154"/>
      <c r="SV242" s="154"/>
      <c r="SW242" s="154"/>
      <c r="SX242" s="109"/>
    </row>
    <row r="243" spans="506:518" ht="19.5" customHeight="1" x14ac:dyDescent="0.25">
      <c r="SL243" s="154"/>
      <c r="SM243" s="154"/>
      <c r="SN243" s="154"/>
      <c r="SO243" s="154"/>
      <c r="SP243" s="154"/>
      <c r="SQ243" s="154"/>
      <c r="SR243" s="154"/>
      <c r="SS243" s="154"/>
      <c r="ST243" s="154"/>
      <c r="SU243" s="154"/>
      <c r="SV243" s="154"/>
      <c r="SW243" s="154"/>
      <c r="SX243" s="109"/>
    </row>
    <row r="244" spans="506:518" ht="19.5" customHeight="1" x14ac:dyDescent="0.25">
      <c r="SL244" s="154"/>
      <c r="SM244" s="154"/>
      <c r="SN244" s="154"/>
      <c r="SO244" s="154"/>
      <c r="SP244" s="154"/>
      <c r="SQ244" s="154"/>
      <c r="SR244" s="154"/>
      <c r="SS244" s="154"/>
      <c r="ST244" s="154"/>
      <c r="SU244" s="154"/>
      <c r="SV244" s="154"/>
      <c r="SW244" s="154"/>
      <c r="SX244" s="109"/>
    </row>
    <row r="245" spans="506:518" ht="19.5" customHeight="1" x14ac:dyDescent="0.25">
      <c r="SL245" s="154"/>
      <c r="SM245" s="154"/>
      <c r="SN245" s="154"/>
      <c r="SO245" s="154"/>
      <c r="SP245" s="154"/>
      <c r="SQ245" s="154"/>
      <c r="SR245" s="154"/>
      <c r="SS245" s="154"/>
      <c r="ST245" s="154"/>
      <c r="SU245" s="154"/>
      <c r="SV245" s="154"/>
      <c r="SW245" s="154"/>
      <c r="SX245" s="109"/>
    </row>
    <row r="246" spans="506:518" ht="19.5" customHeight="1" x14ac:dyDescent="0.25">
      <c r="SL246" s="154"/>
      <c r="SM246" s="154"/>
      <c r="SN246" s="154"/>
      <c r="SO246" s="154"/>
      <c r="SP246" s="154"/>
      <c r="SQ246" s="154"/>
      <c r="SR246" s="154"/>
      <c r="SS246" s="154"/>
      <c r="ST246" s="154"/>
      <c r="SU246" s="154"/>
      <c r="SV246" s="154"/>
      <c r="SW246" s="154"/>
      <c r="SX246" s="109"/>
    </row>
    <row r="247" spans="506:518" ht="19.5" customHeight="1" x14ac:dyDescent="0.25">
      <c r="SL247" s="154"/>
      <c r="SM247" s="154"/>
      <c r="SN247" s="154"/>
      <c r="SO247" s="154"/>
      <c r="SP247" s="154"/>
      <c r="SQ247" s="154"/>
      <c r="SR247" s="154"/>
      <c r="SS247" s="154"/>
      <c r="ST247" s="154"/>
      <c r="SU247" s="154"/>
      <c r="SV247" s="154"/>
      <c r="SW247" s="154"/>
      <c r="SX247" s="109"/>
    </row>
    <row r="248" spans="506:518" ht="19.5" customHeight="1" x14ac:dyDescent="0.25">
      <c r="SL248" s="154"/>
      <c r="SM248" s="154"/>
      <c r="SN248" s="154"/>
      <c r="SO248" s="154"/>
      <c r="SP248" s="154"/>
      <c r="SQ248" s="154"/>
      <c r="SR248" s="154"/>
      <c r="SS248" s="154"/>
      <c r="ST248" s="154"/>
      <c r="SU248" s="154"/>
      <c r="SV248" s="154"/>
      <c r="SW248" s="154"/>
      <c r="SX248" s="109"/>
    </row>
    <row r="249" spans="506:518" ht="19.5" customHeight="1" x14ac:dyDescent="0.25">
      <c r="SL249" s="154"/>
      <c r="SM249" s="154"/>
      <c r="SN249" s="154"/>
      <c r="SO249" s="154"/>
      <c r="SP249" s="154"/>
      <c r="SQ249" s="154"/>
      <c r="SR249" s="154"/>
      <c r="SS249" s="154"/>
      <c r="ST249" s="154"/>
      <c r="SU249" s="154"/>
      <c r="SV249" s="154"/>
      <c r="SW249" s="154"/>
      <c r="SX249" s="109"/>
    </row>
    <row r="250" spans="506:518" ht="19.5" customHeight="1" x14ac:dyDescent="0.25">
      <c r="SL250" s="154"/>
      <c r="SM250" s="154"/>
      <c r="SN250" s="154"/>
      <c r="SO250" s="154"/>
      <c r="SP250" s="154"/>
      <c r="SQ250" s="154"/>
      <c r="SR250" s="154"/>
      <c r="SS250" s="154"/>
      <c r="ST250" s="154"/>
      <c r="SU250" s="154"/>
      <c r="SV250" s="154"/>
      <c r="SW250" s="154"/>
      <c r="SX250" s="109"/>
    </row>
    <row r="251" spans="506:518" ht="19.5" customHeight="1" x14ac:dyDescent="0.25">
      <c r="SL251" s="154"/>
      <c r="SM251" s="154"/>
      <c r="SN251" s="154"/>
      <c r="SO251" s="154"/>
      <c r="SP251" s="154"/>
      <c r="SQ251" s="154"/>
      <c r="SR251" s="154"/>
      <c r="SS251" s="154"/>
      <c r="ST251" s="154"/>
      <c r="SU251" s="154"/>
      <c r="SV251" s="154"/>
      <c r="SW251" s="154"/>
      <c r="SX251" s="109"/>
    </row>
    <row r="252" spans="506:518" ht="19.5" customHeight="1" x14ac:dyDescent="0.25">
      <c r="SL252" s="154"/>
      <c r="SM252" s="154"/>
      <c r="SN252" s="154"/>
      <c r="SO252" s="154"/>
      <c r="SP252" s="154"/>
      <c r="SQ252" s="154"/>
      <c r="SR252" s="154"/>
      <c r="SS252" s="154"/>
      <c r="ST252" s="154"/>
      <c r="SU252" s="154"/>
      <c r="SV252" s="154"/>
      <c r="SW252" s="154"/>
      <c r="SX252" s="109"/>
    </row>
    <row r="253" spans="506:518" ht="19.5" customHeight="1" x14ac:dyDescent="0.25">
      <c r="SL253" s="154"/>
      <c r="SM253" s="154"/>
      <c r="SN253" s="154"/>
      <c r="SO253" s="154"/>
      <c r="SP253" s="154"/>
      <c r="SQ253" s="154"/>
      <c r="SR253" s="154"/>
      <c r="SS253" s="154"/>
      <c r="ST253" s="154"/>
      <c r="SU253" s="154"/>
      <c r="SV253" s="154"/>
      <c r="SW253" s="154"/>
      <c r="SX253" s="109"/>
    </row>
    <row r="254" spans="506:518" ht="19.5" customHeight="1" x14ac:dyDescent="0.25">
      <c r="SL254" s="154"/>
      <c r="SM254" s="154"/>
      <c r="SN254" s="154"/>
      <c r="SO254" s="154"/>
      <c r="SP254" s="154"/>
      <c r="SQ254" s="154"/>
      <c r="SR254" s="154"/>
      <c r="SS254" s="154"/>
      <c r="ST254" s="154"/>
      <c r="SU254" s="154"/>
      <c r="SV254" s="154"/>
      <c r="SW254" s="154"/>
      <c r="SX254" s="109"/>
    </row>
    <row r="255" spans="506:518" ht="19.5" customHeight="1" x14ac:dyDescent="0.25">
      <c r="SL255" s="154"/>
      <c r="SM255" s="154"/>
      <c r="SN255" s="154"/>
      <c r="SO255" s="154"/>
      <c r="SP255" s="154"/>
      <c r="SQ255" s="154"/>
      <c r="SR255" s="154"/>
      <c r="SS255" s="154"/>
      <c r="ST255" s="154"/>
      <c r="SU255" s="154"/>
      <c r="SV255" s="154"/>
      <c r="SW255" s="154"/>
      <c r="SX255" s="109"/>
    </row>
    <row r="256" spans="506:518" ht="19.5" customHeight="1" x14ac:dyDescent="0.25">
      <c r="SL256" s="154"/>
      <c r="SM256" s="154"/>
      <c r="SN256" s="154"/>
      <c r="SO256" s="154"/>
      <c r="SP256" s="154"/>
      <c r="SQ256" s="154"/>
      <c r="SR256" s="154"/>
      <c r="SS256" s="154"/>
      <c r="ST256" s="154"/>
      <c r="SU256" s="154"/>
      <c r="SV256" s="154"/>
      <c r="SW256" s="154"/>
      <c r="SX256" s="109"/>
    </row>
    <row r="257" spans="506:518" ht="19.5" customHeight="1" x14ac:dyDescent="0.25">
      <c r="SL257" s="154"/>
      <c r="SM257" s="154"/>
      <c r="SN257" s="154"/>
      <c r="SO257" s="154"/>
      <c r="SP257" s="154"/>
      <c r="SQ257" s="154"/>
      <c r="SR257" s="154"/>
      <c r="SS257" s="154"/>
      <c r="ST257" s="154"/>
      <c r="SU257" s="154"/>
      <c r="SV257" s="154"/>
      <c r="SW257" s="154"/>
      <c r="SX257" s="109"/>
    </row>
    <row r="258" spans="506:518" ht="19.5" customHeight="1" x14ac:dyDescent="0.25">
      <c r="SL258" s="154"/>
      <c r="SM258" s="154"/>
      <c r="SN258" s="154"/>
      <c r="SO258" s="154"/>
      <c r="SP258" s="154"/>
      <c r="SQ258" s="154"/>
      <c r="SR258" s="154"/>
      <c r="SS258" s="154"/>
      <c r="ST258" s="154"/>
      <c r="SU258" s="154"/>
      <c r="SV258" s="154"/>
      <c r="SW258" s="154"/>
      <c r="SX258" s="109"/>
    </row>
    <row r="259" spans="506:518" ht="19.5" customHeight="1" x14ac:dyDescent="0.25">
      <c r="SL259" s="154"/>
      <c r="SM259" s="154"/>
      <c r="SN259" s="154"/>
      <c r="SO259" s="154"/>
      <c r="SP259" s="154"/>
      <c r="SQ259" s="154"/>
      <c r="SR259" s="154"/>
      <c r="SS259" s="154"/>
      <c r="ST259" s="154"/>
      <c r="SU259" s="154"/>
      <c r="SV259" s="154"/>
      <c r="SW259" s="154"/>
      <c r="SX259" s="109"/>
    </row>
    <row r="260" spans="506:518" ht="19.5" customHeight="1" x14ac:dyDescent="0.25">
      <c r="SL260" s="154"/>
      <c r="SM260" s="154"/>
      <c r="SN260" s="154"/>
      <c r="SO260" s="154"/>
      <c r="SP260" s="154"/>
      <c r="SQ260" s="154"/>
      <c r="SR260" s="154"/>
      <c r="SS260" s="154"/>
      <c r="ST260" s="154"/>
      <c r="SU260" s="154"/>
      <c r="SV260" s="154"/>
      <c r="SW260" s="154"/>
      <c r="SX260" s="109"/>
    </row>
    <row r="261" spans="506:518" ht="19.5" customHeight="1" x14ac:dyDescent="0.25">
      <c r="SL261" s="154"/>
      <c r="SM261" s="154"/>
      <c r="SN261" s="154"/>
      <c r="SO261" s="154"/>
      <c r="SP261" s="154"/>
      <c r="SQ261" s="154"/>
      <c r="SR261" s="154"/>
      <c r="SS261" s="154"/>
      <c r="ST261" s="154"/>
      <c r="SU261" s="154"/>
      <c r="SV261" s="154"/>
      <c r="SW261" s="154"/>
      <c r="SX261" s="109"/>
    </row>
    <row r="262" spans="506:518" ht="19.5" customHeight="1" x14ac:dyDescent="0.25">
      <c r="SL262" s="154"/>
      <c r="SM262" s="154"/>
      <c r="SN262" s="154"/>
      <c r="SO262" s="154"/>
      <c r="SP262" s="154"/>
      <c r="SQ262" s="154"/>
      <c r="SR262" s="154"/>
      <c r="SS262" s="154"/>
      <c r="ST262" s="154"/>
      <c r="SU262" s="154"/>
      <c r="SV262" s="154"/>
      <c r="SW262" s="154"/>
      <c r="SX262" s="109"/>
    </row>
    <row r="263" spans="506:518" ht="19.5" customHeight="1" x14ac:dyDescent="0.25">
      <c r="SL263" s="154"/>
      <c r="SM263" s="154"/>
      <c r="SN263" s="154"/>
      <c r="SO263" s="154"/>
      <c r="SP263" s="154"/>
      <c r="SQ263" s="154"/>
      <c r="SR263" s="154"/>
      <c r="SS263" s="154"/>
      <c r="ST263" s="154"/>
      <c r="SU263" s="154"/>
      <c r="SV263" s="154"/>
      <c r="SW263" s="154"/>
      <c r="SX263" s="109"/>
    </row>
    <row r="264" spans="506:518" ht="19.5" customHeight="1" x14ac:dyDescent="0.25">
      <c r="SL264" s="243"/>
      <c r="SM264" s="243"/>
      <c r="SN264" s="243"/>
      <c r="SO264" s="243"/>
      <c r="SP264" s="243"/>
      <c r="SQ264" s="243"/>
      <c r="SR264" s="243"/>
      <c r="SS264" s="243"/>
      <c r="ST264" s="243"/>
      <c r="SU264" s="243"/>
      <c r="SV264" s="243"/>
      <c r="SW264" s="243"/>
      <c r="SX264" s="293"/>
    </row>
    <row r="265" spans="506:518" ht="19.5" customHeight="1" x14ac:dyDescent="0.25">
      <c r="SL265" s="154"/>
      <c r="SM265" s="154"/>
      <c r="SN265" s="154"/>
      <c r="SO265" s="154"/>
      <c r="SP265" s="154"/>
      <c r="SQ265" s="154"/>
      <c r="SR265" s="154"/>
      <c r="SS265" s="154"/>
      <c r="ST265" s="154"/>
      <c r="SU265" s="154"/>
      <c r="SV265" s="154"/>
      <c r="SW265" s="154"/>
      <c r="SX265" s="109"/>
    </row>
    <row r="266" spans="506:518" ht="19.5" customHeight="1" x14ac:dyDescent="0.25">
      <c r="SL266" s="154"/>
      <c r="SM266" s="154"/>
      <c r="SN266" s="154"/>
      <c r="SO266" s="154"/>
      <c r="SP266" s="154"/>
      <c r="SQ266" s="154"/>
      <c r="SR266" s="154"/>
      <c r="SS266" s="154"/>
      <c r="ST266" s="154"/>
      <c r="SU266" s="154"/>
      <c r="SV266" s="154"/>
      <c r="SW266" s="154"/>
      <c r="SX266" s="109"/>
    </row>
    <row r="267" spans="506:518" ht="19.5" customHeight="1" x14ac:dyDescent="0.25">
      <c r="SL267" s="154"/>
      <c r="SM267" s="154"/>
      <c r="SN267" s="154"/>
      <c r="SO267" s="154"/>
      <c r="SP267" s="154"/>
      <c r="SQ267" s="154"/>
      <c r="SR267" s="154"/>
      <c r="SS267" s="154"/>
      <c r="ST267" s="154"/>
      <c r="SU267" s="154"/>
      <c r="SV267" s="154"/>
      <c r="SW267" s="154"/>
      <c r="SX267" s="109"/>
    </row>
    <row r="268" spans="506:518" ht="19.5" customHeight="1" x14ac:dyDescent="0.25">
      <c r="SL268" s="154"/>
      <c r="SM268" s="154"/>
      <c r="SN268" s="154"/>
      <c r="SO268" s="154"/>
      <c r="SP268" s="154"/>
      <c r="SQ268" s="154"/>
      <c r="SR268" s="154"/>
      <c r="SS268" s="154"/>
      <c r="ST268" s="154"/>
      <c r="SU268" s="154"/>
      <c r="SV268" s="154"/>
      <c r="SW268" s="154"/>
      <c r="SX268" s="109"/>
    </row>
    <row r="269" spans="506:518" ht="19.5" customHeight="1" x14ac:dyDescent="0.25">
      <c r="SL269" s="154"/>
      <c r="SM269" s="154"/>
      <c r="SN269" s="154"/>
      <c r="SO269" s="154"/>
      <c r="SP269" s="154"/>
      <c r="SQ269" s="154"/>
      <c r="SR269" s="154"/>
      <c r="SS269" s="154"/>
      <c r="ST269" s="154"/>
      <c r="SU269" s="154"/>
      <c r="SV269" s="154"/>
      <c r="SW269" s="154"/>
      <c r="SX269" s="109"/>
    </row>
    <row r="270" spans="506:518" ht="19.5" customHeight="1" x14ac:dyDescent="0.25">
      <c r="SL270" s="154"/>
      <c r="SM270" s="154"/>
      <c r="SN270" s="154"/>
      <c r="SO270" s="154"/>
      <c r="SP270" s="154"/>
      <c r="SQ270" s="154"/>
      <c r="SR270" s="154"/>
      <c r="SS270" s="154"/>
      <c r="ST270" s="154"/>
      <c r="SU270" s="154"/>
      <c r="SV270" s="154"/>
      <c r="SW270" s="154"/>
      <c r="SX270" s="109"/>
    </row>
    <row r="271" spans="506:518" ht="19.5" customHeight="1" x14ac:dyDescent="0.25">
      <c r="SL271" s="154"/>
      <c r="SM271" s="154"/>
      <c r="SN271" s="154"/>
      <c r="SO271" s="154"/>
      <c r="SP271" s="154"/>
      <c r="SQ271" s="154"/>
      <c r="SR271" s="154"/>
      <c r="SS271" s="154"/>
      <c r="ST271" s="154"/>
      <c r="SU271" s="154"/>
      <c r="SV271" s="154"/>
      <c r="SW271" s="154"/>
      <c r="SX271" s="109"/>
    </row>
    <row r="272" spans="506:518" ht="19.5" customHeight="1" x14ac:dyDescent="0.25">
      <c r="SL272" s="154"/>
      <c r="SM272" s="154"/>
      <c r="SN272" s="154"/>
      <c r="SO272" s="154"/>
      <c r="SP272" s="154"/>
      <c r="SQ272" s="154"/>
      <c r="SR272" s="154"/>
      <c r="SS272" s="154"/>
      <c r="ST272" s="154"/>
      <c r="SU272" s="154"/>
      <c r="SV272" s="154"/>
      <c r="SW272" s="154"/>
      <c r="SX272" s="109"/>
    </row>
    <row r="273" spans="505:518" ht="19.5" customHeight="1" x14ac:dyDescent="0.25">
      <c r="SL273" s="154"/>
      <c r="SM273" s="154"/>
      <c r="SN273" s="154"/>
      <c r="SO273" s="154"/>
      <c r="SP273" s="154"/>
      <c r="SQ273" s="154"/>
      <c r="SR273" s="154"/>
      <c r="SS273" s="154"/>
      <c r="ST273" s="154"/>
      <c r="SU273" s="154"/>
      <c r="SV273" s="154"/>
      <c r="SW273" s="154"/>
      <c r="SX273" s="109"/>
    </row>
    <row r="274" spans="505:518" ht="19.5" customHeight="1" x14ac:dyDescent="0.25">
      <c r="SL274" s="154"/>
      <c r="SM274" s="154"/>
      <c r="SN274" s="154"/>
      <c r="SO274" s="154"/>
      <c r="SP274" s="154"/>
      <c r="SQ274" s="154"/>
      <c r="SR274" s="154"/>
      <c r="SS274" s="154"/>
      <c r="ST274" s="154"/>
      <c r="SU274" s="154"/>
      <c r="SV274" s="154"/>
      <c r="SW274" s="154"/>
      <c r="SX274" s="109"/>
    </row>
    <row r="275" spans="505:518" ht="19.5" customHeight="1" x14ac:dyDescent="0.25">
      <c r="SK275" s="247"/>
      <c r="SL275" s="112"/>
      <c r="SM275" s="112"/>
      <c r="SN275" s="112"/>
      <c r="SO275" s="112"/>
      <c r="SP275" s="112"/>
      <c r="SQ275" s="112"/>
      <c r="SR275" s="112"/>
      <c r="SS275" s="112"/>
      <c r="ST275" s="112"/>
      <c r="SU275" s="112"/>
      <c r="SV275" s="112"/>
      <c r="SW275" s="112"/>
      <c r="SX275" s="106"/>
    </row>
    <row r="276" spans="505:518" ht="19.5" customHeight="1" x14ac:dyDescent="0.25">
      <c r="SK276" s="247"/>
      <c r="SL276" s="112"/>
      <c r="SM276" s="112"/>
      <c r="SN276" s="112"/>
      <c r="SO276" s="112"/>
      <c r="SP276" s="112"/>
      <c r="SQ276" s="112"/>
      <c r="SR276" s="112"/>
      <c r="SS276" s="112"/>
      <c r="ST276" s="112"/>
      <c r="SU276" s="112"/>
      <c r="SV276" s="112"/>
      <c r="SW276" s="112"/>
      <c r="SX276" s="106"/>
    </row>
    <row r="277" spans="505:518" ht="19.5" customHeight="1" x14ac:dyDescent="0.25">
      <c r="SK277" s="247"/>
      <c r="SL277" s="112"/>
      <c r="SM277" s="112"/>
      <c r="SN277" s="112"/>
      <c r="SO277" s="112"/>
      <c r="SP277" s="112"/>
      <c r="SQ277" s="112"/>
      <c r="SR277" s="112"/>
      <c r="SS277" s="112"/>
      <c r="ST277" s="112"/>
      <c r="SU277" s="112"/>
      <c r="SV277" s="112"/>
      <c r="SW277" s="112"/>
      <c r="SX277" s="106"/>
    </row>
    <row r="278" spans="505:518" ht="19.5" customHeight="1" x14ac:dyDescent="0.25">
      <c r="SK278" s="247"/>
      <c r="SL278" s="112"/>
      <c r="SM278" s="112"/>
      <c r="SN278" s="112"/>
      <c r="SO278" s="112"/>
      <c r="SP278" s="112"/>
      <c r="SQ278" s="112"/>
      <c r="SR278" s="112"/>
      <c r="SS278" s="112"/>
      <c r="ST278" s="112"/>
      <c r="SU278" s="112"/>
      <c r="SV278" s="112"/>
      <c r="SW278" s="112"/>
      <c r="SX278" s="106"/>
    </row>
    <row r="279" spans="505:518" ht="19.5" customHeight="1" x14ac:dyDescent="0.25">
      <c r="SK279" s="247"/>
      <c r="SL279" s="112"/>
      <c r="SM279" s="112"/>
      <c r="SN279" s="112"/>
      <c r="SO279" s="112"/>
      <c r="SP279" s="112"/>
      <c r="SQ279" s="112"/>
      <c r="SR279" s="112"/>
      <c r="SS279" s="112"/>
      <c r="ST279" s="112"/>
      <c r="SU279" s="112"/>
      <c r="SV279" s="112"/>
      <c r="SW279" s="112"/>
      <c r="SX279" s="106"/>
    </row>
    <row r="280" spans="505:518" ht="19.5" customHeight="1" x14ac:dyDescent="0.25">
      <c r="SK280" s="247"/>
      <c r="SL280" s="112"/>
      <c r="SM280" s="112"/>
      <c r="SN280" s="112"/>
      <c r="SO280" s="112"/>
      <c r="SP280" s="112"/>
      <c r="SQ280" s="112"/>
      <c r="SR280" s="112"/>
      <c r="SS280" s="112"/>
      <c r="ST280" s="112"/>
      <c r="SU280" s="112"/>
      <c r="SV280" s="112"/>
      <c r="SW280" s="112"/>
      <c r="SX280" s="106"/>
    </row>
    <row r="281" spans="505:518" ht="19.5" customHeight="1" x14ac:dyDescent="0.25">
      <c r="SK281" s="247"/>
      <c r="SL281" s="112"/>
      <c r="SM281" s="112"/>
      <c r="SN281" s="112"/>
      <c r="SO281" s="112"/>
      <c r="SP281" s="112"/>
      <c r="SQ281" s="112"/>
      <c r="SR281" s="112"/>
      <c r="SS281" s="112"/>
      <c r="ST281" s="112"/>
      <c r="SU281" s="112"/>
      <c r="SV281" s="112"/>
      <c r="SW281" s="112"/>
      <c r="SX281" s="106"/>
    </row>
    <row r="282" spans="505:518" ht="19.5" customHeight="1" x14ac:dyDescent="0.25">
      <c r="SK282" s="247"/>
      <c r="SL282" s="112"/>
      <c r="SM282" s="112"/>
      <c r="SN282" s="112"/>
      <c r="SO282" s="112"/>
      <c r="SP282" s="112"/>
      <c r="SQ282" s="112"/>
      <c r="SR282" s="112"/>
      <c r="SS282" s="112"/>
      <c r="ST282" s="112"/>
      <c r="SU282" s="112"/>
      <c r="SV282" s="112"/>
      <c r="SW282" s="112"/>
      <c r="SX282" s="106"/>
    </row>
    <row r="283" spans="505:518" ht="19.5" customHeight="1" x14ac:dyDescent="0.25">
      <c r="SL283" s="154"/>
      <c r="SM283" s="154"/>
      <c r="SN283" s="154"/>
      <c r="SO283" s="154"/>
      <c r="SP283" s="154"/>
      <c r="SQ283" s="154"/>
      <c r="SR283" s="154"/>
      <c r="SS283" s="154"/>
      <c r="ST283" s="154"/>
      <c r="SU283" s="154"/>
      <c r="SV283" s="154"/>
      <c r="SW283" s="154"/>
      <c r="SX283" s="109"/>
    </row>
    <row r="284" spans="505:518" ht="19.5" customHeight="1" x14ac:dyDescent="0.25">
      <c r="SL284" s="154"/>
      <c r="SM284" s="154"/>
      <c r="SN284" s="154"/>
      <c r="SO284" s="154"/>
      <c r="SP284" s="154"/>
      <c r="SQ284" s="154"/>
      <c r="SR284" s="154"/>
      <c r="SS284" s="154"/>
      <c r="ST284" s="154"/>
      <c r="SU284" s="154"/>
      <c r="SV284" s="154"/>
      <c r="SW284" s="154"/>
      <c r="SX284" s="109"/>
    </row>
    <row r="285" spans="505:518" ht="19.5" customHeight="1" x14ac:dyDescent="0.25">
      <c r="SL285" s="154"/>
      <c r="SM285" s="154"/>
      <c r="SN285" s="154"/>
      <c r="SO285" s="154"/>
      <c r="SP285" s="154"/>
      <c r="SQ285" s="154"/>
      <c r="SR285" s="154"/>
      <c r="SS285" s="154"/>
      <c r="ST285" s="154"/>
      <c r="SU285" s="154"/>
      <c r="SV285" s="154"/>
      <c r="SW285" s="154"/>
      <c r="SX285" s="109"/>
    </row>
    <row r="286" spans="505:518" ht="19.5" customHeight="1" x14ac:dyDescent="0.25">
      <c r="SL286" s="154"/>
      <c r="SM286" s="154"/>
      <c r="SN286" s="154"/>
      <c r="SO286" s="154"/>
      <c r="SP286" s="154"/>
      <c r="SQ286" s="154"/>
      <c r="SR286" s="154"/>
      <c r="SS286" s="154"/>
      <c r="ST286" s="154"/>
      <c r="SU286" s="154"/>
      <c r="SV286" s="154"/>
      <c r="SW286" s="154"/>
      <c r="SX286" s="109"/>
    </row>
    <row r="287" spans="505:518" ht="19.5" customHeight="1" x14ac:dyDescent="0.25">
      <c r="SK287" s="247"/>
      <c r="SL287" s="112"/>
      <c r="SM287" s="112"/>
      <c r="SN287" s="112"/>
      <c r="SO287" s="112"/>
      <c r="SP287" s="112"/>
      <c r="SQ287" s="112"/>
      <c r="SR287" s="112"/>
      <c r="SS287" s="112"/>
      <c r="ST287" s="112"/>
      <c r="SU287" s="112"/>
      <c r="SV287" s="112"/>
      <c r="SW287" s="112"/>
      <c r="SX287" s="106"/>
    </row>
    <row r="288" spans="505:518" ht="19.5" customHeight="1" x14ac:dyDescent="0.25">
      <c r="SK288" s="247"/>
      <c r="SL288" s="112"/>
      <c r="SM288" s="112"/>
      <c r="SN288" s="112"/>
      <c r="SO288" s="112"/>
      <c r="SP288" s="112"/>
      <c r="SQ288" s="112"/>
      <c r="SR288" s="112"/>
      <c r="SS288" s="112"/>
      <c r="ST288" s="112"/>
      <c r="SU288" s="112"/>
      <c r="SV288" s="112"/>
      <c r="SW288" s="112"/>
      <c r="SX288" s="106"/>
    </row>
    <row r="289" spans="505:518" ht="19.5" customHeight="1" x14ac:dyDescent="0.25">
      <c r="SK289" s="247"/>
      <c r="SL289" s="112"/>
      <c r="SM289" s="112"/>
      <c r="SN289" s="112"/>
      <c r="SO289" s="112"/>
      <c r="SP289" s="112"/>
      <c r="SQ289" s="112"/>
      <c r="SR289" s="112"/>
      <c r="SS289" s="112"/>
      <c r="ST289" s="112"/>
      <c r="SU289" s="112"/>
      <c r="SV289" s="112"/>
      <c r="SW289" s="112"/>
      <c r="SX289" s="106"/>
    </row>
    <row r="290" spans="505:518" ht="19.5" customHeight="1" x14ac:dyDescent="0.25">
      <c r="SK290" s="247"/>
      <c r="SL290" s="112"/>
      <c r="SM290" s="112"/>
      <c r="SN290" s="112"/>
      <c r="SO290" s="112"/>
      <c r="SP290" s="112"/>
      <c r="SQ290" s="112"/>
      <c r="SR290" s="112"/>
      <c r="SS290" s="112"/>
      <c r="ST290" s="112"/>
      <c r="SU290" s="112"/>
      <c r="SV290" s="112"/>
      <c r="SW290" s="112"/>
      <c r="SX290" s="106"/>
    </row>
    <row r="291" spans="505:518" ht="19.5" customHeight="1" x14ac:dyDescent="0.25">
      <c r="SK291" s="247"/>
      <c r="SL291" s="112"/>
      <c r="SM291" s="112"/>
      <c r="SN291" s="112"/>
      <c r="SO291" s="112"/>
      <c r="SP291" s="112"/>
      <c r="SQ291" s="112"/>
      <c r="SR291" s="112"/>
      <c r="SS291" s="112"/>
      <c r="ST291" s="112"/>
      <c r="SU291" s="112"/>
      <c r="SV291" s="112"/>
      <c r="SW291" s="112"/>
      <c r="SX291" s="106"/>
    </row>
    <row r="292" spans="505:518" ht="19.5" customHeight="1" x14ac:dyDescent="0.25">
      <c r="SK292" s="247"/>
      <c r="SL292" s="112"/>
      <c r="SM292" s="112"/>
      <c r="SN292" s="112"/>
      <c r="SO292" s="112"/>
      <c r="SP292" s="112"/>
      <c r="SQ292" s="112"/>
      <c r="SR292" s="112"/>
      <c r="SS292" s="112"/>
      <c r="ST292" s="112"/>
      <c r="SU292" s="112"/>
      <c r="SV292" s="112"/>
      <c r="SW292" s="112"/>
      <c r="SX292" s="106"/>
    </row>
    <row r="293" spans="505:518" ht="19.5" customHeight="1" x14ac:dyDescent="0.25">
      <c r="SK293" s="247"/>
      <c r="SL293" s="112"/>
      <c r="SM293" s="112"/>
      <c r="SN293" s="112"/>
      <c r="SO293" s="112"/>
      <c r="SP293" s="112"/>
      <c r="SQ293" s="112"/>
      <c r="SR293" s="112"/>
      <c r="SS293" s="112"/>
      <c r="ST293" s="112"/>
      <c r="SU293" s="112"/>
      <c r="SV293" s="112"/>
      <c r="SW293" s="112"/>
      <c r="SX293" s="106"/>
    </row>
    <row r="294" spans="505:518" ht="19.5" customHeight="1" x14ac:dyDescent="0.25">
      <c r="SK294" s="247"/>
      <c r="SL294" s="112"/>
      <c r="SM294" s="112"/>
      <c r="SN294" s="112"/>
      <c r="SO294" s="112"/>
      <c r="SP294" s="112"/>
      <c r="SQ294" s="112"/>
      <c r="SR294" s="112"/>
      <c r="SS294" s="112"/>
      <c r="ST294" s="112"/>
      <c r="SU294" s="112"/>
      <c r="SV294" s="112"/>
      <c r="SW294" s="112"/>
      <c r="SX294" s="106"/>
    </row>
    <row r="295" spans="505:518" ht="19.5" customHeight="1" x14ac:dyDescent="0.25">
      <c r="SK295" s="247"/>
      <c r="SL295" s="112"/>
      <c r="SM295" s="112"/>
      <c r="SN295" s="112"/>
      <c r="SO295" s="112"/>
      <c r="SP295" s="112"/>
      <c r="SQ295" s="112"/>
      <c r="SR295" s="112"/>
      <c r="SS295" s="112"/>
      <c r="ST295" s="112"/>
      <c r="SU295" s="112"/>
      <c r="SV295" s="112"/>
      <c r="SW295" s="112"/>
      <c r="SX295" s="106"/>
    </row>
    <row r="296" spans="505:518" ht="19.5" customHeight="1" x14ac:dyDescent="0.25">
      <c r="SK296" s="247"/>
      <c r="SL296" s="112"/>
      <c r="SM296" s="112"/>
      <c r="SN296" s="112"/>
      <c r="SO296" s="112"/>
      <c r="SP296" s="112"/>
      <c r="SQ296" s="112"/>
      <c r="SR296" s="112"/>
      <c r="SS296" s="112"/>
      <c r="ST296" s="112"/>
      <c r="SU296" s="112"/>
      <c r="SV296" s="112"/>
      <c r="SW296" s="112"/>
      <c r="SX296" s="106"/>
    </row>
    <row r="297" spans="505:518" ht="19.5" customHeight="1" x14ac:dyDescent="0.25">
      <c r="SK297" s="247"/>
      <c r="SL297" s="112"/>
      <c r="SM297" s="112"/>
      <c r="SN297" s="112"/>
      <c r="SO297" s="112"/>
      <c r="SP297" s="112"/>
      <c r="SQ297" s="112"/>
      <c r="SR297" s="112"/>
      <c r="SS297" s="112"/>
      <c r="ST297" s="112"/>
      <c r="SU297" s="112"/>
      <c r="SV297" s="112"/>
      <c r="SW297" s="112"/>
      <c r="SX297" s="106"/>
    </row>
    <row r="298" spans="505:518" ht="19.5" customHeight="1" x14ac:dyDescent="0.25">
      <c r="SK298" s="247"/>
      <c r="SL298" s="112"/>
      <c r="SM298" s="112"/>
      <c r="SN298" s="112"/>
      <c r="SO298" s="112"/>
      <c r="SP298" s="112"/>
      <c r="SQ298" s="112"/>
      <c r="SR298" s="112"/>
      <c r="SS298" s="112"/>
      <c r="ST298" s="112"/>
      <c r="SU298" s="112"/>
      <c r="SV298" s="112"/>
      <c r="SW298" s="112"/>
      <c r="SX298" s="106"/>
    </row>
    <row r="299" spans="505:518" ht="19.5" customHeight="1" x14ac:dyDescent="0.25">
      <c r="SK299" s="247"/>
      <c r="SL299" s="112"/>
      <c r="SM299" s="112"/>
      <c r="SN299" s="112"/>
      <c r="SO299" s="112"/>
      <c r="SP299" s="112"/>
      <c r="SQ299" s="112"/>
      <c r="SR299" s="112"/>
      <c r="SS299" s="112"/>
      <c r="ST299" s="112"/>
      <c r="SU299" s="112"/>
      <c r="SV299" s="112"/>
      <c r="SW299" s="112"/>
      <c r="SX299" s="106"/>
    </row>
    <row r="300" spans="505:518" ht="19.5" customHeight="1" x14ac:dyDescent="0.25">
      <c r="SK300" s="247"/>
      <c r="SL300" s="112"/>
      <c r="SM300" s="112"/>
      <c r="SN300" s="112"/>
      <c r="SO300" s="112"/>
      <c r="SP300" s="112"/>
      <c r="SQ300" s="112"/>
      <c r="SR300" s="112"/>
      <c r="SS300" s="112"/>
      <c r="ST300" s="112"/>
      <c r="SU300" s="112"/>
      <c r="SV300" s="112"/>
      <c r="SW300" s="112"/>
      <c r="SX300" s="106"/>
    </row>
    <row r="301" spans="505:518" ht="19.5" customHeight="1" x14ac:dyDescent="0.25">
      <c r="SK301" s="247"/>
      <c r="SL301" s="112"/>
      <c r="SM301" s="112"/>
      <c r="SN301" s="112"/>
      <c r="SO301" s="112"/>
      <c r="SP301" s="112"/>
      <c r="SQ301" s="112"/>
      <c r="SR301" s="112"/>
      <c r="SS301" s="112"/>
      <c r="ST301" s="112"/>
      <c r="SU301" s="112"/>
      <c r="SV301" s="112"/>
      <c r="SW301" s="112"/>
      <c r="SX301" s="106"/>
    </row>
    <row r="302" spans="505:518" ht="19.5" customHeight="1" x14ac:dyDescent="0.25">
      <c r="SK302" s="247"/>
      <c r="SL302" s="112"/>
      <c r="SM302" s="112"/>
      <c r="SN302" s="112"/>
      <c r="SO302" s="112"/>
      <c r="SP302" s="112"/>
      <c r="SQ302" s="112"/>
      <c r="SR302" s="112"/>
      <c r="SS302" s="112"/>
      <c r="ST302" s="112"/>
      <c r="SU302" s="112"/>
      <c r="SV302" s="112"/>
      <c r="SW302" s="112"/>
      <c r="SX302" s="106"/>
    </row>
    <row r="303" spans="505:518" ht="19.5" customHeight="1" x14ac:dyDescent="0.25">
      <c r="SK303" s="247"/>
      <c r="SL303" s="112"/>
      <c r="SM303" s="112"/>
      <c r="SN303" s="112"/>
      <c r="SO303" s="112"/>
      <c r="SP303" s="112"/>
      <c r="SQ303" s="112"/>
      <c r="SR303" s="112"/>
      <c r="SS303" s="112"/>
      <c r="ST303" s="112"/>
      <c r="SU303" s="112"/>
      <c r="SV303" s="112"/>
      <c r="SW303" s="112"/>
      <c r="SX303" s="106"/>
    </row>
    <row r="304" spans="505:518" ht="19.5" customHeight="1" x14ac:dyDescent="0.25">
      <c r="SK304" s="247"/>
      <c r="SL304" s="112"/>
      <c r="SM304" s="112"/>
      <c r="SN304" s="112"/>
      <c r="SO304" s="112"/>
      <c r="SP304" s="112"/>
      <c r="SQ304" s="112"/>
      <c r="SR304" s="112"/>
      <c r="SS304" s="112"/>
      <c r="ST304" s="112"/>
      <c r="SU304" s="112"/>
      <c r="SV304" s="112"/>
      <c r="SW304" s="112"/>
      <c r="SX304" s="106"/>
    </row>
    <row r="305" spans="505:518" ht="19.5" customHeight="1" x14ac:dyDescent="0.25">
      <c r="SK305" s="247"/>
      <c r="SL305" s="112"/>
      <c r="SM305" s="112"/>
      <c r="SN305" s="112"/>
      <c r="SO305" s="112"/>
      <c r="SP305" s="112"/>
      <c r="SQ305" s="112"/>
      <c r="SR305" s="112"/>
      <c r="SS305" s="112"/>
      <c r="ST305" s="112"/>
      <c r="SU305" s="112"/>
      <c r="SV305" s="112"/>
      <c r="SW305" s="112"/>
      <c r="SX305" s="106"/>
    </row>
    <row r="306" spans="505:518" ht="19.5" customHeight="1" x14ac:dyDescent="0.25">
      <c r="SK306" s="247"/>
      <c r="SL306" s="112"/>
      <c r="SM306" s="112"/>
      <c r="SN306" s="112"/>
      <c r="SO306" s="112"/>
      <c r="SP306" s="112"/>
      <c r="SQ306" s="112"/>
      <c r="SR306" s="112"/>
      <c r="SS306" s="112"/>
      <c r="ST306" s="112"/>
      <c r="SU306" s="112"/>
      <c r="SV306" s="112"/>
      <c r="SW306" s="112"/>
      <c r="SX306" s="106"/>
    </row>
    <row r="307" spans="505:518" ht="19.5" customHeight="1" x14ac:dyDescent="0.25">
      <c r="SK307" s="247"/>
      <c r="SL307" s="112"/>
      <c r="SM307" s="112"/>
      <c r="SN307" s="112"/>
      <c r="SO307" s="112"/>
      <c r="SP307" s="112"/>
      <c r="SQ307" s="112"/>
      <c r="SR307" s="112"/>
      <c r="SS307" s="112"/>
      <c r="ST307" s="112"/>
      <c r="SU307" s="112"/>
      <c r="SV307" s="112"/>
      <c r="SW307" s="112"/>
      <c r="SX307" s="106"/>
    </row>
    <row r="308" spans="505:518" ht="19.5" customHeight="1" x14ac:dyDescent="0.25">
      <c r="SK308" s="247"/>
      <c r="SL308" s="112"/>
      <c r="SM308" s="112"/>
      <c r="SN308" s="112"/>
      <c r="SO308" s="112"/>
      <c r="SP308" s="112"/>
      <c r="SQ308" s="112"/>
      <c r="SR308" s="112"/>
      <c r="SS308" s="112"/>
      <c r="ST308" s="112"/>
      <c r="SU308" s="112"/>
      <c r="SV308" s="112"/>
      <c r="SW308" s="112"/>
      <c r="SX308" s="106"/>
    </row>
    <row r="309" spans="505:518" ht="19.5" customHeight="1" x14ac:dyDescent="0.25">
      <c r="SK309" s="247"/>
      <c r="SL309" s="112"/>
      <c r="SM309" s="112"/>
      <c r="SN309" s="112"/>
      <c r="SO309" s="112"/>
      <c r="SP309" s="112"/>
      <c r="SQ309" s="112"/>
      <c r="SR309" s="112"/>
      <c r="SS309" s="112"/>
      <c r="ST309" s="112"/>
      <c r="SU309" s="112"/>
      <c r="SV309" s="112"/>
      <c r="SW309" s="112"/>
      <c r="SX309" s="106"/>
    </row>
    <row r="310" spans="505:518" ht="19.5" customHeight="1" x14ac:dyDescent="0.25">
      <c r="SK310" s="247"/>
      <c r="SL310" s="112"/>
      <c r="SM310" s="112"/>
      <c r="SN310" s="112"/>
      <c r="SO310" s="112"/>
      <c r="SP310" s="112"/>
      <c r="SQ310" s="112"/>
      <c r="SR310" s="112"/>
      <c r="SS310" s="112"/>
      <c r="ST310" s="112"/>
      <c r="SU310" s="112"/>
      <c r="SV310" s="112"/>
      <c r="SW310" s="112"/>
      <c r="SX310" s="106"/>
    </row>
    <row r="311" spans="505:518" ht="19.5" customHeight="1" x14ac:dyDescent="0.25">
      <c r="SK311" s="247"/>
      <c r="SL311" s="112"/>
      <c r="SM311" s="112"/>
      <c r="SN311" s="112"/>
      <c r="SO311" s="112"/>
      <c r="SP311" s="112"/>
      <c r="SQ311" s="112"/>
      <c r="SR311" s="112"/>
      <c r="SS311" s="112"/>
      <c r="ST311" s="112"/>
      <c r="SU311" s="112"/>
      <c r="SV311" s="112"/>
      <c r="SW311" s="112"/>
      <c r="SX311" s="106"/>
    </row>
    <row r="312" spans="505:518" ht="19.5" customHeight="1" x14ac:dyDescent="0.25">
      <c r="SK312" s="247"/>
      <c r="SL312" s="112"/>
      <c r="SM312" s="112"/>
      <c r="SN312" s="112"/>
      <c r="SO312" s="112"/>
      <c r="SP312" s="112"/>
      <c r="SQ312" s="112"/>
      <c r="SR312" s="112"/>
      <c r="SS312" s="112"/>
      <c r="ST312" s="112"/>
      <c r="SU312" s="112"/>
      <c r="SV312" s="112"/>
      <c r="SW312" s="112"/>
      <c r="SX312" s="106"/>
    </row>
    <row r="313" spans="505:518" ht="19.5" customHeight="1" x14ac:dyDescent="0.25">
      <c r="SK313" s="247"/>
      <c r="SL313" s="112"/>
      <c r="SM313" s="112"/>
      <c r="SN313" s="112"/>
      <c r="SO313" s="112"/>
      <c r="SP313" s="112"/>
      <c r="SQ313" s="112"/>
      <c r="SR313" s="112"/>
      <c r="SS313" s="112"/>
      <c r="ST313" s="112"/>
      <c r="SU313" s="112"/>
      <c r="SV313" s="112"/>
      <c r="SW313" s="112"/>
      <c r="SX313" s="106"/>
    </row>
    <row r="314" spans="505:518" ht="19.5" customHeight="1" x14ac:dyDescent="0.25">
      <c r="SK314" s="247"/>
      <c r="SL314" s="112"/>
      <c r="SM314" s="112"/>
      <c r="SN314" s="112"/>
      <c r="SO314" s="112"/>
      <c r="SP314" s="112"/>
      <c r="SQ314" s="112"/>
      <c r="SR314" s="112"/>
      <c r="SS314" s="112"/>
      <c r="ST314" s="112"/>
      <c r="SU314" s="112"/>
      <c r="SV314" s="112"/>
      <c r="SW314" s="112"/>
      <c r="SX314" s="106"/>
    </row>
    <row r="315" spans="505:518" ht="19.5" customHeight="1" x14ac:dyDescent="0.25">
      <c r="SK315" s="247"/>
      <c r="SL315" s="112"/>
      <c r="SM315" s="112"/>
      <c r="SN315" s="112"/>
      <c r="SO315" s="112"/>
      <c r="SP315" s="112"/>
      <c r="SQ315" s="112"/>
      <c r="SR315" s="112"/>
      <c r="SS315" s="112"/>
      <c r="ST315" s="112"/>
      <c r="SU315" s="112"/>
      <c r="SV315" s="112"/>
      <c r="SW315" s="112"/>
      <c r="SX315" s="106"/>
    </row>
    <row r="316" spans="505:518" ht="19.5" customHeight="1" x14ac:dyDescent="0.25">
      <c r="SK316" s="247"/>
      <c r="SL316" s="112"/>
      <c r="SM316" s="112"/>
      <c r="SN316" s="112"/>
      <c r="SO316" s="112"/>
      <c r="SP316" s="112"/>
      <c r="SQ316" s="112"/>
      <c r="SR316" s="112"/>
      <c r="SS316" s="112"/>
      <c r="ST316" s="112"/>
      <c r="SU316" s="112"/>
      <c r="SV316" s="112"/>
      <c r="SW316" s="112"/>
      <c r="SX316" s="106"/>
    </row>
    <row r="317" spans="505:518" ht="19.5" customHeight="1" x14ac:dyDescent="0.25">
      <c r="SK317" s="247"/>
      <c r="SL317" s="112"/>
      <c r="SM317" s="112"/>
      <c r="SN317" s="112"/>
      <c r="SO317" s="112"/>
      <c r="SP317" s="112"/>
      <c r="SQ317" s="112"/>
      <c r="SR317" s="112"/>
      <c r="SS317" s="112"/>
      <c r="ST317" s="112"/>
      <c r="SU317" s="112"/>
      <c r="SV317" s="112"/>
      <c r="SW317" s="112"/>
      <c r="SX317" s="106"/>
    </row>
    <row r="318" spans="505:518" ht="19.5" customHeight="1" x14ac:dyDescent="0.25">
      <c r="SK318" s="247"/>
      <c r="SL318" s="112"/>
      <c r="SM318" s="112"/>
      <c r="SN318" s="112"/>
      <c r="SO318" s="112"/>
      <c r="SP318" s="112"/>
      <c r="SQ318" s="112"/>
      <c r="SR318" s="112"/>
      <c r="SS318" s="112"/>
      <c r="ST318" s="112"/>
      <c r="SU318" s="112"/>
      <c r="SV318" s="112"/>
      <c r="SW318" s="112"/>
      <c r="SX318" s="106"/>
    </row>
    <row r="319" spans="505:518" ht="19.5" customHeight="1" x14ac:dyDescent="0.25">
      <c r="SL319" s="154"/>
      <c r="SM319" s="154"/>
      <c r="SN319" s="154"/>
      <c r="SO319" s="154"/>
      <c r="SP319" s="154"/>
      <c r="SQ319" s="154"/>
      <c r="SR319" s="154"/>
      <c r="SS319" s="154"/>
      <c r="ST319" s="154"/>
      <c r="SU319" s="154"/>
      <c r="SV319" s="154"/>
      <c r="SW319" s="154"/>
      <c r="SX319" s="109"/>
    </row>
    <row r="320" spans="505:518" ht="19.5" customHeight="1" x14ac:dyDescent="0.25">
      <c r="SK320" s="247"/>
      <c r="SL320" s="112"/>
      <c r="SM320" s="112"/>
      <c r="SN320" s="112"/>
      <c r="SO320" s="112"/>
      <c r="SP320" s="112"/>
      <c r="SQ320" s="112"/>
      <c r="SR320" s="112"/>
      <c r="SS320" s="112"/>
      <c r="ST320" s="112"/>
      <c r="SU320" s="112"/>
      <c r="SV320" s="112"/>
      <c r="SW320" s="112"/>
      <c r="SX320" s="106"/>
    </row>
    <row r="321" spans="505:518" ht="19.5" customHeight="1" x14ac:dyDescent="0.25">
      <c r="SK321" s="247"/>
      <c r="SL321" s="112"/>
      <c r="SM321" s="112"/>
      <c r="SN321" s="112"/>
      <c r="SO321" s="112"/>
      <c r="SP321" s="112"/>
      <c r="SQ321" s="112"/>
      <c r="SR321" s="112"/>
      <c r="SS321" s="112"/>
      <c r="ST321" s="112"/>
      <c r="SU321" s="112"/>
      <c r="SV321" s="112"/>
      <c r="SW321" s="112"/>
      <c r="SX321" s="106"/>
    </row>
    <row r="322" spans="505:518" ht="19.5" customHeight="1" x14ac:dyDescent="0.25">
      <c r="SK322" s="247"/>
      <c r="SL322" s="112"/>
      <c r="SM322" s="112"/>
      <c r="SN322" s="112"/>
      <c r="SO322" s="112"/>
      <c r="SP322" s="112"/>
      <c r="SQ322" s="112"/>
      <c r="SR322" s="112"/>
      <c r="SS322" s="112"/>
      <c r="ST322" s="112"/>
      <c r="SU322" s="112"/>
      <c r="SV322" s="112"/>
      <c r="SW322" s="112"/>
      <c r="SX322" s="106"/>
    </row>
    <row r="323" spans="505:518" ht="19.5" customHeight="1" x14ac:dyDescent="0.25">
      <c r="SK323" s="247"/>
      <c r="SL323" s="112"/>
      <c r="SM323" s="112"/>
      <c r="SN323" s="112"/>
      <c r="SO323" s="112"/>
      <c r="SP323" s="112"/>
      <c r="SQ323" s="112"/>
      <c r="SR323" s="112"/>
      <c r="SS323" s="112"/>
      <c r="ST323" s="112"/>
      <c r="SU323" s="112"/>
      <c r="SV323" s="112"/>
      <c r="SW323" s="112"/>
      <c r="SX323" s="106"/>
    </row>
    <row r="324" spans="505:518" ht="19.5" customHeight="1" x14ac:dyDescent="0.25">
      <c r="SK324" s="247"/>
      <c r="SL324" s="112"/>
      <c r="SM324" s="112"/>
      <c r="SN324" s="112"/>
      <c r="SO324" s="112"/>
      <c r="SP324" s="112"/>
      <c r="SQ324" s="112"/>
      <c r="SR324" s="112"/>
      <c r="SS324" s="112"/>
      <c r="ST324" s="112"/>
      <c r="SU324" s="112"/>
      <c r="SV324" s="112"/>
      <c r="SW324" s="112"/>
      <c r="SX324" s="106"/>
    </row>
    <row r="325" spans="505:518" ht="19.5" customHeight="1" x14ac:dyDescent="0.25">
      <c r="SK325" s="247"/>
      <c r="SL325" s="112"/>
      <c r="SM325" s="112"/>
      <c r="SN325" s="112"/>
      <c r="SO325" s="112"/>
      <c r="SP325" s="112"/>
      <c r="SQ325" s="112"/>
      <c r="SR325" s="112"/>
      <c r="SS325" s="112"/>
      <c r="ST325" s="112"/>
      <c r="SU325" s="112"/>
      <c r="SV325" s="112"/>
      <c r="SW325" s="112"/>
      <c r="SX325" s="106"/>
    </row>
    <row r="326" spans="505:518" ht="19.5" customHeight="1" x14ac:dyDescent="0.25">
      <c r="SK326" s="247"/>
      <c r="SL326" s="112"/>
      <c r="SM326" s="112"/>
      <c r="SN326" s="112"/>
      <c r="SO326" s="112"/>
      <c r="SP326" s="112"/>
      <c r="SQ326" s="112"/>
      <c r="SR326" s="112"/>
      <c r="SS326" s="112"/>
      <c r="ST326" s="112"/>
      <c r="SU326" s="112"/>
      <c r="SV326" s="112"/>
      <c r="SW326" s="112"/>
      <c r="SX326" s="106"/>
    </row>
    <row r="327" spans="505:518" ht="19.5" customHeight="1" x14ac:dyDescent="0.25">
      <c r="SK327" s="247"/>
      <c r="SL327" s="112"/>
      <c r="SM327" s="112"/>
      <c r="SN327" s="112"/>
      <c r="SO327" s="112"/>
      <c r="SP327" s="112"/>
      <c r="SQ327" s="112"/>
      <c r="SR327" s="112"/>
      <c r="SS327" s="112"/>
      <c r="ST327" s="112"/>
      <c r="SU327" s="112"/>
      <c r="SV327" s="112"/>
      <c r="SW327" s="112"/>
      <c r="SX327" s="106"/>
    </row>
    <row r="328" spans="505:518" ht="19.5" customHeight="1" x14ac:dyDescent="0.25">
      <c r="SK328" s="247"/>
      <c r="SL328" s="112"/>
      <c r="SM328" s="112"/>
      <c r="SN328" s="112"/>
      <c r="SO328" s="112"/>
      <c r="SP328" s="112"/>
      <c r="SQ328" s="112"/>
      <c r="SR328" s="112"/>
      <c r="SS328" s="112"/>
      <c r="ST328" s="112"/>
      <c r="SU328" s="112"/>
      <c r="SV328" s="112"/>
      <c r="SW328" s="112"/>
      <c r="SX328" s="106"/>
    </row>
    <row r="329" spans="505:518" ht="19.5" customHeight="1" x14ac:dyDescent="0.25">
      <c r="SK329" s="247"/>
      <c r="SL329" s="112"/>
      <c r="SM329" s="112"/>
      <c r="SN329" s="112"/>
      <c r="SO329" s="112"/>
      <c r="SP329" s="112"/>
      <c r="SQ329" s="112"/>
      <c r="SR329" s="112"/>
      <c r="SS329" s="112"/>
      <c r="ST329" s="112"/>
      <c r="SU329" s="112"/>
      <c r="SV329" s="112"/>
      <c r="SW329" s="112"/>
      <c r="SX329" s="106"/>
    </row>
    <row r="330" spans="505:518" ht="19.5" customHeight="1" x14ac:dyDescent="0.25">
      <c r="SK330" s="247"/>
      <c r="SL330" s="112"/>
      <c r="SM330" s="112"/>
      <c r="SN330" s="112"/>
      <c r="SO330" s="112"/>
      <c r="SP330" s="112"/>
      <c r="SQ330" s="112"/>
      <c r="SR330" s="112"/>
      <c r="SS330" s="112"/>
      <c r="ST330" s="112"/>
      <c r="SU330" s="112"/>
      <c r="SV330" s="112"/>
      <c r="SW330" s="112"/>
      <c r="SX330" s="106"/>
    </row>
    <row r="331" spans="505:518" ht="19.5" customHeight="1" x14ac:dyDescent="0.25">
      <c r="SK331" s="247"/>
      <c r="SL331" s="112"/>
      <c r="SM331" s="112"/>
      <c r="SN331" s="112"/>
      <c r="SO331" s="112"/>
      <c r="SP331" s="112"/>
      <c r="SQ331" s="112"/>
      <c r="SR331" s="112"/>
      <c r="SS331" s="112"/>
      <c r="ST331" s="112"/>
      <c r="SU331" s="112"/>
      <c r="SV331" s="112"/>
      <c r="SW331" s="112"/>
      <c r="SX331" s="106"/>
    </row>
    <row r="332" spans="505:518" ht="19.5" customHeight="1" x14ac:dyDescent="0.25">
      <c r="SK332" s="247"/>
      <c r="SL332" s="112"/>
      <c r="SM332" s="112"/>
      <c r="SN332" s="112"/>
      <c r="SO332" s="112"/>
      <c r="SP332" s="112"/>
      <c r="SQ332" s="112"/>
      <c r="SR332" s="112"/>
      <c r="SS332" s="112"/>
      <c r="ST332" s="112"/>
      <c r="SU332" s="112"/>
      <c r="SV332" s="112"/>
      <c r="SW332" s="112"/>
      <c r="SX332" s="106"/>
    </row>
    <row r="333" spans="505:518" ht="19.5" customHeight="1" x14ac:dyDescent="0.25">
      <c r="SK333" s="247"/>
      <c r="SL333" s="112"/>
      <c r="SM333" s="112"/>
      <c r="SN333" s="112"/>
      <c r="SO333" s="112"/>
      <c r="SP333" s="112"/>
      <c r="SQ333" s="112"/>
      <c r="SR333" s="112"/>
      <c r="SS333" s="112"/>
      <c r="ST333" s="112"/>
      <c r="SU333" s="112"/>
      <c r="SV333" s="112"/>
      <c r="SW333" s="112"/>
      <c r="SX333" s="106"/>
    </row>
    <row r="334" spans="505:518" ht="19.5" customHeight="1" x14ac:dyDescent="0.25">
      <c r="SK334" s="247"/>
      <c r="SL334" s="112"/>
      <c r="SM334" s="112"/>
      <c r="SN334" s="112"/>
      <c r="SO334" s="112"/>
      <c r="SP334" s="112"/>
      <c r="SQ334" s="112"/>
      <c r="SR334" s="112"/>
      <c r="SS334" s="112"/>
      <c r="ST334" s="112"/>
      <c r="SU334" s="112"/>
      <c r="SV334" s="112"/>
      <c r="SW334" s="112"/>
      <c r="SX334" s="106"/>
    </row>
    <row r="335" spans="505:518" ht="19.5" customHeight="1" x14ac:dyDescent="0.25">
      <c r="SL335" s="154"/>
      <c r="SM335" s="154"/>
      <c r="SN335" s="154"/>
      <c r="SO335" s="154"/>
      <c r="SP335" s="154"/>
      <c r="SQ335" s="154"/>
      <c r="SR335" s="154"/>
      <c r="SS335" s="154"/>
      <c r="ST335" s="154"/>
      <c r="SU335" s="154"/>
      <c r="SV335" s="154"/>
      <c r="SW335" s="154"/>
      <c r="SX335" s="109"/>
    </row>
    <row r="336" spans="505:518" ht="19.5" customHeight="1" x14ac:dyDescent="0.25">
      <c r="SL336" s="154"/>
      <c r="SM336" s="154"/>
      <c r="SN336" s="154"/>
      <c r="SO336" s="154"/>
      <c r="SP336" s="154"/>
      <c r="SQ336" s="154"/>
      <c r="SR336" s="154"/>
      <c r="SS336" s="154"/>
      <c r="ST336" s="154"/>
      <c r="SU336" s="154"/>
      <c r="SV336" s="154"/>
      <c r="SW336" s="154"/>
      <c r="SX336" s="109"/>
    </row>
    <row r="337" spans="506:518" ht="19.5" customHeight="1" x14ac:dyDescent="0.25">
      <c r="SL337" s="154"/>
      <c r="SM337" s="154"/>
      <c r="SN337" s="154"/>
      <c r="SO337" s="154"/>
      <c r="SP337" s="154"/>
      <c r="SQ337" s="154"/>
      <c r="SR337" s="154"/>
      <c r="SS337" s="154"/>
      <c r="ST337" s="154"/>
      <c r="SU337" s="154"/>
      <c r="SV337" s="154"/>
      <c r="SW337" s="154"/>
      <c r="SX337" s="109"/>
    </row>
  </sheetData>
  <mergeCells count="126">
    <mergeCell ref="B136:B138"/>
    <mergeCell ref="C136:H136"/>
    <mergeCell ref="I136:N136"/>
    <mergeCell ref="O136:T136"/>
    <mergeCell ref="U136:Z136"/>
    <mergeCell ref="AA136:AF136"/>
    <mergeCell ref="C137:E137"/>
    <mergeCell ref="F137:H137"/>
    <mergeCell ref="I137:K137"/>
    <mergeCell ref="L137:N137"/>
    <mergeCell ref="O137:Q137"/>
    <mergeCell ref="R137:T137"/>
    <mergeCell ref="U137:W137"/>
    <mergeCell ref="X137:Z137"/>
    <mergeCell ref="AA137:AC137"/>
    <mergeCell ref="AD137:AF137"/>
    <mergeCell ref="O117:T117"/>
    <mergeCell ref="U117:Z117"/>
    <mergeCell ref="AA117:AF117"/>
    <mergeCell ref="C118:E118"/>
    <mergeCell ref="F118:H118"/>
    <mergeCell ref="I118:K118"/>
    <mergeCell ref="L118:N118"/>
    <mergeCell ref="O118:Q118"/>
    <mergeCell ref="R118:T118"/>
    <mergeCell ref="U118:W118"/>
    <mergeCell ref="X118:Z118"/>
    <mergeCell ref="AA118:AC118"/>
    <mergeCell ref="AD118:AF118"/>
    <mergeCell ref="C28:E28"/>
    <mergeCell ref="F28:H28"/>
    <mergeCell ref="B98:B100"/>
    <mergeCell ref="C98:H98"/>
    <mergeCell ref="I98:N98"/>
    <mergeCell ref="O98:T98"/>
    <mergeCell ref="U98:Z98"/>
    <mergeCell ref="AA98:AF98"/>
    <mergeCell ref="C99:E99"/>
    <mergeCell ref="F99:H99"/>
    <mergeCell ref="I99:K99"/>
    <mergeCell ref="L99:N99"/>
    <mergeCell ref="O99:Q99"/>
    <mergeCell ref="R99:T99"/>
    <mergeCell ref="U99:W99"/>
    <mergeCell ref="X99:Z99"/>
    <mergeCell ref="AA99:AC99"/>
    <mergeCell ref="AD99:AF99"/>
    <mergeCell ref="AA1:AF1"/>
    <mergeCell ref="AD2:AF2"/>
    <mergeCell ref="AA2:AC2"/>
    <mergeCell ref="C26:H26"/>
    <mergeCell ref="I26:N26"/>
    <mergeCell ref="O26:T26"/>
    <mergeCell ref="U26:Z26"/>
    <mergeCell ref="AA26:AF26"/>
    <mergeCell ref="U27:Z27"/>
    <mergeCell ref="AA27:AF27"/>
    <mergeCell ref="C1:H1"/>
    <mergeCell ref="I1:N1"/>
    <mergeCell ref="O1:T1"/>
    <mergeCell ref="U1:Z1"/>
    <mergeCell ref="U2:W2"/>
    <mergeCell ref="X2:Z2"/>
    <mergeCell ref="I2:K2"/>
    <mergeCell ref="L2:N2"/>
    <mergeCell ref="O2:Q2"/>
    <mergeCell ref="R2:T2"/>
    <mergeCell ref="SS1:SX1"/>
    <mergeCell ref="B27:B29"/>
    <mergeCell ref="C27:H27"/>
    <mergeCell ref="I27:N27"/>
    <mergeCell ref="O53:Q53"/>
    <mergeCell ref="O28:Q28"/>
    <mergeCell ref="O27:T27"/>
    <mergeCell ref="B53:B54"/>
    <mergeCell ref="C53:E53"/>
    <mergeCell ref="F53:H53"/>
    <mergeCell ref="I53:K53"/>
    <mergeCell ref="L53:N53"/>
    <mergeCell ref="I28:K28"/>
    <mergeCell ref="L28:N28"/>
    <mergeCell ref="AA28:AC28"/>
    <mergeCell ref="AD28:AF28"/>
    <mergeCell ref="R28:T28"/>
    <mergeCell ref="U28:W28"/>
    <mergeCell ref="X28:Z28"/>
    <mergeCell ref="MU3:MX3"/>
    <mergeCell ref="LR2:LT2"/>
    <mergeCell ref="LX2:LY2"/>
    <mergeCell ref="JS3:JV3"/>
    <mergeCell ref="B1:B3"/>
    <mergeCell ref="B152:B154"/>
    <mergeCell ref="C152:H152"/>
    <mergeCell ref="I152:N152"/>
    <mergeCell ref="O152:T152"/>
    <mergeCell ref="U152:Z152"/>
    <mergeCell ref="I79:N79"/>
    <mergeCell ref="O79:T79"/>
    <mergeCell ref="U79:Z79"/>
    <mergeCell ref="AA79:AF79"/>
    <mergeCell ref="I80:K80"/>
    <mergeCell ref="L80:N80"/>
    <mergeCell ref="O80:Q80"/>
    <mergeCell ref="R80:T80"/>
    <mergeCell ref="U80:W80"/>
    <mergeCell ref="X80:Z80"/>
    <mergeCell ref="AA80:AC80"/>
    <mergeCell ref="AD80:AF80"/>
    <mergeCell ref="B79:B81"/>
    <mergeCell ref="C79:H79"/>
    <mergeCell ref="C80:E80"/>
    <mergeCell ref="F80:H80"/>
    <mergeCell ref="B117:B119"/>
    <mergeCell ref="C117:H117"/>
    <mergeCell ref="I117:N117"/>
    <mergeCell ref="AA152:AF152"/>
    <mergeCell ref="C153:E153"/>
    <mergeCell ref="F153:H153"/>
    <mergeCell ref="I153:K153"/>
    <mergeCell ref="L153:N153"/>
    <mergeCell ref="O153:Q153"/>
    <mergeCell ref="R153:T153"/>
    <mergeCell ref="U153:W153"/>
    <mergeCell ref="X153:Z153"/>
    <mergeCell ref="AA153:AC153"/>
    <mergeCell ref="AD153:AF15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492"/>
  <sheetViews>
    <sheetView zoomScale="90" zoomScaleNormal="90" workbookViewId="0">
      <pane xSplit="1" ySplit="3" topLeftCell="LL25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15.7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0</v>
      </c>
      <c r="B1" s="250"/>
      <c r="C1" s="250"/>
      <c r="D1" s="250"/>
      <c r="E1" s="540"/>
      <c r="F1" s="540"/>
      <c r="G1" s="717" t="s">
        <v>1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0</v>
      </c>
      <c r="AA1" s="610"/>
      <c r="AB1" s="610"/>
      <c r="AC1" s="610"/>
      <c r="AD1" s="610"/>
      <c r="AE1" s="610"/>
      <c r="AF1" s="540"/>
      <c r="AG1" s="611" t="s">
        <v>0</v>
      </c>
      <c r="AH1" s="611"/>
      <c r="AI1" s="611"/>
      <c r="AJ1" s="611"/>
      <c r="AK1" s="540"/>
      <c r="AL1" s="612" t="s">
        <v>0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0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3</v>
      </c>
      <c r="CF1" s="250"/>
      <c r="CG1" s="250"/>
      <c r="CH1" s="250"/>
      <c r="CI1" s="540"/>
      <c r="CJ1" s="540"/>
      <c r="CK1" s="717" t="s">
        <v>4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3</v>
      </c>
      <c r="DE1" s="610"/>
      <c r="DF1" s="610"/>
      <c r="DG1" s="610"/>
      <c r="DH1" s="610"/>
      <c r="DI1" s="610"/>
      <c r="DJ1" s="540"/>
      <c r="DK1" s="611" t="s">
        <v>3</v>
      </c>
      <c r="DL1" s="611"/>
      <c r="DM1" s="611"/>
      <c r="DN1" s="611"/>
      <c r="DO1" s="540"/>
      <c r="DP1" s="612" t="s">
        <v>3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3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0</v>
      </c>
      <c r="FJ1" s="250"/>
      <c r="FK1" s="250"/>
      <c r="FL1" s="250"/>
      <c r="FM1" s="540"/>
      <c r="FN1" s="540"/>
      <c r="FO1" s="717" t="s">
        <v>1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0</v>
      </c>
      <c r="GI1" s="610"/>
      <c r="GJ1" s="610"/>
      <c r="GK1" s="610"/>
      <c r="GL1" s="610"/>
      <c r="GM1" s="610"/>
      <c r="GN1" s="540"/>
      <c r="GO1" s="611" t="s">
        <v>0</v>
      </c>
      <c r="GP1" s="611"/>
      <c r="GQ1" s="611"/>
      <c r="GR1" s="611"/>
      <c r="GS1" s="540"/>
      <c r="GT1" s="612" t="s">
        <v>0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0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3</v>
      </c>
      <c r="IN1" s="250"/>
      <c r="IO1" s="250"/>
      <c r="IP1" s="250"/>
      <c r="IQ1" s="540"/>
      <c r="IR1" s="540"/>
      <c r="IS1" s="717" t="s">
        <v>1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3</v>
      </c>
      <c r="JM1" s="610"/>
      <c r="JN1" s="610"/>
      <c r="JO1" s="610"/>
      <c r="JP1" s="610"/>
      <c r="JQ1" s="610"/>
      <c r="JR1" s="540"/>
      <c r="JS1" s="611" t="s">
        <v>3</v>
      </c>
      <c r="JT1" s="611"/>
      <c r="JU1" s="611"/>
      <c r="JV1" s="611"/>
      <c r="JW1" s="540"/>
      <c r="JX1" s="612" t="s">
        <v>3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3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3</v>
      </c>
      <c r="LR1" s="719"/>
      <c r="LS1" s="719"/>
      <c r="LT1" s="719"/>
      <c r="LU1" s="546"/>
      <c r="LV1" s="540"/>
      <c r="LW1" s="620" t="s">
        <v>1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3</v>
      </c>
      <c r="MN1" s="619"/>
      <c r="MO1" s="619"/>
      <c r="MP1" s="619"/>
      <c r="MQ1" s="619"/>
      <c r="MR1" s="619"/>
      <c r="MS1" s="619"/>
      <c r="MT1" s="548"/>
      <c r="MU1" s="611" t="s">
        <v>3</v>
      </c>
      <c r="MV1" s="611"/>
      <c r="MW1" s="611"/>
      <c r="MX1" s="611"/>
      <c r="MY1" s="549"/>
      <c r="MZ1" s="617" t="s">
        <v>3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3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206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206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206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206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206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64550</v>
      </c>
      <c r="C4" s="738">
        <v>59686</v>
      </c>
      <c r="D4" s="739">
        <v>8.15</v>
      </c>
      <c r="E4" s="63"/>
      <c r="F4" s="63"/>
      <c r="G4" s="740" t="s">
        <v>20</v>
      </c>
      <c r="H4" s="741">
        <v>19533</v>
      </c>
      <c r="I4" s="742">
        <v>19117</v>
      </c>
      <c r="J4" s="743">
        <v>17562</v>
      </c>
      <c r="K4" s="741">
        <v>56212</v>
      </c>
      <c r="L4" s="744">
        <v>52051</v>
      </c>
      <c r="M4" s="745">
        <v>7.99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54060</v>
      </c>
      <c r="CG4" s="738">
        <v>49988</v>
      </c>
      <c r="CH4" s="739">
        <v>8.15</v>
      </c>
      <c r="CI4" s="63"/>
      <c r="CJ4" s="63"/>
      <c r="CK4" s="740" t="s">
        <v>20</v>
      </c>
      <c r="CL4" s="741">
        <v>18315</v>
      </c>
      <c r="CM4" s="742">
        <v>17550</v>
      </c>
      <c r="CN4" s="743">
        <v>10718</v>
      </c>
      <c r="CO4" s="741">
        <v>46583</v>
      </c>
      <c r="CP4" s="744">
        <v>43240</v>
      </c>
      <c r="CQ4" s="745">
        <v>7.73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35938</v>
      </c>
      <c r="FK4" s="738">
        <v>36745</v>
      </c>
      <c r="FL4" s="739">
        <v>-2.2000000000000002</v>
      </c>
      <c r="FM4" s="63"/>
      <c r="FN4" s="63"/>
      <c r="FO4" s="740" t="s">
        <v>20</v>
      </c>
      <c r="FP4" s="741">
        <v>10125</v>
      </c>
      <c r="FQ4" s="742">
        <v>10690</v>
      </c>
      <c r="FR4" s="743">
        <v>11067</v>
      </c>
      <c r="FS4" s="741">
        <v>31882</v>
      </c>
      <c r="FT4" s="744">
        <v>32637</v>
      </c>
      <c r="FU4" s="745">
        <v>-2.31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48137</v>
      </c>
      <c r="IO4" s="738">
        <v>46222</v>
      </c>
      <c r="IP4" s="739">
        <v>4.1399999999999997</v>
      </c>
      <c r="IQ4" s="63"/>
      <c r="IR4" s="63"/>
      <c r="IS4" s="740" t="s">
        <v>20</v>
      </c>
      <c r="IT4" s="741">
        <v>12680</v>
      </c>
      <c r="IU4" s="742">
        <v>13517</v>
      </c>
      <c r="IV4" s="743">
        <v>13912</v>
      </c>
      <c r="IW4" s="741">
        <v>40109</v>
      </c>
      <c r="IX4" s="744">
        <v>38569</v>
      </c>
      <c r="IY4" s="745">
        <v>3.99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202685</v>
      </c>
      <c r="LS4" s="738">
        <v>192641</v>
      </c>
      <c r="LT4" s="755">
        <v>5.21</v>
      </c>
      <c r="LU4" s="63"/>
      <c r="LV4" s="63"/>
      <c r="LW4" s="740" t="s">
        <v>20</v>
      </c>
      <c r="LX4" s="57">
        <v>174786</v>
      </c>
      <c r="LY4" s="756">
        <v>166497</v>
      </c>
      <c r="LZ4" s="757">
        <v>4.9800000000000004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56243</v>
      </c>
      <c r="C5" s="762">
        <v>52078</v>
      </c>
      <c r="D5" s="763">
        <v>8</v>
      </c>
      <c r="E5" s="63"/>
      <c r="F5" s="63"/>
      <c r="G5" s="764" t="s">
        <v>29</v>
      </c>
      <c r="H5" s="741">
        <v>0</v>
      </c>
      <c r="I5" s="742">
        <v>0</v>
      </c>
      <c r="J5" s="743">
        <v>0</v>
      </c>
      <c r="K5" s="741">
        <v>0</v>
      </c>
      <c r="L5" s="744">
        <v>0</v>
      </c>
      <c r="M5" s="745">
        <v>0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66</v>
      </c>
      <c r="AC5" s="766">
        <v>66</v>
      </c>
      <c r="AD5" s="766">
        <v>66</v>
      </c>
      <c r="AE5" s="766">
        <v>66</v>
      </c>
      <c r="AF5" s="66"/>
      <c r="AG5" s="767" t="s">
        <v>32</v>
      </c>
      <c r="AH5" s="768">
        <v>66</v>
      </c>
      <c r="AI5" s="769">
        <v>63</v>
      </c>
      <c r="AJ5" s="770">
        <v>4.76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46608</v>
      </c>
      <c r="CG5" s="762">
        <v>43263</v>
      </c>
      <c r="CH5" s="763">
        <v>7.73</v>
      </c>
      <c r="CI5" s="63"/>
      <c r="CJ5" s="63"/>
      <c r="CK5" s="764" t="s">
        <v>29</v>
      </c>
      <c r="CL5" s="741">
        <v>0</v>
      </c>
      <c r="CM5" s="742">
        <v>0</v>
      </c>
      <c r="CN5" s="743">
        <v>0</v>
      </c>
      <c r="CO5" s="741">
        <v>0</v>
      </c>
      <c r="CP5" s="744">
        <v>0</v>
      </c>
      <c r="CQ5" s="745">
        <v>0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66</v>
      </c>
      <c r="DG5" s="766">
        <v>66</v>
      </c>
      <c r="DH5" s="766">
        <v>66</v>
      </c>
      <c r="DI5" s="766">
        <v>66</v>
      </c>
      <c r="DJ5" s="66"/>
      <c r="DK5" s="767" t="s">
        <v>32</v>
      </c>
      <c r="DL5" s="768">
        <v>66</v>
      </c>
      <c r="DM5" s="769">
        <v>63</v>
      </c>
      <c r="DN5" s="770">
        <v>4.76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31909</v>
      </c>
      <c r="FK5" s="762">
        <v>32665</v>
      </c>
      <c r="FL5" s="763">
        <v>-2.31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66</v>
      </c>
      <c r="GK5" s="766">
        <v>66</v>
      </c>
      <c r="GL5" s="766">
        <v>66</v>
      </c>
      <c r="GM5" s="766">
        <v>66</v>
      </c>
      <c r="GN5" s="66"/>
      <c r="GO5" s="767" t="s">
        <v>32</v>
      </c>
      <c r="GP5" s="768">
        <v>66</v>
      </c>
      <c r="GQ5" s="769">
        <v>63</v>
      </c>
      <c r="GR5" s="770">
        <v>4.76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40149</v>
      </c>
      <c r="IO5" s="762">
        <v>38605</v>
      </c>
      <c r="IP5" s="763">
        <v>4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66</v>
      </c>
      <c r="JO5" s="766">
        <v>66</v>
      </c>
      <c r="JP5" s="766">
        <v>66</v>
      </c>
      <c r="JQ5" s="766">
        <v>66</v>
      </c>
      <c r="JR5" s="66"/>
      <c r="JS5" s="767" t="s">
        <v>32</v>
      </c>
      <c r="JT5" s="768">
        <v>66</v>
      </c>
      <c r="JU5" s="769">
        <v>63</v>
      </c>
      <c r="JV5" s="770">
        <v>4.76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174909</v>
      </c>
      <c r="LS5" s="762">
        <v>166611</v>
      </c>
      <c r="LT5" s="780">
        <v>4.9800000000000004</v>
      </c>
      <c r="LU5" s="63"/>
      <c r="LV5" s="63"/>
      <c r="LW5" s="764" t="s">
        <v>29</v>
      </c>
      <c r="LX5" s="57">
        <v>0</v>
      </c>
      <c r="LY5" s="756">
        <v>0</v>
      </c>
      <c r="LZ5" s="757">
        <v>0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66</v>
      </c>
      <c r="MP5" s="782">
        <v>66</v>
      </c>
      <c r="MQ5" s="782">
        <v>66</v>
      </c>
      <c r="MR5" s="782">
        <v>66</v>
      </c>
      <c r="MS5" s="782">
        <v>66</v>
      </c>
      <c r="MT5" s="157"/>
      <c r="MU5" s="783" t="s">
        <v>32</v>
      </c>
      <c r="MV5" s="784">
        <v>66</v>
      </c>
      <c r="MW5" s="785">
        <v>63</v>
      </c>
      <c r="MX5" s="786">
        <v>4.76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8307</v>
      </c>
      <c r="C6" s="792">
        <v>7608</v>
      </c>
      <c r="D6" s="793">
        <v>9.19</v>
      </c>
      <c r="E6" s="63"/>
      <c r="F6" s="63"/>
      <c r="G6" s="764" t="s">
        <v>37</v>
      </c>
      <c r="H6" s="741">
        <v>21</v>
      </c>
      <c r="I6" s="742">
        <v>16</v>
      </c>
      <c r="J6" s="743">
        <v>8</v>
      </c>
      <c r="K6" s="741">
        <v>45</v>
      </c>
      <c r="L6" s="744">
        <v>33</v>
      </c>
      <c r="M6" s="745">
        <v>36.36</v>
      </c>
      <c r="N6" s="66"/>
      <c r="O6" s="794" t="s">
        <v>38</v>
      </c>
      <c r="P6" s="795">
        <v>911.48</v>
      </c>
      <c r="Q6" s="796">
        <v>883.14</v>
      </c>
      <c r="R6" s="797">
        <v>3.21</v>
      </c>
      <c r="S6" s="795">
        <v>0</v>
      </c>
      <c r="T6" s="796">
        <v>0</v>
      </c>
      <c r="U6" s="797">
        <v>0</v>
      </c>
      <c r="V6" s="795">
        <v>911.28</v>
      </c>
      <c r="W6" s="796">
        <v>882.97</v>
      </c>
      <c r="X6" s="797">
        <v>3.21</v>
      </c>
      <c r="Y6" s="66"/>
      <c r="Z6" s="66"/>
      <c r="AA6" s="66" t="s">
        <v>39</v>
      </c>
      <c r="AB6" s="798">
        <v>4</v>
      </c>
      <c r="AC6" s="82">
        <v>4</v>
      </c>
      <c r="AD6" s="82">
        <v>4</v>
      </c>
      <c r="AE6" s="799">
        <v>4</v>
      </c>
      <c r="AF6" s="66"/>
      <c r="AG6" s="767" t="s">
        <v>40</v>
      </c>
      <c r="AH6" s="800">
        <v>1360</v>
      </c>
      <c r="AI6" s="801">
        <v>1258</v>
      </c>
      <c r="AJ6" s="770">
        <v>8.11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7452</v>
      </c>
      <c r="CG6" s="792">
        <v>6725</v>
      </c>
      <c r="CH6" s="793">
        <v>10.81</v>
      </c>
      <c r="CI6" s="63"/>
      <c r="CJ6" s="63"/>
      <c r="CK6" s="764" t="s">
        <v>37</v>
      </c>
      <c r="CL6" s="741">
        <v>24</v>
      </c>
      <c r="CM6" s="742">
        <v>21</v>
      </c>
      <c r="CN6" s="743">
        <v>8</v>
      </c>
      <c r="CO6" s="741">
        <v>53</v>
      </c>
      <c r="CP6" s="744">
        <v>45</v>
      </c>
      <c r="CQ6" s="745">
        <v>17.78</v>
      </c>
      <c r="CR6" s="66"/>
      <c r="CS6" s="794" t="s">
        <v>38</v>
      </c>
      <c r="CT6" s="795">
        <v>1141.25</v>
      </c>
      <c r="CU6" s="796">
        <v>1080.79</v>
      </c>
      <c r="CV6" s="797">
        <v>5.59</v>
      </c>
      <c r="CW6" s="795">
        <v>0</v>
      </c>
      <c r="CX6" s="796">
        <v>0</v>
      </c>
      <c r="CY6" s="797">
        <v>0</v>
      </c>
      <c r="CZ6" s="795">
        <v>1141.03</v>
      </c>
      <c r="DA6" s="796">
        <v>1080.58</v>
      </c>
      <c r="DB6" s="797">
        <v>5.59</v>
      </c>
      <c r="DC6" s="66"/>
      <c r="DD6" s="66"/>
      <c r="DE6" s="66" t="s">
        <v>39</v>
      </c>
      <c r="DF6" s="798">
        <v>4</v>
      </c>
      <c r="DG6" s="82">
        <v>4</v>
      </c>
      <c r="DH6" s="82">
        <v>4</v>
      </c>
      <c r="DI6" s="799">
        <v>4</v>
      </c>
      <c r="DJ6" s="66"/>
      <c r="DK6" s="767" t="s">
        <v>40</v>
      </c>
      <c r="DL6" s="800">
        <v>1360</v>
      </c>
      <c r="DM6" s="801">
        <v>1258</v>
      </c>
      <c r="DN6" s="770">
        <v>8.11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4029</v>
      </c>
      <c r="FK6" s="792">
        <v>4080</v>
      </c>
      <c r="FL6" s="793">
        <v>-1.25</v>
      </c>
      <c r="FM6" s="63"/>
      <c r="FN6" s="63"/>
      <c r="FO6" s="764" t="s">
        <v>37</v>
      </c>
      <c r="FP6" s="741">
        <v>20</v>
      </c>
      <c r="FQ6" s="742">
        <v>19</v>
      </c>
      <c r="FR6" s="743">
        <v>25</v>
      </c>
      <c r="FS6" s="741">
        <v>64</v>
      </c>
      <c r="FT6" s="744">
        <v>55</v>
      </c>
      <c r="FU6" s="745">
        <v>16.36</v>
      </c>
      <c r="FV6" s="66"/>
      <c r="FW6" s="794" t="s">
        <v>38</v>
      </c>
      <c r="FX6" s="795">
        <v>851.78</v>
      </c>
      <c r="FY6" s="796">
        <v>805.43</v>
      </c>
      <c r="FZ6" s="797">
        <v>5.75</v>
      </c>
      <c r="GA6" s="795">
        <v>0</v>
      </c>
      <c r="GB6" s="796">
        <v>0</v>
      </c>
      <c r="GC6" s="797">
        <v>0</v>
      </c>
      <c r="GD6" s="795">
        <v>851.55</v>
      </c>
      <c r="GE6" s="796">
        <v>805.2</v>
      </c>
      <c r="GF6" s="797">
        <v>5.76</v>
      </c>
      <c r="GG6" s="66"/>
      <c r="GH6" s="66"/>
      <c r="GI6" s="66" t="s">
        <v>39</v>
      </c>
      <c r="GJ6" s="798">
        <v>4</v>
      </c>
      <c r="GK6" s="82">
        <v>4</v>
      </c>
      <c r="GL6" s="82">
        <v>4</v>
      </c>
      <c r="GM6" s="799">
        <v>4</v>
      </c>
      <c r="GN6" s="66"/>
      <c r="GO6" s="767" t="s">
        <v>40</v>
      </c>
      <c r="GP6" s="800">
        <v>1360</v>
      </c>
      <c r="GQ6" s="801">
        <v>1258</v>
      </c>
      <c r="GR6" s="770">
        <v>8.11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7988</v>
      </c>
      <c r="IO6" s="792">
        <v>7617</v>
      </c>
      <c r="IP6" s="793">
        <v>4.87</v>
      </c>
      <c r="IQ6" s="63"/>
      <c r="IR6" s="63"/>
      <c r="IS6" s="764" t="s">
        <v>37</v>
      </c>
      <c r="IT6" s="741">
        <v>26</v>
      </c>
      <c r="IU6" s="742">
        <v>41</v>
      </c>
      <c r="IV6" s="743">
        <v>16</v>
      </c>
      <c r="IW6" s="741">
        <v>83</v>
      </c>
      <c r="IX6" s="744">
        <v>36</v>
      </c>
      <c r="IY6" s="745">
        <v>130.56</v>
      </c>
      <c r="IZ6" s="66"/>
      <c r="JA6" s="794" t="s">
        <v>38</v>
      </c>
      <c r="JB6" s="795">
        <v>741.98</v>
      </c>
      <c r="JC6" s="796">
        <v>713.97</v>
      </c>
      <c r="JD6" s="797">
        <v>3.92</v>
      </c>
      <c r="JE6" s="795">
        <v>0</v>
      </c>
      <c r="JF6" s="796">
        <v>0</v>
      </c>
      <c r="JG6" s="797">
        <v>0</v>
      </c>
      <c r="JH6" s="795">
        <v>741.71</v>
      </c>
      <c r="JI6" s="796">
        <v>713.72</v>
      </c>
      <c r="JJ6" s="797">
        <v>3.92</v>
      </c>
      <c r="JK6" s="66"/>
      <c r="JL6" s="66"/>
      <c r="JM6" s="66" t="s">
        <v>39</v>
      </c>
      <c r="JN6" s="798">
        <v>4</v>
      </c>
      <c r="JO6" s="82">
        <v>4</v>
      </c>
      <c r="JP6" s="82">
        <v>4</v>
      </c>
      <c r="JQ6" s="799">
        <v>4</v>
      </c>
      <c r="JR6" s="66"/>
      <c r="JS6" s="767" t="s">
        <v>40</v>
      </c>
      <c r="JT6" s="800">
        <v>1360</v>
      </c>
      <c r="JU6" s="801">
        <v>1258</v>
      </c>
      <c r="JV6" s="770">
        <v>8.11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27776</v>
      </c>
      <c r="LS6" s="792">
        <v>26030</v>
      </c>
      <c r="LT6" s="820">
        <v>6.71</v>
      </c>
      <c r="LU6" s="63"/>
      <c r="LV6" s="63"/>
      <c r="LW6" s="764" t="s">
        <v>37</v>
      </c>
      <c r="LX6" s="57">
        <v>245</v>
      </c>
      <c r="LY6" s="756">
        <v>169</v>
      </c>
      <c r="LZ6" s="757">
        <v>44.97</v>
      </c>
      <c r="MA6" s="73"/>
      <c r="MB6" s="794" t="s">
        <v>38</v>
      </c>
      <c r="MC6" s="795">
        <v>923.1</v>
      </c>
      <c r="MD6" s="796">
        <v>878.78</v>
      </c>
      <c r="ME6" s="797">
        <v>5.04</v>
      </c>
      <c r="MF6" s="795">
        <v>0</v>
      </c>
      <c r="MG6" s="796">
        <v>0</v>
      </c>
      <c r="MH6" s="797">
        <v>0</v>
      </c>
      <c r="MI6" s="795">
        <v>922.87</v>
      </c>
      <c r="MJ6" s="796">
        <v>878.56</v>
      </c>
      <c r="MK6" s="797">
        <v>5.04</v>
      </c>
      <c r="ML6" s="4"/>
      <c r="MM6" s="4"/>
      <c r="MN6" s="4" t="s">
        <v>39</v>
      </c>
      <c r="MO6" s="821">
        <v>4</v>
      </c>
      <c r="MP6" s="821">
        <v>4</v>
      </c>
      <c r="MQ6" s="821">
        <v>4</v>
      </c>
      <c r="MR6" s="821">
        <v>4</v>
      </c>
      <c r="MS6" s="821">
        <v>4</v>
      </c>
      <c r="MT6" s="157"/>
      <c r="MU6" s="783" t="s">
        <v>40</v>
      </c>
      <c r="MV6" s="822">
        <v>1360</v>
      </c>
      <c r="MW6" s="785">
        <v>1258</v>
      </c>
      <c r="MX6" s="823">
        <v>8.11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64329</v>
      </c>
      <c r="C7" s="738">
        <v>59485</v>
      </c>
      <c r="D7" s="739">
        <v>8.14</v>
      </c>
      <c r="E7" s="63"/>
      <c r="F7" s="63"/>
      <c r="G7" s="764" t="s">
        <v>51</v>
      </c>
      <c r="H7" s="741">
        <v>0</v>
      </c>
      <c r="I7" s="742">
        <v>0</v>
      </c>
      <c r="J7" s="743">
        <v>0</v>
      </c>
      <c r="K7" s="741">
        <v>0</v>
      </c>
      <c r="L7" s="744">
        <v>28</v>
      </c>
      <c r="M7" s="745">
        <v>-100</v>
      </c>
      <c r="N7" s="66"/>
      <c r="O7" s="794" t="s">
        <v>52</v>
      </c>
      <c r="P7" s="795">
        <v>484.83</v>
      </c>
      <c r="Q7" s="796">
        <v>450.69</v>
      </c>
      <c r="R7" s="797">
        <v>7.58</v>
      </c>
      <c r="S7" s="795">
        <v>349.21</v>
      </c>
      <c r="T7" s="796">
        <v>336.24</v>
      </c>
      <c r="U7" s="797">
        <v>3.86</v>
      </c>
      <c r="V7" s="795">
        <v>484.8</v>
      </c>
      <c r="W7" s="796">
        <v>450.66</v>
      </c>
      <c r="X7" s="797">
        <v>7.58</v>
      </c>
      <c r="Y7" s="66"/>
      <c r="Z7" s="66"/>
      <c r="AA7" s="66" t="s">
        <v>53</v>
      </c>
      <c r="AB7" s="82">
        <v>62</v>
      </c>
      <c r="AC7" s="82">
        <v>62</v>
      </c>
      <c r="AD7" s="82">
        <v>62</v>
      </c>
      <c r="AE7" s="799">
        <v>62</v>
      </c>
      <c r="AF7" s="66"/>
      <c r="AG7" s="767" t="s">
        <v>200</v>
      </c>
      <c r="AH7" s="832">
        <v>78.41</v>
      </c>
      <c r="AI7" s="833">
        <v>75.180000000000007</v>
      </c>
      <c r="AJ7" s="834">
        <v>3.23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53968</v>
      </c>
      <c r="CG7" s="738">
        <v>49904</v>
      </c>
      <c r="CH7" s="739">
        <v>8.14</v>
      </c>
      <c r="CI7" s="63"/>
      <c r="CJ7" s="63"/>
      <c r="CK7" s="764" t="s">
        <v>51</v>
      </c>
      <c r="CL7" s="741">
        <v>5</v>
      </c>
      <c r="CM7" s="742">
        <v>0</v>
      </c>
      <c r="CN7" s="743">
        <v>0</v>
      </c>
      <c r="CO7" s="741">
        <v>5</v>
      </c>
      <c r="CP7" s="744">
        <v>6</v>
      </c>
      <c r="CQ7" s="745">
        <v>-16.670000000000002</v>
      </c>
      <c r="CR7" s="66"/>
      <c r="CS7" s="794" t="s">
        <v>52</v>
      </c>
      <c r="CT7" s="795">
        <v>422.23</v>
      </c>
      <c r="CU7" s="796">
        <v>390.72</v>
      </c>
      <c r="CV7" s="797">
        <v>8.06</v>
      </c>
      <c r="CW7" s="795">
        <v>409.86</v>
      </c>
      <c r="CX7" s="796">
        <v>389.46</v>
      </c>
      <c r="CY7" s="797">
        <v>5.24</v>
      </c>
      <c r="CZ7" s="795">
        <v>422.23</v>
      </c>
      <c r="DA7" s="796">
        <v>390.72</v>
      </c>
      <c r="DB7" s="797">
        <v>8.06</v>
      </c>
      <c r="DC7" s="66"/>
      <c r="DD7" s="66"/>
      <c r="DE7" s="66" t="s">
        <v>53</v>
      </c>
      <c r="DF7" s="82">
        <v>62</v>
      </c>
      <c r="DG7" s="82">
        <v>62</v>
      </c>
      <c r="DH7" s="82">
        <v>62</v>
      </c>
      <c r="DI7" s="799">
        <v>62</v>
      </c>
      <c r="DJ7" s="66"/>
      <c r="DK7" s="767" t="s">
        <v>200</v>
      </c>
      <c r="DL7" s="832">
        <v>62.13</v>
      </c>
      <c r="DM7" s="833">
        <v>59.97</v>
      </c>
      <c r="DN7" s="834">
        <v>2.16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35816</v>
      </c>
      <c r="FK7" s="738">
        <v>36619</v>
      </c>
      <c r="FL7" s="739">
        <v>-2.19</v>
      </c>
      <c r="FM7" s="63"/>
      <c r="FN7" s="63"/>
      <c r="FO7" s="764" t="s">
        <v>51</v>
      </c>
      <c r="FP7" s="741">
        <v>0</v>
      </c>
      <c r="FQ7" s="742">
        <v>0</v>
      </c>
      <c r="FR7" s="743">
        <v>0</v>
      </c>
      <c r="FS7" s="741">
        <v>0</v>
      </c>
      <c r="FT7" s="744">
        <v>0</v>
      </c>
      <c r="FU7" s="745">
        <v>0</v>
      </c>
      <c r="FV7" s="66"/>
      <c r="FW7" s="794" t="s">
        <v>52</v>
      </c>
      <c r="FX7" s="795">
        <v>779.75</v>
      </c>
      <c r="FY7" s="796">
        <v>714.89</v>
      </c>
      <c r="FZ7" s="797">
        <v>9.07</v>
      </c>
      <c r="GA7" s="795">
        <v>404.32</v>
      </c>
      <c r="GB7" s="796">
        <v>380.63</v>
      </c>
      <c r="GC7" s="797">
        <v>6.22</v>
      </c>
      <c r="GD7" s="795">
        <v>779.64</v>
      </c>
      <c r="GE7" s="796">
        <v>714.79</v>
      </c>
      <c r="GF7" s="797">
        <v>9.07</v>
      </c>
      <c r="GG7" s="66"/>
      <c r="GH7" s="66"/>
      <c r="GI7" s="66" t="s">
        <v>53</v>
      </c>
      <c r="GJ7" s="82">
        <v>62</v>
      </c>
      <c r="GK7" s="82">
        <v>62</v>
      </c>
      <c r="GL7" s="82">
        <v>62</v>
      </c>
      <c r="GM7" s="799">
        <v>62</v>
      </c>
      <c r="GN7" s="66"/>
      <c r="GO7" s="767" t="s">
        <v>200</v>
      </c>
      <c r="GP7" s="832">
        <v>50.43</v>
      </c>
      <c r="GQ7" s="833">
        <v>51.94</v>
      </c>
      <c r="GR7" s="834">
        <v>-1.51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47926</v>
      </c>
      <c r="IO7" s="738">
        <v>46026</v>
      </c>
      <c r="IP7" s="739">
        <v>4.13</v>
      </c>
      <c r="IQ7" s="63"/>
      <c r="IR7" s="63"/>
      <c r="IS7" s="764" t="s">
        <v>51</v>
      </c>
      <c r="IT7" s="741">
        <v>7</v>
      </c>
      <c r="IU7" s="742">
        <v>10</v>
      </c>
      <c r="IV7" s="743">
        <v>8</v>
      </c>
      <c r="IW7" s="741">
        <v>25</v>
      </c>
      <c r="IX7" s="744">
        <v>0</v>
      </c>
      <c r="IY7" s="745">
        <v>0</v>
      </c>
      <c r="IZ7" s="66"/>
      <c r="JA7" s="794" t="s">
        <v>52</v>
      </c>
      <c r="JB7" s="795">
        <v>671.05</v>
      </c>
      <c r="JC7" s="796">
        <v>646.23</v>
      </c>
      <c r="JD7" s="797">
        <v>3.84</v>
      </c>
      <c r="JE7" s="795">
        <v>412.52</v>
      </c>
      <c r="JF7" s="796">
        <v>404.18</v>
      </c>
      <c r="JG7" s="797">
        <v>2.06</v>
      </c>
      <c r="JH7" s="795">
        <v>670.96</v>
      </c>
      <c r="JI7" s="796">
        <v>646.14</v>
      </c>
      <c r="JJ7" s="797">
        <v>3.84</v>
      </c>
      <c r="JK7" s="66"/>
      <c r="JL7" s="66"/>
      <c r="JM7" s="66" t="s">
        <v>53</v>
      </c>
      <c r="JN7" s="82">
        <v>62</v>
      </c>
      <c r="JO7" s="82">
        <v>62</v>
      </c>
      <c r="JP7" s="82">
        <v>62</v>
      </c>
      <c r="JQ7" s="799">
        <v>62</v>
      </c>
      <c r="JR7" s="66"/>
      <c r="JS7" s="767" t="s">
        <v>200</v>
      </c>
      <c r="JT7" s="832">
        <v>67.81</v>
      </c>
      <c r="JU7" s="833">
        <v>66.39</v>
      </c>
      <c r="JV7" s="834">
        <v>1.42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202039</v>
      </c>
      <c r="LS7" s="738">
        <v>192034</v>
      </c>
      <c r="LT7" s="755">
        <v>5.21</v>
      </c>
      <c r="LU7" s="63"/>
      <c r="LV7" s="63"/>
      <c r="LW7" s="764" t="s">
        <v>51</v>
      </c>
      <c r="LX7" s="57">
        <v>30</v>
      </c>
      <c r="LY7" s="756">
        <v>34</v>
      </c>
      <c r="LZ7" s="757">
        <v>-11.76</v>
      </c>
      <c r="MA7" s="73"/>
      <c r="MB7" s="794" t="s">
        <v>52</v>
      </c>
      <c r="MC7" s="795">
        <v>571</v>
      </c>
      <c r="MD7" s="796">
        <v>536.24</v>
      </c>
      <c r="ME7" s="797">
        <v>6.48</v>
      </c>
      <c r="MF7" s="795">
        <v>406.5</v>
      </c>
      <c r="MG7" s="796">
        <v>381.65</v>
      </c>
      <c r="MH7" s="797">
        <v>6.51</v>
      </c>
      <c r="MI7" s="795">
        <v>570.96</v>
      </c>
      <c r="MJ7" s="796">
        <v>536.20000000000005</v>
      </c>
      <c r="MK7" s="797">
        <v>6.48</v>
      </c>
      <c r="ML7" s="4"/>
      <c r="MM7" s="4"/>
      <c r="MN7" s="4" t="s">
        <v>53</v>
      </c>
      <c r="MO7" s="821">
        <v>62</v>
      </c>
      <c r="MP7" s="821">
        <v>62</v>
      </c>
      <c r="MQ7" s="821">
        <v>62</v>
      </c>
      <c r="MR7" s="821">
        <v>62</v>
      </c>
      <c r="MS7" s="821">
        <v>62</v>
      </c>
      <c r="MT7" s="157"/>
      <c r="MU7" s="783" t="s">
        <v>200</v>
      </c>
      <c r="MV7" s="850">
        <v>64.7</v>
      </c>
      <c r="MW7" s="851">
        <v>63.37</v>
      </c>
      <c r="MX7" s="823">
        <v>1.33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56212</v>
      </c>
      <c r="C8" s="762">
        <v>52051</v>
      </c>
      <c r="D8" s="763">
        <v>7.99</v>
      </c>
      <c r="E8" s="63"/>
      <c r="F8" s="63"/>
      <c r="G8" s="764" t="s">
        <v>57</v>
      </c>
      <c r="H8" s="741">
        <v>1</v>
      </c>
      <c r="I8" s="742">
        <v>7</v>
      </c>
      <c r="J8" s="743">
        <v>0</v>
      </c>
      <c r="K8" s="741">
        <v>8</v>
      </c>
      <c r="L8" s="744">
        <v>11</v>
      </c>
      <c r="M8" s="745">
        <v>-27.27</v>
      </c>
      <c r="N8" s="66"/>
      <c r="O8" s="794" t="s">
        <v>58</v>
      </c>
      <c r="P8" s="795">
        <v>228.98</v>
      </c>
      <c r="Q8" s="796">
        <v>213.7</v>
      </c>
      <c r="R8" s="797">
        <v>7.15</v>
      </c>
      <c r="S8" s="795">
        <v>212.54</v>
      </c>
      <c r="T8" s="796">
        <v>202.14</v>
      </c>
      <c r="U8" s="797">
        <v>5.14</v>
      </c>
      <c r="V8" s="795">
        <v>228.98</v>
      </c>
      <c r="W8" s="796">
        <v>213.7</v>
      </c>
      <c r="X8" s="797">
        <v>7.15</v>
      </c>
      <c r="Y8" s="66"/>
      <c r="Z8" s="66"/>
      <c r="AA8" s="66" t="s">
        <v>59</v>
      </c>
      <c r="AB8" s="82">
        <v>0</v>
      </c>
      <c r="AC8" s="82">
        <v>0</v>
      </c>
      <c r="AD8" s="82">
        <v>0</v>
      </c>
      <c r="AE8" s="799">
        <v>0</v>
      </c>
      <c r="AF8" s="66"/>
      <c r="AG8" s="767" t="s">
        <v>60</v>
      </c>
      <c r="AH8" s="768">
        <v>64329</v>
      </c>
      <c r="AI8" s="769">
        <v>59485</v>
      </c>
      <c r="AJ8" s="770">
        <v>8.14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46583</v>
      </c>
      <c r="CG8" s="762">
        <v>43240</v>
      </c>
      <c r="CH8" s="763">
        <v>7.73</v>
      </c>
      <c r="CI8" s="63"/>
      <c r="CJ8" s="63"/>
      <c r="CK8" s="764" t="s">
        <v>57</v>
      </c>
      <c r="CL8" s="741">
        <v>0</v>
      </c>
      <c r="CM8" s="742">
        <v>0</v>
      </c>
      <c r="CN8" s="743">
        <v>0</v>
      </c>
      <c r="CO8" s="741">
        <v>0</v>
      </c>
      <c r="CP8" s="744">
        <v>0</v>
      </c>
      <c r="CQ8" s="745">
        <v>0</v>
      </c>
      <c r="CR8" s="66"/>
      <c r="CS8" s="794" t="s">
        <v>58</v>
      </c>
      <c r="CT8" s="795">
        <v>214.86</v>
      </c>
      <c r="CU8" s="796">
        <v>206.19</v>
      </c>
      <c r="CV8" s="797">
        <v>4.2</v>
      </c>
      <c r="CW8" s="795">
        <v>165.09</v>
      </c>
      <c r="CX8" s="796">
        <v>157.63</v>
      </c>
      <c r="CY8" s="797">
        <v>4.7300000000000004</v>
      </c>
      <c r="CZ8" s="795">
        <v>214.85</v>
      </c>
      <c r="DA8" s="796">
        <v>206.18</v>
      </c>
      <c r="DB8" s="797">
        <v>4.21</v>
      </c>
      <c r="DC8" s="66"/>
      <c r="DD8" s="66"/>
      <c r="DE8" s="66" t="s">
        <v>59</v>
      </c>
      <c r="DF8" s="82">
        <v>0</v>
      </c>
      <c r="DG8" s="82">
        <v>0</v>
      </c>
      <c r="DH8" s="82">
        <v>0</v>
      </c>
      <c r="DI8" s="799">
        <v>0</v>
      </c>
      <c r="DJ8" s="66"/>
      <c r="DK8" s="767" t="s">
        <v>60</v>
      </c>
      <c r="DL8" s="768">
        <v>53968</v>
      </c>
      <c r="DM8" s="769">
        <v>49904</v>
      </c>
      <c r="DN8" s="770">
        <v>8.14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31882</v>
      </c>
      <c r="FK8" s="762">
        <v>32637</v>
      </c>
      <c r="FL8" s="763">
        <v>-2.31</v>
      </c>
      <c r="FM8" s="63"/>
      <c r="FN8" s="63"/>
      <c r="FO8" s="764" t="s">
        <v>57</v>
      </c>
      <c r="FP8" s="741">
        <v>0</v>
      </c>
      <c r="FQ8" s="742">
        <v>0</v>
      </c>
      <c r="FR8" s="743">
        <v>0</v>
      </c>
      <c r="FS8" s="741">
        <v>0</v>
      </c>
      <c r="FT8" s="744">
        <v>0</v>
      </c>
      <c r="FU8" s="745">
        <v>0</v>
      </c>
      <c r="FV8" s="66"/>
      <c r="FW8" s="794" t="s">
        <v>58</v>
      </c>
      <c r="FX8" s="795">
        <v>250.28</v>
      </c>
      <c r="FY8" s="796">
        <v>233.13</v>
      </c>
      <c r="FZ8" s="797">
        <v>7.36</v>
      </c>
      <c r="GA8" s="795">
        <v>172.56</v>
      </c>
      <c r="GB8" s="796">
        <v>164.26</v>
      </c>
      <c r="GC8" s="797">
        <v>5.05</v>
      </c>
      <c r="GD8" s="795">
        <v>250.26</v>
      </c>
      <c r="GE8" s="796">
        <v>233.11</v>
      </c>
      <c r="GF8" s="797">
        <v>7.36</v>
      </c>
      <c r="GG8" s="66"/>
      <c r="GH8" s="66"/>
      <c r="GI8" s="66" t="s">
        <v>59</v>
      </c>
      <c r="GJ8" s="82">
        <v>0</v>
      </c>
      <c r="GK8" s="82">
        <v>0</v>
      </c>
      <c r="GL8" s="82">
        <v>0</v>
      </c>
      <c r="GM8" s="799">
        <v>0</v>
      </c>
      <c r="GN8" s="66"/>
      <c r="GO8" s="767" t="s">
        <v>60</v>
      </c>
      <c r="GP8" s="768">
        <v>35816</v>
      </c>
      <c r="GQ8" s="769">
        <v>36619</v>
      </c>
      <c r="GR8" s="770">
        <v>-2.19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40109</v>
      </c>
      <c r="IO8" s="762">
        <v>38569</v>
      </c>
      <c r="IP8" s="763">
        <v>3.99</v>
      </c>
      <c r="IQ8" s="63"/>
      <c r="IR8" s="63"/>
      <c r="IS8" s="764" t="s">
        <v>57</v>
      </c>
      <c r="IT8" s="741">
        <v>0</v>
      </c>
      <c r="IU8" s="742">
        <v>0</v>
      </c>
      <c r="IV8" s="743">
        <v>0</v>
      </c>
      <c r="IW8" s="741">
        <v>0</v>
      </c>
      <c r="IX8" s="744">
        <v>0</v>
      </c>
      <c r="IY8" s="745">
        <v>0</v>
      </c>
      <c r="IZ8" s="66"/>
      <c r="JA8" s="794" t="s">
        <v>58</v>
      </c>
      <c r="JB8" s="795">
        <v>285.2</v>
      </c>
      <c r="JC8" s="796">
        <v>272.73</v>
      </c>
      <c r="JD8" s="797">
        <v>4.57</v>
      </c>
      <c r="JE8" s="795">
        <v>214.2</v>
      </c>
      <c r="JF8" s="796">
        <v>207.32</v>
      </c>
      <c r="JG8" s="797">
        <v>3.32</v>
      </c>
      <c r="JH8" s="795">
        <v>285.18</v>
      </c>
      <c r="JI8" s="796">
        <v>272.70999999999998</v>
      </c>
      <c r="JJ8" s="797">
        <v>4.57</v>
      </c>
      <c r="JK8" s="66"/>
      <c r="JL8" s="66"/>
      <c r="JM8" s="66" t="s">
        <v>59</v>
      </c>
      <c r="JN8" s="82">
        <v>0</v>
      </c>
      <c r="JO8" s="82">
        <v>0</v>
      </c>
      <c r="JP8" s="82">
        <v>0</v>
      </c>
      <c r="JQ8" s="799">
        <v>0</v>
      </c>
      <c r="JR8" s="66"/>
      <c r="JS8" s="767" t="s">
        <v>60</v>
      </c>
      <c r="JT8" s="768">
        <v>47926</v>
      </c>
      <c r="JU8" s="769">
        <v>46026</v>
      </c>
      <c r="JV8" s="770">
        <v>4.13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174786</v>
      </c>
      <c r="LS8" s="762">
        <v>166497</v>
      </c>
      <c r="LT8" s="780">
        <v>4.9800000000000004</v>
      </c>
      <c r="LU8" s="63"/>
      <c r="LV8" s="63"/>
      <c r="LW8" s="764" t="s">
        <v>57</v>
      </c>
      <c r="LX8" s="57">
        <v>8</v>
      </c>
      <c r="LY8" s="756">
        <v>11</v>
      </c>
      <c r="LZ8" s="757">
        <v>-27.27</v>
      </c>
      <c r="MA8" s="73"/>
      <c r="MB8" s="794" t="s">
        <v>58</v>
      </c>
      <c r="MC8" s="795">
        <v>242.52</v>
      </c>
      <c r="MD8" s="796">
        <v>229.07</v>
      </c>
      <c r="ME8" s="797">
        <v>5.87</v>
      </c>
      <c r="MF8" s="795">
        <v>162.6</v>
      </c>
      <c r="MG8" s="796">
        <v>184.99</v>
      </c>
      <c r="MH8" s="797">
        <v>-12.1</v>
      </c>
      <c r="MI8" s="795">
        <v>242.5</v>
      </c>
      <c r="MJ8" s="796">
        <v>229.06</v>
      </c>
      <c r="MK8" s="797">
        <v>5.87</v>
      </c>
      <c r="ML8" s="4"/>
      <c r="MM8" s="4"/>
      <c r="MN8" s="4" t="s">
        <v>59</v>
      </c>
      <c r="MO8" s="821">
        <v>0</v>
      </c>
      <c r="MP8" s="821">
        <v>0</v>
      </c>
      <c r="MQ8" s="821">
        <v>0</v>
      </c>
      <c r="MR8" s="821">
        <v>0</v>
      </c>
      <c r="MS8" s="821">
        <v>0</v>
      </c>
      <c r="MT8" s="157"/>
      <c r="MU8" s="783" t="s">
        <v>60</v>
      </c>
      <c r="MV8" s="784">
        <v>202039</v>
      </c>
      <c r="MW8" s="785">
        <v>192034</v>
      </c>
      <c r="MX8" s="823">
        <v>5.21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8117</v>
      </c>
      <c r="C9" s="792">
        <v>7434</v>
      </c>
      <c r="D9" s="793">
        <v>9.19</v>
      </c>
      <c r="E9" s="63"/>
      <c r="F9" s="63"/>
      <c r="G9" s="764" t="s">
        <v>62</v>
      </c>
      <c r="H9" s="741">
        <v>13</v>
      </c>
      <c r="I9" s="742">
        <v>13</v>
      </c>
      <c r="J9" s="743">
        <v>27</v>
      </c>
      <c r="K9" s="741">
        <v>53</v>
      </c>
      <c r="L9" s="744">
        <v>64</v>
      </c>
      <c r="M9" s="745">
        <v>-17.190000000000001</v>
      </c>
      <c r="N9" s="66"/>
      <c r="O9" s="794" t="s">
        <v>63</v>
      </c>
      <c r="P9" s="795">
        <v>304.74</v>
      </c>
      <c r="Q9" s="796">
        <v>291.69</v>
      </c>
      <c r="R9" s="797">
        <v>4.47</v>
      </c>
      <c r="S9" s="795">
        <v>159.29</v>
      </c>
      <c r="T9" s="796">
        <v>151.25</v>
      </c>
      <c r="U9" s="797">
        <v>5.32</v>
      </c>
      <c r="V9" s="795">
        <v>304.70999999999998</v>
      </c>
      <c r="W9" s="796">
        <v>291.67</v>
      </c>
      <c r="X9" s="797">
        <v>4.47</v>
      </c>
      <c r="Y9" s="66"/>
      <c r="Z9" s="66"/>
      <c r="AA9" s="66" t="s">
        <v>64</v>
      </c>
      <c r="AB9" s="82">
        <v>0</v>
      </c>
      <c r="AC9" s="82">
        <v>0</v>
      </c>
      <c r="AD9" s="82">
        <v>0</v>
      </c>
      <c r="AE9" s="799">
        <v>0</v>
      </c>
      <c r="AF9" s="66"/>
      <c r="AG9" s="767" t="s">
        <v>201</v>
      </c>
      <c r="AH9" s="874">
        <v>2.89</v>
      </c>
      <c r="AI9" s="833">
        <v>2.84</v>
      </c>
      <c r="AJ9" s="834">
        <v>0.05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7385</v>
      </c>
      <c r="CG9" s="792">
        <v>6664</v>
      </c>
      <c r="CH9" s="793">
        <v>10.82</v>
      </c>
      <c r="CI9" s="63"/>
      <c r="CJ9" s="63"/>
      <c r="CK9" s="764" t="s">
        <v>62</v>
      </c>
      <c r="CL9" s="741">
        <v>0</v>
      </c>
      <c r="CM9" s="742">
        <v>0</v>
      </c>
      <c r="CN9" s="743">
        <v>7</v>
      </c>
      <c r="CO9" s="741">
        <v>7</v>
      </c>
      <c r="CP9" s="744">
        <v>6</v>
      </c>
      <c r="CQ9" s="745">
        <v>16.670000000000002</v>
      </c>
      <c r="CR9" s="66"/>
      <c r="CS9" s="794" t="s">
        <v>63</v>
      </c>
      <c r="CT9" s="795">
        <v>196.46</v>
      </c>
      <c r="CU9" s="796">
        <v>189.48</v>
      </c>
      <c r="CV9" s="797">
        <v>3.68</v>
      </c>
      <c r="CW9" s="795">
        <v>85.14</v>
      </c>
      <c r="CX9" s="796">
        <v>82.11</v>
      </c>
      <c r="CY9" s="797">
        <v>3.69</v>
      </c>
      <c r="CZ9" s="795">
        <v>196.44</v>
      </c>
      <c r="DA9" s="796">
        <v>189.46</v>
      </c>
      <c r="DB9" s="797">
        <v>3.68</v>
      </c>
      <c r="DC9" s="66"/>
      <c r="DD9" s="66"/>
      <c r="DE9" s="66" t="s">
        <v>64</v>
      </c>
      <c r="DF9" s="82">
        <v>0</v>
      </c>
      <c r="DG9" s="82">
        <v>0</v>
      </c>
      <c r="DH9" s="82">
        <v>0</v>
      </c>
      <c r="DI9" s="799">
        <v>0</v>
      </c>
      <c r="DJ9" s="66"/>
      <c r="DK9" s="767" t="s">
        <v>201</v>
      </c>
      <c r="DL9" s="874">
        <v>2.89</v>
      </c>
      <c r="DM9" s="833">
        <v>2.82</v>
      </c>
      <c r="DN9" s="834">
        <v>7.0000000000000007E-2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3934</v>
      </c>
      <c r="FK9" s="792">
        <v>3982</v>
      </c>
      <c r="FL9" s="793">
        <v>-1.21</v>
      </c>
      <c r="FM9" s="63"/>
      <c r="FN9" s="63"/>
      <c r="FO9" s="764" t="s">
        <v>62</v>
      </c>
      <c r="FP9" s="741">
        <v>21</v>
      </c>
      <c r="FQ9" s="742">
        <v>24</v>
      </c>
      <c r="FR9" s="743">
        <v>28</v>
      </c>
      <c r="FS9" s="741">
        <v>73</v>
      </c>
      <c r="FT9" s="744">
        <v>64</v>
      </c>
      <c r="FU9" s="745">
        <v>14.06</v>
      </c>
      <c r="FV9" s="66"/>
      <c r="FW9" s="794" t="s">
        <v>63</v>
      </c>
      <c r="FX9" s="795">
        <v>179.78</v>
      </c>
      <c r="FY9" s="796">
        <v>171.25</v>
      </c>
      <c r="FZ9" s="797">
        <v>4.9800000000000004</v>
      </c>
      <c r="GA9" s="795">
        <v>172.53</v>
      </c>
      <c r="GB9" s="796">
        <v>166.71</v>
      </c>
      <c r="GC9" s="797">
        <v>3.49</v>
      </c>
      <c r="GD9" s="795">
        <v>179.78</v>
      </c>
      <c r="GE9" s="796">
        <v>171.25</v>
      </c>
      <c r="GF9" s="797">
        <v>4.9800000000000004</v>
      </c>
      <c r="GG9" s="66"/>
      <c r="GH9" s="66"/>
      <c r="GI9" s="66" t="s">
        <v>64</v>
      </c>
      <c r="GJ9" s="82">
        <v>0</v>
      </c>
      <c r="GK9" s="82">
        <v>0</v>
      </c>
      <c r="GL9" s="82">
        <v>0</v>
      </c>
      <c r="GM9" s="799">
        <v>0</v>
      </c>
      <c r="GN9" s="66"/>
      <c r="GO9" s="767" t="s">
        <v>201</v>
      </c>
      <c r="GP9" s="874">
        <v>3.24</v>
      </c>
      <c r="GQ9" s="833">
        <v>3.16</v>
      </c>
      <c r="GR9" s="834">
        <v>0.08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7817</v>
      </c>
      <c r="IO9" s="792">
        <v>7457</v>
      </c>
      <c r="IP9" s="793">
        <v>4.83</v>
      </c>
      <c r="IQ9" s="63"/>
      <c r="IR9" s="63"/>
      <c r="IS9" s="764" t="s">
        <v>62</v>
      </c>
      <c r="IT9" s="741">
        <v>0</v>
      </c>
      <c r="IU9" s="742">
        <v>19</v>
      </c>
      <c r="IV9" s="743">
        <v>25</v>
      </c>
      <c r="IW9" s="741">
        <v>44</v>
      </c>
      <c r="IX9" s="744">
        <v>50</v>
      </c>
      <c r="IY9" s="745">
        <v>-12</v>
      </c>
      <c r="IZ9" s="66"/>
      <c r="JA9" s="794" t="s">
        <v>63</v>
      </c>
      <c r="JB9" s="795">
        <v>245.09</v>
      </c>
      <c r="JC9" s="796">
        <v>240.97</v>
      </c>
      <c r="JD9" s="797">
        <v>1.71</v>
      </c>
      <c r="JE9" s="795">
        <v>214.02</v>
      </c>
      <c r="JF9" s="796">
        <v>199.46</v>
      </c>
      <c r="JG9" s="797">
        <v>7.3</v>
      </c>
      <c r="JH9" s="795">
        <v>245.08</v>
      </c>
      <c r="JI9" s="796">
        <v>240.96</v>
      </c>
      <c r="JJ9" s="797">
        <v>1.71</v>
      </c>
      <c r="JK9" s="66"/>
      <c r="JL9" s="66"/>
      <c r="JM9" s="66" t="s">
        <v>64</v>
      </c>
      <c r="JN9" s="82">
        <v>0</v>
      </c>
      <c r="JO9" s="82">
        <v>0</v>
      </c>
      <c r="JP9" s="82">
        <v>0</v>
      </c>
      <c r="JQ9" s="799">
        <v>0</v>
      </c>
      <c r="JR9" s="66"/>
      <c r="JS9" s="767" t="s">
        <v>201</v>
      </c>
      <c r="JT9" s="874">
        <v>3.12</v>
      </c>
      <c r="JU9" s="833">
        <v>3.06</v>
      </c>
      <c r="JV9" s="834">
        <v>0.06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27253</v>
      </c>
      <c r="LS9" s="792">
        <v>25537</v>
      </c>
      <c r="LT9" s="820">
        <v>6.72</v>
      </c>
      <c r="LU9" s="63"/>
      <c r="LV9" s="63"/>
      <c r="LW9" s="764" t="s">
        <v>62</v>
      </c>
      <c r="LX9" s="57">
        <v>177</v>
      </c>
      <c r="LY9" s="756">
        <v>184</v>
      </c>
      <c r="LZ9" s="757">
        <v>-3.8</v>
      </c>
      <c r="MA9" s="73"/>
      <c r="MB9" s="794" t="s">
        <v>63</v>
      </c>
      <c r="MC9" s="795">
        <v>237.17</v>
      </c>
      <c r="MD9" s="796">
        <v>227.59</v>
      </c>
      <c r="ME9" s="797">
        <v>4.21</v>
      </c>
      <c r="MF9" s="795">
        <v>81.3</v>
      </c>
      <c r="MG9" s="796">
        <v>79.55</v>
      </c>
      <c r="MH9" s="797">
        <v>2.2000000000000002</v>
      </c>
      <c r="MI9" s="795">
        <v>237.13</v>
      </c>
      <c r="MJ9" s="796">
        <v>227.56</v>
      </c>
      <c r="MK9" s="797">
        <v>4.21</v>
      </c>
      <c r="ML9" s="4"/>
      <c r="MM9" s="4"/>
      <c r="MN9" s="4" t="s">
        <v>64</v>
      </c>
      <c r="MO9" s="821">
        <v>0</v>
      </c>
      <c r="MP9" s="821">
        <v>0</v>
      </c>
      <c r="MQ9" s="821">
        <v>0</v>
      </c>
      <c r="MR9" s="821">
        <v>0</v>
      </c>
      <c r="MS9" s="821">
        <v>0</v>
      </c>
      <c r="MT9" s="157"/>
      <c r="MU9" s="783" t="s">
        <v>201</v>
      </c>
      <c r="MV9" s="875">
        <v>3.01</v>
      </c>
      <c r="MW9" s="851">
        <v>2.95</v>
      </c>
      <c r="MX9" s="823">
        <v>0.06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221</v>
      </c>
      <c r="C10" s="738">
        <v>201</v>
      </c>
      <c r="D10" s="739">
        <v>9.9499999999999993</v>
      </c>
      <c r="E10" s="63"/>
      <c r="F10" s="63"/>
      <c r="G10" s="764" t="s">
        <v>68</v>
      </c>
      <c r="H10" s="741">
        <v>0</v>
      </c>
      <c r="I10" s="742">
        <v>0</v>
      </c>
      <c r="J10" s="743">
        <v>0</v>
      </c>
      <c r="K10" s="741">
        <v>0</v>
      </c>
      <c r="L10" s="744">
        <v>7</v>
      </c>
      <c r="M10" s="745">
        <v>-100</v>
      </c>
      <c r="N10" s="66"/>
      <c r="O10" s="794" t="s">
        <v>69</v>
      </c>
      <c r="P10" s="795">
        <v>117.33</v>
      </c>
      <c r="Q10" s="796">
        <v>113.29</v>
      </c>
      <c r="R10" s="797">
        <v>3.57</v>
      </c>
      <c r="S10" s="795">
        <v>100.38</v>
      </c>
      <c r="T10" s="796">
        <v>95.16</v>
      </c>
      <c r="U10" s="797">
        <v>5.49</v>
      </c>
      <c r="V10" s="795">
        <v>117.32</v>
      </c>
      <c r="W10" s="796">
        <v>113.29</v>
      </c>
      <c r="X10" s="797">
        <v>3.56</v>
      </c>
      <c r="Y10" s="66"/>
      <c r="Z10" s="66"/>
      <c r="AA10" s="66" t="s">
        <v>70</v>
      </c>
      <c r="AB10" s="82">
        <v>0</v>
      </c>
      <c r="AC10" s="82">
        <v>0</v>
      </c>
      <c r="AD10" s="82">
        <v>0</v>
      </c>
      <c r="AE10" s="799">
        <v>0</v>
      </c>
      <c r="AF10" s="66"/>
      <c r="AG10" s="876" t="s">
        <v>202</v>
      </c>
      <c r="AH10" s="877">
        <v>1.93</v>
      </c>
      <c r="AI10" s="878">
        <v>1.98</v>
      </c>
      <c r="AJ10" s="879">
        <v>-0.05</v>
      </c>
      <c r="AK10" s="95"/>
      <c r="AL10" s="835" t="s">
        <v>72</v>
      </c>
      <c r="AM10" s="860">
        <v>0</v>
      </c>
      <c r="AN10" s="861">
        <v>0</v>
      </c>
      <c r="AO10" s="861">
        <v>0</v>
      </c>
      <c r="AP10" s="862">
        <v>0</v>
      </c>
      <c r="AQ10" s="861"/>
      <c r="AR10" s="861"/>
      <c r="AS10" s="861"/>
      <c r="AT10" s="861"/>
      <c r="AU10" s="863">
        <v>0</v>
      </c>
      <c r="AV10" s="840">
        <v>0</v>
      </c>
      <c r="AW10" s="841">
        <v>0</v>
      </c>
      <c r="AX10" s="842"/>
      <c r="AY10" s="66"/>
      <c r="AZ10" s="835" t="s">
        <v>72</v>
      </c>
      <c r="BA10" s="860">
        <v>0</v>
      </c>
      <c r="BB10" s="861">
        <v>0</v>
      </c>
      <c r="BC10" s="864">
        <v>0</v>
      </c>
      <c r="BD10" s="862">
        <v>0</v>
      </c>
      <c r="BE10" s="861"/>
      <c r="BF10" s="861"/>
      <c r="BG10" s="861"/>
      <c r="BH10" s="861"/>
      <c r="BI10" s="840">
        <v>0</v>
      </c>
      <c r="BJ10" s="840">
        <v>0</v>
      </c>
      <c r="BK10" s="841">
        <v>0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92</v>
      </c>
      <c r="CG10" s="738">
        <v>84</v>
      </c>
      <c r="CH10" s="739">
        <v>9.52</v>
      </c>
      <c r="CI10" s="63"/>
      <c r="CJ10" s="63"/>
      <c r="CK10" s="764" t="s">
        <v>68</v>
      </c>
      <c r="CL10" s="741">
        <v>0</v>
      </c>
      <c r="CM10" s="742">
        <v>0</v>
      </c>
      <c r="CN10" s="743">
        <v>0</v>
      </c>
      <c r="CO10" s="741">
        <v>0</v>
      </c>
      <c r="CP10" s="744">
        <v>8</v>
      </c>
      <c r="CQ10" s="745">
        <v>-100</v>
      </c>
      <c r="CR10" s="66"/>
      <c r="CS10" s="794" t="s">
        <v>69</v>
      </c>
      <c r="CT10" s="795">
        <v>138.22</v>
      </c>
      <c r="CU10" s="796">
        <v>134.25</v>
      </c>
      <c r="CV10" s="797">
        <v>2.96</v>
      </c>
      <c r="CW10" s="795">
        <v>117.94</v>
      </c>
      <c r="CX10" s="796">
        <v>113.66</v>
      </c>
      <c r="CY10" s="797">
        <v>3.77</v>
      </c>
      <c r="CZ10" s="795">
        <v>138.22</v>
      </c>
      <c r="DA10" s="796">
        <v>134.24</v>
      </c>
      <c r="DB10" s="797">
        <v>2.96</v>
      </c>
      <c r="DC10" s="66"/>
      <c r="DD10" s="66"/>
      <c r="DE10" s="66" t="s">
        <v>70</v>
      </c>
      <c r="DF10" s="82">
        <v>0</v>
      </c>
      <c r="DG10" s="82">
        <v>0</v>
      </c>
      <c r="DH10" s="82">
        <v>0</v>
      </c>
      <c r="DI10" s="799">
        <v>0</v>
      </c>
      <c r="DJ10" s="66"/>
      <c r="DK10" s="876" t="s">
        <v>202</v>
      </c>
      <c r="DL10" s="877">
        <v>2.0099999999999998</v>
      </c>
      <c r="DM10" s="878">
        <v>2.02</v>
      </c>
      <c r="DN10" s="879">
        <v>-0.01</v>
      </c>
      <c r="DO10" s="95"/>
      <c r="DP10" s="835" t="s">
        <v>72</v>
      </c>
      <c r="DQ10" s="860">
        <v>0</v>
      </c>
      <c r="DR10" s="861">
        <v>0</v>
      </c>
      <c r="DS10" s="861">
        <v>0</v>
      </c>
      <c r="DT10" s="862">
        <v>0</v>
      </c>
      <c r="DU10" s="860"/>
      <c r="DV10" s="861"/>
      <c r="DW10" s="861"/>
      <c r="DX10" s="861"/>
      <c r="DY10" s="840">
        <v>0</v>
      </c>
      <c r="DZ10" s="840">
        <v>0</v>
      </c>
      <c r="EA10" s="841">
        <v>0</v>
      </c>
      <c r="EB10" s="842"/>
      <c r="EC10" s="66"/>
      <c r="ED10" s="835" t="s">
        <v>72</v>
      </c>
      <c r="EE10" s="860">
        <v>0</v>
      </c>
      <c r="EF10" s="861">
        <v>0</v>
      </c>
      <c r="EG10" s="864">
        <v>0</v>
      </c>
      <c r="EH10" s="862">
        <v>0</v>
      </c>
      <c r="EI10" s="860"/>
      <c r="EJ10" s="861"/>
      <c r="EK10" s="861"/>
      <c r="EL10" s="861"/>
      <c r="EM10" s="840">
        <v>0</v>
      </c>
      <c r="EN10" s="840">
        <v>0</v>
      </c>
      <c r="EO10" s="841">
        <v>0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122</v>
      </c>
      <c r="FK10" s="738">
        <v>126</v>
      </c>
      <c r="FL10" s="739">
        <v>-3.17</v>
      </c>
      <c r="FM10" s="63"/>
      <c r="FN10" s="63"/>
      <c r="FO10" s="764" t="s">
        <v>68</v>
      </c>
      <c r="FP10" s="741">
        <v>0</v>
      </c>
      <c r="FQ10" s="742">
        <v>0</v>
      </c>
      <c r="FR10" s="743">
        <v>0</v>
      </c>
      <c r="FS10" s="741">
        <v>0</v>
      </c>
      <c r="FT10" s="744">
        <v>0</v>
      </c>
      <c r="FU10" s="745">
        <v>0</v>
      </c>
      <c r="FV10" s="66"/>
      <c r="FW10" s="794" t="s">
        <v>69</v>
      </c>
      <c r="FX10" s="795">
        <v>95.74</v>
      </c>
      <c r="FY10" s="796">
        <v>91.35</v>
      </c>
      <c r="FZ10" s="797">
        <v>4.8099999999999996</v>
      </c>
      <c r="GA10" s="795">
        <v>90.37</v>
      </c>
      <c r="GB10" s="796">
        <v>86.51</v>
      </c>
      <c r="GC10" s="797">
        <v>4.46</v>
      </c>
      <c r="GD10" s="795">
        <v>95.74</v>
      </c>
      <c r="GE10" s="796">
        <v>91.35</v>
      </c>
      <c r="GF10" s="797">
        <v>4.8099999999999996</v>
      </c>
      <c r="GG10" s="66"/>
      <c r="GH10" s="66"/>
      <c r="GI10" s="66" t="s">
        <v>70</v>
      </c>
      <c r="GJ10" s="82">
        <v>0</v>
      </c>
      <c r="GK10" s="82">
        <v>0</v>
      </c>
      <c r="GL10" s="82">
        <v>0</v>
      </c>
      <c r="GM10" s="799">
        <v>0</v>
      </c>
      <c r="GN10" s="66"/>
      <c r="GO10" s="876" t="s">
        <v>202</v>
      </c>
      <c r="GP10" s="877">
        <v>1.84</v>
      </c>
      <c r="GQ10" s="878">
        <v>1.93</v>
      </c>
      <c r="GR10" s="879">
        <v>-0.09</v>
      </c>
      <c r="GS10" s="95"/>
      <c r="GT10" s="835" t="s">
        <v>72</v>
      </c>
      <c r="GU10" s="860">
        <v>0</v>
      </c>
      <c r="GV10" s="861">
        <v>0</v>
      </c>
      <c r="GW10" s="861">
        <v>0</v>
      </c>
      <c r="GX10" s="862">
        <v>0</v>
      </c>
      <c r="GY10" s="861"/>
      <c r="GZ10" s="861"/>
      <c r="HA10" s="861"/>
      <c r="HB10" s="861"/>
      <c r="HC10" s="840">
        <v>0</v>
      </c>
      <c r="HD10" s="840">
        <v>0</v>
      </c>
      <c r="HE10" s="841">
        <v>0</v>
      </c>
      <c r="HF10" s="842"/>
      <c r="HG10" s="66"/>
      <c r="HH10" s="835" t="s">
        <v>72</v>
      </c>
      <c r="HI10" s="860">
        <v>0</v>
      </c>
      <c r="HJ10" s="861">
        <v>0</v>
      </c>
      <c r="HK10" s="864">
        <v>0</v>
      </c>
      <c r="HL10" s="862">
        <v>0</v>
      </c>
      <c r="HM10" s="861"/>
      <c r="HN10" s="861"/>
      <c r="HO10" s="861"/>
      <c r="HP10" s="861"/>
      <c r="HQ10" s="840">
        <v>0</v>
      </c>
      <c r="HR10" s="840">
        <v>0</v>
      </c>
      <c r="HS10" s="841">
        <v>0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211</v>
      </c>
      <c r="IO10" s="738">
        <v>196</v>
      </c>
      <c r="IP10" s="739">
        <v>7.65</v>
      </c>
      <c r="IQ10" s="63"/>
      <c r="IR10" s="63"/>
      <c r="IS10" s="764" t="s">
        <v>68</v>
      </c>
      <c r="IT10" s="741">
        <v>0</v>
      </c>
      <c r="IU10" s="742">
        <v>5</v>
      </c>
      <c r="IV10" s="743">
        <v>16</v>
      </c>
      <c r="IW10" s="741">
        <v>21</v>
      </c>
      <c r="IX10" s="744">
        <v>34</v>
      </c>
      <c r="IY10" s="745">
        <v>-38.24</v>
      </c>
      <c r="IZ10" s="66"/>
      <c r="JA10" s="794" t="s">
        <v>69</v>
      </c>
      <c r="JB10" s="795">
        <v>230.55</v>
      </c>
      <c r="JC10" s="796">
        <v>220.33</v>
      </c>
      <c r="JD10" s="797">
        <v>4.6399999999999997</v>
      </c>
      <c r="JE10" s="795">
        <v>180.41</v>
      </c>
      <c r="JF10" s="796">
        <v>172.64</v>
      </c>
      <c r="JG10" s="797">
        <v>4.5</v>
      </c>
      <c r="JH10" s="795">
        <v>230.53</v>
      </c>
      <c r="JI10" s="796">
        <v>220.31</v>
      </c>
      <c r="JJ10" s="797">
        <v>4.6399999999999997</v>
      </c>
      <c r="JK10" s="66"/>
      <c r="JL10" s="66"/>
      <c r="JM10" s="66" t="s">
        <v>70</v>
      </c>
      <c r="JN10" s="82">
        <v>0</v>
      </c>
      <c r="JO10" s="82">
        <v>0</v>
      </c>
      <c r="JP10" s="82">
        <v>0</v>
      </c>
      <c r="JQ10" s="799">
        <v>0</v>
      </c>
      <c r="JR10" s="66"/>
      <c r="JS10" s="876" t="s">
        <v>202</v>
      </c>
      <c r="JT10" s="877">
        <v>1.76</v>
      </c>
      <c r="JU10" s="878">
        <v>1.83</v>
      </c>
      <c r="JV10" s="879">
        <v>-7.0000000000000007E-2</v>
      </c>
      <c r="JW10" s="95"/>
      <c r="JX10" s="835" t="s">
        <v>72</v>
      </c>
      <c r="JY10" s="860">
        <v>0</v>
      </c>
      <c r="JZ10" s="861">
        <v>0</v>
      </c>
      <c r="KA10" s="861">
        <v>0</v>
      </c>
      <c r="KB10" s="865">
        <v>0</v>
      </c>
      <c r="KC10" s="866"/>
      <c r="KD10" s="866"/>
      <c r="KE10" s="866"/>
      <c r="KF10" s="866"/>
      <c r="KG10" s="867">
        <v>0</v>
      </c>
      <c r="KH10" s="840">
        <v>0</v>
      </c>
      <c r="KI10" s="841">
        <v>0</v>
      </c>
      <c r="KJ10" s="842"/>
      <c r="KK10" s="66"/>
      <c r="KL10" s="835" t="s">
        <v>72</v>
      </c>
      <c r="KM10" s="860">
        <v>0</v>
      </c>
      <c r="KN10" s="861">
        <v>0</v>
      </c>
      <c r="KO10" s="864">
        <v>0</v>
      </c>
      <c r="KP10" s="865">
        <v>0</v>
      </c>
      <c r="KQ10" s="866"/>
      <c r="KR10" s="866"/>
      <c r="KS10" s="866"/>
      <c r="KT10" s="866"/>
      <c r="KU10" s="867">
        <v>0</v>
      </c>
      <c r="KV10" s="840">
        <v>0</v>
      </c>
      <c r="KW10" s="841">
        <v>0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646</v>
      </c>
      <c r="LS10" s="738">
        <v>607</v>
      </c>
      <c r="LT10" s="755">
        <v>6.43</v>
      </c>
      <c r="LU10" s="63"/>
      <c r="LV10" s="63"/>
      <c r="LW10" s="764" t="s">
        <v>68</v>
      </c>
      <c r="LX10" s="57">
        <v>21</v>
      </c>
      <c r="LY10" s="756">
        <v>49</v>
      </c>
      <c r="LZ10" s="757">
        <v>-57.14</v>
      </c>
      <c r="MA10" s="73"/>
      <c r="MB10" s="794" t="s">
        <v>69</v>
      </c>
      <c r="MC10" s="795">
        <v>144.22</v>
      </c>
      <c r="MD10" s="796">
        <v>137.81</v>
      </c>
      <c r="ME10" s="797">
        <v>4.6500000000000004</v>
      </c>
      <c r="MF10" s="795">
        <v>81.3</v>
      </c>
      <c r="MG10" s="796">
        <v>77.45</v>
      </c>
      <c r="MH10" s="797">
        <v>4.97</v>
      </c>
      <c r="MI10" s="795">
        <v>144.19999999999999</v>
      </c>
      <c r="MJ10" s="796">
        <v>137.80000000000001</v>
      </c>
      <c r="MK10" s="797">
        <v>4.6399999999999997</v>
      </c>
      <c r="ML10" s="4"/>
      <c r="MM10" s="4"/>
      <c r="MN10" s="4" t="s">
        <v>70</v>
      </c>
      <c r="MO10" s="821">
        <v>0</v>
      </c>
      <c r="MP10" s="821">
        <v>0</v>
      </c>
      <c r="MQ10" s="821">
        <v>0</v>
      </c>
      <c r="MR10" s="821">
        <v>0</v>
      </c>
      <c r="MS10" s="821">
        <v>0</v>
      </c>
      <c r="MT10" s="157"/>
      <c r="MU10" s="880" t="s">
        <v>202</v>
      </c>
      <c r="MV10" s="881">
        <v>1.89</v>
      </c>
      <c r="MW10" s="882">
        <v>1.94</v>
      </c>
      <c r="MX10" s="883">
        <v>-0.05</v>
      </c>
      <c r="MY10" s="163"/>
      <c r="MZ10" s="852" t="s">
        <v>72</v>
      </c>
      <c r="NA10" s="868">
        <v>0</v>
      </c>
      <c r="NB10" s="869">
        <v>0</v>
      </c>
      <c r="NC10" s="869">
        <v>0</v>
      </c>
      <c r="ND10" s="870">
        <v>0</v>
      </c>
      <c r="NE10" s="869"/>
      <c r="NF10" s="869"/>
      <c r="NG10" s="869"/>
      <c r="NH10" s="869"/>
      <c r="NI10" s="871">
        <v>0</v>
      </c>
      <c r="NJ10" s="872">
        <v>0</v>
      </c>
      <c r="NK10" s="873">
        <v>0</v>
      </c>
      <c r="NL10" s="585"/>
      <c r="NM10" s="585"/>
      <c r="NN10" s="859" t="s">
        <v>72</v>
      </c>
      <c r="NO10" s="868">
        <v>0</v>
      </c>
      <c r="NP10" s="869">
        <v>0</v>
      </c>
      <c r="NQ10" s="869">
        <v>0</v>
      </c>
      <c r="NR10" s="870">
        <v>0</v>
      </c>
      <c r="NS10" s="869"/>
      <c r="NT10" s="869"/>
      <c r="NU10" s="869"/>
      <c r="NV10" s="869"/>
      <c r="NW10" s="871">
        <v>0</v>
      </c>
      <c r="NX10" s="872">
        <v>0</v>
      </c>
      <c r="NY10" s="873">
        <v>0</v>
      </c>
    </row>
    <row r="11" spans="1:390" ht="23.25" customHeight="1" thickTop="1" thickBot="1" x14ac:dyDescent="0.3">
      <c r="A11" s="56" t="s">
        <v>56</v>
      </c>
      <c r="B11" s="57">
        <v>31</v>
      </c>
      <c r="C11" s="762">
        <v>27</v>
      </c>
      <c r="D11" s="763">
        <v>14.81</v>
      </c>
      <c r="E11" s="63"/>
      <c r="F11" s="63"/>
      <c r="G11" s="764" t="s">
        <v>73</v>
      </c>
      <c r="H11" s="741">
        <v>21</v>
      </c>
      <c r="I11" s="742">
        <v>25</v>
      </c>
      <c r="J11" s="743">
        <v>6</v>
      </c>
      <c r="K11" s="741">
        <v>52</v>
      </c>
      <c r="L11" s="744">
        <v>79</v>
      </c>
      <c r="M11" s="745">
        <v>-34.18</v>
      </c>
      <c r="N11" s="66"/>
      <c r="O11" s="794" t="s">
        <v>74</v>
      </c>
      <c r="P11" s="795">
        <v>266.64999999999998</v>
      </c>
      <c r="Q11" s="796">
        <v>257.86</v>
      </c>
      <c r="R11" s="797">
        <v>3.41</v>
      </c>
      <c r="S11" s="795">
        <v>259.87</v>
      </c>
      <c r="T11" s="796">
        <v>245.14</v>
      </c>
      <c r="U11" s="797">
        <v>6.01</v>
      </c>
      <c r="V11" s="795">
        <v>266.64999999999998</v>
      </c>
      <c r="W11" s="796">
        <v>257.86</v>
      </c>
      <c r="X11" s="797">
        <v>3.41</v>
      </c>
      <c r="Y11" s="66"/>
      <c r="Z11" s="66"/>
      <c r="AA11" s="66" t="s">
        <v>75</v>
      </c>
      <c r="AB11" s="82">
        <v>0</v>
      </c>
      <c r="AC11" s="82">
        <v>0</v>
      </c>
      <c r="AD11" s="82">
        <v>0</v>
      </c>
      <c r="AE11" s="799">
        <v>0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4983</v>
      </c>
      <c r="AP11" s="886">
        <v>0</v>
      </c>
      <c r="AQ11" s="885"/>
      <c r="AR11" s="885"/>
      <c r="AS11" s="885"/>
      <c r="AT11" s="885"/>
      <c r="AU11" s="887">
        <v>4983</v>
      </c>
      <c r="AV11" s="840">
        <v>0</v>
      </c>
      <c r="AW11" s="841">
        <v>4983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1187</v>
      </c>
      <c r="BD11" s="886">
        <v>0</v>
      </c>
      <c r="BE11" s="885"/>
      <c r="BF11" s="885"/>
      <c r="BG11" s="885"/>
      <c r="BH11" s="885"/>
      <c r="BI11" s="889">
        <v>1187</v>
      </c>
      <c r="BJ11" s="889">
        <v>0</v>
      </c>
      <c r="BK11" s="841">
        <v>1187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25</v>
      </c>
      <c r="CG11" s="762">
        <v>23</v>
      </c>
      <c r="CH11" s="763">
        <v>8.6999999999999993</v>
      </c>
      <c r="CI11" s="63"/>
      <c r="CJ11" s="63"/>
      <c r="CK11" s="764" t="s">
        <v>73</v>
      </c>
      <c r="CL11" s="741">
        <v>42</v>
      </c>
      <c r="CM11" s="742">
        <v>18</v>
      </c>
      <c r="CN11" s="743">
        <v>26</v>
      </c>
      <c r="CO11" s="741">
        <v>86</v>
      </c>
      <c r="CP11" s="744">
        <v>73</v>
      </c>
      <c r="CQ11" s="745">
        <v>17.809999999999999</v>
      </c>
      <c r="CR11" s="66"/>
      <c r="CS11" s="794" t="s">
        <v>74</v>
      </c>
      <c r="CT11" s="795">
        <v>185.23</v>
      </c>
      <c r="CU11" s="796">
        <v>182.58</v>
      </c>
      <c r="CV11" s="797">
        <v>1.45</v>
      </c>
      <c r="CW11" s="795">
        <v>144.35</v>
      </c>
      <c r="CX11" s="796">
        <v>138.41999999999999</v>
      </c>
      <c r="CY11" s="797">
        <v>4.28</v>
      </c>
      <c r="CZ11" s="795">
        <v>185.22</v>
      </c>
      <c r="DA11" s="796">
        <v>182.57</v>
      </c>
      <c r="DB11" s="797">
        <v>1.45</v>
      </c>
      <c r="DC11" s="66"/>
      <c r="DD11" s="66"/>
      <c r="DE11" s="66" t="s">
        <v>75</v>
      </c>
      <c r="DF11" s="82">
        <v>0</v>
      </c>
      <c r="DG11" s="82">
        <v>0</v>
      </c>
      <c r="DH11" s="82">
        <v>0</v>
      </c>
      <c r="DI11" s="799">
        <v>0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5727</v>
      </c>
      <c r="DT11" s="886">
        <v>0</v>
      </c>
      <c r="DU11" s="884"/>
      <c r="DV11" s="885"/>
      <c r="DW11" s="885"/>
      <c r="DX11" s="885"/>
      <c r="DY11" s="889">
        <v>5727</v>
      </c>
      <c r="DZ11" s="840">
        <v>0</v>
      </c>
      <c r="EA11" s="841">
        <v>5727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198</v>
      </c>
      <c r="EH11" s="886">
        <v>0</v>
      </c>
      <c r="EI11" s="884"/>
      <c r="EJ11" s="885"/>
      <c r="EK11" s="885"/>
      <c r="EL11" s="885"/>
      <c r="EM11" s="889">
        <v>198</v>
      </c>
      <c r="EN11" s="889">
        <v>0</v>
      </c>
      <c r="EO11" s="841">
        <v>198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27</v>
      </c>
      <c r="FK11" s="762">
        <v>28</v>
      </c>
      <c r="FL11" s="763">
        <v>-3.57</v>
      </c>
      <c r="FM11" s="63"/>
      <c r="FN11" s="63"/>
      <c r="FO11" s="764" t="s">
        <v>73</v>
      </c>
      <c r="FP11" s="741">
        <v>0</v>
      </c>
      <c r="FQ11" s="742">
        <v>11</v>
      </c>
      <c r="FR11" s="743">
        <v>24</v>
      </c>
      <c r="FS11" s="741">
        <v>35</v>
      </c>
      <c r="FT11" s="744">
        <v>21</v>
      </c>
      <c r="FU11" s="745">
        <v>66.67</v>
      </c>
      <c r="FV11" s="66"/>
      <c r="FW11" s="794" t="s">
        <v>74</v>
      </c>
      <c r="FX11" s="795">
        <v>196.46</v>
      </c>
      <c r="FY11" s="796">
        <v>184.22</v>
      </c>
      <c r="FZ11" s="797">
        <v>6.64</v>
      </c>
      <c r="GA11" s="795">
        <v>229.16</v>
      </c>
      <c r="GB11" s="796">
        <v>210.58</v>
      </c>
      <c r="GC11" s="797">
        <v>8.82</v>
      </c>
      <c r="GD11" s="795">
        <v>196.47</v>
      </c>
      <c r="GE11" s="796">
        <v>184.22</v>
      </c>
      <c r="GF11" s="797">
        <v>6.65</v>
      </c>
      <c r="GG11" s="66"/>
      <c r="GH11" s="66"/>
      <c r="GI11" s="66" t="s">
        <v>75</v>
      </c>
      <c r="GJ11" s="82">
        <v>0</v>
      </c>
      <c r="GK11" s="82">
        <v>0</v>
      </c>
      <c r="GL11" s="82">
        <v>0</v>
      </c>
      <c r="GM11" s="799">
        <v>0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5179</v>
      </c>
      <c r="GX11" s="886">
        <v>0</v>
      </c>
      <c r="GY11" s="885"/>
      <c r="GZ11" s="885"/>
      <c r="HA11" s="885"/>
      <c r="HB11" s="885"/>
      <c r="HC11" s="889">
        <v>5179</v>
      </c>
      <c r="HD11" s="840">
        <v>0</v>
      </c>
      <c r="HE11" s="841">
        <v>5179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340</v>
      </c>
      <c r="HL11" s="886">
        <v>0</v>
      </c>
      <c r="HM11" s="885"/>
      <c r="HN11" s="885"/>
      <c r="HO11" s="885"/>
      <c r="HP11" s="885"/>
      <c r="HQ11" s="889">
        <v>340</v>
      </c>
      <c r="HR11" s="889">
        <v>0</v>
      </c>
      <c r="HS11" s="841">
        <v>340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40</v>
      </c>
      <c r="IO11" s="762">
        <v>36</v>
      </c>
      <c r="IP11" s="763">
        <v>11.11</v>
      </c>
      <c r="IQ11" s="63"/>
      <c r="IR11" s="63"/>
      <c r="IS11" s="764" t="s">
        <v>73</v>
      </c>
      <c r="IT11" s="741">
        <v>10</v>
      </c>
      <c r="IU11" s="742">
        <v>7</v>
      </c>
      <c r="IV11" s="743">
        <v>13</v>
      </c>
      <c r="IW11" s="741">
        <v>30</v>
      </c>
      <c r="IX11" s="744">
        <v>54</v>
      </c>
      <c r="IY11" s="745">
        <v>-44.44</v>
      </c>
      <c r="IZ11" s="66"/>
      <c r="JA11" s="794" t="s">
        <v>74</v>
      </c>
      <c r="JB11" s="795">
        <v>285.02</v>
      </c>
      <c r="JC11" s="796">
        <v>267.62</v>
      </c>
      <c r="JD11" s="797">
        <v>6.5</v>
      </c>
      <c r="JE11" s="795">
        <v>224.51</v>
      </c>
      <c r="JF11" s="796">
        <v>211.49</v>
      </c>
      <c r="JG11" s="797">
        <v>6.16</v>
      </c>
      <c r="JH11" s="795">
        <v>285</v>
      </c>
      <c r="JI11" s="796">
        <v>267.60000000000002</v>
      </c>
      <c r="JJ11" s="797">
        <v>6.5</v>
      </c>
      <c r="JK11" s="66"/>
      <c r="JL11" s="66"/>
      <c r="JM11" s="66" t="s">
        <v>75</v>
      </c>
      <c r="JN11" s="82">
        <v>0</v>
      </c>
      <c r="JO11" s="82">
        <v>0</v>
      </c>
      <c r="JP11" s="82">
        <v>0</v>
      </c>
      <c r="JQ11" s="799">
        <v>0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123</v>
      </c>
      <c r="LS11" s="762">
        <v>114</v>
      </c>
      <c r="LT11" s="780">
        <v>7.89</v>
      </c>
      <c r="LU11" s="63"/>
      <c r="LV11" s="63"/>
      <c r="LW11" s="764" t="s">
        <v>73</v>
      </c>
      <c r="LX11" s="57">
        <v>203</v>
      </c>
      <c r="LY11" s="756">
        <v>227</v>
      </c>
      <c r="LZ11" s="757">
        <v>-10.57</v>
      </c>
      <c r="MA11" s="73"/>
      <c r="MB11" s="794" t="s">
        <v>74</v>
      </c>
      <c r="MC11" s="795">
        <v>235.03</v>
      </c>
      <c r="MD11" s="796">
        <v>224.47</v>
      </c>
      <c r="ME11" s="797">
        <v>4.7</v>
      </c>
      <c r="MF11" s="795">
        <v>243.9</v>
      </c>
      <c r="MG11" s="796">
        <v>270.14999999999998</v>
      </c>
      <c r="MH11" s="797">
        <v>-9.7200000000000006</v>
      </c>
      <c r="MI11" s="795">
        <v>235.03</v>
      </c>
      <c r="MJ11" s="796">
        <v>224.48</v>
      </c>
      <c r="MK11" s="797">
        <v>4.7</v>
      </c>
      <c r="ML11" s="4"/>
      <c r="MM11" s="4"/>
      <c r="MN11" s="4" t="s">
        <v>75</v>
      </c>
      <c r="MO11" s="821">
        <v>0</v>
      </c>
      <c r="MP11" s="821">
        <v>0</v>
      </c>
      <c r="MQ11" s="821">
        <v>0</v>
      </c>
      <c r="MR11" s="821">
        <v>0</v>
      </c>
      <c r="MS11" s="821">
        <v>0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15889</v>
      </c>
      <c r="ND11" s="895">
        <v>0</v>
      </c>
      <c r="NE11" s="894"/>
      <c r="NF11" s="894"/>
      <c r="NG11" s="894"/>
      <c r="NH11" s="894"/>
      <c r="NI11" s="896">
        <v>15889</v>
      </c>
      <c r="NJ11" s="897">
        <v>0</v>
      </c>
      <c r="NK11" s="898">
        <v>15889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1725</v>
      </c>
      <c r="NR11" s="895">
        <v>0</v>
      </c>
      <c r="NS11" s="894"/>
      <c r="NT11" s="894"/>
      <c r="NU11" s="894"/>
      <c r="NV11" s="894"/>
      <c r="NW11" s="896">
        <v>1725</v>
      </c>
      <c r="NX11" s="897">
        <v>0</v>
      </c>
      <c r="NY11" s="898">
        <v>1725</v>
      </c>
    </row>
    <row r="12" spans="1:390" ht="23.25" customHeight="1" thickTop="1" thickBot="1" x14ac:dyDescent="0.3">
      <c r="A12" s="59" t="s">
        <v>36</v>
      </c>
      <c r="B12" s="899">
        <v>190</v>
      </c>
      <c r="C12" s="900">
        <v>174</v>
      </c>
      <c r="D12" s="901">
        <v>9.1999999999999993</v>
      </c>
      <c r="E12" s="63"/>
      <c r="F12" s="63"/>
      <c r="G12" s="764" t="s">
        <v>78</v>
      </c>
      <c r="H12" s="741">
        <v>48</v>
      </c>
      <c r="I12" s="742">
        <v>8</v>
      </c>
      <c r="J12" s="743">
        <v>13</v>
      </c>
      <c r="K12" s="741">
        <v>69</v>
      </c>
      <c r="L12" s="744">
        <v>85</v>
      </c>
      <c r="M12" s="745">
        <v>-18.82</v>
      </c>
      <c r="N12" s="66"/>
      <c r="O12" s="902" t="s">
        <v>79</v>
      </c>
      <c r="P12" s="795">
        <v>108.03</v>
      </c>
      <c r="Q12" s="796">
        <v>104.51</v>
      </c>
      <c r="R12" s="797">
        <v>3.37</v>
      </c>
      <c r="S12" s="795">
        <v>59.25</v>
      </c>
      <c r="T12" s="796">
        <v>55.62</v>
      </c>
      <c r="U12" s="797">
        <v>6.53</v>
      </c>
      <c r="V12" s="795">
        <v>108.02</v>
      </c>
      <c r="W12" s="796">
        <v>104.5</v>
      </c>
      <c r="X12" s="797">
        <v>3.37</v>
      </c>
      <c r="Y12" s="66"/>
      <c r="Z12" s="66"/>
      <c r="AA12" s="66" t="s">
        <v>80</v>
      </c>
      <c r="AB12" s="82">
        <v>0</v>
      </c>
      <c r="AC12" s="82">
        <v>0</v>
      </c>
      <c r="AD12" s="82">
        <v>0</v>
      </c>
      <c r="AE12" s="799">
        <v>0</v>
      </c>
      <c r="AF12" s="66"/>
      <c r="AG12" s="66"/>
      <c r="AH12" s="66"/>
      <c r="AI12" s="66"/>
      <c r="AJ12" s="66"/>
      <c r="AK12" s="66"/>
      <c r="AL12" s="903" t="s">
        <v>49</v>
      </c>
      <c r="AM12" s="904">
        <v>0</v>
      </c>
      <c r="AN12" s="905">
        <v>0</v>
      </c>
      <c r="AO12" s="905">
        <v>4983</v>
      </c>
      <c r="AP12" s="906">
        <v>0</v>
      </c>
      <c r="AQ12" s="905"/>
      <c r="AR12" s="905"/>
      <c r="AS12" s="905"/>
      <c r="AT12" s="905"/>
      <c r="AU12" s="906">
        <v>4983</v>
      </c>
      <c r="AV12" s="905">
        <v>0</v>
      </c>
      <c r="AW12" s="907">
        <v>4983</v>
      </c>
      <c r="AX12" s="908"/>
      <c r="AY12" s="92"/>
      <c r="AZ12" s="903" t="s">
        <v>49</v>
      </c>
      <c r="BA12" s="904">
        <v>0</v>
      </c>
      <c r="BB12" s="905">
        <v>0</v>
      </c>
      <c r="BC12" s="905">
        <v>1187</v>
      </c>
      <c r="BD12" s="906">
        <v>0</v>
      </c>
      <c r="BE12" s="905"/>
      <c r="BF12" s="905"/>
      <c r="BG12" s="905"/>
      <c r="BH12" s="905"/>
      <c r="BI12" s="909">
        <v>1187</v>
      </c>
      <c r="BJ12" s="905">
        <v>0</v>
      </c>
      <c r="BK12" s="907">
        <v>1187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67</v>
      </c>
      <c r="CG12" s="900">
        <v>61</v>
      </c>
      <c r="CH12" s="901">
        <v>9.84</v>
      </c>
      <c r="CI12" s="63"/>
      <c r="CJ12" s="63"/>
      <c r="CK12" s="764" t="s">
        <v>78</v>
      </c>
      <c r="CL12" s="741">
        <v>25</v>
      </c>
      <c r="CM12" s="742">
        <v>29</v>
      </c>
      <c r="CN12" s="743">
        <v>5</v>
      </c>
      <c r="CO12" s="741">
        <v>59</v>
      </c>
      <c r="CP12" s="744">
        <v>45</v>
      </c>
      <c r="CQ12" s="745">
        <v>31.11</v>
      </c>
      <c r="CR12" s="66"/>
      <c r="CS12" s="902" t="s">
        <v>79</v>
      </c>
      <c r="CT12" s="795">
        <v>75.62</v>
      </c>
      <c r="CU12" s="796">
        <v>73.47</v>
      </c>
      <c r="CV12" s="797">
        <v>2.93</v>
      </c>
      <c r="CW12" s="795">
        <v>56.21</v>
      </c>
      <c r="CX12" s="796">
        <v>55.64</v>
      </c>
      <c r="CY12" s="797">
        <v>1.02</v>
      </c>
      <c r="CZ12" s="795">
        <v>75.62</v>
      </c>
      <c r="DA12" s="796">
        <v>73.47</v>
      </c>
      <c r="DB12" s="797">
        <v>2.93</v>
      </c>
      <c r="DC12" s="66"/>
      <c r="DD12" s="66"/>
      <c r="DE12" s="66" t="s">
        <v>80</v>
      </c>
      <c r="DF12" s="82">
        <v>0</v>
      </c>
      <c r="DG12" s="82">
        <v>0</v>
      </c>
      <c r="DH12" s="82">
        <v>0</v>
      </c>
      <c r="DI12" s="799">
        <v>0</v>
      </c>
      <c r="DJ12" s="66"/>
      <c r="DK12" s="66"/>
      <c r="DL12" s="66"/>
      <c r="DM12" s="66"/>
      <c r="DN12" s="66"/>
      <c r="DO12" s="66"/>
      <c r="DP12" s="903" t="s">
        <v>49</v>
      </c>
      <c r="DQ12" s="904">
        <v>0</v>
      </c>
      <c r="DR12" s="905">
        <v>0</v>
      </c>
      <c r="DS12" s="905">
        <v>5727</v>
      </c>
      <c r="DT12" s="906">
        <v>0</v>
      </c>
      <c r="DU12" s="905"/>
      <c r="DV12" s="905"/>
      <c r="DW12" s="905"/>
      <c r="DX12" s="905"/>
      <c r="DY12" s="909">
        <v>5727</v>
      </c>
      <c r="DZ12" s="905">
        <v>0</v>
      </c>
      <c r="EA12" s="907">
        <v>5727</v>
      </c>
      <c r="EB12" s="908"/>
      <c r="EC12" s="92"/>
      <c r="ED12" s="903" t="s">
        <v>49</v>
      </c>
      <c r="EE12" s="904">
        <v>0</v>
      </c>
      <c r="EF12" s="905">
        <v>0</v>
      </c>
      <c r="EG12" s="905">
        <v>198</v>
      </c>
      <c r="EH12" s="906">
        <v>0</v>
      </c>
      <c r="EI12" s="905"/>
      <c r="EJ12" s="905"/>
      <c r="EK12" s="905"/>
      <c r="EL12" s="905"/>
      <c r="EM12" s="909">
        <v>198</v>
      </c>
      <c r="EN12" s="905">
        <v>0</v>
      </c>
      <c r="EO12" s="907">
        <v>198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95</v>
      </c>
      <c r="FK12" s="900">
        <v>98</v>
      </c>
      <c r="FL12" s="901">
        <v>-3.06</v>
      </c>
      <c r="FM12" s="63"/>
      <c r="FN12" s="63"/>
      <c r="FO12" s="764" t="s">
        <v>78</v>
      </c>
      <c r="FP12" s="741">
        <v>29</v>
      </c>
      <c r="FQ12" s="742">
        <v>24</v>
      </c>
      <c r="FR12" s="743">
        <v>37</v>
      </c>
      <c r="FS12" s="741">
        <v>90</v>
      </c>
      <c r="FT12" s="744">
        <v>103</v>
      </c>
      <c r="FU12" s="745">
        <v>-12.62</v>
      </c>
      <c r="FV12" s="66"/>
      <c r="FW12" s="902" t="s">
        <v>79</v>
      </c>
      <c r="FX12" s="795">
        <v>114.05</v>
      </c>
      <c r="FY12" s="796">
        <v>105.73</v>
      </c>
      <c r="FZ12" s="797">
        <v>7.87</v>
      </c>
      <c r="GA12" s="795">
        <v>74.13</v>
      </c>
      <c r="GB12" s="796">
        <v>68.72</v>
      </c>
      <c r="GC12" s="797">
        <v>7.87</v>
      </c>
      <c r="GD12" s="795">
        <v>114.04</v>
      </c>
      <c r="GE12" s="796">
        <v>105.72</v>
      </c>
      <c r="GF12" s="797">
        <v>7.87</v>
      </c>
      <c r="GG12" s="66"/>
      <c r="GH12" s="66"/>
      <c r="GI12" s="66" t="s">
        <v>80</v>
      </c>
      <c r="GJ12" s="82">
        <v>0</v>
      </c>
      <c r="GK12" s="82">
        <v>0</v>
      </c>
      <c r="GL12" s="82">
        <v>0</v>
      </c>
      <c r="GM12" s="799">
        <v>0</v>
      </c>
      <c r="GN12" s="66"/>
      <c r="GO12" s="66"/>
      <c r="GP12" s="66"/>
      <c r="GQ12" s="66"/>
      <c r="GR12" s="66"/>
      <c r="GS12" s="66"/>
      <c r="GT12" s="903" t="s">
        <v>49</v>
      </c>
      <c r="GU12" s="904">
        <v>0</v>
      </c>
      <c r="GV12" s="905">
        <v>0</v>
      </c>
      <c r="GW12" s="905">
        <v>5179</v>
      </c>
      <c r="GX12" s="906">
        <v>0</v>
      </c>
      <c r="GY12" s="905"/>
      <c r="GZ12" s="905"/>
      <c r="HA12" s="905"/>
      <c r="HB12" s="905"/>
      <c r="HC12" s="909">
        <v>5179</v>
      </c>
      <c r="HD12" s="905">
        <v>0</v>
      </c>
      <c r="HE12" s="907">
        <v>5179</v>
      </c>
      <c r="HF12" s="908"/>
      <c r="HG12" s="92"/>
      <c r="HH12" s="903" t="s">
        <v>49</v>
      </c>
      <c r="HI12" s="904">
        <v>0</v>
      </c>
      <c r="HJ12" s="905">
        <v>0</v>
      </c>
      <c r="HK12" s="905">
        <v>340</v>
      </c>
      <c r="HL12" s="906">
        <v>0</v>
      </c>
      <c r="HM12" s="905"/>
      <c r="HN12" s="905"/>
      <c r="HO12" s="905"/>
      <c r="HP12" s="905"/>
      <c r="HQ12" s="909">
        <v>340</v>
      </c>
      <c r="HR12" s="905">
        <v>0</v>
      </c>
      <c r="HS12" s="907">
        <v>340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171</v>
      </c>
      <c r="IO12" s="900">
        <v>160</v>
      </c>
      <c r="IP12" s="901">
        <v>6.88</v>
      </c>
      <c r="IQ12" s="63"/>
      <c r="IR12" s="63"/>
      <c r="IS12" s="764" t="s">
        <v>78</v>
      </c>
      <c r="IT12" s="741">
        <v>42</v>
      </c>
      <c r="IU12" s="742">
        <v>43</v>
      </c>
      <c r="IV12" s="743">
        <v>36</v>
      </c>
      <c r="IW12" s="741">
        <v>121</v>
      </c>
      <c r="IX12" s="744">
        <v>94</v>
      </c>
      <c r="IY12" s="745">
        <v>28.72</v>
      </c>
      <c r="IZ12" s="66"/>
      <c r="JA12" s="902" t="s">
        <v>79</v>
      </c>
      <c r="JB12" s="795">
        <v>112.06</v>
      </c>
      <c r="JC12" s="796">
        <v>103.92</v>
      </c>
      <c r="JD12" s="797">
        <v>7.83</v>
      </c>
      <c r="JE12" s="795">
        <v>78.959999999999994</v>
      </c>
      <c r="JF12" s="796">
        <v>75.180000000000007</v>
      </c>
      <c r="JG12" s="797">
        <v>5.03</v>
      </c>
      <c r="JH12" s="795">
        <v>112.04</v>
      </c>
      <c r="JI12" s="796">
        <v>103.91</v>
      </c>
      <c r="JJ12" s="797">
        <v>7.82</v>
      </c>
      <c r="JK12" s="66"/>
      <c r="JL12" s="66"/>
      <c r="JM12" s="66" t="s">
        <v>80</v>
      </c>
      <c r="JN12" s="82">
        <v>0</v>
      </c>
      <c r="JO12" s="82">
        <v>0</v>
      </c>
      <c r="JP12" s="82">
        <v>0</v>
      </c>
      <c r="JQ12" s="799">
        <v>0</v>
      </c>
      <c r="JR12" s="66"/>
      <c r="JS12" s="66"/>
      <c r="JT12" s="66"/>
      <c r="JU12" s="66"/>
      <c r="JV12" s="66"/>
      <c r="JW12" s="66"/>
      <c r="JX12" s="903" t="s">
        <v>49</v>
      </c>
      <c r="JY12" s="904">
        <v>0</v>
      </c>
      <c r="JZ12" s="905">
        <v>0</v>
      </c>
      <c r="KA12" s="905">
        <v>0</v>
      </c>
      <c r="KB12" s="911">
        <v>0</v>
      </c>
      <c r="KC12" s="912"/>
      <c r="KD12" s="912"/>
      <c r="KE12" s="912"/>
      <c r="KF12" s="912"/>
      <c r="KG12" s="913">
        <v>0</v>
      </c>
      <c r="KH12" s="905">
        <v>0</v>
      </c>
      <c r="KI12" s="907">
        <v>0</v>
      </c>
      <c r="KJ12" s="908"/>
      <c r="KK12" s="92"/>
      <c r="KL12" s="903" t="s">
        <v>49</v>
      </c>
      <c r="KM12" s="904">
        <v>0</v>
      </c>
      <c r="KN12" s="905">
        <v>0</v>
      </c>
      <c r="KO12" s="905">
        <v>0</v>
      </c>
      <c r="KP12" s="911">
        <v>0</v>
      </c>
      <c r="KQ12" s="912"/>
      <c r="KR12" s="912"/>
      <c r="KS12" s="912"/>
      <c r="KT12" s="912"/>
      <c r="KU12" s="913">
        <v>0</v>
      </c>
      <c r="KV12" s="905">
        <v>0</v>
      </c>
      <c r="KW12" s="907">
        <v>0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523</v>
      </c>
      <c r="LS12" s="900">
        <v>493</v>
      </c>
      <c r="LT12" s="914">
        <v>6.09</v>
      </c>
      <c r="LU12" s="63"/>
      <c r="LV12" s="63"/>
      <c r="LW12" s="764" t="s">
        <v>78</v>
      </c>
      <c r="LX12" s="57">
        <v>339</v>
      </c>
      <c r="LY12" s="756">
        <v>327</v>
      </c>
      <c r="LZ12" s="757">
        <v>3.67</v>
      </c>
      <c r="MA12" s="73"/>
      <c r="MB12" s="902" t="s">
        <v>79</v>
      </c>
      <c r="MC12" s="795">
        <v>101.65</v>
      </c>
      <c r="MD12" s="796">
        <v>96.58</v>
      </c>
      <c r="ME12" s="797">
        <v>5.25</v>
      </c>
      <c r="MF12" s="795">
        <v>0</v>
      </c>
      <c r="MG12" s="796">
        <v>34.97</v>
      </c>
      <c r="MH12" s="797">
        <v>0</v>
      </c>
      <c r="MI12" s="795">
        <v>101.63</v>
      </c>
      <c r="MJ12" s="796">
        <v>96.57</v>
      </c>
      <c r="MK12" s="797">
        <v>5.24</v>
      </c>
      <c r="ML12" s="4"/>
      <c r="MM12" s="4"/>
      <c r="MN12" s="4" t="s">
        <v>80</v>
      </c>
      <c r="MO12" s="821">
        <v>0</v>
      </c>
      <c r="MP12" s="821">
        <v>0</v>
      </c>
      <c r="MQ12" s="821">
        <v>0</v>
      </c>
      <c r="MR12" s="821">
        <v>0</v>
      </c>
      <c r="MS12" s="821">
        <v>0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0</v>
      </c>
      <c r="NB12" s="917">
        <v>0</v>
      </c>
      <c r="NC12" s="917">
        <v>15889</v>
      </c>
      <c r="ND12" s="918">
        <v>0</v>
      </c>
      <c r="NE12" s="917"/>
      <c r="NF12" s="917"/>
      <c r="NG12" s="917"/>
      <c r="NH12" s="917"/>
      <c r="NI12" s="919">
        <v>15889</v>
      </c>
      <c r="NJ12" s="916">
        <v>0</v>
      </c>
      <c r="NK12" s="919">
        <v>15889</v>
      </c>
      <c r="NL12" s="585"/>
      <c r="NM12" s="585"/>
      <c r="NN12" s="916" t="s">
        <v>49</v>
      </c>
      <c r="NO12" s="916">
        <v>0</v>
      </c>
      <c r="NP12" s="917">
        <v>0</v>
      </c>
      <c r="NQ12" s="917">
        <v>1725</v>
      </c>
      <c r="NR12" s="918">
        <v>0</v>
      </c>
      <c r="NS12" s="917"/>
      <c r="NT12" s="917"/>
      <c r="NU12" s="917"/>
      <c r="NV12" s="917"/>
      <c r="NW12" s="919">
        <v>1725</v>
      </c>
      <c r="NX12" s="916">
        <v>0</v>
      </c>
      <c r="NY12" s="919">
        <v>1725</v>
      </c>
    </row>
    <row r="13" spans="1:390" ht="23.25" customHeight="1" thickTop="1" thickBot="1" x14ac:dyDescent="0.3">
      <c r="A13" s="58" t="s">
        <v>204</v>
      </c>
      <c r="B13" s="920">
        <v>2.82</v>
      </c>
      <c r="C13" s="921">
        <v>2.84</v>
      </c>
      <c r="D13" s="739">
        <v>-0.02</v>
      </c>
      <c r="E13" s="63"/>
      <c r="F13" s="63"/>
      <c r="G13" s="764" t="s">
        <v>82</v>
      </c>
      <c r="H13" s="741">
        <v>7</v>
      </c>
      <c r="I13" s="742">
        <v>3</v>
      </c>
      <c r="J13" s="743">
        <v>6</v>
      </c>
      <c r="K13" s="741">
        <v>16</v>
      </c>
      <c r="L13" s="744">
        <v>31</v>
      </c>
      <c r="M13" s="745">
        <v>-48.39</v>
      </c>
      <c r="N13" s="66"/>
      <c r="O13" s="922" t="s">
        <v>83</v>
      </c>
      <c r="P13" s="923">
        <v>2422.04</v>
      </c>
      <c r="Q13" s="924">
        <v>2314.88</v>
      </c>
      <c r="R13" s="925">
        <v>4.63</v>
      </c>
      <c r="S13" s="926">
        <v>1140.54</v>
      </c>
      <c r="T13" s="924">
        <v>1085.5499999999997</v>
      </c>
      <c r="U13" s="925">
        <v>5.07</v>
      </c>
      <c r="V13" s="926">
        <v>2421.7600000000002</v>
      </c>
      <c r="W13" s="924">
        <v>2314.65</v>
      </c>
      <c r="X13" s="925">
        <v>4.63</v>
      </c>
      <c r="Y13" s="66"/>
      <c r="Z13" s="66"/>
      <c r="AA13" s="66" t="s">
        <v>84</v>
      </c>
      <c r="AB13" s="82">
        <v>0</v>
      </c>
      <c r="AC13" s="82">
        <v>0</v>
      </c>
      <c r="AD13" s="82">
        <v>0</v>
      </c>
      <c r="AE13" s="799">
        <v>0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2.92</v>
      </c>
      <c r="CG13" s="921">
        <v>2.87</v>
      </c>
      <c r="CH13" s="739">
        <v>0.05</v>
      </c>
      <c r="CI13" s="63"/>
      <c r="CJ13" s="63"/>
      <c r="CK13" s="764" t="s">
        <v>82</v>
      </c>
      <c r="CL13" s="741">
        <v>27</v>
      </c>
      <c r="CM13" s="742">
        <v>21</v>
      </c>
      <c r="CN13" s="743">
        <v>13</v>
      </c>
      <c r="CO13" s="741">
        <v>61</v>
      </c>
      <c r="CP13" s="744">
        <v>39</v>
      </c>
      <c r="CQ13" s="745">
        <v>56.41</v>
      </c>
      <c r="CR13" s="66"/>
      <c r="CS13" s="922" t="s">
        <v>83</v>
      </c>
      <c r="CT13" s="923">
        <v>2373.87</v>
      </c>
      <c r="CU13" s="924">
        <v>2257.48</v>
      </c>
      <c r="CV13" s="925">
        <v>5.16</v>
      </c>
      <c r="CW13" s="926">
        <v>978.59</v>
      </c>
      <c r="CX13" s="924">
        <v>936.91999999999985</v>
      </c>
      <c r="CY13" s="925">
        <v>4.45</v>
      </c>
      <c r="CZ13" s="926">
        <v>2373.61</v>
      </c>
      <c r="DA13" s="924">
        <v>2257.2199999999998</v>
      </c>
      <c r="DB13" s="925">
        <v>5.16</v>
      </c>
      <c r="DC13" s="66"/>
      <c r="DD13" s="66"/>
      <c r="DE13" s="66" t="s">
        <v>84</v>
      </c>
      <c r="DF13" s="82">
        <v>0</v>
      </c>
      <c r="DG13" s="82">
        <v>0</v>
      </c>
      <c r="DH13" s="82">
        <v>0</v>
      </c>
      <c r="DI13" s="799">
        <v>0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3.22</v>
      </c>
      <c r="FK13" s="921">
        <v>3.17</v>
      </c>
      <c r="FL13" s="739">
        <v>0.05</v>
      </c>
      <c r="FM13" s="63"/>
      <c r="FN13" s="63"/>
      <c r="FO13" s="764" t="s">
        <v>82</v>
      </c>
      <c r="FP13" s="741">
        <v>18</v>
      </c>
      <c r="FQ13" s="742">
        <v>7</v>
      </c>
      <c r="FR13" s="743">
        <v>21</v>
      </c>
      <c r="FS13" s="741">
        <v>46</v>
      </c>
      <c r="FT13" s="744">
        <v>41</v>
      </c>
      <c r="FU13" s="745">
        <v>12.2</v>
      </c>
      <c r="FV13" s="66"/>
      <c r="FW13" s="922" t="s">
        <v>83</v>
      </c>
      <c r="FX13" s="923">
        <v>2467.84</v>
      </c>
      <c r="FY13" s="924">
        <v>2305.9999999999995</v>
      </c>
      <c r="FZ13" s="925">
        <v>7.02</v>
      </c>
      <c r="GA13" s="926">
        <v>1143.07</v>
      </c>
      <c r="GB13" s="924">
        <v>1077.4100000000001</v>
      </c>
      <c r="GC13" s="925">
        <v>6.09</v>
      </c>
      <c r="GD13" s="926">
        <v>2467.48</v>
      </c>
      <c r="GE13" s="924">
        <v>2305.6399999999994</v>
      </c>
      <c r="GF13" s="925">
        <v>7.02</v>
      </c>
      <c r="GG13" s="66"/>
      <c r="GH13" s="66"/>
      <c r="GI13" s="66" t="s">
        <v>84</v>
      </c>
      <c r="GJ13" s="82">
        <v>0</v>
      </c>
      <c r="GK13" s="82">
        <v>0</v>
      </c>
      <c r="GL13" s="82">
        <v>0</v>
      </c>
      <c r="GM13" s="799">
        <v>0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3.13</v>
      </c>
      <c r="IO13" s="921">
        <v>3.06</v>
      </c>
      <c r="IP13" s="739">
        <v>7.0000000000000007E-2</v>
      </c>
      <c r="IQ13" s="63"/>
      <c r="IR13" s="63"/>
      <c r="IS13" s="764" t="s">
        <v>82</v>
      </c>
      <c r="IT13" s="741">
        <v>68</v>
      </c>
      <c r="IU13" s="742">
        <v>40</v>
      </c>
      <c r="IV13" s="743">
        <v>42</v>
      </c>
      <c r="IW13" s="741">
        <v>150</v>
      </c>
      <c r="IX13" s="744">
        <v>160</v>
      </c>
      <c r="IY13" s="745">
        <v>-6.25</v>
      </c>
      <c r="IZ13" s="66"/>
      <c r="JA13" s="922" t="s">
        <v>83</v>
      </c>
      <c r="JB13" s="923">
        <v>2570.9499999999998</v>
      </c>
      <c r="JC13" s="924">
        <v>2465.77</v>
      </c>
      <c r="JD13" s="925">
        <v>4.2699999999999996</v>
      </c>
      <c r="JE13" s="926">
        <v>1324.62</v>
      </c>
      <c r="JF13" s="924">
        <v>1270.2700000000002</v>
      </c>
      <c r="JG13" s="925">
        <v>4.28</v>
      </c>
      <c r="JH13" s="926">
        <v>2570.5</v>
      </c>
      <c r="JI13" s="924">
        <v>2465.35</v>
      </c>
      <c r="JJ13" s="925">
        <v>4.2699999999999996</v>
      </c>
      <c r="JK13" s="66"/>
      <c r="JL13" s="66"/>
      <c r="JM13" s="66" t="s">
        <v>84</v>
      </c>
      <c r="JN13" s="82">
        <v>0</v>
      </c>
      <c r="JO13" s="82">
        <v>0</v>
      </c>
      <c r="JP13" s="82">
        <v>0</v>
      </c>
      <c r="JQ13" s="799">
        <v>0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2.99</v>
      </c>
      <c r="LS13" s="921">
        <v>2.96</v>
      </c>
      <c r="LT13" s="755">
        <v>0.03</v>
      </c>
      <c r="LU13" s="63"/>
      <c r="LV13" s="63"/>
      <c r="LW13" s="764" t="s">
        <v>82</v>
      </c>
      <c r="LX13" s="57">
        <v>273</v>
      </c>
      <c r="LY13" s="756">
        <v>271</v>
      </c>
      <c r="LZ13" s="757">
        <v>0.74</v>
      </c>
      <c r="MA13" s="73"/>
      <c r="MB13" s="930" t="s">
        <v>83</v>
      </c>
      <c r="MC13" s="923">
        <v>2454.69</v>
      </c>
      <c r="MD13" s="931">
        <v>2330.5399999999995</v>
      </c>
      <c r="ME13" s="932">
        <v>5.33</v>
      </c>
      <c r="MF13" s="923">
        <v>975.59999999999991</v>
      </c>
      <c r="MG13" s="931">
        <v>1028.76</v>
      </c>
      <c r="MH13" s="932">
        <v>-5.17</v>
      </c>
      <c r="MI13" s="923">
        <v>2454.3200000000002</v>
      </c>
      <c r="MJ13" s="931">
        <v>2330.23</v>
      </c>
      <c r="MK13" s="932">
        <v>5.33</v>
      </c>
      <c r="ML13" s="4"/>
      <c r="MM13" s="4"/>
      <c r="MN13" s="4" t="s">
        <v>84</v>
      </c>
      <c r="MO13" s="821">
        <v>0</v>
      </c>
      <c r="MP13" s="821">
        <v>0</v>
      </c>
      <c r="MQ13" s="821">
        <v>0</v>
      </c>
      <c r="MR13" s="821">
        <v>0</v>
      </c>
      <c r="MS13" s="821">
        <v>0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2.6</v>
      </c>
      <c r="C14" s="935">
        <v>2.62</v>
      </c>
      <c r="D14" s="763">
        <v>-0.02</v>
      </c>
      <c r="E14" s="63"/>
      <c r="F14" s="63"/>
      <c r="G14" s="764" t="s">
        <v>85</v>
      </c>
      <c r="H14" s="741">
        <v>365</v>
      </c>
      <c r="I14" s="742">
        <v>284</v>
      </c>
      <c r="J14" s="743">
        <v>232</v>
      </c>
      <c r="K14" s="741">
        <v>881</v>
      </c>
      <c r="L14" s="744">
        <v>605</v>
      </c>
      <c r="M14" s="745">
        <v>45.62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1360</v>
      </c>
      <c r="AC14" s="936">
        <v>1360</v>
      </c>
      <c r="AD14" s="936">
        <v>1360</v>
      </c>
      <c r="AE14" s="936">
        <v>1360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2.75</v>
      </c>
      <c r="CG14" s="935">
        <v>2.71</v>
      </c>
      <c r="CH14" s="763">
        <v>0.04</v>
      </c>
      <c r="CI14" s="63"/>
      <c r="CJ14" s="63"/>
      <c r="CK14" s="764" t="s">
        <v>85</v>
      </c>
      <c r="CL14" s="741">
        <v>281</v>
      </c>
      <c r="CM14" s="742">
        <v>217</v>
      </c>
      <c r="CN14" s="743">
        <v>236</v>
      </c>
      <c r="CO14" s="741">
        <v>734</v>
      </c>
      <c r="CP14" s="744">
        <v>591</v>
      </c>
      <c r="CQ14" s="745">
        <v>24.2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1360</v>
      </c>
      <c r="DG14" s="936">
        <v>1360</v>
      </c>
      <c r="DH14" s="936">
        <v>1360</v>
      </c>
      <c r="DI14" s="936">
        <v>1360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3.08</v>
      </c>
      <c r="FK14" s="935">
        <v>3.03</v>
      </c>
      <c r="FL14" s="763">
        <v>0.05</v>
      </c>
      <c r="FM14" s="63"/>
      <c r="FN14" s="63"/>
      <c r="FO14" s="764" t="s">
        <v>85</v>
      </c>
      <c r="FP14" s="741">
        <v>32</v>
      </c>
      <c r="FQ14" s="742">
        <v>21</v>
      </c>
      <c r="FR14" s="743">
        <v>19</v>
      </c>
      <c r="FS14" s="741">
        <v>72</v>
      </c>
      <c r="FT14" s="744">
        <v>82</v>
      </c>
      <c r="FU14" s="745">
        <v>-12.2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1360</v>
      </c>
      <c r="GK14" s="936">
        <v>1360</v>
      </c>
      <c r="GL14" s="936">
        <v>1360</v>
      </c>
      <c r="GM14" s="936">
        <v>1360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2.71</v>
      </c>
      <c r="IO14" s="935">
        <v>2.64</v>
      </c>
      <c r="IP14" s="763">
        <v>7.0000000000000007E-2</v>
      </c>
      <c r="IQ14" s="63"/>
      <c r="IR14" s="63"/>
      <c r="IS14" s="764" t="s">
        <v>85</v>
      </c>
      <c r="IT14" s="741">
        <v>245</v>
      </c>
      <c r="IU14" s="742">
        <v>352</v>
      </c>
      <c r="IV14" s="743">
        <v>453</v>
      </c>
      <c r="IW14" s="741">
        <v>1050</v>
      </c>
      <c r="IX14" s="744">
        <v>1038</v>
      </c>
      <c r="IY14" s="745">
        <v>1.1599999999999999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1360</v>
      </c>
      <c r="JO14" s="936">
        <v>1360</v>
      </c>
      <c r="JP14" s="936">
        <v>1360</v>
      </c>
      <c r="JQ14" s="936">
        <v>1360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2.75</v>
      </c>
      <c r="LS14" s="935">
        <v>2.73</v>
      </c>
      <c r="LT14" s="780">
        <v>0.02</v>
      </c>
      <c r="LU14" s="63"/>
      <c r="LV14" s="63"/>
      <c r="LW14" s="764" t="s">
        <v>85</v>
      </c>
      <c r="LX14" s="57">
        <v>2737</v>
      </c>
      <c r="LY14" s="756">
        <v>2316</v>
      </c>
      <c r="LZ14" s="757">
        <v>18.18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1360</v>
      </c>
      <c r="MP14" s="782">
        <v>1360</v>
      </c>
      <c r="MQ14" s="782">
        <v>1360</v>
      </c>
      <c r="MR14" s="782">
        <v>1360</v>
      </c>
      <c r="MS14" s="782">
        <v>1360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4.34</v>
      </c>
      <c r="C15" s="944">
        <v>4.38</v>
      </c>
      <c r="D15" s="901">
        <v>-0.04</v>
      </c>
      <c r="E15" s="63"/>
      <c r="F15" s="63"/>
      <c r="G15" s="764" t="s">
        <v>88</v>
      </c>
      <c r="H15" s="741">
        <v>28</v>
      </c>
      <c r="I15" s="742">
        <v>19</v>
      </c>
      <c r="J15" s="743">
        <v>15</v>
      </c>
      <c r="K15" s="741">
        <v>62</v>
      </c>
      <c r="L15" s="744">
        <v>66</v>
      </c>
      <c r="M15" s="745">
        <v>-6.06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40</v>
      </c>
      <c r="AC15" s="799">
        <v>40</v>
      </c>
      <c r="AD15" s="799">
        <v>40</v>
      </c>
      <c r="AE15" s="799">
        <v>40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4</v>
      </c>
      <c r="CG15" s="944">
        <v>3.94</v>
      </c>
      <c r="CH15" s="901">
        <v>0.06</v>
      </c>
      <c r="CI15" s="63"/>
      <c r="CJ15" s="63"/>
      <c r="CK15" s="764" t="s">
        <v>88</v>
      </c>
      <c r="CL15" s="741">
        <v>11</v>
      </c>
      <c r="CM15" s="742">
        <v>0</v>
      </c>
      <c r="CN15" s="743">
        <v>24</v>
      </c>
      <c r="CO15" s="741">
        <v>35</v>
      </c>
      <c r="CP15" s="744">
        <v>30</v>
      </c>
      <c r="CQ15" s="745">
        <v>16.670000000000002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40</v>
      </c>
      <c r="DG15" s="799">
        <v>40</v>
      </c>
      <c r="DH15" s="799">
        <v>40</v>
      </c>
      <c r="DI15" s="799">
        <v>40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4.38</v>
      </c>
      <c r="FK15" s="944">
        <v>4.34</v>
      </c>
      <c r="FL15" s="901">
        <v>0.04</v>
      </c>
      <c r="FM15" s="63"/>
      <c r="FN15" s="63"/>
      <c r="FO15" s="764" t="s">
        <v>88</v>
      </c>
      <c r="FP15" s="741">
        <v>7</v>
      </c>
      <c r="FQ15" s="742">
        <v>8</v>
      </c>
      <c r="FR15" s="743">
        <v>16</v>
      </c>
      <c r="FS15" s="741">
        <v>31</v>
      </c>
      <c r="FT15" s="744">
        <v>27</v>
      </c>
      <c r="FU15" s="745">
        <v>14.81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40</v>
      </c>
      <c r="GK15" s="799">
        <v>40</v>
      </c>
      <c r="GL15" s="799">
        <v>40</v>
      </c>
      <c r="GM15" s="799">
        <v>40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5.27</v>
      </c>
      <c r="IO15" s="944">
        <v>5.22</v>
      </c>
      <c r="IP15" s="901">
        <v>0.05</v>
      </c>
      <c r="IQ15" s="63"/>
      <c r="IR15" s="63"/>
      <c r="IS15" s="764" t="s">
        <v>88</v>
      </c>
      <c r="IT15" s="741">
        <v>48</v>
      </c>
      <c r="IU15" s="742">
        <v>35</v>
      </c>
      <c r="IV15" s="743">
        <v>51</v>
      </c>
      <c r="IW15" s="741">
        <v>134</v>
      </c>
      <c r="IX15" s="744">
        <v>126</v>
      </c>
      <c r="IY15" s="745">
        <v>6.35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40</v>
      </c>
      <c r="JO15" s="799">
        <v>40</v>
      </c>
      <c r="JP15" s="799">
        <v>40</v>
      </c>
      <c r="JQ15" s="799">
        <v>40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4.5199999999999996</v>
      </c>
      <c r="LS15" s="944">
        <v>4.5</v>
      </c>
      <c r="LT15" s="914">
        <v>0.02</v>
      </c>
      <c r="LU15" s="63"/>
      <c r="LV15" s="63"/>
      <c r="LW15" s="764" t="s">
        <v>88</v>
      </c>
      <c r="LX15" s="57">
        <v>262</v>
      </c>
      <c r="LY15" s="756">
        <v>249</v>
      </c>
      <c r="LZ15" s="757">
        <v>5.22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40</v>
      </c>
      <c r="MP15" s="821">
        <v>40</v>
      </c>
      <c r="MQ15" s="821">
        <v>40</v>
      </c>
      <c r="MR15" s="821">
        <v>40</v>
      </c>
      <c r="MS15" s="821">
        <v>40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148</v>
      </c>
      <c r="I16" s="742">
        <v>94</v>
      </c>
      <c r="J16" s="743">
        <v>51</v>
      </c>
      <c r="K16" s="741">
        <v>293</v>
      </c>
      <c r="L16" s="744">
        <v>324</v>
      </c>
      <c r="M16" s="745">
        <v>-9.57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1320</v>
      </c>
      <c r="AC16" s="799">
        <v>1320</v>
      </c>
      <c r="AD16" s="799">
        <v>1320</v>
      </c>
      <c r="AE16" s="799">
        <v>1320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72</v>
      </c>
      <c r="CM16" s="742">
        <v>34</v>
      </c>
      <c r="CN16" s="743">
        <v>37</v>
      </c>
      <c r="CO16" s="741">
        <v>143</v>
      </c>
      <c r="CP16" s="744">
        <v>125</v>
      </c>
      <c r="CQ16" s="745">
        <v>14.4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1320</v>
      </c>
      <c r="DG16" s="799">
        <v>1320</v>
      </c>
      <c r="DH16" s="799">
        <v>1320</v>
      </c>
      <c r="DI16" s="799">
        <v>1320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15</v>
      </c>
      <c r="FQ16" s="742">
        <v>14</v>
      </c>
      <c r="FR16" s="743">
        <v>18</v>
      </c>
      <c r="FS16" s="741">
        <v>47</v>
      </c>
      <c r="FT16" s="744">
        <v>42</v>
      </c>
      <c r="FU16" s="745">
        <v>11.9</v>
      </c>
      <c r="FV16" s="66">
        <v>32</v>
      </c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1320</v>
      </c>
      <c r="GK16" s="799">
        <v>1320</v>
      </c>
      <c r="GL16" s="799">
        <v>1320</v>
      </c>
      <c r="GM16" s="799">
        <v>1320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54</v>
      </c>
      <c r="IU16" s="742">
        <v>62</v>
      </c>
      <c r="IV16" s="743">
        <v>36</v>
      </c>
      <c r="IW16" s="741">
        <v>152</v>
      </c>
      <c r="IX16" s="744">
        <v>139</v>
      </c>
      <c r="IY16" s="745">
        <v>9.35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1320</v>
      </c>
      <c r="JO16" s="799">
        <v>1320</v>
      </c>
      <c r="JP16" s="799">
        <v>1320</v>
      </c>
      <c r="JQ16" s="799">
        <v>1320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635</v>
      </c>
      <c r="LY16" s="756">
        <v>630</v>
      </c>
      <c r="LZ16" s="757">
        <v>0.79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1320</v>
      </c>
      <c r="MP16" s="821">
        <v>1320</v>
      </c>
      <c r="MQ16" s="821">
        <v>1320</v>
      </c>
      <c r="MR16" s="821">
        <v>1320</v>
      </c>
      <c r="MS16" s="821">
        <v>1320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2566.6000000000004</v>
      </c>
      <c r="C17" s="968">
        <v>2427.8000000000002</v>
      </c>
      <c r="D17" s="739">
        <v>5.72</v>
      </c>
      <c r="E17" s="75"/>
      <c r="F17" s="75"/>
      <c r="G17" s="764" t="s">
        <v>94</v>
      </c>
      <c r="H17" s="741">
        <v>78</v>
      </c>
      <c r="I17" s="742">
        <v>89</v>
      </c>
      <c r="J17" s="743">
        <v>34</v>
      </c>
      <c r="K17" s="741">
        <v>201</v>
      </c>
      <c r="L17" s="744">
        <v>254</v>
      </c>
      <c r="M17" s="745">
        <v>-20.87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0</v>
      </c>
      <c r="AC17" s="799">
        <v>0</v>
      </c>
      <c r="AD17" s="799">
        <v>0</v>
      </c>
      <c r="AE17" s="799">
        <v>0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2655.69</v>
      </c>
      <c r="CG17" s="968">
        <v>2496.46</v>
      </c>
      <c r="CH17" s="739">
        <v>6.38</v>
      </c>
      <c r="CI17" s="75"/>
      <c r="CJ17" s="75"/>
      <c r="CK17" s="764" t="s">
        <v>94</v>
      </c>
      <c r="CL17" s="741">
        <v>69</v>
      </c>
      <c r="CM17" s="742">
        <v>45</v>
      </c>
      <c r="CN17" s="743">
        <v>49</v>
      </c>
      <c r="CO17" s="741">
        <v>163</v>
      </c>
      <c r="CP17" s="744">
        <v>159</v>
      </c>
      <c r="CQ17" s="745">
        <v>2.52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0</v>
      </c>
      <c r="DG17" s="799">
        <v>0</v>
      </c>
      <c r="DH17" s="799">
        <v>0</v>
      </c>
      <c r="DI17" s="799">
        <v>0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2603.1999999999994</v>
      </c>
      <c r="FK17" s="968">
        <v>2430.08</v>
      </c>
      <c r="FL17" s="739">
        <v>7.12</v>
      </c>
      <c r="FM17" s="75"/>
      <c r="FN17" s="75"/>
      <c r="FO17" s="764" t="s">
        <v>94</v>
      </c>
      <c r="FP17" s="741">
        <v>32</v>
      </c>
      <c r="FQ17" s="742">
        <v>27</v>
      </c>
      <c r="FR17" s="743">
        <v>15</v>
      </c>
      <c r="FS17" s="741">
        <v>74</v>
      </c>
      <c r="FT17" s="744">
        <v>75</v>
      </c>
      <c r="FU17" s="745">
        <v>-1.33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0</v>
      </c>
      <c r="GK17" s="799">
        <v>0</v>
      </c>
      <c r="GL17" s="799">
        <v>0</v>
      </c>
      <c r="GM17" s="799">
        <v>0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2789.91</v>
      </c>
      <c r="IO17" s="968">
        <v>2677.0600000000004</v>
      </c>
      <c r="IP17" s="739">
        <v>4.22</v>
      </c>
      <c r="IQ17" s="75"/>
      <c r="IR17" s="75"/>
      <c r="IS17" s="764" t="s">
        <v>94</v>
      </c>
      <c r="IT17" s="741">
        <v>9</v>
      </c>
      <c r="IU17" s="742">
        <v>110</v>
      </c>
      <c r="IV17" s="743">
        <v>82</v>
      </c>
      <c r="IW17" s="741">
        <v>201</v>
      </c>
      <c r="IX17" s="744">
        <v>268</v>
      </c>
      <c r="IY17" s="745">
        <v>-25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0</v>
      </c>
      <c r="JO17" s="799">
        <v>0</v>
      </c>
      <c r="JP17" s="799">
        <v>0</v>
      </c>
      <c r="JQ17" s="799">
        <v>0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2654.55</v>
      </c>
      <c r="LS17" s="968">
        <v>2506.4700000000003</v>
      </c>
      <c r="LT17" s="755">
        <v>5.91</v>
      </c>
      <c r="LU17" s="63"/>
      <c r="LV17" s="63"/>
      <c r="LW17" s="764" t="s">
        <v>94</v>
      </c>
      <c r="LX17" s="57">
        <v>639</v>
      </c>
      <c r="LY17" s="756">
        <v>756</v>
      </c>
      <c r="LZ17" s="757">
        <v>-15.48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0</v>
      </c>
      <c r="MP17" s="821">
        <v>0</v>
      </c>
      <c r="MQ17" s="821">
        <v>0</v>
      </c>
      <c r="MR17" s="821">
        <v>0</v>
      </c>
      <c r="MS17" s="821">
        <v>0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2421.7599999999998</v>
      </c>
      <c r="C18" s="971">
        <v>2314.65</v>
      </c>
      <c r="D18" s="763">
        <v>4.63</v>
      </c>
      <c r="E18" s="75"/>
      <c r="F18" s="75"/>
      <c r="G18" s="764" t="s">
        <v>95</v>
      </c>
      <c r="H18" s="741">
        <v>25</v>
      </c>
      <c r="I18" s="742">
        <v>28</v>
      </c>
      <c r="J18" s="743">
        <v>18</v>
      </c>
      <c r="K18" s="741">
        <v>71</v>
      </c>
      <c r="L18" s="744">
        <v>95</v>
      </c>
      <c r="M18" s="745">
        <v>-25.26</v>
      </c>
      <c r="N18" s="66"/>
      <c r="O18" s="794" t="s">
        <v>38</v>
      </c>
      <c r="P18" s="795">
        <v>1344.07</v>
      </c>
      <c r="Q18" s="796">
        <v>1181.75</v>
      </c>
      <c r="R18" s="797">
        <v>13.74</v>
      </c>
      <c r="S18" s="795">
        <v>0</v>
      </c>
      <c r="T18" s="796">
        <v>0</v>
      </c>
      <c r="U18" s="797">
        <v>0</v>
      </c>
      <c r="V18" s="795">
        <v>1336.85</v>
      </c>
      <c r="W18" s="796">
        <v>1175.47</v>
      </c>
      <c r="X18" s="797">
        <v>13.73</v>
      </c>
      <c r="Y18" s="66"/>
      <c r="Z18" s="66"/>
      <c r="AA18" s="66" t="s">
        <v>64</v>
      </c>
      <c r="AB18" s="799">
        <v>0</v>
      </c>
      <c r="AC18" s="799">
        <v>0</v>
      </c>
      <c r="AD18" s="799">
        <v>0</v>
      </c>
      <c r="AE18" s="799">
        <v>0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2373.6099999999997</v>
      </c>
      <c r="CG18" s="971">
        <v>2257.2199999999998</v>
      </c>
      <c r="CH18" s="763">
        <v>5.16</v>
      </c>
      <c r="CI18" s="75"/>
      <c r="CJ18" s="75"/>
      <c r="CK18" s="764" t="s">
        <v>95</v>
      </c>
      <c r="CL18" s="741">
        <v>18</v>
      </c>
      <c r="CM18" s="742">
        <v>12</v>
      </c>
      <c r="CN18" s="743">
        <v>0</v>
      </c>
      <c r="CO18" s="741">
        <v>30</v>
      </c>
      <c r="CP18" s="744">
        <v>37</v>
      </c>
      <c r="CQ18" s="745">
        <v>-18.920000000000002</v>
      </c>
      <c r="CR18" s="66"/>
      <c r="CS18" s="794" t="s">
        <v>38</v>
      </c>
      <c r="CT18" s="795">
        <v>1347.34</v>
      </c>
      <c r="CU18" s="796">
        <v>1235.18</v>
      </c>
      <c r="CV18" s="797">
        <v>9.08</v>
      </c>
      <c r="CW18" s="795">
        <v>0</v>
      </c>
      <c r="CX18" s="796">
        <v>0</v>
      </c>
      <c r="CY18" s="797">
        <v>0</v>
      </c>
      <c r="CZ18" s="795">
        <v>1344.29</v>
      </c>
      <c r="DA18" s="796">
        <v>1232.32</v>
      </c>
      <c r="DB18" s="797">
        <v>9.09</v>
      </c>
      <c r="DC18" s="66"/>
      <c r="DD18" s="66"/>
      <c r="DE18" s="66" t="s">
        <v>64</v>
      </c>
      <c r="DF18" s="799">
        <v>0</v>
      </c>
      <c r="DG18" s="799">
        <v>0</v>
      </c>
      <c r="DH18" s="799">
        <v>0</v>
      </c>
      <c r="DI18" s="799">
        <v>0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2467.4799999999996</v>
      </c>
      <c r="FK18" s="971">
        <v>2305.6399999999994</v>
      </c>
      <c r="FL18" s="763">
        <v>7.02</v>
      </c>
      <c r="FM18" s="75"/>
      <c r="FN18" s="75"/>
      <c r="FO18" s="764" t="s">
        <v>95</v>
      </c>
      <c r="FP18" s="741">
        <v>12</v>
      </c>
      <c r="FQ18" s="742">
        <v>9</v>
      </c>
      <c r="FR18" s="743">
        <v>13</v>
      </c>
      <c r="FS18" s="741">
        <v>34</v>
      </c>
      <c r="FT18" s="744">
        <v>32</v>
      </c>
      <c r="FU18" s="745">
        <v>6.25</v>
      </c>
      <c r="FV18" s="66"/>
      <c r="FW18" s="794" t="s">
        <v>38</v>
      </c>
      <c r="FX18" s="795">
        <v>988.79</v>
      </c>
      <c r="FY18" s="796">
        <v>919.54</v>
      </c>
      <c r="FZ18" s="797">
        <v>7.53</v>
      </c>
      <c r="GA18" s="795">
        <v>0</v>
      </c>
      <c r="GB18" s="796">
        <v>0</v>
      </c>
      <c r="GC18" s="797">
        <v>0</v>
      </c>
      <c r="GD18" s="795">
        <v>983.37</v>
      </c>
      <c r="GE18" s="796">
        <v>914.35</v>
      </c>
      <c r="GF18" s="797">
        <v>7.55</v>
      </c>
      <c r="GG18" s="66"/>
      <c r="GH18" s="66"/>
      <c r="GI18" s="66" t="s">
        <v>64</v>
      </c>
      <c r="GJ18" s="799">
        <v>0</v>
      </c>
      <c r="GK18" s="799">
        <v>0</v>
      </c>
      <c r="GL18" s="799">
        <v>0</v>
      </c>
      <c r="GM18" s="799">
        <v>0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2570.5</v>
      </c>
      <c r="IO18" s="971">
        <v>2465.35</v>
      </c>
      <c r="IP18" s="763">
        <v>4.2699999999999996</v>
      </c>
      <c r="IQ18" s="75"/>
      <c r="IR18" s="75"/>
      <c r="IS18" s="764" t="s">
        <v>95</v>
      </c>
      <c r="IT18" s="741">
        <v>1</v>
      </c>
      <c r="IU18" s="742">
        <v>31</v>
      </c>
      <c r="IV18" s="743">
        <v>16</v>
      </c>
      <c r="IW18" s="741">
        <v>48</v>
      </c>
      <c r="IX18" s="744">
        <v>67</v>
      </c>
      <c r="IY18" s="745">
        <v>-28.36</v>
      </c>
      <c r="IZ18" s="66"/>
      <c r="JA18" s="794" t="s">
        <v>38</v>
      </c>
      <c r="JB18" s="795">
        <v>1152.3</v>
      </c>
      <c r="JC18" s="796">
        <v>1111.82</v>
      </c>
      <c r="JD18" s="797">
        <v>3.64</v>
      </c>
      <c r="JE18" s="795">
        <v>0</v>
      </c>
      <c r="JF18" s="796">
        <v>0</v>
      </c>
      <c r="JG18" s="797">
        <v>0</v>
      </c>
      <c r="JH18" s="795">
        <v>1147.53</v>
      </c>
      <c r="JI18" s="796">
        <v>1107.27</v>
      </c>
      <c r="JJ18" s="797">
        <v>3.64</v>
      </c>
      <c r="JK18" s="66"/>
      <c r="JL18" s="66"/>
      <c r="JM18" s="66" t="s">
        <v>64</v>
      </c>
      <c r="JN18" s="799">
        <v>0</v>
      </c>
      <c r="JO18" s="799">
        <v>0</v>
      </c>
      <c r="JP18" s="799">
        <v>0</v>
      </c>
      <c r="JQ18" s="799">
        <v>0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2454.3200000000002</v>
      </c>
      <c r="LS18" s="971">
        <v>2330.23</v>
      </c>
      <c r="LT18" s="780">
        <v>5.33</v>
      </c>
      <c r="LU18" s="63"/>
      <c r="LV18" s="63"/>
      <c r="LW18" s="764" t="s">
        <v>95</v>
      </c>
      <c r="LX18" s="57">
        <v>183</v>
      </c>
      <c r="LY18" s="756">
        <v>231</v>
      </c>
      <c r="LZ18" s="757">
        <v>-20.78</v>
      </c>
      <c r="MA18" s="73"/>
      <c r="MB18" s="794" t="s">
        <v>38</v>
      </c>
      <c r="MC18" s="795">
        <v>1231.17</v>
      </c>
      <c r="MD18" s="796">
        <v>1131.95</v>
      </c>
      <c r="ME18" s="797">
        <v>8.77</v>
      </c>
      <c r="MF18" s="795">
        <v>0</v>
      </c>
      <c r="MG18" s="796">
        <v>0</v>
      </c>
      <c r="MH18" s="797">
        <v>0</v>
      </c>
      <c r="MI18" s="795">
        <v>1225.96</v>
      </c>
      <c r="MJ18" s="796">
        <v>1127.1099999999999</v>
      </c>
      <c r="MK18" s="797">
        <v>8.77</v>
      </c>
      <c r="ML18" s="4"/>
      <c r="MM18" s="4"/>
      <c r="MN18" s="4" t="s">
        <v>64</v>
      </c>
      <c r="MO18" s="821">
        <v>0</v>
      </c>
      <c r="MP18" s="821">
        <v>0</v>
      </c>
      <c r="MQ18" s="821">
        <v>0</v>
      </c>
      <c r="MR18" s="821">
        <v>0</v>
      </c>
      <c r="MS18" s="821">
        <v>0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3165.1600000000003</v>
      </c>
      <c r="C19" s="974">
        <v>2899.7000000000003</v>
      </c>
      <c r="D19" s="793">
        <v>9.15</v>
      </c>
      <c r="E19" s="75"/>
      <c r="F19" s="75"/>
      <c r="G19" s="764" t="s">
        <v>96</v>
      </c>
      <c r="H19" s="741">
        <v>112</v>
      </c>
      <c r="I19" s="742">
        <v>108</v>
      </c>
      <c r="J19" s="743">
        <v>102</v>
      </c>
      <c r="K19" s="741">
        <v>322</v>
      </c>
      <c r="L19" s="744">
        <v>274</v>
      </c>
      <c r="M19" s="745">
        <v>17.52</v>
      </c>
      <c r="N19" s="66"/>
      <c r="O19" s="794" t="s">
        <v>52</v>
      </c>
      <c r="P19" s="795">
        <v>654.41999999999996</v>
      </c>
      <c r="Q19" s="796">
        <v>622.79999999999995</v>
      </c>
      <c r="R19" s="797">
        <v>5.08</v>
      </c>
      <c r="S19" s="795">
        <v>475.62</v>
      </c>
      <c r="T19" s="796">
        <v>444.18</v>
      </c>
      <c r="U19" s="797">
        <v>7.08</v>
      </c>
      <c r="V19" s="795">
        <v>653.46</v>
      </c>
      <c r="W19" s="796">
        <v>621.85</v>
      </c>
      <c r="X19" s="797">
        <v>5.08</v>
      </c>
      <c r="Y19" s="66"/>
      <c r="Z19" s="66"/>
      <c r="AA19" s="66" t="s">
        <v>70</v>
      </c>
      <c r="AB19" s="799">
        <v>0</v>
      </c>
      <c r="AC19" s="799">
        <v>0</v>
      </c>
      <c r="AD19" s="799">
        <v>0</v>
      </c>
      <c r="AE19" s="799">
        <v>0</v>
      </c>
      <c r="AF19" s="66"/>
      <c r="AG19" s="66"/>
      <c r="AH19" s="66"/>
      <c r="AI19" s="66"/>
      <c r="AJ19" s="66"/>
      <c r="AK19" s="66"/>
      <c r="AL19" s="835" t="s">
        <v>66</v>
      </c>
      <c r="AM19" s="860">
        <v>0</v>
      </c>
      <c r="AN19" s="861">
        <v>0</v>
      </c>
      <c r="AO19" s="861">
        <v>0</v>
      </c>
      <c r="AP19" s="972">
        <v>0</v>
      </c>
      <c r="AQ19" s="861"/>
      <c r="AR19" s="861"/>
      <c r="AS19" s="861"/>
      <c r="AT19" s="861"/>
      <c r="AU19" s="840">
        <v>0</v>
      </c>
      <c r="AV19" s="840">
        <v>0</v>
      </c>
      <c r="AW19" s="841">
        <v>0</v>
      </c>
      <c r="AX19" s="842"/>
      <c r="AY19" s="66"/>
      <c r="AZ19" s="835" t="s">
        <v>66</v>
      </c>
      <c r="BA19" s="860">
        <v>0</v>
      </c>
      <c r="BB19" s="861">
        <v>0</v>
      </c>
      <c r="BC19" s="864">
        <v>0</v>
      </c>
      <c r="BD19" s="862">
        <v>0</v>
      </c>
      <c r="BE19" s="861"/>
      <c r="BF19" s="861"/>
      <c r="BG19" s="861"/>
      <c r="BH19" s="861"/>
      <c r="BI19" s="840">
        <v>0</v>
      </c>
      <c r="BJ19" s="840">
        <v>0</v>
      </c>
      <c r="BK19" s="841">
        <v>0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3878.77</v>
      </c>
      <c r="CG19" s="974">
        <v>3562.54</v>
      </c>
      <c r="CH19" s="793">
        <v>8.8800000000000008</v>
      </c>
      <c r="CI19" s="75"/>
      <c r="CJ19" s="75"/>
      <c r="CK19" s="764" t="s">
        <v>96</v>
      </c>
      <c r="CL19" s="741">
        <v>172</v>
      </c>
      <c r="CM19" s="742">
        <v>126</v>
      </c>
      <c r="CN19" s="743">
        <v>72</v>
      </c>
      <c r="CO19" s="741">
        <v>370</v>
      </c>
      <c r="CP19" s="744">
        <v>291</v>
      </c>
      <c r="CQ19" s="745">
        <v>27.15</v>
      </c>
      <c r="CR19" s="66"/>
      <c r="CS19" s="794" t="s">
        <v>52</v>
      </c>
      <c r="CT19" s="795">
        <v>1058.0899999999999</v>
      </c>
      <c r="CU19" s="796">
        <v>952.74</v>
      </c>
      <c r="CV19" s="797">
        <v>11.06</v>
      </c>
      <c r="CW19" s="795">
        <v>636.09</v>
      </c>
      <c r="CX19" s="796">
        <v>582.41999999999996</v>
      </c>
      <c r="CY19" s="797">
        <v>9.2100000000000009</v>
      </c>
      <c r="CZ19" s="795">
        <v>1057.1400000000001</v>
      </c>
      <c r="DA19" s="796">
        <v>951.88</v>
      </c>
      <c r="DB19" s="797">
        <v>11.06</v>
      </c>
      <c r="DC19" s="66"/>
      <c r="DD19" s="66"/>
      <c r="DE19" s="66" t="s">
        <v>70</v>
      </c>
      <c r="DF19" s="799">
        <v>0</v>
      </c>
      <c r="DG19" s="799">
        <v>0</v>
      </c>
      <c r="DH19" s="799">
        <v>0</v>
      </c>
      <c r="DI19" s="799">
        <v>0</v>
      </c>
      <c r="DJ19" s="66"/>
      <c r="DK19" s="66"/>
      <c r="DL19" s="66"/>
      <c r="DM19" s="66"/>
      <c r="DN19" s="66"/>
      <c r="DO19" s="66"/>
      <c r="DP19" s="835" t="s">
        <v>66</v>
      </c>
      <c r="DQ19" s="860">
        <v>0</v>
      </c>
      <c r="DR19" s="861">
        <v>0</v>
      </c>
      <c r="DS19" s="861">
        <v>0</v>
      </c>
      <c r="DT19" s="862">
        <v>0</v>
      </c>
      <c r="DU19" s="860"/>
      <c r="DV19" s="861"/>
      <c r="DW19" s="861"/>
      <c r="DX19" s="861"/>
      <c r="DY19" s="840">
        <v>0</v>
      </c>
      <c r="DZ19" s="840">
        <v>0</v>
      </c>
      <c r="EA19" s="841">
        <v>0</v>
      </c>
      <c r="EB19" s="842"/>
      <c r="EC19" s="66"/>
      <c r="ED19" s="835" t="s">
        <v>66</v>
      </c>
      <c r="EE19" s="860">
        <v>0</v>
      </c>
      <c r="EF19" s="861">
        <v>0</v>
      </c>
      <c r="EG19" s="864">
        <v>0</v>
      </c>
      <c r="EH19" s="862">
        <v>0</v>
      </c>
      <c r="EI19" s="860"/>
      <c r="EJ19" s="861"/>
      <c r="EK19" s="861"/>
      <c r="EL19" s="861"/>
      <c r="EM19" s="840">
        <v>0</v>
      </c>
      <c r="EN19" s="840">
        <v>0</v>
      </c>
      <c r="EO19" s="841">
        <v>0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3373.7999999999997</v>
      </c>
      <c r="FK19" s="974">
        <v>3137.34</v>
      </c>
      <c r="FL19" s="793">
        <v>7.54</v>
      </c>
      <c r="FM19" s="75"/>
      <c r="FN19" s="75"/>
      <c r="FO19" s="764" t="s">
        <v>96</v>
      </c>
      <c r="FP19" s="741">
        <v>16</v>
      </c>
      <c r="FQ19" s="742">
        <v>24</v>
      </c>
      <c r="FR19" s="743">
        <v>43</v>
      </c>
      <c r="FS19" s="741">
        <v>83</v>
      </c>
      <c r="FT19" s="744">
        <v>74</v>
      </c>
      <c r="FU19" s="745">
        <v>12.16</v>
      </c>
      <c r="FV19" s="66"/>
      <c r="FW19" s="794" t="s">
        <v>52</v>
      </c>
      <c r="FX19" s="795">
        <v>938.86</v>
      </c>
      <c r="FY19" s="796">
        <v>863.98</v>
      </c>
      <c r="FZ19" s="797">
        <v>8.67</v>
      </c>
      <c r="GA19" s="795">
        <v>652.16999999999996</v>
      </c>
      <c r="GB19" s="796">
        <v>597.82000000000005</v>
      </c>
      <c r="GC19" s="797">
        <v>9.09</v>
      </c>
      <c r="GD19" s="795">
        <v>937.29</v>
      </c>
      <c r="GE19" s="796">
        <v>862.48</v>
      </c>
      <c r="GF19" s="797">
        <v>8.67</v>
      </c>
      <c r="GG19" s="66"/>
      <c r="GH19" s="66"/>
      <c r="GI19" s="66" t="s">
        <v>70</v>
      </c>
      <c r="GJ19" s="799">
        <v>0</v>
      </c>
      <c r="GK19" s="799">
        <v>0</v>
      </c>
      <c r="GL19" s="799">
        <v>0</v>
      </c>
      <c r="GM19" s="799">
        <v>0</v>
      </c>
      <c r="GN19" s="66"/>
      <c r="GO19" s="66"/>
      <c r="GP19" s="66"/>
      <c r="GQ19" s="66"/>
      <c r="GR19" s="66"/>
      <c r="GS19" s="66"/>
      <c r="GT19" s="835" t="s">
        <v>66</v>
      </c>
      <c r="GU19" s="860">
        <v>0</v>
      </c>
      <c r="GV19" s="861">
        <v>0</v>
      </c>
      <c r="GW19" s="861">
        <v>0</v>
      </c>
      <c r="GX19" s="862">
        <v>0</v>
      </c>
      <c r="GY19" s="861"/>
      <c r="GZ19" s="861"/>
      <c r="HA19" s="861"/>
      <c r="HB19" s="861"/>
      <c r="HC19" s="840">
        <v>0</v>
      </c>
      <c r="HD19" s="840">
        <v>0</v>
      </c>
      <c r="HE19" s="841">
        <v>0</v>
      </c>
      <c r="HF19" s="842"/>
      <c r="HG19" s="66"/>
      <c r="HH19" s="835" t="s">
        <v>66</v>
      </c>
      <c r="HI19" s="860">
        <v>0</v>
      </c>
      <c r="HJ19" s="861">
        <v>0</v>
      </c>
      <c r="HK19" s="864">
        <v>0</v>
      </c>
      <c r="HL19" s="862">
        <v>0</v>
      </c>
      <c r="HM19" s="861"/>
      <c r="HN19" s="861"/>
      <c r="HO19" s="861"/>
      <c r="HP19" s="861"/>
      <c r="HQ19" s="840">
        <v>0</v>
      </c>
      <c r="HR19" s="840">
        <v>0</v>
      </c>
      <c r="HS19" s="841">
        <v>0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3366.69</v>
      </c>
      <c r="IO19" s="974">
        <v>3227.8300000000004</v>
      </c>
      <c r="IP19" s="793">
        <v>4.3</v>
      </c>
      <c r="IQ19" s="75"/>
      <c r="IR19" s="75"/>
      <c r="IS19" s="764" t="s">
        <v>96</v>
      </c>
      <c r="IT19" s="741">
        <v>85</v>
      </c>
      <c r="IU19" s="742">
        <v>70</v>
      </c>
      <c r="IV19" s="743">
        <v>101</v>
      </c>
      <c r="IW19" s="741">
        <v>256</v>
      </c>
      <c r="IX19" s="744">
        <v>239</v>
      </c>
      <c r="IY19" s="745">
        <v>7.11</v>
      </c>
      <c r="IZ19" s="66"/>
      <c r="JA19" s="794" t="s">
        <v>52</v>
      </c>
      <c r="JB19" s="795">
        <v>825.57</v>
      </c>
      <c r="JC19" s="796">
        <v>807.36</v>
      </c>
      <c r="JD19" s="797">
        <v>2.2599999999999998</v>
      </c>
      <c r="JE19" s="795">
        <v>498.12</v>
      </c>
      <c r="JF19" s="796">
        <v>475.62</v>
      </c>
      <c r="JG19" s="797">
        <v>4.7300000000000004</v>
      </c>
      <c r="JH19" s="795">
        <v>824.21</v>
      </c>
      <c r="JI19" s="796">
        <v>806</v>
      </c>
      <c r="JJ19" s="797">
        <v>2.2599999999999998</v>
      </c>
      <c r="JK19" s="66"/>
      <c r="JL19" s="66"/>
      <c r="JM19" s="66" t="s">
        <v>70</v>
      </c>
      <c r="JN19" s="799">
        <v>0</v>
      </c>
      <c r="JO19" s="799">
        <v>0</v>
      </c>
      <c r="JP19" s="799">
        <v>0</v>
      </c>
      <c r="JQ19" s="799">
        <v>0</v>
      </c>
      <c r="JR19" s="66"/>
      <c r="JS19" s="66"/>
      <c r="JT19" s="66"/>
      <c r="JU19" s="66"/>
      <c r="JV19" s="66"/>
      <c r="JW19" s="66"/>
      <c r="JX19" s="835" t="s">
        <v>66</v>
      </c>
      <c r="JY19" s="860">
        <v>0</v>
      </c>
      <c r="JZ19" s="861">
        <v>0</v>
      </c>
      <c r="KA19" s="861">
        <v>0</v>
      </c>
      <c r="KB19" s="865">
        <v>0</v>
      </c>
      <c r="KC19" s="866"/>
      <c r="KD19" s="866"/>
      <c r="KE19" s="866"/>
      <c r="KF19" s="866"/>
      <c r="KG19" s="867">
        <v>0</v>
      </c>
      <c r="KH19" s="840">
        <v>0</v>
      </c>
      <c r="KI19" s="841">
        <v>0</v>
      </c>
      <c r="KJ19" s="842"/>
      <c r="KK19" s="66"/>
      <c r="KL19" s="835" t="s">
        <v>66</v>
      </c>
      <c r="KM19" s="860">
        <v>0</v>
      </c>
      <c r="KN19" s="861">
        <v>0</v>
      </c>
      <c r="KO19" s="864">
        <v>0</v>
      </c>
      <c r="KP19" s="865">
        <v>0</v>
      </c>
      <c r="KQ19" s="866"/>
      <c r="KR19" s="866"/>
      <c r="KS19" s="866"/>
      <c r="KT19" s="866"/>
      <c r="KU19" s="867">
        <v>0</v>
      </c>
      <c r="KV19" s="840">
        <v>0</v>
      </c>
      <c r="KW19" s="841">
        <v>0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3432.7900000000004</v>
      </c>
      <c r="LS19" s="974">
        <v>3200.8500000000004</v>
      </c>
      <c r="LT19" s="820">
        <v>7.25</v>
      </c>
      <c r="LU19" s="63"/>
      <c r="LV19" s="63"/>
      <c r="LW19" s="764" t="s">
        <v>96</v>
      </c>
      <c r="LX19" s="57">
        <v>1031</v>
      </c>
      <c r="LY19" s="756">
        <v>878</v>
      </c>
      <c r="LZ19" s="757">
        <v>17.43</v>
      </c>
      <c r="MA19" s="73"/>
      <c r="MB19" s="794" t="s">
        <v>52</v>
      </c>
      <c r="MC19" s="795">
        <v>848.32</v>
      </c>
      <c r="MD19" s="796">
        <v>797.62</v>
      </c>
      <c r="ME19" s="797">
        <v>6.36</v>
      </c>
      <c r="MF19" s="795">
        <v>535.37</v>
      </c>
      <c r="MG19" s="796">
        <v>527.38</v>
      </c>
      <c r="MH19" s="797">
        <v>1.52</v>
      </c>
      <c r="MI19" s="795">
        <v>847</v>
      </c>
      <c r="MJ19" s="796">
        <v>796.46</v>
      </c>
      <c r="MK19" s="797">
        <v>6.35</v>
      </c>
      <c r="ML19" s="4"/>
      <c r="MM19" s="4"/>
      <c r="MN19" s="4" t="s">
        <v>70</v>
      </c>
      <c r="MO19" s="821">
        <v>0</v>
      </c>
      <c r="MP19" s="821">
        <v>0</v>
      </c>
      <c r="MQ19" s="821">
        <v>0</v>
      </c>
      <c r="MR19" s="821">
        <v>0</v>
      </c>
      <c r="MS19" s="821">
        <v>0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0</v>
      </c>
      <c r="NB19" s="869">
        <v>0</v>
      </c>
      <c r="NC19" s="869">
        <v>0</v>
      </c>
      <c r="ND19" s="870">
        <v>0</v>
      </c>
      <c r="NE19" s="869"/>
      <c r="NF19" s="869"/>
      <c r="NG19" s="869"/>
      <c r="NH19" s="869"/>
      <c r="NI19" s="871">
        <v>0</v>
      </c>
      <c r="NJ19" s="872">
        <v>0</v>
      </c>
      <c r="NK19" s="873">
        <v>0</v>
      </c>
      <c r="NL19" s="585"/>
      <c r="NM19" s="585"/>
      <c r="NN19" s="859" t="s">
        <v>66</v>
      </c>
      <c r="NO19" s="868">
        <v>0</v>
      </c>
      <c r="NP19" s="869">
        <v>0</v>
      </c>
      <c r="NQ19" s="869">
        <v>0</v>
      </c>
      <c r="NR19" s="870">
        <v>0</v>
      </c>
      <c r="NS19" s="869"/>
      <c r="NT19" s="869"/>
      <c r="NU19" s="869"/>
      <c r="NV19" s="869"/>
      <c r="NW19" s="871">
        <v>0</v>
      </c>
      <c r="NX19" s="872">
        <v>0</v>
      </c>
      <c r="NY19" s="873">
        <v>0</v>
      </c>
    </row>
    <row r="20" spans="1:389" ht="23.25" customHeight="1" x14ac:dyDescent="0.25">
      <c r="A20" s="976" t="s">
        <v>97</v>
      </c>
      <c r="B20" s="26">
        <v>2568.2100000000005</v>
      </c>
      <c r="C20" s="968">
        <v>2429.3199999999997</v>
      </c>
      <c r="D20" s="739">
        <v>5.72</v>
      </c>
      <c r="E20" s="75"/>
      <c r="F20" s="75"/>
      <c r="G20" s="764" t="s">
        <v>98</v>
      </c>
      <c r="H20" s="741">
        <v>158</v>
      </c>
      <c r="I20" s="742">
        <v>114</v>
      </c>
      <c r="J20" s="743">
        <v>127</v>
      </c>
      <c r="K20" s="741">
        <v>399</v>
      </c>
      <c r="L20" s="744">
        <v>380</v>
      </c>
      <c r="M20" s="745">
        <v>5</v>
      </c>
      <c r="N20" s="66"/>
      <c r="O20" s="794" t="s">
        <v>58</v>
      </c>
      <c r="P20" s="795">
        <v>261.31</v>
      </c>
      <c r="Q20" s="796">
        <v>235.74</v>
      </c>
      <c r="R20" s="797">
        <v>10.85</v>
      </c>
      <c r="S20" s="795">
        <v>164.72</v>
      </c>
      <c r="T20" s="796">
        <v>149.62</v>
      </c>
      <c r="U20" s="797">
        <v>10.09</v>
      </c>
      <c r="V20" s="795">
        <v>260.8</v>
      </c>
      <c r="W20" s="796">
        <v>235.28</v>
      </c>
      <c r="X20" s="797">
        <v>10.85</v>
      </c>
      <c r="Y20" s="66"/>
      <c r="Z20" s="66"/>
      <c r="AA20" s="66" t="s">
        <v>75</v>
      </c>
      <c r="AB20" s="799">
        <v>0</v>
      </c>
      <c r="AC20" s="799">
        <v>0</v>
      </c>
      <c r="AD20" s="799">
        <v>0</v>
      </c>
      <c r="AE20" s="799">
        <v>0</v>
      </c>
      <c r="AF20" s="66"/>
      <c r="AG20" s="66"/>
      <c r="AH20" s="66"/>
      <c r="AI20" s="66"/>
      <c r="AJ20" s="66"/>
      <c r="AK20" s="66"/>
      <c r="AL20" s="835" t="s">
        <v>72</v>
      </c>
      <c r="AM20" s="860">
        <v>0</v>
      </c>
      <c r="AN20" s="861">
        <v>0</v>
      </c>
      <c r="AO20" s="861">
        <v>0</v>
      </c>
      <c r="AP20" s="972">
        <v>0</v>
      </c>
      <c r="AQ20" s="861"/>
      <c r="AR20" s="861"/>
      <c r="AS20" s="861"/>
      <c r="AT20" s="861"/>
      <c r="AU20" s="840">
        <v>0</v>
      </c>
      <c r="AV20" s="840">
        <v>0</v>
      </c>
      <c r="AW20" s="841">
        <v>0</v>
      </c>
      <c r="AX20" s="842"/>
      <c r="AY20" s="66"/>
      <c r="AZ20" s="835" t="s">
        <v>72</v>
      </c>
      <c r="BA20" s="860">
        <v>0</v>
      </c>
      <c r="BB20" s="861">
        <v>0</v>
      </c>
      <c r="BC20" s="864">
        <v>0</v>
      </c>
      <c r="BD20" s="862">
        <v>0</v>
      </c>
      <c r="BE20" s="861"/>
      <c r="BF20" s="861"/>
      <c r="BG20" s="861"/>
      <c r="BH20" s="861"/>
      <c r="BI20" s="840">
        <v>0</v>
      </c>
      <c r="BJ20" s="840">
        <v>0</v>
      </c>
      <c r="BK20" s="841">
        <v>0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2656.32</v>
      </c>
      <c r="CG20" s="968">
        <v>2497.0700000000002</v>
      </c>
      <c r="CH20" s="739">
        <v>6.38</v>
      </c>
      <c r="CI20" s="75"/>
      <c r="CJ20" s="75"/>
      <c r="CK20" s="764" t="s">
        <v>98</v>
      </c>
      <c r="CL20" s="741">
        <v>28</v>
      </c>
      <c r="CM20" s="742">
        <v>16</v>
      </c>
      <c r="CN20" s="743">
        <v>9</v>
      </c>
      <c r="CO20" s="741">
        <v>53</v>
      </c>
      <c r="CP20" s="744">
        <v>46</v>
      </c>
      <c r="CQ20" s="745">
        <v>15.22</v>
      </c>
      <c r="CR20" s="66"/>
      <c r="CS20" s="794" t="s">
        <v>58</v>
      </c>
      <c r="CT20" s="795">
        <v>423.71</v>
      </c>
      <c r="CU20" s="796">
        <v>386.35</v>
      </c>
      <c r="CV20" s="797">
        <v>9.67</v>
      </c>
      <c r="CW20" s="795">
        <v>399.54</v>
      </c>
      <c r="CX20" s="796">
        <v>360.64</v>
      </c>
      <c r="CY20" s="797">
        <v>10.79</v>
      </c>
      <c r="CZ20" s="795">
        <v>423.66</v>
      </c>
      <c r="DA20" s="796">
        <v>386.29</v>
      </c>
      <c r="DB20" s="797">
        <v>9.67</v>
      </c>
      <c r="DC20" s="66"/>
      <c r="DD20" s="66"/>
      <c r="DE20" s="66" t="s">
        <v>75</v>
      </c>
      <c r="DF20" s="799">
        <v>0</v>
      </c>
      <c r="DG20" s="799">
        <v>0</v>
      </c>
      <c r="DH20" s="799">
        <v>0</v>
      </c>
      <c r="DI20" s="799">
        <v>0</v>
      </c>
      <c r="DJ20" s="66"/>
      <c r="DK20" s="66"/>
      <c r="DL20" s="66"/>
      <c r="DM20" s="66"/>
      <c r="DN20" s="66"/>
      <c r="DO20" s="66"/>
      <c r="DP20" s="835" t="s">
        <v>72</v>
      </c>
      <c r="DQ20" s="860">
        <v>0</v>
      </c>
      <c r="DR20" s="861">
        <v>0</v>
      </c>
      <c r="DS20" s="861">
        <v>0</v>
      </c>
      <c r="DT20" s="862">
        <v>0</v>
      </c>
      <c r="DU20" s="860"/>
      <c r="DV20" s="861"/>
      <c r="DW20" s="861"/>
      <c r="DX20" s="861"/>
      <c r="DY20" s="840">
        <v>0</v>
      </c>
      <c r="DZ20" s="840">
        <v>0</v>
      </c>
      <c r="EA20" s="841">
        <v>0</v>
      </c>
      <c r="EB20" s="842"/>
      <c r="EC20" s="66"/>
      <c r="ED20" s="835" t="s">
        <v>72</v>
      </c>
      <c r="EE20" s="860">
        <v>0</v>
      </c>
      <c r="EF20" s="861">
        <v>0</v>
      </c>
      <c r="EG20" s="864">
        <v>0</v>
      </c>
      <c r="EH20" s="862">
        <v>0</v>
      </c>
      <c r="EI20" s="860"/>
      <c r="EJ20" s="861"/>
      <c r="EK20" s="861"/>
      <c r="EL20" s="861"/>
      <c r="EM20" s="840">
        <v>0</v>
      </c>
      <c r="EN20" s="840">
        <v>0</v>
      </c>
      <c r="EO20" s="841">
        <v>0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2604.16</v>
      </c>
      <c r="FK20" s="968">
        <v>2430.98</v>
      </c>
      <c r="FL20" s="739">
        <v>7.12</v>
      </c>
      <c r="FM20" s="75"/>
      <c r="FN20" s="75"/>
      <c r="FO20" s="764" t="s">
        <v>98</v>
      </c>
      <c r="FP20" s="741">
        <v>26</v>
      </c>
      <c r="FQ20" s="742">
        <v>28</v>
      </c>
      <c r="FR20" s="743">
        <v>25</v>
      </c>
      <c r="FS20" s="741">
        <v>79</v>
      </c>
      <c r="FT20" s="744">
        <v>71</v>
      </c>
      <c r="FU20" s="745">
        <v>11.27</v>
      </c>
      <c r="FV20" s="66"/>
      <c r="FW20" s="794" t="s">
        <v>58</v>
      </c>
      <c r="FX20" s="795">
        <v>361.14</v>
      </c>
      <c r="FY20" s="796">
        <v>331.59</v>
      </c>
      <c r="FZ20" s="797">
        <v>8.91</v>
      </c>
      <c r="GA20" s="795">
        <v>341.12</v>
      </c>
      <c r="GB20" s="796">
        <v>330.15</v>
      </c>
      <c r="GC20" s="797">
        <v>3.32</v>
      </c>
      <c r="GD20" s="795">
        <v>361.04</v>
      </c>
      <c r="GE20" s="796">
        <v>331.58</v>
      </c>
      <c r="GF20" s="797">
        <v>8.8800000000000008</v>
      </c>
      <c r="GG20" s="66"/>
      <c r="GH20" s="66"/>
      <c r="GI20" s="66" t="s">
        <v>75</v>
      </c>
      <c r="GJ20" s="799">
        <v>0</v>
      </c>
      <c r="GK20" s="799">
        <v>0</v>
      </c>
      <c r="GL20" s="799">
        <v>0</v>
      </c>
      <c r="GM20" s="799">
        <v>0</v>
      </c>
      <c r="GN20" s="66"/>
      <c r="GO20" s="66"/>
      <c r="GP20" s="66"/>
      <c r="GQ20" s="66"/>
      <c r="GR20" s="66"/>
      <c r="GS20" s="66"/>
      <c r="GT20" s="835" t="s">
        <v>72</v>
      </c>
      <c r="GU20" s="860">
        <v>0</v>
      </c>
      <c r="GV20" s="861">
        <v>0</v>
      </c>
      <c r="GW20" s="861">
        <v>0</v>
      </c>
      <c r="GX20" s="862">
        <v>0</v>
      </c>
      <c r="GY20" s="861"/>
      <c r="GZ20" s="861"/>
      <c r="HA20" s="861"/>
      <c r="HB20" s="861"/>
      <c r="HC20" s="840">
        <v>0</v>
      </c>
      <c r="HD20" s="840">
        <v>0</v>
      </c>
      <c r="HE20" s="841">
        <v>0</v>
      </c>
      <c r="HF20" s="842"/>
      <c r="HG20" s="66"/>
      <c r="HH20" s="835" t="s">
        <v>72</v>
      </c>
      <c r="HI20" s="860">
        <v>0</v>
      </c>
      <c r="HJ20" s="861">
        <v>0</v>
      </c>
      <c r="HK20" s="864">
        <v>0</v>
      </c>
      <c r="HL20" s="862">
        <v>0</v>
      </c>
      <c r="HM20" s="861"/>
      <c r="HN20" s="861"/>
      <c r="HO20" s="861"/>
      <c r="HP20" s="861"/>
      <c r="HQ20" s="840">
        <v>0</v>
      </c>
      <c r="HR20" s="840">
        <v>0</v>
      </c>
      <c r="HS20" s="841">
        <v>0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2791.6899999999996</v>
      </c>
      <c r="IO20" s="968">
        <v>2678.7299999999996</v>
      </c>
      <c r="IP20" s="739">
        <v>4.22</v>
      </c>
      <c r="IQ20" s="75"/>
      <c r="IR20" s="75"/>
      <c r="IS20" s="764" t="s">
        <v>98</v>
      </c>
      <c r="IT20" s="741">
        <v>32</v>
      </c>
      <c r="IU20" s="742">
        <v>18</v>
      </c>
      <c r="IV20" s="743">
        <v>10</v>
      </c>
      <c r="IW20" s="741">
        <v>60</v>
      </c>
      <c r="IX20" s="744">
        <v>48</v>
      </c>
      <c r="IY20" s="745">
        <v>25</v>
      </c>
      <c r="IZ20" s="66"/>
      <c r="JA20" s="794" t="s">
        <v>58</v>
      </c>
      <c r="JB20" s="795">
        <v>441.06</v>
      </c>
      <c r="JC20" s="796">
        <v>417.41</v>
      </c>
      <c r="JD20" s="797">
        <v>5.67</v>
      </c>
      <c r="JE20" s="795">
        <v>436.62</v>
      </c>
      <c r="JF20" s="796">
        <v>421.34</v>
      </c>
      <c r="JG20" s="797">
        <v>3.63</v>
      </c>
      <c r="JH20" s="795">
        <v>441.04</v>
      </c>
      <c r="JI20" s="796">
        <v>417.43</v>
      </c>
      <c r="JJ20" s="797">
        <v>5.66</v>
      </c>
      <c r="JK20" s="66"/>
      <c r="JL20" s="66"/>
      <c r="JM20" s="66" t="s">
        <v>75</v>
      </c>
      <c r="JN20" s="799">
        <v>0</v>
      </c>
      <c r="JO20" s="799">
        <v>0</v>
      </c>
      <c r="JP20" s="799">
        <v>0</v>
      </c>
      <c r="JQ20" s="799">
        <v>0</v>
      </c>
      <c r="JR20" s="66"/>
      <c r="JS20" s="66"/>
      <c r="JT20" s="66"/>
      <c r="JU20" s="66"/>
      <c r="JV20" s="66"/>
      <c r="JW20" s="66"/>
      <c r="JX20" s="835" t="s">
        <v>72</v>
      </c>
      <c r="JY20" s="860">
        <v>0</v>
      </c>
      <c r="JZ20" s="861">
        <v>0</v>
      </c>
      <c r="KA20" s="861">
        <v>0</v>
      </c>
      <c r="KB20" s="865">
        <v>0</v>
      </c>
      <c r="KC20" s="866"/>
      <c r="KD20" s="866"/>
      <c r="KE20" s="866"/>
      <c r="KF20" s="866"/>
      <c r="KG20" s="867">
        <v>0</v>
      </c>
      <c r="KH20" s="840">
        <v>0</v>
      </c>
      <c r="KI20" s="841">
        <v>0</v>
      </c>
      <c r="KJ20" s="842"/>
      <c r="KK20" s="66"/>
      <c r="KL20" s="835" t="s">
        <v>72</v>
      </c>
      <c r="KM20" s="860">
        <v>0</v>
      </c>
      <c r="KN20" s="861">
        <v>0</v>
      </c>
      <c r="KO20" s="864">
        <v>0</v>
      </c>
      <c r="KP20" s="865">
        <v>0</v>
      </c>
      <c r="KQ20" s="866"/>
      <c r="KR20" s="866"/>
      <c r="KS20" s="866"/>
      <c r="KT20" s="866"/>
      <c r="KU20" s="867">
        <v>0</v>
      </c>
      <c r="KV20" s="840">
        <v>0</v>
      </c>
      <c r="KW20" s="841">
        <v>0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2655.8700000000003</v>
      </c>
      <c r="LS20" s="968">
        <v>2507.64</v>
      </c>
      <c r="LT20" s="755">
        <v>5.91</v>
      </c>
      <c r="LU20" s="63"/>
      <c r="LV20" s="63"/>
      <c r="LW20" s="764" t="s">
        <v>98</v>
      </c>
      <c r="LX20" s="57">
        <v>591</v>
      </c>
      <c r="LY20" s="756">
        <v>545</v>
      </c>
      <c r="LZ20" s="757">
        <v>8.44</v>
      </c>
      <c r="MA20" s="73"/>
      <c r="MB20" s="794" t="s">
        <v>58</v>
      </c>
      <c r="MC20" s="795">
        <v>374.4</v>
      </c>
      <c r="MD20" s="796">
        <v>346.34</v>
      </c>
      <c r="ME20" s="797">
        <v>8.1</v>
      </c>
      <c r="MF20" s="795">
        <v>305.93</v>
      </c>
      <c r="MG20" s="796">
        <v>304.26</v>
      </c>
      <c r="MH20" s="797">
        <v>0.55000000000000004</v>
      </c>
      <c r="MI20" s="795">
        <v>374.11</v>
      </c>
      <c r="MJ20" s="796">
        <v>346.16</v>
      </c>
      <c r="MK20" s="797">
        <v>8.07</v>
      </c>
      <c r="ML20" s="4"/>
      <c r="MM20" s="4"/>
      <c r="MN20" s="4" t="s">
        <v>75</v>
      </c>
      <c r="MO20" s="821">
        <v>0</v>
      </c>
      <c r="MP20" s="821">
        <v>0</v>
      </c>
      <c r="MQ20" s="821">
        <v>0</v>
      </c>
      <c r="MR20" s="821">
        <v>0</v>
      </c>
      <c r="MS20" s="821">
        <v>0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0</v>
      </c>
      <c r="NB20" s="869">
        <v>0</v>
      </c>
      <c r="NC20" s="869">
        <v>0</v>
      </c>
      <c r="ND20" s="870">
        <v>0</v>
      </c>
      <c r="NE20" s="869"/>
      <c r="NF20" s="869"/>
      <c r="NG20" s="869"/>
      <c r="NH20" s="869"/>
      <c r="NI20" s="871">
        <v>0</v>
      </c>
      <c r="NJ20" s="872">
        <v>0</v>
      </c>
      <c r="NK20" s="873">
        <v>0</v>
      </c>
      <c r="NL20" s="585"/>
      <c r="NM20" s="585"/>
      <c r="NN20" s="859" t="s">
        <v>72</v>
      </c>
      <c r="NO20" s="868">
        <v>0</v>
      </c>
      <c r="NP20" s="869">
        <v>0</v>
      </c>
      <c r="NQ20" s="869">
        <v>0</v>
      </c>
      <c r="NR20" s="870">
        <v>0</v>
      </c>
      <c r="NS20" s="869"/>
      <c r="NT20" s="869"/>
      <c r="NU20" s="869"/>
      <c r="NV20" s="869"/>
      <c r="NW20" s="871">
        <v>0</v>
      </c>
      <c r="NX20" s="872">
        <v>0</v>
      </c>
      <c r="NY20" s="873">
        <v>0</v>
      </c>
    </row>
    <row r="21" spans="1:389" ht="23.25" customHeight="1" thickBot="1" x14ac:dyDescent="0.3">
      <c r="A21" s="56" t="s">
        <v>56</v>
      </c>
      <c r="B21" s="27">
        <v>2422.04</v>
      </c>
      <c r="C21" s="971">
        <v>2314.88</v>
      </c>
      <c r="D21" s="763">
        <v>4.63</v>
      </c>
      <c r="E21" s="75"/>
      <c r="F21" s="75"/>
      <c r="G21" s="764" t="s">
        <v>99</v>
      </c>
      <c r="H21" s="741">
        <v>257</v>
      </c>
      <c r="I21" s="742">
        <v>175</v>
      </c>
      <c r="J21" s="743">
        <v>198</v>
      </c>
      <c r="K21" s="741">
        <v>630</v>
      </c>
      <c r="L21" s="744">
        <v>510</v>
      </c>
      <c r="M21" s="745">
        <v>23.53</v>
      </c>
      <c r="N21" s="66"/>
      <c r="O21" s="794" t="s">
        <v>63</v>
      </c>
      <c r="P21" s="795">
        <v>300.8</v>
      </c>
      <c r="Q21" s="796">
        <v>283.93</v>
      </c>
      <c r="R21" s="797">
        <v>5.94</v>
      </c>
      <c r="S21" s="795">
        <v>208.47</v>
      </c>
      <c r="T21" s="796">
        <v>193.32</v>
      </c>
      <c r="U21" s="797">
        <v>7.84</v>
      </c>
      <c r="V21" s="795">
        <v>300.3</v>
      </c>
      <c r="W21" s="796">
        <v>283.45</v>
      </c>
      <c r="X21" s="797">
        <v>5.94</v>
      </c>
      <c r="Y21" s="66"/>
      <c r="Z21" s="66"/>
      <c r="AA21" s="66" t="s">
        <v>80</v>
      </c>
      <c r="AB21" s="799">
        <v>0</v>
      </c>
      <c r="AC21" s="799">
        <v>0</v>
      </c>
      <c r="AD21" s="799">
        <v>0</v>
      </c>
      <c r="AE21" s="799">
        <v>0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1001</v>
      </c>
      <c r="AO21" s="885">
        <v>50228</v>
      </c>
      <c r="AP21" s="977">
        <v>0</v>
      </c>
      <c r="AQ21" s="885"/>
      <c r="AR21" s="885"/>
      <c r="AS21" s="885"/>
      <c r="AT21" s="885"/>
      <c r="AU21" s="889">
        <v>51229</v>
      </c>
      <c r="AV21" s="840">
        <v>31</v>
      </c>
      <c r="AW21" s="841">
        <v>51260</v>
      </c>
      <c r="AX21" s="842"/>
      <c r="AY21" s="66"/>
      <c r="AZ21" s="835" t="s">
        <v>77</v>
      </c>
      <c r="BA21" s="884">
        <v>0</v>
      </c>
      <c r="BB21" s="885">
        <v>530</v>
      </c>
      <c r="BC21" s="888">
        <v>6400</v>
      </c>
      <c r="BD21" s="886">
        <v>0</v>
      </c>
      <c r="BE21" s="885"/>
      <c r="BF21" s="885"/>
      <c r="BG21" s="885"/>
      <c r="BH21" s="885"/>
      <c r="BI21" s="889">
        <v>6930</v>
      </c>
      <c r="BJ21" s="889">
        <v>190</v>
      </c>
      <c r="BK21" s="841">
        <v>7120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2373.87</v>
      </c>
      <c r="CG21" s="971">
        <v>2257.48</v>
      </c>
      <c r="CH21" s="763">
        <v>5.16</v>
      </c>
      <c r="CI21" s="75"/>
      <c r="CJ21" s="75"/>
      <c r="CK21" s="764" t="s">
        <v>99</v>
      </c>
      <c r="CL21" s="741">
        <v>72</v>
      </c>
      <c r="CM21" s="742">
        <v>91</v>
      </c>
      <c r="CN21" s="743">
        <v>47</v>
      </c>
      <c r="CO21" s="741">
        <v>210</v>
      </c>
      <c r="CP21" s="744">
        <v>202</v>
      </c>
      <c r="CQ21" s="745">
        <v>3.96</v>
      </c>
      <c r="CR21" s="66"/>
      <c r="CS21" s="794" t="s">
        <v>63</v>
      </c>
      <c r="CT21" s="795">
        <v>405.42</v>
      </c>
      <c r="CU21" s="796">
        <v>377.98</v>
      </c>
      <c r="CV21" s="797">
        <v>7.26</v>
      </c>
      <c r="CW21" s="795">
        <v>342.73</v>
      </c>
      <c r="CX21" s="796">
        <v>319.76</v>
      </c>
      <c r="CY21" s="797">
        <v>7.18</v>
      </c>
      <c r="CZ21" s="795">
        <v>405.28</v>
      </c>
      <c r="DA21" s="796">
        <v>377.84</v>
      </c>
      <c r="DB21" s="797">
        <v>7.26</v>
      </c>
      <c r="DC21" s="66"/>
      <c r="DD21" s="66"/>
      <c r="DE21" s="66" t="s">
        <v>80</v>
      </c>
      <c r="DF21" s="799">
        <v>0</v>
      </c>
      <c r="DG21" s="799">
        <v>0</v>
      </c>
      <c r="DH21" s="799">
        <v>0</v>
      </c>
      <c r="DI21" s="799">
        <v>0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1347</v>
      </c>
      <c r="DS21" s="885">
        <v>39509</v>
      </c>
      <c r="DT21" s="886">
        <v>0</v>
      </c>
      <c r="DU21" s="884"/>
      <c r="DV21" s="885"/>
      <c r="DW21" s="885"/>
      <c r="DX21" s="885"/>
      <c r="DY21" s="889">
        <v>40856</v>
      </c>
      <c r="DZ21" s="840">
        <v>25</v>
      </c>
      <c r="EA21" s="841">
        <v>40881</v>
      </c>
      <c r="EB21" s="842"/>
      <c r="EC21" s="66"/>
      <c r="ED21" s="835" t="s">
        <v>77</v>
      </c>
      <c r="EE21" s="884">
        <v>0</v>
      </c>
      <c r="EF21" s="885">
        <v>548</v>
      </c>
      <c r="EG21" s="888">
        <v>6639</v>
      </c>
      <c r="EH21" s="886">
        <v>0</v>
      </c>
      <c r="EI21" s="884"/>
      <c r="EJ21" s="885"/>
      <c r="EK21" s="885"/>
      <c r="EL21" s="885"/>
      <c r="EM21" s="889">
        <v>7187</v>
      </c>
      <c r="EN21" s="889">
        <v>67</v>
      </c>
      <c r="EO21" s="841">
        <v>7254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2467.84</v>
      </c>
      <c r="FK21" s="971">
        <v>2305.9999999999995</v>
      </c>
      <c r="FL21" s="763">
        <v>7.02</v>
      </c>
      <c r="FM21" s="75"/>
      <c r="FN21" s="75"/>
      <c r="FO21" s="764" t="s">
        <v>99</v>
      </c>
      <c r="FP21" s="741">
        <v>36</v>
      </c>
      <c r="FQ21" s="742">
        <v>45</v>
      </c>
      <c r="FR21" s="743">
        <v>46</v>
      </c>
      <c r="FS21" s="741">
        <v>127</v>
      </c>
      <c r="FT21" s="744">
        <v>130</v>
      </c>
      <c r="FU21" s="745">
        <v>-2.31</v>
      </c>
      <c r="FV21" s="66"/>
      <c r="FW21" s="794" t="s">
        <v>63</v>
      </c>
      <c r="FX21" s="795">
        <v>473.2</v>
      </c>
      <c r="FY21" s="796">
        <v>442.12</v>
      </c>
      <c r="FZ21" s="797">
        <v>7.03</v>
      </c>
      <c r="GA21" s="795">
        <v>448.35</v>
      </c>
      <c r="GB21" s="796">
        <v>424.26</v>
      </c>
      <c r="GC21" s="797">
        <v>5.68</v>
      </c>
      <c r="GD21" s="795">
        <v>473.07</v>
      </c>
      <c r="GE21" s="796">
        <v>442.02</v>
      </c>
      <c r="GF21" s="797">
        <v>7.02</v>
      </c>
      <c r="GG21" s="66"/>
      <c r="GH21" s="66"/>
      <c r="GI21" s="66" t="s">
        <v>80</v>
      </c>
      <c r="GJ21" s="799">
        <v>0</v>
      </c>
      <c r="GK21" s="799">
        <v>0</v>
      </c>
      <c r="GL21" s="799">
        <v>0</v>
      </c>
      <c r="GM21" s="799">
        <v>0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551</v>
      </c>
      <c r="GW21" s="885">
        <v>26152</v>
      </c>
      <c r="GX21" s="886">
        <v>0</v>
      </c>
      <c r="GY21" s="885"/>
      <c r="GZ21" s="885"/>
      <c r="HA21" s="885"/>
      <c r="HB21" s="885"/>
      <c r="HC21" s="889">
        <v>26703</v>
      </c>
      <c r="HD21" s="840">
        <v>27</v>
      </c>
      <c r="HE21" s="841">
        <v>26730</v>
      </c>
      <c r="HF21" s="842"/>
      <c r="HG21" s="66"/>
      <c r="HH21" s="835" t="s">
        <v>77</v>
      </c>
      <c r="HI21" s="884">
        <v>0</v>
      </c>
      <c r="HJ21" s="885">
        <v>414</v>
      </c>
      <c r="HK21" s="888">
        <v>3180</v>
      </c>
      <c r="HL21" s="886">
        <v>0</v>
      </c>
      <c r="HM21" s="885"/>
      <c r="HN21" s="885"/>
      <c r="HO21" s="885"/>
      <c r="HP21" s="885"/>
      <c r="HQ21" s="889">
        <v>3594</v>
      </c>
      <c r="HR21" s="889">
        <v>95</v>
      </c>
      <c r="HS21" s="841">
        <v>3689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2570.9499999999998</v>
      </c>
      <c r="IO21" s="971">
        <v>2465.77</v>
      </c>
      <c r="IP21" s="763">
        <v>4.2699999999999996</v>
      </c>
      <c r="IQ21" s="75"/>
      <c r="IR21" s="75"/>
      <c r="IS21" s="764" t="s">
        <v>99</v>
      </c>
      <c r="IT21" s="741">
        <v>125</v>
      </c>
      <c r="IU21" s="742">
        <v>106</v>
      </c>
      <c r="IV21" s="743">
        <v>154</v>
      </c>
      <c r="IW21" s="741">
        <v>385</v>
      </c>
      <c r="IX21" s="744">
        <v>327</v>
      </c>
      <c r="IY21" s="745">
        <v>17.739999999999998</v>
      </c>
      <c r="IZ21" s="66"/>
      <c r="JA21" s="794" t="s">
        <v>63</v>
      </c>
      <c r="JB21" s="795">
        <v>384.99</v>
      </c>
      <c r="JC21" s="796">
        <v>350.92</v>
      </c>
      <c r="JD21" s="797">
        <v>9.7100000000000009</v>
      </c>
      <c r="JE21" s="795">
        <v>185.02</v>
      </c>
      <c r="JF21" s="796">
        <v>178.23</v>
      </c>
      <c r="JG21" s="797">
        <v>3.81</v>
      </c>
      <c r="JH21" s="795">
        <v>384.16</v>
      </c>
      <c r="JI21" s="796">
        <v>350.22</v>
      </c>
      <c r="JJ21" s="797">
        <v>9.69</v>
      </c>
      <c r="JK21" s="66"/>
      <c r="JL21" s="66"/>
      <c r="JM21" s="66" t="s">
        <v>80</v>
      </c>
      <c r="JN21" s="799">
        <v>0</v>
      </c>
      <c r="JO21" s="799">
        <v>0</v>
      </c>
      <c r="JP21" s="799">
        <v>0</v>
      </c>
      <c r="JQ21" s="799">
        <v>0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1109</v>
      </c>
      <c r="KA21" s="885">
        <v>39000</v>
      </c>
      <c r="KB21" s="890">
        <v>0</v>
      </c>
      <c r="KC21" s="891"/>
      <c r="KD21" s="891"/>
      <c r="KE21" s="891"/>
      <c r="KF21" s="891"/>
      <c r="KG21" s="892">
        <v>40109</v>
      </c>
      <c r="KH21" s="840">
        <v>40</v>
      </c>
      <c r="KI21" s="841">
        <v>40149</v>
      </c>
      <c r="KJ21" s="842"/>
      <c r="KK21" s="66"/>
      <c r="KL21" s="835" t="s">
        <v>77</v>
      </c>
      <c r="KM21" s="884">
        <v>0</v>
      </c>
      <c r="KN21" s="885">
        <v>377</v>
      </c>
      <c r="KO21" s="888">
        <v>7440</v>
      </c>
      <c r="KP21" s="890">
        <v>0</v>
      </c>
      <c r="KQ21" s="891"/>
      <c r="KR21" s="891"/>
      <c r="KS21" s="891"/>
      <c r="KT21" s="891"/>
      <c r="KU21" s="892">
        <v>7817</v>
      </c>
      <c r="KV21" s="889">
        <v>171</v>
      </c>
      <c r="KW21" s="841">
        <v>7988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2454.69</v>
      </c>
      <c r="LS21" s="971">
        <v>2330.5399999999995</v>
      </c>
      <c r="LT21" s="780">
        <v>5.33</v>
      </c>
      <c r="LU21" s="63"/>
      <c r="LV21" s="63"/>
      <c r="LW21" s="764" t="s">
        <v>99</v>
      </c>
      <c r="LX21" s="57">
        <v>1352</v>
      </c>
      <c r="LY21" s="756">
        <v>1169</v>
      </c>
      <c r="LZ21" s="757">
        <v>15.65</v>
      </c>
      <c r="MA21" s="73"/>
      <c r="MB21" s="794" t="s">
        <v>63</v>
      </c>
      <c r="MC21" s="795">
        <v>378.21</v>
      </c>
      <c r="MD21" s="796">
        <v>352.17</v>
      </c>
      <c r="ME21" s="797">
        <v>7.39</v>
      </c>
      <c r="MF21" s="795">
        <v>248.57</v>
      </c>
      <c r="MG21" s="796">
        <v>243.41</v>
      </c>
      <c r="MH21" s="797">
        <v>2.12</v>
      </c>
      <c r="MI21" s="795">
        <v>377.67</v>
      </c>
      <c r="MJ21" s="796">
        <v>351.7</v>
      </c>
      <c r="MK21" s="797">
        <v>7.38</v>
      </c>
      <c r="ML21" s="4"/>
      <c r="MM21" s="4"/>
      <c r="MN21" s="4" t="s">
        <v>80</v>
      </c>
      <c r="MO21" s="821">
        <v>0</v>
      </c>
      <c r="MP21" s="821">
        <v>0</v>
      </c>
      <c r="MQ21" s="821">
        <v>0</v>
      </c>
      <c r="MR21" s="821">
        <v>0</v>
      </c>
      <c r="MS21" s="821">
        <v>0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4008</v>
      </c>
      <c r="NC21" s="894">
        <v>154889</v>
      </c>
      <c r="ND21" s="895">
        <v>0</v>
      </c>
      <c r="NE21" s="894"/>
      <c r="NF21" s="894"/>
      <c r="NG21" s="894"/>
      <c r="NH21" s="894"/>
      <c r="NI21" s="896">
        <v>158897</v>
      </c>
      <c r="NJ21" s="897">
        <v>123</v>
      </c>
      <c r="NK21" s="898">
        <v>159020</v>
      </c>
      <c r="NL21" s="585"/>
      <c r="NM21" s="585"/>
      <c r="NN21" s="859" t="s">
        <v>77</v>
      </c>
      <c r="NO21" s="893">
        <v>0</v>
      </c>
      <c r="NP21" s="894">
        <v>1869</v>
      </c>
      <c r="NQ21" s="894">
        <v>23659</v>
      </c>
      <c r="NR21" s="895">
        <v>0</v>
      </c>
      <c r="NS21" s="894"/>
      <c r="NT21" s="894"/>
      <c r="NU21" s="894"/>
      <c r="NV21" s="894"/>
      <c r="NW21" s="896">
        <v>25528</v>
      </c>
      <c r="NX21" s="897">
        <v>523</v>
      </c>
      <c r="NY21" s="898">
        <v>26051</v>
      </c>
    </row>
    <row r="22" spans="1:389" ht="23.25" customHeight="1" thickTop="1" thickBot="1" x14ac:dyDescent="0.3">
      <c r="A22" s="790" t="s">
        <v>36</v>
      </c>
      <c r="B22" s="973">
        <v>3175.5499999999997</v>
      </c>
      <c r="C22" s="974">
        <v>2908.96</v>
      </c>
      <c r="D22" s="793">
        <v>9.16</v>
      </c>
      <c r="E22" s="75"/>
      <c r="F22" s="75"/>
      <c r="G22" s="740" t="s">
        <v>100</v>
      </c>
      <c r="H22" s="741">
        <v>19</v>
      </c>
      <c r="I22" s="742">
        <v>35</v>
      </c>
      <c r="J22" s="743">
        <v>64</v>
      </c>
      <c r="K22" s="741">
        <v>118</v>
      </c>
      <c r="L22" s="744">
        <v>105</v>
      </c>
      <c r="M22" s="745">
        <v>12.38</v>
      </c>
      <c r="N22" s="66"/>
      <c r="O22" s="794" t="s">
        <v>69</v>
      </c>
      <c r="P22" s="795">
        <v>224.96</v>
      </c>
      <c r="Q22" s="796">
        <v>205.96</v>
      </c>
      <c r="R22" s="797">
        <v>9.23</v>
      </c>
      <c r="S22" s="795">
        <v>105.34</v>
      </c>
      <c r="T22" s="796">
        <v>100.35</v>
      </c>
      <c r="U22" s="797">
        <v>4.97</v>
      </c>
      <c r="V22" s="795">
        <v>224.32</v>
      </c>
      <c r="W22" s="796">
        <v>205.4</v>
      </c>
      <c r="X22" s="797">
        <v>9.2100000000000009</v>
      </c>
      <c r="Y22" s="66"/>
      <c r="Z22" s="66"/>
      <c r="AA22" s="66" t="s">
        <v>84</v>
      </c>
      <c r="AB22" s="799">
        <v>0</v>
      </c>
      <c r="AC22" s="799">
        <v>0</v>
      </c>
      <c r="AD22" s="799">
        <v>0</v>
      </c>
      <c r="AE22" s="799">
        <v>0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0</v>
      </c>
      <c r="AN22" s="905">
        <v>1001</v>
      </c>
      <c r="AO22" s="905">
        <v>50228</v>
      </c>
      <c r="AP22" s="978">
        <v>0</v>
      </c>
      <c r="AQ22" s="905"/>
      <c r="AR22" s="905"/>
      <c r="AS22" s="905"/>
      <c r="AT22" s="905"/>
      <c r="AU22" s="909">
        <v>51229</v>
      </c>
      <c r="AV22" s="905">
        <v>31</v>
      </c>
      <c r="AW22" s="907">
        <v>51260</v>
      </c>
      <c r="AX22" s="908"/>
      <c r="AY22" s="92"/>
      <c r="AZ22" s="903" t="s">
        <v>49</v>
      </c>
      <c r="BA22" s="904">
        <v>0</v>
      </c>
      <c r="BB22" s="905">
        <v>530</v>
      </c>
      <c r="BC22" s="905">
        <v>6400</v>
      </c>
      <c r="BD22" s="906">
        <v>0</v>
      </c>
      <c r="BE22" s="905"/>
      <c r="BF22" s="905"/>
      <c r="BG22" s="905"/>
      <c r="BH22" s="905"/>
      <c r="BI22" s="909">
        <v>6930</v>
      </c>
      <c r="BJ22" s="905">
        <v>190</v>
      </c>
      <c r="BK22" s="907">
        <v>7120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3883.5099999999998</v>
      </c>
      <c r="CG22" s="974">
        <v>3566.99</v>
      </c>
      <c r="CH22" s="793">
        <v>8.8699999999999992</v>
      </c>
      <c r="CI22" s="75"/>
      <c r="CJ22" s="75"/>
      <c r="CK22" s="740" t="s">
        <v>100</v>
      </c>
      <c r="CL22" s="741">
        <v>81</v>
      </c>
      <c r="CM22" s="742">
        <v>46</v>
      </c>
      <c r="CN22" s="743">
        <v>52</v>
      </c>
      <c r="CO22" s="741">
        <v>179</v>
      </c>
      <c r="CP22" s="744">
        <v>131</v>
      </c>
      <c r="CQ22" s="745">
        <v>36.64</v>
      </c>
      <c r="CR22" s="66"/>
      <c r="CS22" s="794" t="s">
        <v>69</v>
      </c>
      <c r="CT22" s="795">
        <v>235.06</v>
      </c>
      <c r="CU22" s="796">
        <v>219.25</v>
      </c>
      <c r="CV22" s="797">
        <v>7.21</v>
      </c>
      <c r="CW22" s="795">
        <v>122.97</v>
      </c>
      <c r="CX22" s="796">
        <v>113.57</v>
      </c>
      <c r="CY22" s="797">
        <v>8.2799999999999994</v>
      </c>
      <c r="CZ22" s="795">
        <v>234.8</v>
      </c>
      <c r="DA22" s="796">
        <v>219</v>
      </c>
      <c r="DB22" s="797">
        <v>7.21</v>
      </c>
      <c r="DC22" s="66"/>
      <c r="DD22" s="66"/>
      <c r="DE22" s="66" t="s">
        <v>84</v>
      </c>
      <c r="DF22" s="799">
        <v>0</v>
      </c>
      <c r="DG22" s="799">
        <v>0</v>
      </c>
      <c r="DH22" s="799">
        <v>0</v>
      </c>
      <c r="DI22" s="799">
        <v>0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0</v>
      </c>
      <c r="DR22" s="905">
        <v>1347</v>
      </c>
      <c r="DS22" s="905">
        <v>39509</v>
      </c>
      <c r="DT22" s="906">
        <v>0</v>
      </c>
      <c r="DU22" s="905"/>
      <c r="DV22" s="905"/>
      <c r="DW22" s="905"/>
      <c r="DX22" s="905"/>
      <c r="DY22" s="909">
        <v>40856</v>
      </c>
      <c r="DZ22" s="905">
        <v>25</v>
      </c>
      <c r="EA22" s="907">
        <v>40881</v>
      </c>
      <c r="EB22" s="908"/>
      <c r="EC22" s="92"/>
      <c r="ED22" s="903" t="s">
        <v>49</v>
      </c>
      <c r="EE22" s="904">
        <v>0</v>
      </c>
      <c r="EF22" s="905">
        <v>548</v>
      </c>
      <c r="EG22" s="905">
        <v>6639</v>
      </c>
      <c r="EH22" s="906">
        <v>0</v>
      </c>
      <c r="EI22" s="905"/>
      <c r="EJ22" s="905"/>
      <c r="EK22" s="905"/>
      <c r="EL22" s="905"/>
      <c r="EM22" s="909">
        <v>7187</v>
      </c>
      <c r="EN22" s="905">
        <v>67</v>
      </c>
      <c r="EO22" s="907">
        <v>7254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3382.0899999999997</v>
      </c>
      <c r="FK22" s="974">
        <v>3145.17</v>
      </c>
      <c r="FL22" s="793">
        <v>7.53</v>
      </c>
      <c r="FM22" s="75"/>
      <c r="FN22" s="75"/>
      <c r="FO22" s="740" t="s">
        <v>100</v>
      </c>
      <c r="FP22" s="741">
        <v>26</v>
      </c>
      <c r="FQ22" s="742">
        <v>33</v>
      </c>
      <c r="FR22" s="743">
        <v>51</v>
      </c>
      <c r="FS22" s="741">
        <v>110</v>
      </c>
      <c r="FT22" s="744">
        <v>111</v>
      </c>
      <c r="FU22" s="745">
        <v>-0.9</v>
      </c>
      <c r="FV22" s="66"/>
      <c r="FW22" s="794" t="s">
        <v>69</v>
      </c>
      <c r="FX22" s="795">
        <v>224.12</v>
      </c>
      <c r="FY22" s="796">
        <v>214.11</v>
      </c>
      <c r="FZ22" s="797">
        <v>4.68</v>
      </c>
      <c r="GA22" s="795">
        <v>174.06</v>
      </c>
      <c r="GB22" s="796">
        <v>165.71</v>
      </c>
      <c r="GC22" s="797">
        <v>5.04</v>
      </c>
      <c r="GD22" s="795">
        <v>223.84</v>
      </c>
      <c r="GE22" s="796">
        <v>213.84</v>
      </c>
      <c r="GF22" s="797">
        <v>4.68</v>
      </c>
      <c r="GG22" s="66"/>
      <c r="GH22" s="66"/>
      <c r="GI22" s="66" t="s">
        <v>84</v>
      </c>
      <c r="GJ22" s="799">
        <v>0</v>
      </c>
      <c r="GK22" s="799">
        <v>0</v>
      </c>
      <c r="GL22" s="799">
        <v>0</v>
      </c>
      <c r="GM22" s="799">
        <v>0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0</v>
      </c>
      <c r="GV22" s="905">
        <v>551</v>
      </c>
      <c r="GW22" s="905">
        <v>26152</v>
      </c>
      <c r="GX22" s="906">
        <v>0</v>
      </c>
      <c r="GY22" s="905"/>
      <c r="GZ22" s="905"/>
      <c r="HA22" s="905"/>
      <c r="HB22" s="905"/>
      <c r="HC22" s="909">
        <v>26703</v>
      </c>
      <c r="HD22" s="905">
        <v>27</v>
      </c>
      <c r="HE22" s="907">
        <v>26730</v>
      </c>
      <c r="HF22" s="908"/>
      <c r="HG22" s="92"/>
      <c r="HH22" s="903" t="s">
        <v>49</v>
      </c>
      <c r="HI22" s="904">
        <v>0</v>
      </c>
      <c r="HJ22" s="905">
        <v>414</v>
      </c>
      <c r="HK22" s="905">
        <v>3180</v>
      </c>
      <c r="HL22" s="906">
        <v>0</v>
      </c>
      <c r="HM22" s="905"/>
      <c r="HN22" s="905"/>
      <c r="HO22" s="905"/>
      <c r="HP22" s="905"/>
      <c r="HQ22" s="909">
        <v>3594</v>
      </c>
      <c r="HR22" s="905">
        <v>95</v>
      </c>
      <c r="HS22" s="907">
        <v>3689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3374.12</v>
      </c>
      <c r="IO22" s="974">
        <v>3234.8099999999995</v>
      </c>
      <c r="IP22" s="793">
        <v>4.3099999999999996</v>
      </c>
      <c r="IQ22" s="75"/>
      <c r="IR22" s="75"/>
      <c r="IS22" s="740" t="s">
        <v>100</v>
      </c>
      <c r="IT22" s="741">
        <v>11</v>
      </c>
      <c r="IU22" s="742">
        <v>5</v>
      </c>
      <c r="IV22" s="743">
        <v>4</v>
      </c>
      <c r="IW22" s="741">
        <v>20</v>
      </c>
      <c r="IX22" s="744">
        <v>26</v>
      </c>
      <c r="IY22" s="745">
        <v>-23.08</v>
      </c>
      <c r="IZ22" s="66"/>
      <c r="JA22" s="794" t="s">
        <v>69</v>
      </c>
      <c r="JB22" s="795">
        <v>214.58</v>
      </c>
      <c r="JC22" s="796">
        <v>208.19</v>
      </c>
      <c r="JD22" s="797">
        <v>3.07</v>
      </c>
      <c r="JE22" s="795">
        <v>165.02</v>
      </c>
      <c r="JF22" s="796">
        <v>160.44999999999999</v>
      </c>
      <c r="JG22" s="797">
        <v>2.85</v>
      </c>
      <c r="JH22" s="795">
        <v>214.38</v>
      </c>
      <c r="JI22" s="796">
        <v>208</v>
      </c>
      <c r="JJ22" s="797">
        <v>3.07</v>
      </c>
      <c r="JK22" s="66"/>
      <c r="JL22" s="66"/>
      <c r="JM22" s="66" t="s">
        <v>84</v>
      </c>
      <c r="JN22" s="799">
        <v>0</v>
      </c>
      <c r="JO22" s="799">
        <v>0</v>
      </c>
      <c r="JP22" s="799">
        <v>0</v>
      </c>
      <c r="JQ22" s="799">
        <v>0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0</v>
      </c>
      <c r="JZ22" s="905">
        <v>1109</v>
      </c>
      <c r="KA22" s="905">
        <v>39000</v>
      </c>
      <c r="KB22" s="911">
        <v>0</v>
      </c>
      <c r="KC22" s="912"/>
      <c r="KD22" s="912"/>
      <c r="KE22" s="912"/>
      <c r="KF22" s="912"/>
      <c r="KG22" s="913">
        <v>40109</v>
      </c>
      <c r="KH22" s="905">
        <v>40</v>
      </c>
      <c r="KI22" s="907">
        <v>40149</v>
      </c>
      <c r="KJ22" s="908"/>
      <c r="KK22" s="92"/>
      <c r="KL22" s="903" t="s">
        <v>49</v>
      </c>
      <c r="KM22" s="904">
        <v>0</v>
      </c>
      <c r="KN22" s="905">
        <v>377</v>
      </c>
      <c r="KO22" s="905">
        <v>7440</v>
      </c>
      <c r="KP22" s="911">
        <v>0</v>
      </c>
      <c r="KQ22" s="912"/>
      <c r="KR22" s="912"/>
      <c r="KS22" s="912"/>
      <c r="KT22" s="912"/>
      <c r="KU22" s="913">
        <v>7817</v>
      </c>
      <c r="KV22" s="905">
        <v>171</v>
      </c>
      <c r="KW22" s="907">
        <v>7988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3440.7900000000004</v>
      </c>
      <c r="LS22" s="974">
        <v>3208.15</v>
      </c>
      <c r="LT22" s="820">
        <v>7.25</v>
      </c>
      <c r="LU22" s="63"/>
      <c r="LV22" s="63"/>
      <c r="LW22" s="740" t="s">
        <v>100</v>
      </c>
      <c r="LX22" s="57">
        <v>427</v>
      </c>
      <c r="LY22" s="756">
        <v>373</v>
      </c>
      <c r="LZ22" s="757">
        <v>14.48</v>
      </c>
      <c r="MA22" s="73"/>
      <c r="MB22" s="794" t="s">
        <v>69</v>
      </c>
      <c r="MC22" s="795">
        <v>223.73</v>
      </c>
      <c r="MD22" s="796">
        <v>211.2</v>
      </c>
      <c r="ME22" s="797">
        <v>5.93</v>
      </c>
      <c r="MF22" s="795">
        <v>152.96</v>
      </c>
      <c r="MG22" s="796">
        <v>162.27000000000001</v>
      </c>
      <c r="MH22" s="797">
        <v>-5.74</v>
      </c>
      <c r="MI22" s="795">
        <v>223.43</v>
      </c>
      <c r="MJ22" s="796">
        <v>210.99</v>
      </c>
      <c r="MK22" s="797">
        <v>5.9</v>
      </c>
      <c r="ML22" s="4"/>
      <c r="MM22" s="4"/>
      <c r="MN22" s="4" t="s">
        <v>84</v>
      </c>
      <c r="MO22" s="821">
        <v>0</v>
      </c>
      <c r="MP22" s="821">
        <v>0</v>
      </c>
      <c r="MQ22" s="821">
        <v>0</v>
      </c>
      <c r="MR22" s="821">
        <v>0</v>
      </c>
      <c r="MS22" s="821">
        <v>0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0</v>
      </c>
      <c r="NB22" s="917">
        <v>4008</v>
      </c>
      <c r="NC22" s="917">
        <v>154889</v>
      </c>
      <c r="ND22" s="918">
        <v>0</v>
      </c>
      <c r="NE22" s="917"/>
      <c r="NF22" s="917"/>
      <c r="NG22" s="917"/>
      <c r="NH22" s="917"/>
      <c r="NI22" s="919">
        <v>158897</v>
      </c>
      <c r="NJ22" s="916">
        <v>123</v>
      </c>
      <c r="NK22" s="919">
        <v>159020</v>
      </c>
      <c r="NL22" s="585"/>
      <c r="NM22" s="585"/>
      <c r="NN22" s="916" t="s">
        <v>49</v>
      </c>
      <c r="NO22" s="916">
        <v>0</v>
      </c>
      <c r="NP22" s="917">
        <v>1869</v>
      </c>
      <c r="NQ22" s="917">
        <v>23659</v>
      </c>
      <c r="NR22" s="918">
        <v>0</v>
      </c>
      <c r="NS22" s="917"/>
      <c r="NT22" s="917"/>
      <c r="NU22" s="917"/>
      <c r="NV22" s="917"/>
      <c r="NW22" s="919">
        <v>25528</v>
      </c>
      <c r="NX22" s="916">
        <v>523</v>
      </c>
      <c r="NY22" s="919">
        <v>26051</v>
      </c>
    </row>
    <row r="23" spans="1:389" ht="23.25" customHeight="1" thickTop="1" x14ac:dyDescent="0.25">
      <c r="A23" s="58" t="s">
        <v>101</v>
      </c>
      <c r="B23" s="119">
        <v>1226.9299999999998</v>
      </c>
      <c r="C23" s="979">
        <v>1156.04</v>
      </c>
      <c r="D23" s="739">
        <v>6.13</v>
      </c>
      <c r="E23" s="75"/>
      <c r="F23" s="75"/>
      <c r="G23" s="740" t="s">
        <v>102</v>
      </c>
      <c r="H23" s="741">
        <v>106</v>
      </c>
      <c r="I23" s="742">
        <v>97</v>
      </c>
      <c r="J23" s="743">
        <v>143</v>
      </c>
      <c r="K23" s="741">
        <v>346</v>
      </c>
      <c r="L23" s="744">
        <v>275</v>
      </c>
      <c r="M23" s="745">
        <v>25.82</v>
      </c>
      <c r="N23" s="66" t="s">
        <v>392</v>
      </c>
      <c r="O23" s="794" t="s">
        <v>74</v>
      </c>
      <c r="P23" s="795">
        <v>229.22</v>
      </c>
      <c r="Q23" s="980">
        <v>224.69</v>
      </c>
      <c r="R23" s="797">
        <v>2.02</v>
      </c>
      <c r="S23" s="795">
        <v>192.56</v>
      </c>
      <c r="T23" s="796">
        <v>189.2</v>
      </c>
      <c r="U23" s="797">
        <v>1.78</v>
      </c>
      <c r="V23" s="795">
        <v>229.02</v>
      </c>
      <c r="W23" s="796">
        <v>224.5</v>
      </c>
      <c r="X23" s="797">
        <v>2.0099999999999998</v>
      </c>
      <c r="Y23" s="66"/>
      <c r="Z23" s="92" t="s">
        <v>54</v>
      </c>
      <c r="AA23" s="92"/>
      <c r="AB23" s="981">
        <v>77.45</v>
      </c>
      <c r="AC23" s="982">
        <v>80.64</v>
      </c>
      <c r="AD23" s="982">
        <v>77.14</v>
      </c>
      <c r="AE23" s="982">
        <v>78.41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1569.25</v>
      </c>
      <c r="CG23" s="979">
        <v>1455.89</v>
      </c>
      <c r="CH23" s="739">
        <v>7.79</v>
      </c>
      <c r="CI23" s="75"/>
      <c r="CJ23" s="75"/>
      <c r="CK23" s="740" t="s">
        <v>102</v>
      </c>
      <c r="CL23" s="741">
        <v>112</v>
      </c>
      <c r="CM23" s="742">
        <v>103</v>
      </c>
      <c r="CN23" s="743">
        <v>126</v>
      </c>
      <c r="CO23" s="741">
        <v>341</v>
      </c>
      <c r="CP23" s="744">
        <v>254</v>
      </c>
      <c r="CQ23" s="745">
        <v>34.25</v>
      </c>
      <c r="CR23" s="66"/>
      <c r="CS23" s="794" t="s">
        <v>74</v>
      </c>
      <c r="CT23" s="795">
        <v>242.85</v>
      </c>
      <c r="CU23" s="980">
        <v>235.24</v>
      </c>
      <c r="CV23" s="797">
        <v>3.23</v>
      </c>
      <c r="CW23" s="795">
        <v>188.72</v>
      </c>
      <c r="CX23" s="796">
        <v>180.47</v>
      </c>
      <c r="CY23" s="797">
        <v>4.57</v>
      </c>
      <c r="CZ23" s="795">
        <v>242.72</v>
      </c>
      <c r="DA23" s="796">
        <v>235.11</v>
      </c>
      <c r="DB23" s="797">
        <v>3.24</v>
      </c>
      <c r="DC23" s="66"/>
      <c r="DD23" s="92" t="s">
        <v>54</v>
      </c>
      <c r="DE23" s="92"/>
      <c r="DF23" s="981">
        <v>72.209999999999994</v>
      </c>
      <c r="DG23" s="982">
        <v>66.27</v>
      </c>
      <c r="DH23" s="982">
        <v>47.91</v>
      </c>
      <c r="DI23" s="982">
        <v>62.13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1706.69</v>
      </c>
      <c r="FK23" s="979">
        <v>1606.7799999999997</v>
      </c>
      <c r="FL23" s="739">
        <v>6.22</v>
      </c>
      <c r="FM23" s="75"/>
      <c r="FN23" s="75"/>
      <c r="FO23" s="740" t="s">
        <v>102</v>
      </c>
      <c r="FP23" s="741">
        <v>61</v>
      </c>
      <c r="FQ23" s="742">
        <v>82</v>
      </c>
      <c r="FR23" s="743">
        <v>41</v>
      </c>
      <c r="FS23" s="741">
        <v>184</v>
      </c>
      <c r="FT23" s="744">
        <v>165</v>
      </c>
      <c r="FU23" s="745">
        <v>11.52</v>
      </c>
      <c r="FV23" s="66"/>
      <c r="FW23" s="794" t="s">
        <v>74</v>
      </c>
      <c r="FX23" s="795">
        <v>233.41</v>
      </c>
      <c r="FY23" s="980">
        <v>219.9</v>
      </c>
      <c r="FZ23" s="797">
        <v>6.14</v>
      </c>
      <c r="GA23" s="795">
        <v>198.52</v>
      </c>
      <c r="GB23" s="796">
        <v>190.25</v>
      </c>
      <c r="GC23" s="797">
        <v>4.3499999999999996</v>
      </c>
      <c r="GD23" s="795">
        <v>233.22</v>
      </c>
      <c r="GE23" s="796">
        <v>219.73</v>
      </c>
      <c r="GF23" s="797">
        <v>6.14</v>
      </c>
      <c r="GG23" s="66"/>
      <c r="GH23" s="92" t="s">
        <v>54</v>
      </c>
      <c r="GI23" s="92"/>
      <c r="GJ23" s="981">
        <v>47.04</v>
      </c>
      <c r="GK23" s="982">
        <v>50.88</v>
      </c>
      <c r="GL23" s="982">
        <v>53.38</v>
      </c>
      <c r="GM23" s="982">
        <v>50.43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1531.86</v>
      </c>
      <c r="IO23" s="979">
        <v>1477.4</v>
      </c>
      <c r="IP23" s="739">
        <v>3.69</v>
      </c>
      <c r="IQ23" s="75"/>
      <c r="IR23" s="75"/>
      <c r="IS23" s="740" t="s">
        <v>102</v>
      </c>
      <c r="IT23" s="741">
        <v>185</v>
      </c>
      <c r="IU23" s="742">
        <v>161</v>
      </c>
      <c r="IV23" s="743">
        <v>185</v>
      </c>
      <c r="IW23" s="741">
        <v>531</v>
      </c>
      <c r="IX23" s="744">
        <v>459</v>
      </c>
      <c r="IY23" s="745">
        <v>15.69</v>
      </c>
      <c r="IZ23" s="66"/>
      <c r="JA23" s="794" t="s">
        <v>74</v>
      </c>
      <c r="JB23" s="795">
        <v>253.91</v>
      </c>
      <c r="JC23" s="980">
        <v>237.97</v>
      </c>
      <c r="JD23" s="797">
        <v>6.7</v>
      </c>
      <c r="JE23" s="795">
        <v>198.52</v>
      </c>
      <c r="JF23" s="796">
        <v>196.72</v>
      </c>
      <c r="JG23" s="797">
        <v>0.92</v>
      </c>
      <c r="JH23" s="795">
        <v>253.68</v>
      </c>
      <c r="JI23" s="796">
        <v>237.8</v>
      </c>
      <c r="JJ23" s="797">
        <v>6.68</v>
      </c>
      <c r="JK23" s="66"/>
      <c r="JL23" s="92" t="s">
        <v>54</v>
      </c>
      <c r="JM23" s="92"/>
      <c r="JN23" s="981">
        <v>64.069999999999993</v>
      </c>
      <c r="JO23" s="982">
        <v>67.599999999999994</v>
      </c>
      <c r="JP23" s="982">
        <v>71.77</v>
      </c>
      <c r="JQ23" s="982">
        <v>67.81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1439.6399999999999</v>
      </c>
      <c r="LS23" s="968">
        <v>1412.31</v>
      </c>
      <c r="LT23" s="755">
        <v>1.94</v>
      </c>
      <c r="LU23" s="63"/>
      <c r="LV23" s="63"/>
      <c r="LW23" s="740" t="s">
        <v>102</v>
      </c>
      <c r="LX23" s="57">
        <v>1402</v>
      </c>
      <c r="LY23" s="756">
        <v>1153</v>
      </c>
      <c r="LZ23" s="757">
        <v>21.6</v>
      </c>
      <c r="MA23" s="73"/>
      <c r="MB23" s="794" t="s">
        <v>74</v>
      </c>
      <c r="MC23" s="795">
        <v>241.27</v>
      </c>
      <c r="MD23" s="796">
        <v>231.12</v>
      </c>
      <c r="ME23" s="797">
        <v>4.3899999999999997</v>
      </c>
      <c r="MF23" s="795">
        <v>191.2</v>
      </c>
      <c r="MG23" s="796">
        <v>182.56</v>
      </c>
      <c r="MH23" s="797">
        <v>4.7300000000000004</v>
      </c>
      <c r="MI23" s="795">
        <v>241.05</v>
      </c>
      <c r="MJ23" s="796">
        <v>230.92</v>
      </c>
      <c r="MK23" s="797">
        <v>4.3899999999999997</v>
      </c>
      <c r="ML23" s="4"/>
      <c r="MM23" s="781" t="s">
        <v>54</v>
      </c>
      <c r="MN23" s="781"/>
      <c r="MO23" s="985">
        <v>78.41</v>
      </c>
      <c r="MP23" s="985">
        <v>62.13</v>
      </c>
      <c r="MQ23" s="985">
        <v>50.43</v>
      </c>
      <c r="MR23" s="985">
        <v>67.81</v>
      </c>
      <c r="MS23" s="985">
        <v>64.7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1140.54</v>
      </c>
      <c r="C24" s="935">
        <v>1085.5499999999997</v>
      </c>
      <c r="D24" s="763">
        <v>5.07</v>
      </c>
      <c r="E24" s="75"/>
      <c r="F24" s="75"/>
      <c r="G24" s="764" t="s">
        <v>103</v>
      </c>
      <c r="H24" s="741">
        <v>118</v>
      </c>
      <c r="I24" s="742">
        <v>107</v>
      </c>
      <c r="J24" s="743">
        <v>158</v>
      </c>
      <c r="K24" s="741">
        <v>383</v>
      </c>
      <c r="L24" s="744">
        <v>312</v>
      </c>
      <c r="M24" s="745">
        <v>22.76</v>
      </c>
      <c r="N24" s="66"/>
      <c r="O24" s="902" t="s">
        <v>79</v>
      </c>
      <c r="P24" s="986">
        <v>160.77000000000001</v>
      </c>
      <c r="Q24" s="796">
        <v>154.09</v>
      </c>
      <c r="R24" s="797">
        <v>4.34</v>
      </c>
      <c r="S24" s="795">
        <v>94.32</v>
      </c>
      <c r="T24" s="796">
        <v>90.32</v>
      </c>
      <c r="U24" s="797">
        <v>4.43</v>
      </c>
      <c r="V24" s="795">
        <v>160.41</v>
      </c>
      <c r="W24" s="796">
        <v>153.75</v>
      </c>
      <c r="X24" s="797">
        <v>4.33</v>
      </c>
      <c r="Y24" s="66"/>
      <c r="Z24" s="66"/>
      <c r="AA24" s="66" t="s">
        <v>39</v>
      </c>
      <c r="AB24" s="95">
        <v>63.81</v>
      </c>
      <c r="AC24" s="95">
        <v>68.19</v>
      </c>
      <c r="AD24" s="95">
        <v>63.05</v>
      </c>
      <c r="AE24" s="95">
        <v>65.02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978.59</v>
      </c>
      <c r="CG24" s="935">
        <v>936.91999999999985</v>
      </c>
      <c r="CH24" s="763">
        <v>4.45</v>
      </c>
      <c r="CI24" s="75"/>
      <c r="CJ24" s="75"/>
      <c r="CK24" s="764" t="s">
        <v>103</v>
      </c>
      <c r="CL24" s="741">
        <v>319</v>
      </c>
      <c r="CM24" s="742">
        <v>415</v>
      </c>
      <c r="CN24" s="743">
        <v>194</v>
      </c>
      <c r="CO24" s="741">
        <v>928</v>
      </c>
      <c r="CP24" s="744">
        <v>743</v>
      </c>
      <c r="CQ24" s="745">
        <v>24.9</v>
      </c>
      <c r="CR24" s="66"/>
      <c r="CS24" s="902" t="s">
        <v>79</v>
      </c>
      <c r="CT24" s="986">
        <v>171.04</v>
      </c>
      <c r="CU24" s="796">
        <v>160.25</v>
      </c>
      <c r="CV24" s="797">
        <v>6.73</v>
      </c>
      <c r="CW24" s="795">
        <v>99.61</v>
      </c>
      <c r="CX24" s="796">
        <v>94.71</v>
      </c>
      <c r="CY24" s="797">
        <v>5.17</v>
      </c>
      <c r="CZ24" s="795">
        <v>170.88</v>
      </c>
      <c r="DA24" s="796">
        <v>160.1</v>
      </c>
      <c r="DB24" s="797">
        <v>6.73</v>
      </c>
      <c r="DC24" s="66"/>
      <c r="DD24" s="66"/>
      <c r="DE24" s="66" t="s">
        <v>39</v>
      </c>
      <c r="DF24" s="95">
        <v>59.37</v>
      </c>
      <c r="DG24" s="95">
        <v>59.12</v>
      </c>
      <c r="DH24" s="95">
        <v>45.86</v>
      </c>
      <c r="DI24" s="95">
        <v>54.78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1143.0700000000002</v>
      </c>
      <c r="FK24" s="935">
        <v>1077.4100000000001</v>
      </c>
      <c r="FL24" s="763">
        <v>6.09</v>
      </c>
      <c r="FM24" s="75"/>
      <c r="FN24" s="75"/>
      <c r="FO24" s="764" t="s">
        <v>103</v>
      </c>
      <c r="FP24" s="741">
        <v>201</v>
      </c>
      <c r="FQ24" s="742">
        <v>163</v>
      </c>
      <c r="FR24" s="743">
        <v>201</v>
      </c>
      <c r="FS24" s="741">
        <v>565</v>
      </c>
      <c r="FT24" s="744">
        <v>535</v>
      </c>
      <c r="FU24" s="745">
        <v>5.61</v>
      </c>
      <c r="FV24" s="66"/>
      <c r="FW24" s="902" t="s">
        <v>79</v>
      </c>
      <c r="FX24" s="986">
        <v>162.57</v>
      </c>
      <c r="FY24" s="796">
        <v>153.93</v>
      </c>
      <c r="FZ24" s="797">
        <v>5.61</v>
      </c>
      <c r="GA24" s="795">
        <v>52.64</v>
      </c>
      <c r="GB24" s="796">
        <v>49.82</v>
      </c>
      <c r="GC24" s="797">
        <v>5.66</v>
      </c>
      <c r="GD24" s="795">
        <v>161.97</v>
      </c>
      <c r="GE24" s="796">
        <v>153.34</v>
      </c>
      <c r="GF24" s="797">
        <v>5.63</v>
      </c>
      <c r="GG24" s="66"/>
      <c r="GH24" s="66"/>
      <c r="GI24" s="66" t="s">
        <v>39</v>
      </c>
      <c r="GJ24" s="95">
        <v>41.73</v>
      </c>
      <c r="GK24" s="95">
        <v>40.81</v>
      </c>
      <c r="GL24" s="95">
        <v>43.24</v>
      </c>
      <c r="GM24" s="95">
        <v>41.93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1324.62</v>
      </c>
      <c r="IO24" s="935">
        <v>1270.2700000000002</v>
      </c>
      <c r="IP24" s="763">
        <v>4.28</v>
      </c>
      <c r="IQ24" s="75"/>
      <c r="IR24" s="75"/>
      <c r="IS24" s="764" t="s">
        <v>103</v>
      </c>
      <c r="IT24" s="741">
        <v>266</v>
      </c>
      <c r="IU24" s="742">
        <v>241</v>
      </c>
      <c r="IV24" s="743">
        <v>165</v>
      </c>
      <c r="IW24" s="741">
        <v>672</v>
      </c>
      <c r="IX24" s="744">
        <v>473</v>
      </c>
      <c r="IY24" s="745">
        <v>42.07</v>
      </c>
      <c r="IZ24" s="66"/>
      <c r="JA24" s="902" t="s">
        <v>79</v>
      </c>
      <c r="JB24" s="986">
        <v>101.71</v>
      </c>
      <c r="JC24" s="796">
        <v>101.14</v>
      </c>
      <c r="JD24" s="797">
        <v>0.56000000000000005</v>
      </c>
      <c r="JE24" s="795">
        <v>97.02</v>
      </c>
      <c r="JF24" s="796">
        <v>91.65</v>
      </c>
      <c r="JG24" s="797">
        <v>5.86</v>
      </c>
      <c r="JH24" s="795">
        <v>101.69</v>
      </c>
      <c r="JI24" s="796">
        <v>101.11</v>
      </c>
      <c r="JJ24" s="797">
        <v>0.56999999999999995</v>
      </c>
      <c r="JK24" s="66"/>
      <c r="JL24" s="66"/>
      <c r="JM24" s="66" t="s">
        <v>39</v>
      </c>
      <c r="JN24" s="95">
        <v>58.64</v>
      </c>
      <c r="JO24" s="95">
        <v>61.05</v>
      </c>
      <c r="JP24" s="95">
        <v>62.29</v>
      </c>
      <c r="JQ24" s="95">
        <v>60.66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975.59999999999991</v>
      </c>
      <c r="LS24" s="971">
        <v>1028.76</v>
      </c>
      <c r="LT24" s="780">
        <v>-5.17</v>
      </c>
      <c r="LU24" s="63"/>
      <c r="LV24" s="63"/>
      <c r="LW24" s="764" t="s">
        <v>103</v>
      </c>
      <c r="LX24" s="57">
        <v>2548</v>
      </c>
      <c r="LY24" s="756">
        <v>2063</v>
      </c>
      <c r="LZ24" s="757">
        <v>23.51</v>
      </c>
      <c r="MA24" s="73"/>
      <c r="MB24" s="902" t="s">
        <v>79</v>
      </c>
      <c r="MC24" s="795">
        <v>143.69</v>
      </c>
      <c r="MD24" s="796">
        <v>137.75</v>
      </c>
      <c r="ME24" s="797">
        <v>4.3099999999999996</v>
      </c>
      <c r="MF24" s="795">
        <v>114.72</v>
      </c>
      <c r="MG24" s="796">
        <v>81.14</v>
      </c>
      <c r="MH24" s="797">
        <v>41.39</v>
      </c>
      <c r="MI24" s="795">
        <v>143.57</v>
      </c>
      <c r="MJ24" s="796">
        <v>137.51</v>
      </c>
      <c r="MK24" s="797">
        <v>4.41</v>
      </c>
      <c r="ML24" s="4"/>
      <c r="MM24" s="4"/>
      <c r="MN24" s="4" t="s">
        <v>39</v>
      </c>
      <c r="MO24" s="990">
        <v>65.02</v>
      </c>
      <c r="MP24" s="990">
        <v>54.78</v>
      </c>
      <c r="MQ24" s="990">
        <v>41.93</v>
      </c>
      <c r="MR24" s="990">
        <v>60.66</v>
      </c>
      <c r="MS24" s="991">
        <v>55.6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1241.03</v>
      </c>
      <c r="C25" s="944">
        <v>1166.9899999999998</v>
      </c>
      <c r="D25" s="901">
        <v>6.34</v>
      </c>
      <c r="E25" s="75"/>
      <c r="F25" s="75"/>
      <c r="G25" s="740" t="s">
        <v>106</v>
      </c>
      <c r="H25" s="741">
        <v>84</v>
      </c>
      <c r="I25" s="742">
        <v>51</v>
      </c>
      <c r="J25" s="743">
        <v>49</v>
      </c>
      <c r="K25" s="741">
        <v>184</v>
      </c>
      <c r="L25" s="744">
        <v>163</v>
      </c>
      <c r="M25" s="745">
        <v>12.88</v>
      </c>
      <c r="N25" s="66"/>
      <c r="O25" s="922" t="s">
        <v>83</v>
      </c>
      <c r="P25" s="923">
        <v>3175.55</v>
      </c>
      <c r="Q25" s="924">
        <v>2908.96</v>
      </c>
      <c r="R25" s="925">
        <v>9.16</v>
      </c>
      <c r="S25" s="926">
        <v>1241.03</v>
      </c>
      <c r="T25" s="924">
        <v>1166.9899999999998</v>
      </c>
      <c r="U25" s="925">
        <v>6.34</v>
      </c>
      <c r="V25" s="926">
        <v>3165.16</v>
      </c>
      <c r="W25" s="924">
        <v>2899.7000000000003</v>
      </c>
      <c r="X25" s="925">
        <v>9.15</v>
      </c>
      <c r="Y25" s="66"/>
      <c r="Z25" s="66"/>
      <c r="AA25" s="66" t="s">
        <v>53</v>
      </c>
      <c r="AB25" s="95">
        <v>77.86</v>
      </c>
      <c r="AC25" s="95">
        <v>81.02</v>
      </c>
      <c r="AD25" s="95">
        <v>77.569999999999993</v>
      </c>
      <c r="AE25" s="95">
        <v>78.819999999999993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1789.66</v>
      </c>
      <c r="CG25" s="944">
        <v>1651.57</v>
      </c>
      <c r="CH25" s="901">
        <v>8.36</v>
      </c>
      <c r="CI25" s="75"/>
      <c r="CJ25" s="75"/>
      <c r="CK25" s="740" t="s">
        <v>106</v>
      </c>
      <c r="CL25" s="741">
        <v>41</v>
      </c>
      <c r="CM25" s="742">
        <v>58</v>
      </c>
      <c r="CN25" s="743">
        <v>38</v>
      </c>
      <c r="CO25" s="741">
        <v>137</v>
      </c>
      <c r="CP25" s="744">
        <v>86</v>
      </c>
      <c r="CQ25" s="745">
        <v>59.3</v>
      </c>
      <c r="CR25" s="66"/>
      <c r="CS25" s="922" t="s">
        <v>83</v>
      </c>
      <c r="CT25" s="923">
        <v>3883.51</v>
      </c>
      <c r="CU25" s="924">
        <v>3566.99</v>
      </c>
      <c r="CV25" s="925">
        <v>8.8699999999999992</v>
      </c>
      <c r="CW25" s="926">
        <v>1789.66</v>
      </c>
      <c r="CX25" s="924">
        <v>1651.57</v>
      </c>
      <c r="CY25" s="925">
        <v>8.36</v>
      </c>
      <c r="CZ25" s="926">
        <v>3878.77</v>
      </c>
      <c r="DA25" s="924">
        <v>3562.54</v>
      </c>
      <c r="DB25" s="925">
        <v>8.8800000000000008</v>
      </c>
      <c r="DC25" s="66"/>
      <c r="DD25" s="66"/>
      <c r="DE25" s="66" t="s">
        <v>53</v>
      </c>
      <c r="DF25" s="95">
        <v>72.599999999999994</v>
      </c>
      <c r="DG25" s="95">
        <v>66.489999999999995</v>
      </c>
      <c r="DH25" s="95">
        <v>47.97</v>
      </c>
      <c r="DI25" s="95">
        <v>62.35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1866.86</v>
      </c>
      <c r="FK25" s="944">
        <v>1758.01</v>
      </c>
      <c r="FL25" s="901">
        <v>6.19</v>
      </c>
      <c r="FM25" s="75"/>
      <c r="FN25" s="75"/>
      <c r="FO25" s="740" t="s">
        <v>106</v>
      </c>
      <c r="FP25" s="741">
        <v>20</v>
      </c>
      <c r="FQ25" s="742">
        <v>26</v>
      </c>
      <c r="FR25" s="743">
        <v>38</v>
      </c>
      <c r="FS25" s="741">
        <v>84</v>
      </c>
      <c r="FT25" s="744">
        <v>102</v>
      </c>
      <c r="FU25" s="745">
        <v>-17.649999999999999</v>
      </c>
      <c r="FV25" s="66"/>
      <c r="FW25" s="922" t="s">
        <v>83</v>
      </c>
      <c r="FX25" s="923">
        <v>3382.09</v>
      </c>
      <c r="FY25" s="924">
        <v>3145.17</v>
      </c>
      <c r="FZ25" s="925">
        <v>7.53</v>
      </c>
      <c r="GA25" s="926">
        <v>1866.86</v>
      </c>
      <c r="GB25" s="924">
        <v>1758.01</v>
      </c>
      <c r="GC25" s="925">
        <v>6.19</v>
      </c>
      <c r="GD25" s="926">
        <v>3373.8</v>
      </c>
      <c r="GE25" s="924">
        <v>3137.34</v>
      </c>
      <c r="GF25" s="925">
        <v>7.54</v>
      </c>
      <c r="GG25" s="66"/>
      <c r="GH25" s="66"/>
      <c r="GI25" s="66" t="s">
        <v>53</v>
      </c>
      <c r="GJ25" s="95">
        <v>47.2</v>
      </c>
      <c r="GK25" s="95">
        <v>51.18</v>
      </c>
      <c r="GL25" s="95">
        <v>53.69</v>
      </c>
      <c r="GM25" s="95">
        <v>50.69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1580.32</v>
      </c>
      <c r="IO25" s="944">
        <v>1524.0100000000002</v>
      </c>
      <c r="IP25" s="901">
        <v>3.69</v>
      </c>
      <c r="IQ25" s="75"/>
      <c r="IR25" s="75"/>
      <c r="IS25" s="740" t="s">
        <v>106</v>
      </c>
      <c r="IT25" s="741">
        <v>2</v>
      </c>
      <c r="IU25" s="742">
        <v>34</v>
      </c>
      <c r="IV25" s="743">
        <v>46</v>
      </c>
      <c r="IW25" s="741">
        <v>82</v>
      </c>
      <c r="IX25" s="744">
        <v>94</v>
      </c>
      <c r="IY25" s="745">
        <v>-12.77</v>
      </c>
      <c r="IZ25" s="66"/>
      <c r="JA25" s="922" t="s">
        <v>83</v>
      </c>
      <c r="JB25" s="923">
        <v>3374.12</v>
      </c>
      <c r="JC25" s="924">
        <v>3234.8099999999995</v>
      </c>
      <c r="JD25" s="925">
        <v>4.3099999999999996</v>
      </c>
      <c r="JE25" s="926">
        <v>1580.32</v>
      </c>
      <c r="JF25" s="924">
        <v>1524.0100000000002</v>
      </c>
      <c r="JG25" s="925">
        <v>3.69</v>
      </c>
      <c r="JH25" s="926">
        <v>3366.69</v>
      </c>
      <c r="JI25" s="924">
        <v>3227.8300000000004</v>
      </c>
      <c r="JJ25" s="925">
        <v>4.3</v>
      </c>
      <c r="JK25" s="66"/>
      <c r="JL25" s="66"/>
      <c r="JM25" s="66" t="s">
        <v>53</v>
      </c>
      <c r="JN25" s="95">
        <v>64.23</v>
      </c>
      <c r="JO25" s="95">
        <v>67.8</v>
      </c>
      <c r="JP25" s="95">
        <v>72.06</v>
      </c>
      <c r="JQ25" s="95">
        <v>68.03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1548.75</v>
      </c>
      <c r="LS25" s="1000">
        <v>1501.02</v>
      </c>
      <c r="LT25" s="914">
        <v>3.18</v>
      </c>
      <c r="LU25" s="63"/>
      <c r="LV25" s="63"/>
      <c r="LW25" s="740" t="s">
        <v>106</v>
      </c>
      <c r="LX25" s="57">
        <v>487</v>
      </c>
      <c r="LY25" s="756">
        <v>445</v>
      </c>
      <c r="LZ25" s="757">
        <v>9.44</v>
      </c>
      <c r="MA25" s="73"/>
      <c r="MB25" s="930" t="s">
        <v>83</v>
      </c>
      <c r="MC25" s="923">
        <v>3440.7900000000004</v>
      </c>
      <c r="MD25" s="931">
        <v>3208.15</v>
      </c>
      <c r="ME25" s="932">
        <v>7.25</v>
      </c>
      <c r="MF25" s="923">
        <v>1548.75</v>
      </c>
      <c r="MG25" s="931">
        <v>1501.02</v>
      </c>
      <c r="MH25" s="932">
        <v>3.18</v>
      </c>
      <c r="MI25" s="923">
        <v>3432.7900000000004</v>
      </c>
      <c r="MJ25" s="931">
        <v>3200.8500000000004</v>
      </c>
      <c r="MK25" s="932">
        <v>7.25</v>
      </c>
      <c r="ML25" s="4"/>
      <c r="MM25" s="4"/>
      <c r="MN25" s="4" t="s">
        <v>53</v>
      </c>
      <c r="MO25" s="990">
        <v>78.819999999999993</v>
      </c>
      <c r="MP25" s="990">
        <v>62.35</v>
      </c>
      <c r="MQ25" s="990">
        <v>50.69</v>
      </c>
      <c r="MR25" s="990">
        <v>68.03</v>
      </c>
      <c r="MS25" s="991">
        <v>64.97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38</v>
      </c>
      <c r="I26" s="742">
        <v>31</v>
      </c>
      <c r="J26" s="743">
        <v>25</v>
      </c>
      <c r="K26" s="741">
        <v>94</v>
      </c>
      <c r="L26" s="744">
        <v>70</v>
      </c>
      <c r="M26" s="745">
        <v>34.29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0</v>
      </c>
      <c r="AC26" s="95">
        <v>0</v>
      </c>
      <c r="AD26" s="95">
        <v>0</v>
      </c>
      <c r="AE26" s="95">
        <v>0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78</v>
      </c>
      <c r="CM26" s="742">
        <v>52</v>
      </c>
      <c r="CN26" s="743">
        <v>11</v>
      </c>
      <c r="CO26" s="741">
        <v>141</v>
      </c>
      <c r="CP26" s="744">
        <v>106</v>
      </c>
      <c r="CQ26" s="745">
        <v>33.020000000000003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0</v>
      </c>
      <c r="DG26" s="95">
        <v>0</v>
      </c>
      <c r="DH26" s="95">
        <v>0</v>
      </c>
      <c r="DI26" s="95">
        <v>0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26</v>
      </c>
      <c r="FQ26" s="742">
        <v>25</v>
      </c>
      <c r="FR26" s="743">
        <v>35</v>
      </c>
      <c r="FS26" s="741">
        <v>86</v>
      </c>
      <c r="FT26" s="744">
        <v>93</v>
      </c>
      <c r="FU26" s="745">
        <v>-7.53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0</v>
      </c>
      <c r="GK26" s="95">
        <v>0</v>
      </c>
      <c r="GL26" s="95">
        <v>0</v>
      </c>
      <c r="GM26" s="95">
        <v>0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51</v>
      </c>
      <c r="IU26" s="742">
        <v>32</v>
      </c>
      <c r="IV26" s="743">
        <v>38</v>
      </c>
      <c r="IW26" s="741">
        <v>121</v>
      </c>
      <c r="IX26" s="744">
        <v>121</v>
      </c>
      <c r="IY26" s="745">
        <v>0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0</v>
      </c>
      <c r="JO26" s="95">
        <v>0</v>
      </c>
      <c r="JP26" s="95">
        <v>0</v>
      </c>
      <c r="JQ26" s="95">
        <v>0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442</v>
      </c>
      <c r="LY26" s="756">
        <v>390</v>
      </c>
      <c r="LZ26" s="757">
        <v>13.33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0</v>
      </c>
      <c r="MP26" s="990">
        <v>0</v>
      </c>
      <c r="MQ26" s="990">
        <v>0</v>
      </c>
      <c r="MR26" s="990">
        <v>0</v>
      </c>
      <c r="MS26" s="991" t="s">
        <v>198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466.12</v>
      </c>
      <c r="C27" s="979">
        <v>410.67</v>
      </c>
      <c r="D27" s="739">
        <v>13.5</v>
      </c>
      <c r="E27" s="582"/>
      <c r="F27" s="63"/>
      <c r="G27" s="740" t="s">
        <v>110</v>
      </c>
      <c r="H27" s="741">
        <v>91</v>
      </c>
      <c r="I27" s="742">
        <v>92</v>
      </c>
      <c r="J27" s="743">
        <v>86</v>
      </c>
      <c r="K27" s="741">
        <v>269</v>
      </c>
      <c r="L27" s="744">
        <v>220</v>
      </c>
      <c r="M27" s="745">
        <v>22.27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0</v>
      </c>
      <c r="AC27" s="95">
        <v>0</v>
      </c>
      <c r="AD27" s="95">
        <v>0</v>
      </c>
      <c r="AE27" s="95">
        <v>0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418.96000000000004</v>
      </c>
      <c r="CG27" s="979">
        <v>358.29999999999995</v>
      </c>
      <c r="CH27" s="739">
        <v>16.93</v>
      </c>
      <c r="CI27" s="582"/>
      <c r="CJ27" s="63"/>
      <c r="CK27" s="740" t="s">
        <v>110</v>
      </c>
      <c r="CL27" s="741">
        <v>264</v>
      </c>
      <c r="CM27" s="742">
        <v>283</v>
      </c>
      <c r="CN27" s="743">
        <v>215</v>
      </c>
      <c r="CO27" s="741">
        <v>762</v>
      </c>
      <c r="CP27" s="744">
        <v>821</v>
      </c>
      <c r="CQ27" s="745">
        <v>-7.19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0</v>
      </c>
      <c r="DG27" s="95">
        <v>0</v>
      </c>
      <c r="DH27" s="95">
        <v>0</v>
      </c>
      <c r="DI27" s="95">
        <v>0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300.8</v>
      </c>
      <c r="FK27" s="979">
        <v>282.58000000000004</v>
      </c>
      <c r="FL27" s="739">
        <v>6.45</v>
      </c>
      <c r="FM27" s="582"/>
      <c r="FN27" s="63"/>
      <c r="FO27" s="740" t="s">
        <v>110</v>
      </c>
      <c r="FP27" s="741">
        <v>61</v>
      </c>
      <c r="FQ27" s="742">
        <v>82</v>
      </c>
      <c r="FR27" s="743">
        <v>61</v>
      </c>
      <c r="FS27" s="741">
        <v>204</v>
      </c>
      <c r="FT27" s="744">
        <v>212</v>
      </c>
      <c r="FU27" s="745">
        <v>-3.77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0</v>
      </c>
      <c r="GK27" s="95">
        <v>0</v>
      </c>
      <c r="GL27" s="95">
        <v>0</v>
      </c>
      <c r="GM27" s="95">
        <v>0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418.78</v>
      </c>
      <c r="IO27" s="979">
        <v>377.28999999999996</v>
      </c>
      <c r="IP27" s="739">
        <v>11</v>
      </c>
      <c r="IQ27" s="582"/>
      <c r="IR27" s="63"/>
      <c r="IS27" s="740" t="s">
        <v>110</v>
      </c>
      <c r="IT27" s="741">
        <v>114</v>
      </c>
      <c r="IU27" s="742">
        <v>120</v>
      </c>
      <c r="IV27" s="743">
        <v>102</v>
      </c>
      <c r="IW27" s="741">
        <v>336</v>
      </c>
      <c r="IX27" s="744">
        <v>400</v>
      </c>
      <c r="IY27" s="745">
        <v>-16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0</v>
      </c>
      <c r="JO27" s="95">
        <v>0</v>
      </c>
      <c r="JP27" s="95">
        <v>0</v>
      </c>
      <c r="JQ27" s="95">
        <v>0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1604.6599999999999</v>
      </c>
      <c r="LS27" s="968">
        <v>1428.8472788799997</v>
      </c>
      <c r="LT27" s="755">
        <v>12.3</v>
      </c>
      <c r="LU27" s="63"/>
      <c r="LV27" s="63"/>
      <c r="LW27" s="740" t="s">
        <v>110</v>
      </c>
      <c r="LX27" s="57">
        <v>1571</v>
      </c>
      <c r="LY27" s="756">
        <v>1653</v>
      </c>
      <c r="LZ27" s="757">
        <v>-4.96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0</v>
      </c>
      <c r="MP27" s="990">
        <v>0</v>
      </c>
      <c r="MQ27" s="990">
        <v>0</v>
      </c>
      <c r="MR27" s="990">
        <v>0</v>
      </c>
      <c r="MS27" s="991" t="s">
        <v>198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354.02000000000004</v>
      </c>
      <c r="C28" s="935">
        <v>315.72000000000003</v>
      </c>
      <c r="D28" s="763">
        <v>12.13</v>
      </c>
      <c r="E28" s="63"/>
      <c r="F28" s="63"/>
      <c r="G28" s="740" t="s">
        <v>112</v>
      </c>
      <c r="H28" s="741">
        <v>364</v>
      </c>
      <c r="I28" s="742">
        <v>428</v>
      </c>
      <c r="J28" s="743">
        <v>361</v>
      </c>
      <c r="K28" s="741">
        <v>1153</v>
      </c>
      <c r="L28" s="744">
        <v>949</v>
      </c>
      <c r="M28" s="745">
        <v>21.5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0</v>
      </c>
      <c r="AC28" s="95">
        <v>0</v>
      </c>
      <c r="AD28" s="95">
        <v>0</v>
      </c>
      <c r="AE28" s="95">
        <v>0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304.12</v>
      </c>
      <c r="CG28" s="935">
        <v>264.52999999999997</v>
      </c>
      <c r="CH28" s="763">
        <v>14.97</v>
      </c>
      <c r="CI28" s="63"/>
      <c r="CJ28" s="63"/>
      <c r="CK28" s="740" t="s">
        <v>112</v>
      </c>
      <c r="CL28" s="741">
        <v>182</v>
      </c>
      <c r="CM28" s="742">
        <v>167</v>
      </c>
      <c r="CN28" s="743">
        <v>139</v>
      </c>
      <c r="CO28" s="741">
        <v>488</v>
      </c>
      <c r="CP28" s="744">
        <v>371</v>
      </c>
      <c r="CQ28" s="745">
        <v>31.54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0</v>
      </c>
      <c r="DG28" s="95">
        <v>0</v>
      </c>
      <c r="DH28" s="95">
        <v>0</v>
      </c>
      <c r="DI28" s="95">
        <v>0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242.35000000000002</v>
      </c>
      <c r="FK28" s="935">
        <v>228.06000000000003</v>
      </c>
      <c r="FL28" s="763">
        <v>6.27</v>
      </c>
      <c r="FM28" s="63"/>
      <c r="FN28" s="63"/>
      <c r="FO28" s="740" t="s">
        <v>112</v>
      </c>
      <c r="FP28" s="741">
        <v>142</v>
      </c>
      <c r="FQ28" s="742">
        <v>191</v>
      </c>
      <c r="FR28" s="743">
        <v>124</v>
      </c>
      <c r="FS28" s="741">
        <v>457</v>
      </c>
      <c r="FT28" s="744">
        <v>445</v>
      </c>
      <c r="FU28" s="745">
        <v>2.7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0</v>
      </c>
      <c r="GK28" s="95">
        <v>0</v>
      </c>
      <c r="GL28" s="95">
        <v>0</v>
      </c>
      <c r="GM28" s="95">
        <v>0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279.51</v>
      </c>
      <c r="IO28" s="935">
        <v>251.12</v>
      </c>
      <c r="IP28" s="763">
        <v>11.31</v>
      </c>
      <c r="IQ28" s="63"/>
      <c r="IR28" s="63"/>
      <c r="IS28" s="740" t="s">
        <v>112</v>
      </c>
      <c r="IT28" s="741">
        <v>214</v>
      </c>
      <c r="IU28" s="742">
        <v>343</v>
      </c>
      <c r="IV28" s="743">
        <v>241</v>
      </c>
      <c r="IW28" s="741">
        <v>798</v>
      </c>
      <c r="IX28" s="744">
        <v>932</v>
      </c>
      <c r="IY28" s="745">
        <v>-14.38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0</v>
      </c>
      <c r="JO28" s="95">
        <v>0</v>
      </c>
      <c r="JP28" s="95">
        <v>0</v>
      </c>
      <c r="JQ28" s="95">
        <v>0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1180</v>
      </c>
      <c r="LS28" s="971">
        <v>1059.4372788799999</v>
      </c>
      <c r="LT28" s="780">
        <v>11.38</v>
      </c>
      <c r="LU28" s="63"/>
      <c r="LV28" s="63"/>
      <c r="LW28" s="740" t="s">
        <v>112</v>
      </c>
      <c r="LX28" s="57">
        <v>2896</v>
      </c>
      <c r="LY28" s="756">
        <v>2697</v>
      </c>
      <c r="LZ28" s="757">
        <v>7.38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0</v>
      </c>
      <c r="MP28" s="990">
        <v>0</v>
      </c>
      <c r="MQ28" s="990">
        <v>0</v>
      </c>
      <c r="MR28" s="990">
        <v>0</v>
      </c>
      <c r="MS28" s="991" t="s">
        <v>198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112.1</v>
      </c>
      <c r="C29" s="944">
        <v>94.949999999999989</v>
      </c>
      <c r="D29" s="901">
        <v>18.059999999999999</v>
      </c>
      <c r="E29" s="63"/>
      <c r="F29" s="63"/>
      <c r="G29" s="740" t="s">
        <v>113</v>
      </c>
      <c r="H29" s="741">
        <v>61</v>
      </c>
      <c r="I29" s="742">
        <v>65</v>
      </c>
      <c r="J29" s="743">
        <v>57</v>
      </c>
      <c r="K29" s="741">
        <v>183</v>
      </c>
      <c r="L29" s="744">
        <v>133</v>
      </c>
      <c r="M29" s="745">
        <v>37.590000000000003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0</v>
      </c>
      <c r="AC29" s="95">
        <v>0</v>
      </c>
      <c r="AD29" s="95">
        <v>0</v>
      </c>
      <c r="AE29" s="95">
        <v>0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0</v>
      </c>
      <c r="AN29" s="866">
        <v>0</v>
      </c>
      <c r="AO29" s="866">
        <v>0</v>
      </c>
      <c r="AP29" s="865">
        <v>0</v>
      </c>
      <c r="AQ29" s="866"/>
      <c r="AR29" s="866"/>
      <c r="AS29" s="866"/>
      <c r="AT29" s="1021"/>
      <c r="AU29" s="1022">
        <v>0</v>
      </c>
      <c r="AV29" s="866">
        <v>0</v>
      </c>
      <c r="AW29" s="1012">
        <v>0</v>
      </c>
      <c r="AX29" s="102"/>
      <c r="AY29" s="102"/>
      <c r="AZ29" s="852" t="s">
        <v>66</v>
      </c>
      <c r="BA29" s="1023">
        <v>0</v>
      </c>
      <c r="BB29" s="1024">
        <v>0</v>
      </c>
      <c r="BC29" s="1024">
        <v>0</v>
      </c>
      <c r="BD29" s="1025">
        <v>0</v>
      </c>
      <c r="BE29" s="1024"/>
      <c r="BF29" s="1024"/>
      <c r="BG29" s="1024"/>
      <c r="BH29" s="1024"/>
      <c r="BI29" s="1026">
        <v>0</v>
      </c>
      <c r="BJ29" s="1024">
        <v>0</v>
      </c>
      <c r="BK29" s="1017">
        <v>0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114.84</v>
      </c>
      <c r="CG29" s="944">
        <v>93.769999999999982</v>
      </c>
      <c r="CH29" s="901">
        <v>22.47</v>
      </c>
      <c r="CI29" s="63"/>
      <c r="CJ29" s="63"/>
      <c r="CK29" s="740" t="s">
        <v>113</v>
      </c>
      <c r="CL29" s="741">
        <v>21</v>
      </c>
      <c r="CM29" s="742">
        <v>12</v>
      </c>
      <c r="CN29" s="743">
        <v>24</v>
      </c>
      <c r="CO29" s="741">
        <v>57</v>
      </c>
      <c r="CP29" s="744">
        <v>65</v>
      </c>
      <c r="CQ29" s="745">
        <v>-12.31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0</v>
      </c>
      <c r="DG29" s="95">
        <v>0</v>
      </c>
      <c r="DH29" s="95">
        <v>0</v>
      </c>
      <c r="DI29" s="95">
        <v>0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0</v>
      </c>
      <c r="DR29" s="866">
        <v>0</v>
      </c>
      <c r="DS29" s="866">
        <v>0</v>
      </c>
      <c r="DT29" s="862">
        <v>0</v>
      </c>
      <c r="DU29" s="860"/>
      <c r="DV29" s="861"/>
      <c r="DW29" s="861"/>
      <c r="DX29" s="861"/>
      <c r="DY29" s="840">
        <v>0</v>
      </c>
      <c r="DZ29" s="866">
        <v>0</v>
      </c>
      <c r="EA29" s="1012">
        <v>0</v>
      </c>
      <c r="EB29" s="102"/>
      <c r="EC29" s="102"/>
      <c r="ED29" s="852" t="s">
        <v>66</v>
      </c>
      <c r="EE29" s="1023">
        <v>0</v>
      </c>
      <c r="EF29" s="1024">
        <v>0</v>
      </c>
      <c r="EG29" s="1024">
        <v>0</v>
      </c>
      <c r="EH29" s="862">
        <v>0</v>
      </c>
      <c r="EI29" s="860"/>
      <c r="EJ29" s="861"/>
      <c r="EK29" s="861"/>
      <c r="EL29" s="861"/>
      <c r="EM29" s="840">
        <v>0</v>
      </c>
      <c r="EN29" s="1024">
        <v>0</v>
      </c>
      <c r="EO29" s="1017">
        <v>0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58.45</v>
      </c>
      <c r="FK29" s="944">
        <v>54.519999999999996</v>
      </c>
      <c r="FL29" s="901">
        <v>7.21</v>
      </c>
      <c r="FM29" s="63"/>
      <c r="FN29" s="63"/>
      <c r="FO29" s="740" t="s">
        <v>113</v>
      </c>
      <c r="FP29" s="741">
        <v>38</v>
      </c>
      <c r="FQ29" s="742">
        <v>15</v>
      </c>
      <c r="FR29" s="743">
        <v>18</v>
      </c>
      <c r="FS29" s="741">
        <v>71</v>
      </c>
      <c r="FT29" s="744">
        <v>86</v>
      </c>
      <c r="FU29" s="745">
        <v>-17.440000000000001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0</v>
      </c>
      <c r="GK29" s="95">
        <v>0</v>
      </c>
      <c r="GL29" s="95">
        <v>0</v>
      </c>
      <c r="GM29" s="95">
        <v>0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0</v>
      </c>
      <c r="GV29" s="866">
        <v>0</v>
      </c>
      <c r="GW29" s="866">
        <v>0</v>
      </c>
      <c r="GX29" s="862">
        <v>0</v>
      </c>
      <c r="GY29" s="861"/>
      <c r="GZ29" s="861"/>
      <c r="HA29" s="861"/>
      <c r="HB29" s="861"/>
      <c r="HC29" s="840">
        <v>0</v>
      </c>
      <c r="HD29" s="866">
        <v>0</v>
      </c>
      <c r="HE29" s="1012">
        <v>0</v>
      </c>
      <c r="HF29" s="102"/>
      <c r="HG29" s="102"/>
      <c r="HH29" s="852" t="s">
        <v>66</v>
      </c>
      <c r="HI29" s="1023">
        <v>0</v>
      </c>
      <c r="HJ29" s="1024">
        <v>0</v>
      </c>
      <c r="HK29" s="1024">
        <v>0</v>
      </c>
      <c r="HL29" s="862">
        <v>0</v>
      </c>
      <c r="HM29" s="861"/>
      <c r="HN29" s="861"/>
      <c r="HO29" s="861"/>
      <c r="HP29" s="861"/>
      <c r="HQ29" s="840">
        <v>0</v>
      </c>
      <c r="HR29" s="1024">
        <v>0</v>
      </c>
      <c r="HS29" s="1017">
        <v>0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139.27000000000001</v>
      </c>
      <c r="IO29" s="944">
        <v>126.16999999999997</v>
      </c>
      <c r="IP29" s="901">
        <v>10.38</v>
      </c>
      <c r="IQ29" s="63"/>
      <c r="IR29" s="63"/>
      <c r="IS29" s="740" t="s">
        <v>113</v>
      </c>
      <c r="IT29" s="741">
        <v>0</v>
      </c>
      <c r="IU29" s="742">
        <v>22</v>
      </c>
      <c r="IV29" s="743">
        <v>24</v>
      </c>
      <c r="IW29" s="741">
        <v>46</v>
      </c>
      <c r="IX29" s="744">
        <v>64</v>
      </c>
      <c r="IY29" s="745">
        <v>-28.13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0</v>
      </c>
      <c r="JO29" s="95">
        <v>0</v>
      </c>
      <c r="JP29" s="95">
        <v>0</v>
      </c>
      <c r="JQ29" s="95">
        <v>0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0</v>
      </c>
      <c r="JZ29" s="866">
        <v>0</v>
      </c>
      <c r="KA29" s="866">
        <v>0</v>
      </c>
      <c r="KB29" s="865">
        <v>0</v>
      </c>
      <c r="KC29" s="866"/>
      <c r="KD29" s="866"/>
      <c r="KE29" s="866"/>
      <c r="KF29" s="866"/>
      <c r="KG29" s="867">
        <v>0</v>
      </c>
      <c r="KH29" s="866">
        <v>0</v>
      </c>
      <c r="KI29" s="1012">
        <v>0</v>
      </c>
      <c r="KJ29" s="102"/>
      <c r="KK29" s="102"/>
      <c r="KL29" s="852" t="s">
        <v>66</v>
      </c>
      <c r="KM29" s="1023">
        <v>0</v>
      </c>
      <c r="KN29" s="1024">
        <v>0</v>
      </c>
      <c r="KO29" s="1024">
        <v>0</v>
      </c>
      <c r="KP29" s="865">
        <v>0</v>
      </c>
      <c r="KQ29" s="866"/>
      <c r="KR29" s="866"/>
      <c r="KS29" s="866"/>
      <c r="KT29" s="866"/>
      <c r="KU29" s="867">
        <v>0</v>
      </c>
      <c r="KV29" s="1024">
        <v>0</v>
      </c>
      <c r="KW29" s="1017">
        <v>0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424.65999999999997</v>
      </c>
      <c r="LS29" s="1000">
        <v>369.40999999999991</v>
      </c>
      <c r="LT29" s="914">
        <v>14.96</v>
      </c>
      <c r="LU29" s="63"/>
      <c r="LV29" s="63"/>
      <c r="LW29" s="740" t="s">
        <v>113</v>
      </c>
      <c r="LX29" s="57">
        <v>357</v>
      </c>
      <c r="LY29" s="756">
        <v>348</v>
      </c>
      <c r="LZ29" s="757">
        <v>2.59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0</v>
      </c>
      <c r="MP29" s="990">
        <v>0</v>
      </c>
      <c r="MQ29" s="990">
        <v>0</v>
      </c>
      <c r="MR29" s="990">
        <v>0</v>
      </c>
      <c r="MS29" s="991" t="s">
        <v>198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0</v>
      </c>
      <c r="NB29" s="869">
        <v>0</v>
      </c>
      <c r="NC29" s="869">
        <v>0</v>
      </c>
      <c r="ND29" s="870">
        <v>0</v>
      </c>
      <c r="NE29" s="869"/>
      <c r="NF29" s="869"/>
      <c r="NG29" s="869"/>
      <c r="NH29" s="869"/>
      <c r="NI29" s="871">
        <v>0</v>
      </c>
      <c r="NJ29" s="1027">
        <v>0</v>
      </c>
      <c r="NK29" s="873">
        <v>0</v>
      </c>
      <c r="NL29" s="585"/>
      <c r="NM29" s="585"/>
      <c r="NN29" s="859" t="s">
        <v>66</v>
      </c>
      <c r="NO29" s="868">
        <v>0</v>
      </c>
      <c r="NP29" s="869">
        <v>0</v>
      </c>
      <c r="NQ29" s="869">
        <v>0</v>
      </c>
      <c r="NR29" s="870">
        <v>0</v>
      </c>
      <c r="NS29" s="869"/>
      <c r="NT29" s="869"/>
      <c r="NU29" s="869"/>
      <c r="NV29" s="869"/>
      <c r="NW29" s="871">
        <v>0</v>
      </c>
      <c r="NX29" s="841">
        <v>0</v>
      </c>
      <c r="NY29" s="873">
        <v>0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118</v>
      </c>
      <c r="I30" s="742">
        <v>128</v>
      </c>
      <c r="J30" s="743">
        <v>197</v>
      </c>
      <c r="K30" s="741">
        <v>443</v>
      </c>
      <c r="L30" s="744">
        <v>391</v>
      </c>
      <c r="M30" s="745">
        <v>13.3</v>
      </c>
      <c r="N30" s="66"/>
      <c r="O30" s="794" t="s">
        <v>38</v>
      </c>
      <c r="P30" s="795">
        <v>995.4</v>
      </c>
      <c r="Q30" s="796">
        <v>940.66</v>
      </c>
      <c r="R30" s="797">
        <v>5.82</v>
      </c>
      <c r="S30" s="795">
        <v>0</v>
      </c>
      <c r="T30" s="796">
        <v>0</v>
      </c>
      <c r="U30" s="797">
        <v>0</v>
      </c>
      <c r="V30" s="795">
        <v>994.19</v>
      </c>
      <c r="W30" s="796">
        <v>939.54</v>
      </c>
      <c r="X30" s="797">
        <v>5.82</v>
      </c>
      <c r="Y30" s="66"/>
      <c r="Z30" s="66"/>
      <c r="AA30" s="66" t="s">
        <v>80</v>
      </c>
      <c r="AB30" s="95">
        <v>0</v>
      </c>
      <c r="AC30" s="95">
        <v>0</v>
      </c>
      <c r="AD30" s="95">
        <v>0</v>
      </c>
      <c r="AE30" s="95">
        <v>0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0</v>
      </c>
      <c r="AN30" s="866">
        <v>0</v>
      </c>
      <c r="AO30" s="866">
        <v>0</v>
      </c>
      <c r="AP30" s="865">
        <v>0</v>
      </c>
      <c r="AQ30" s="866"/>
      <c r="AR30" s="866"/>
      <c r="AS30" s="866"/>
      <c r="AT30" s="1021"/>
      <c r="AU30" s="1022">
        <v>0</v>
      </c>
      <c r="AV30" s="866">
        <v>0</v>
      </c>
      <c r="AW30" s="1012">
        <v>0</v>
      </c>
      <c r="AX30" s="102"/>
      <c r="AY30" s="102"/>
      <c r="AZ30" s="852" t="s">
        <v>72</v>
      </c>
      <c r="BA30" s="1023">
        <v>0</v>
      </c>
      <c r="BB30" s="1024">
        <v>0</v>
      </c>
      <c r="BC30" s="1024">
        <v>0</v>
      </c>
      <c r="BD30" s="1025">
        <v>0</v>
      </c>
      <c r="BE30" s="1024"/>
      <c r="BF30" s="1024"/>
      <c r="BG30" s="1024"/>
      <c r="BH30" s="1024"/>
      <c r="BI30" s="1026">
        <v>0</v>
      </c>
      <c r="BJ30" s="1024">
        <v>0</v>
      </c>
      <c r="BK30" s="1017">
        <v>0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257</v>
      </c>
      <c r="CM30" s="742">
        <v>359</v>
      </c>
      <c r="CN30" s="743">
        <v>178</v>
      </c>
      <c r="CO30" s="741">
        <v>794</v>
      </c>
      <c r="CP30" s="744">
        <v>847</v>
      </c>
      <c r="CQ30" s="745">
        <v>-6.26</v>
      </c>
      <c r="CR30" s="66"/>
      <c r="CS30" s="794" t="s">
        <v>38</v>
      </c>
      <c r="CT30" s="795">
        <v>1179.81</v>
      </c>
      <c r="CU30" s="796">
        <v>1109.04</v>
      </c>
      <c r="CV30" s="797">
        <v>6.38</v>
      </c>
      <c r="CW30" s="795">
        <v>0</v>
      </c>
      <c r="CX30" s="796">
        <v>0</v>
      </c>
      <c r="CY30" s="797">
        <v>0</v>
      </c>
      <c r="CZ30" s="795">
        <v>1179.1199999999999</v>
      </c>
      <c r="DA30" s="796">
        <v>1108.3900000000001</v>
      </c>
      <c r="DB30" s="797">
        <v>6.38</v>
      </c>
      <c r="DC30" s="66"/>
      <c r="DD30" s="66"/>
      <c r="DE30" s="66" t="s">
        <v>80</v>
      </c>
      <c r="DF30" s="95">
        <v>0</v>
      </c>
      <c r="DG30" s="95">
        <v>0</v>
      </c>
      <c r="DH30" s="95">
        <v>0</v>
      </c>
      <c r="DI30" s="95">
        <v>0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0</v>
      </c>
      <c r="DR30" s="866">
        <v>0</v>
      </c>
      <c r="DS30" s="866">
        <v>0</v>
      </c>
      <c r="DT30" s="862">
        <v>0</v>
      </c>
      <c r="DU30" s="860"/>
      <c r="DV30" s="861"/>
      <c r="DW30" s="861"/>
      <c r="DX30" s="861"/>
      <c r="DY30" s="840">
        <v>0</v>
      </c>
      <c r="DZ30" s="866">
        <v>0</v>
      </c>
      <c r="EA30" s="1012">
        <v>0</v>
      </c>
      <c r="EB30" s="102"/>
      <c r="EC30" s="102"/>
      <c r="ED30" s="852" t="s">
        <v>72</v>
      </c>
      <c r="EE30" s="1023">
        <v>0</v>
      </c>
      <c r="EF30" s="1024">
        <v>0</v>
      </c>
      <c r="EG30" s="1024">
        <v>0</v>
      </c>
      <c r="EH30" s="862">
        <v>0</v>
      </c>
      <c r="EI30" s="860"/>
      <c r="EJ30" s="861"/>
      <c r="EK30" s="861"/>
      <c r="EL30" s="861"/>
      <c r="EM30" s="840">
        <v>0</v>
      </c>
      <c r="EN30" s="1024">
        <v>0</v>
      </c>
      <c r="EO30" s="1017">
        <v>0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62</v>
      </c>
      <c r="FQ30" s="742">
        <v>51</v>
      </c>
      <c r="FR30" s="743">
        <v>53</v>
      </c>
      <c r="FS30" s="741">
        <v>166</v>
      </c>
      <c r="FT30" s="744">
        <v>164</v>
      </c>
      <c r="FU30" s="745">
        <v>1.22</v>
      </c>
      <c r="FV30" s="66"/>
      <c r="FW30" s="794" t="s">
        <v>38</v>
      </c>
      <c r="FX30" s="795">
        <v>872.21</v>
      </c>
      <c r="FY30" s="796">
        <v>822.42</v>
      </c>
      <c r="FZ30" s="797">
        <v>6.05</v>
      </c>
      <c r="GA30" s="795">
        <v>0</v>
      </c>
      <c r="GB30" s="796">
        <v>0</v>
      </c>
      <c r="GC30" s="797">
        <v>0</v>
      </c>
      <c r="GD30" s="795">
        <v>871.29</v>
      </c>
      <c r="GE30" s="796">
        <v>821.53</v>
      </c>
      <c r="GF30" s="797">
        <v>6.06</v>
      </c>
      <c r="GG30" s="66"/>
      <c r="GH30" s="66"/>
      <c r="GI30" s="66" t="s">
        <v>80</v>
      </c>
      <c r="GJ30" s="95">
        <v>0</v>
      </c>
      <c r="GK30" s="95">
        <v>0</v>
      </c>
      <c r="GL30" s="95">
        <v>0</v>
      </c>
      <c r="GM30" s="95">
        <v>0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0</v>
      </c>
      <c r="GV30" s="866">
        <v>0</v>
      </c>
      <c r="GW30" s="866">
        <v>0</v>
      </c>
      <c r="GX30" s="862">
        <v>0</v>
      </c>
      <c r="GY30" s="861"/>
      <c r="GZ30" s="861"/>
      <c r="HA30" s="861"/>
      <c r="HB30" s="861"/>
      <c r="HC30" s="840">
        <v>0</v>
      </c>
      <c r="HD30" s="866">
        <v>0</v>
      </c>
      <c r="HE30" s="1012">
        <v>0</v>
      </c>
      <c r="HF30" s="102"/>
      <c r="HG30" s="102"/>
      <c r="HH30" s="852" t="s">
        <v>72</v>
      </c>
      <c r="HI30" s="1023">
        <v>0</v>
      </c>
      <c r="HJ30" s="1024">
        <v>0</v>
      </c>
      <c r="HK30" s="1024">
        <v>0</v>
      </c>
      <c r="HL30" s="862">
        <v>0</v>
      </c>
      <c r="HM30" s="861"/>
      <c r="HN30" s="861"/>
      <c r="HO30" s="861"/>
      <c r="HP30" s="861"/>
      <c r="HQ30" s="840">
        <v>0</v>
      </c>
      <c r="HR30" s="1024">
        <v>0</v>
      </c>
      <c r="HS30" s="1017">
        <v>0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84</v>
      </c>
      <c r="IU30" s="742">
        <v>189</v>
      </c>
      <c r="IV30" s="743">
        <v>330</v>
      </c>
      <c r="IW30" s="741">
        <v>603</v>
      </c>
      <c r="IX30" s="744">
        <v>655</v>
      </c>
      <c r="IY30" s="745">
        <v>-7.94</v>
      </c>
      <c r="IZ30" s="66"/>
      <c r="JA30" s="794" t="s">
        <v>38</v>
      </c>
      <c r="JB30" s="795">
        <v>854.75</v>
      </c>
      <c r="JC30" s="796">
        <v>824.14</v>
      </c>
      <c r="JD30" s="797">
        <v>3.71</v>
      </c>
      <c r="JE30" s="795">
        <v>0</v>
      </c>
      <c r="JF30" s="796">
        <v>0</v>
      </c>
      <c r="JG30" s="797">
        <v>0</v>
      </c>
      <c r="JH30" s="795">
        <v>853.55</v>
      </c>
      <c r="JI30" s="796">
        <v>823</v>
      </c>
      <c r="JJ30" s="797">
        <v>3.71</v>
      </c>
      <c r="JK30" s="66"/>
      <c r="JL30" s="66"/>
      <c r="JM30" s="66" t="s">
        <v>80</v>
      </c>
      <c r="JN30" s="95">
        <v>0</v>
      </c>
      <c r="JO30" s="95">
        <v>0</v>
      </c>
      <c r="JP30" s="95">
        <v>0</v>
      </c>
      <c r="JQ30" s="95">
        <v>0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0</v>
      </c>
      <c r="JZ30" s="866">
        <v>0</v>
      </c>
      <c r="KA30" s="866">
        <v>0</v>
      </c>
      <c r="KB30" s="865">
        <v>0</v>
      </c>
      <c r="KC30" s="866"/>
      <c r="KD30" s="866"/>
      <c r="KE30" s="866"/>
      <c r="KF30" s="866"/>
      <c r="KG30" s="867">
        <v>0</v>
      </c>
      <c r="KH30" s="866">
        <v>0</v>
      </c>
      <c r="KI30" s="1012">
        <v>0</v>
      </c>
      <c r="KJ30" s="102"/>
      <c r="KK30" s="102"/>
      <c r="KL30" s="852" t="s">
        <v>72</v>
      </c>
      <c r="KM30" s="1023">
        <v>0</v>
      </c>
      <c r="KN30" s="1024">
        <v>0</v>
      </c>
      <c r="KO30" s="1024">
        <v>0</v>
      </c>
      <c r="KP30" s="865">
        <v>0</v>
      </c>
      <c r="KQ30" s="866"/>
      <c r="KR30" s="866"/>
      <c r="KS30" s="866"/>
      <c r="KT30" s="866"/>
      <c r="KU30" s="867">
        <v>0</v>
      </c>
      <c r="KV30" s="1024">
        <v>0</v>
      </c>
      <c r="KW30" s="1017">
        <v>0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2006</v>
      </c>
      <c r="LY30" s="756">
        <v>2057</v>
      </c>
      <c r="LZ30" s="757">
        <v>-2.48</v>
      </c>
      <c r="MA30" s="73"/>
      <c r="MB30" s="794" t="s">
        <v>38</v>
      </c>
      <c r="MC30" s="795">
        <v>985.95</v>
      </c>
      <c r="MD30" s="796">
        <v>929.87</v>
      </c>
      <c r="ME30" s="797">
        <v>6.03</v>
      </c>
      <c r="MF30" s="795">
        <v>0</v>
      </c>
      <c r="MG30" s="796">
        <v>0</v>
      </c>
      <c r="MH30" s="797">
        <v>0</v>
      </c>
      <c r="MI30" s="795">
        <v>984.89</v>
      </c>
      <c r="MJ30" s="796">
        <v>928.88</v>
      </c>
      <c r="MK30" s="797">
        <v>6.03</v>
      </c>
      <c r="ML30" s="4"/>
      <c r="MM30" s="4"/>
      <c r="MN30" s="4" t="s">
        <v>80</v>
      </c>
      <c r="MO30" s="990">
        <v>0</v>
      </c>
      <c r="MP30" s="990">
        <v>0</v>
      </c>
      <c r="MQ30" s="990">
        <v>0</v>
      </c>
      <c r="MR30" s="990">
        <v>0</v>
      </c>
      <c r="MS30" s="991" t="s">
        <v>198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0</v>
      </c>
      <c r="NB30" s="869">
        <v>0</v>
      </c>
      <c r="NC30" s="869">
        <v>0</v>
      </c>
      <c r="ND30" s="870">
        <v>0</v>
      </c>
      <c r="NE30" s="869"/>
      <c r="NF30" s="869"/>
      <c r="NG30" s="869"/>
      <c r="NH30" s="869"/>
      <c r="NI30" s="871">
        <v>0</v>
      </c>
      <c r="NJ30" s="1027">
        <v>0</v>
      </c>
      <c r="NK30" s="873">
        <v>0</v>
      </c>
      <c r="NL30" s="585"/>
      <c r="NM30" s="585"/>
      <c r="NN30" s="859" t="s">
        <v>72</v>
      </c>
      <c r="NO30" s="868">
        <v>0</v>
      </c>
      <c r="NP30" s="869">
        <v>0</v>
      </c>
      <c r="NQ30" s="869">
        <v>0</v>
      </c>
      <c r="NR30" s="870">
        <v>0</v>
      </c>
      <c r="NS30" s="869"/>
      <c r="NT30" s="869"/>
      <c r="NU30" s="869"/>
      <c r="NV30" s="869"/>
      <c r="NW30" s="871">
        <v>0</v>
      </c>
      <c r="NX30" s="841">
        <v>0</v>
      </c>
      <c r="NY30" s="873">
        <v>0</v>
      </c>
    </row>
    <row r="31" spans="1:389" ht="23.25" customHeight="1" thickBot="1" x14ac:dyDescent="0.3">
      <c r="A31" s="58" t="s">
        <v>116</v>
      </c>
      <c r="B31" s="1029">
        <v>1360</v>
      </c>
      <c r="C31" s="1030">
        <v>1258</v>
      </c>
      <c r="D31" s="739">
        <v>8.11</v>
      </c>
      <c r="E31" s="63"/>
      <c r="F31" s="63"/>
      <c r="G31" s="740" t="s">
        <v>117</v>
      </c>
      <c r="H31" s="741">
        <v>59</v>
      </c>
      <c r="I31" s="742">
        <v>81</v>
      </c>
      <c r="J31" s="743">
        <v>78</v>
      </c>
      <c r="K31" s="741">
        <v>218</v>
      </c>
      <c r="L31" s="744">
        <v>220</v>
      </c>
      <c r="M31" s="745">
        <v>-0.91</v>
      </c>
      <c r="N31" s="66"/>
      <c r="O31" s="794" t="s">
        <v>52</v>
      </c>
      <c r="P31" s="795">
        <v>517.73</v>
      </c>
      <c r="Q31" s="796">
        <v>483.84</v>
      </c>
      <c r="R31" s="797">
        <v>7</v>
      </c>
      <c r="S31" s="795">
        <v>457.89</v>
      </c>
      <c r="T31" s="796">
        <v>429.68</v>
      </c>
      <c r="U31" s="797">
        <v>6.57</v>
      </c>
      <c r="V31" s="795">
        <v>517.66</v>
      </c>
      <c r="W31" s="796">
        <v>483.78</v>
      </c>
      <c r="X31" s="797">
        <v>7</v>
      </c>
      <c r="Y31" s="66"/>
      <c r="Z31" s="66"/>
      <c r="AA31" s="66" t="s">
        <v>84</v>
      </c>
      <c r="AB31" s="95">
        <v>0</v>
      </c>
      <c r="AC31" s="95">
        <v>0</v>
      </c>
      <c r="AD31" s="95">
        <v>0</v>
      </c>
      <c r="AE31" s="95">
        <v>0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1001</v>
      </c>
      <c r="AO31" s="891">
        <v>55211</v>
      </c>
      <c r="AP31" s="890">
        <v>0</v>
      </c>
      <c r="AQ31" s="891"/>
      <c r="AR31" s="891"/>
      <c r="AS31" s="891"/>
      <c r="AT31" s="1032"/>
      <c r="AU31" s="1033">
        <v>56212</v>
      </c>
      <c r="AV31" s="891">
        <v>31</v>
      </c>
      <c r="AW31" s="1012">
        <v>56243</v>
      </c>
      <c r="AX31" s="102"/>
      <c r="AY31" s="102"/>
      <c r="AZ31" s="852" t="s">
        <v>77</v>
      </c>
      <c r="BA31" s="1034">
        <v>0</v>
      </c>
      <c r="BB31" s="1035">
        <v>530</v>
      </c>
      <c r="BC31" s="1035">
        <v>7587</v>
      </c>
      <c r="BD31" s="1036">
        <v>0</v>
      </c>
      <c r="BE31" s="1035"/>
      <c r="BF31" s="1035"/>
      <c r="BG31" s="1035"/>
      <c r="BH31" s="1035"/>
      <c r="BI31" s="1037">
        <v>8117</v>
      </c>
      <c r="BJ31" s="1035">
        <v>190</v>
      </c>
      <c r="BK31" s="1017">
        <v>8307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1360</v>
      </c>
      <c r="CG31" s="1030">
        <v>1258</v>
      </c>
      <c r="CH31" s="739">
        <v>8.11</v>
      </c>
      <c r="CI31" s="63"/>
      <c r="CJ31" s="63"/>
      <c r="CK31" s="740" t="s">
        <v>117</v>
      </c>
      <c r="CL31" s="741">
        <v>91</v>
      </c>
      <c r="CM31" s="742">
        <v>31</v>
      </c>
      <c r="CN31" s="743">
        <v>53</v>
      </c>
      <c r="CO31" s="741">
        <v>175</v>
      </c>
      <c r="CP31" s="744">
        <v>164</v>
      </c>
      <c r="CQ31" s="745">
        <v>6.71</v>
      </c>
      <c r="CR31" s="66"/>
      <c r="CS31" s="794" t="s">
        <v>52</v>
      </c>
      <c r="CT31" s="795">
        <v>541.20000000000005</v>
      </c>
      <c r="CU31" s="796">
        <v>493.55</v>
      </c>
      <c r="CV31" s="797">
        <v>9.65</v>
      </c>
      <c r="CW31" s="795">
        <v>574.61</v>
      </c>
      <c r="CX31" s="796">
        <v>529.59</v>
      </c>
      <c r="CY31" s="797">
        <v>8.5</v>
      </c>
      <c r="CZ31" s="795">
        <v>541.22</v>
      </c>
      <c r="DA31" s="796">
        <v>493.57</v>
      </c>
      <c r="DB31" s="797">
        <v>9.65</v>
      </c>
      <c r="DC31" s="66"/>
      <c r="DD31" s="66"/>
      <c r="DE31" s="66" t="s">
        <v>84</v>
      </c>
      <c r="DF31" s="95">
        <v>0</v>
      </c>
      <c r="DG31" s="95">
        <v>0</v>
      </c>
      <c r="DH31" s="95">
        <v>0</v>
      </c>
      <c r="DI31" s="95">
        <v>0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1347</v>
      </c>
      <c r="DS31" s="891">
        <v>45236</v>
      </c>
      <c r="DT31" s="886">
        <v>0</v>
      </c>
      <c r="DU31" s="884"/>
      <c r="DV31" s="885"/>
      <c r="DW31" s="885"/>
      <c r="DX31" s="885"/>
      <c r="DY31" s="889">
        <v>46583</v>
      </c>
      <c r="DZ31" s="891">
        <v>25</v>
      </c>
      <c r="EA31" s="1012">
        <v>46608</v>
      </c>
      <c r="EB31" s="102"/>
      <c r="EC31" s="102"/>
      <c r="ED31" s="852" t="s">
        <v>77</v>
      </c>
      <c r="EE31" s="1034">
        <v>0</v>
      </c>
      <c r="EF31" s="1035">
        <v>548</v>
      </c>
      <c r="EG31" s="1035">
        <v>6837</v>
      </c>
      <c r="EH31" s="886">
        <v>0</v>
      </c>
      <c r="EI31" s="884"/>
      <c r="EJ31" s="885"/>
      <c r="EK31" s="885"/>
      <c r="EL31" s="885"/>
      <c r="EM31" s="889">
        <v>7385</v>
      </c>
      <c r="EN31" s="1035">
        <v>67</v>
      </c>
      <c r="EO31" s="1017">
        <v>7452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1360</v>
      </c>
      <c r="FK31" s="1030">
        <v>1258</v>
      </c>
      <c r="FL31" s="739">
        <v>8.11</v>
      </c>
      <c r="FM31" s="63"/>
      <c r="FN31" s="63"/>
      <c r="FO31" s="740" t="s">
        <v>117</v>
      </c>
      <c r="FP31" s="741">
        <v>28</v>
      </c>
      <c r="FQ31" s="742">
        <v>17</v>
      </c>
      <c r="FR31" s="743">
        <v>31</v>
      </c>
      <c r="FS31" s="741">
        <v>76</v>
      </c>
      <c r="FT31" s="744">
        <v>78</v>
      </c>
      <c r="FU31" s="745">
        <v>-2.56</v>
      </c>
      <c r="FV31" s="66"/>
      <c r="FW31" s="794" t="s">
        <v>52</v>
      </c>
      <c r="FX31" s="795">
        <v>803.47</v>
      </c>
      <c r="FY31" s="796">
        <v>737.09</v>
      </c>
      <c r="FZ31" s="797">
        <v>9.01</v>
      </c>
      <c r="GA31" s="795">
        <v>597.32000000000005</v>
      </c>
      <c r="GB31" s="796">
        <v>549.55999999999995</v>
      </c>
      <c r="GC31" s="797">
        <v>8.69</v>
      </c>
      <c r="GD31" s="795">
        <v>803.25</v>
      </c>
      <c r="GE31" s="796">
        <v>736.89</v>
      </c>
      <c r="GF31" s="797">
        <v>9.01</v>
      </c>
      <c r="GG31" s="66"/>
      <c r="GH31" s="66"/>
      <c r="GI31" s="66" t="s">
        <v>84</v>
      </c>
      <c r="GJ31" s="95">
        <v>0</v>
      </c>
      <c r="GK31" s="95">
        <v>0</v>
      </c>
      <c r="GL31" s="95">
        <v>0</v>
      </c>
      <c r="GM31" s="95">
        <v>0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551</v>
      </c>
      <c r="GW31" s="891">
        <v>31331</v>
      </c>
      <c r="GX31" s="886">
        <v>0</v>
      </c>
      <c r="GY31" s="885"/>
      <c r="GZ31" s="885"/>
      <c r="HA31" s="885"/>
      <c r="HB31" s="885"/>
      <c r="HC31" s="889">
        <v>31882</v>
      </c>
      <c r="HD31" s="891">
        <v>27</v>
      </c>
      <c r="HE31" s="1012">
        <v>31909</v>
      </c>
      <c r="HF31" s="102"/>
      <c r="HG31" s="102"/>
      <c r="HH31" s="852" t="s">
        <v>77</v>
      </c>
      <c r="HI31" s="1034">
        <v>0</v>
      </c>
      <c r="HJ31" s="1035">
        <v>414</v>
      </c>
      <c r="HK31" s="1035">
        <v>3520</v>
      </c>
      <c r="HL31" s="886">
        <v>0</v>
      </c>
      <c r="HM31" s="885"/>
      <c r="HN31" s="885"/>
      <c r="HO31" s="885"/>
      <c r="HP31" s="885"/>
      <c r="HQ31" s="889">
        <v>3934</v>
      </c>
      <c r="HR31" s="1035">
        <v>95</v>
      </c>
      <c r="HS31" s="1017">
        <v>4029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1360</v>
      </c>
      <c r="IO31" s="1030">
        <v>1258</v>
      </c>
      <c r="IP31" s="739">
        <v>8.11</v>
      </c>
      <c r="IQ31" s="63"/>
      <c r="IR31" s="63"/>
      <c r="IS31" s="740" t="s">
        <v>117</v>
      </c>
      <c r="IT31" s="741">
        <v>122</v>
      </c>
      <c r="IU31" s="742">
        <v>110</v>
      </c>
      <c r="IV31" s="743">
        <v>108</v>
      </c>
      <c r="IW31" s="741">
        <v>340</v>
      </c>
      <c r="IX31" s="744">
        <v>309</v>
      </c>
      <c r="IY31" s="745">
        <v>10.029999999999999</v>
      </c>
      <c r="IZ31" s="66"/>
      <c r="JA31" s="794" t="s">
        <v>52</v>
      </c>
      <c r="JB31" s="795">
        <v>713.52</v>
      </c>
      <c r="JC31" s="796">
        <v>690.85</v>
      </c>
      <c r="JD31" s="797">
        <v>3.28</v>
      </c>
      <c r="JE31" s="795">
        <v>481.89</v>
      </c>
      <c r="JF31" s="796">
        <v>462.5</v>
      </c>
      <c r="JG31" s="797">
        <v>4.1900000000000004</v>
      </c>
      <c r="JH31" s="795">
        <v>713.19</v>
      </c>
      <c r="JI31" s="796">
        <v>690.53</v>
      </c>
      <c r="JJ31" s="797">
        <v>3.28</v>
      </c>
      <c r="JK31" s="66"/>
      <c r="JL31" s="66"/>
      <c r="JM31" s="66" t="s">
        <v>84</v>
      </c>
      <c r="JN31" s="95">
        <v>0</v>
      </c>
      <c r="JO31" s="95">
        <v>0</v>
      </c>
      <c r="JP31" s="95">
        <v>0</v>
      </c>
      <c r="JQ31" s="95">
        <v>0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1109</v>
      </c>
      <c r="KA31" s="891">
        <v>39000</v>
      </c>
      <c r="KB31" s="890">
        <v>0</v>
      </c>
      <c r="KC31" s="891"/>
      <c r="KD31" s="891"/>
      <c r="KE31" s="891"/>
      <c r="KF31" s="891"/>
      <c r="KG31" s="892">
        <v>40109</v>
      </c>
      <c r="KH31" s="891">
        <v>40</v>
      </c>
      <c r="KI31" s="1012">
        <v>40149</v>
      </c>
      <c r="KJ31" s="102"/>
      <c r="KK31" s="102"/>
      <c r="KL31" s="852" t="s">
        <v>77</v>
      </c>
      <c r="KM31" s="1034">
        <v>0</v>
      </c>
      <c r="KN31" s="1035">
        <v>377</v>
      </c>
      <c r="KO31" s="1035">
        <v>7440</v>
      </c>
      <c r="KP31" s="890">
        <v>0</v>
      </c>
      <c r="KQ31" s="891"/>
      <c r="KR31" s="891"/>
      <c r="KS31" s="891"/>
      <c r="KT31" s="891"/>
      <c r="KU31" s="892">
        <v>7817</v>
      </c>
      <c r="KV31" s="1035">
        <v>171</v>
      </c>
      <c r="KW31" s="1017">
        <v>7988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1360</v>
      </c>
      <c r="LS31" s="1039">
        <v>1258</v>
      </c>
      <c r="LT31" s="755">
        <v>8.11</v>
      </c>
      <c r="LU31" s="63"/>
      <c r="LV31" s="63"/>
      <c r="LW31" s="740" t="s">
        <v>117</v>
      </c>
      <c r="LX31" s="57">
        <v>809</v>
      </c>
      <c r="LY31" s="756">
        <v>771</v>
      </c>
      <c r="LZ31" s="757">
        <v>4.93</v>
      </c>
      <c r="MA31" s="73"/>
      <c r="MB31" s="794" t="s">
        <v>52</v>
      </c>
      <c r="MC31" s="795">
        <v>627.58000000000004</v>
      </c>
      <c r="MD31" s="796">
        <v>588.99</v>
      </c>
      <c r="ME31" s="797">
        <v>6.55</v>
      </c>
      <c r="MF31" s="795">
        <v>510.84</v>
      </c>
      <c r="MG31" s="796">
        <v>500.01</v>
      </c>
      <c r="MH31" s="797">
        <v>2.17</v>
      </c>
      <c r="MI31" s="795">
        <v>627.45000000000005</v>
      </c>
      <c r="MJ31" s="796">
        <v>588.89</v>
      </c>
      <c r="MK31" s="797">
        <v>6.55</v>
      </c>
      <c r="ML31" s="4"/>
      <c r="MM31" s="4"/>
      <c r="MN31" s="4" t="s">
        <v>84</v>
      </c>
      <c r="MO31" s="990">
        <v>0</v>
      </c>
      <c r="MP31" s="990">
        <v>0</v>
      </c>
      <c r="MQ31" s="990">
        <v>0</v>
      </c>
      <c r="MR31" s="990">
        <v>0</v>
      </c>
      <c r="MS31" s="991" t="s">
        <v>198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4008</v>
      </c>
      <c r="NC31" s="894">
        <v>170778</v>
      </c>
      <c r="ND31" s="895">
        <v>0</v>
      </c>
      <c r="NE31" s="894"/>
      <c r="NF31" s="894"/>
      <c r="NG31" s="894"/>
      <c r="NH31" s="894"/>
      <c r="NI31" s="896">
        <v>174786</v>
      </c>
      <c r="NJ31" s="1040">
        <v>123</v>
      </c>
      <c r="NK31" s="898">
        <v>174909</v>
      </c>
      <c r="NL31" s="585"/>
      <c r="NM31" s="585"/>
      <c r="NN31" s="859" t="s">
        <v>77</v>
      </c>
      <c r="NO31" s="893">
        <v>0</v>
      </c>
      <c r="NP31" s="894">
        <v>1869</v>
      </c>
      <c r="NQ31" s="894">
        <v>25384</v>
      </c>
      <c r="NR31" s="895">
        <v>0</v>
      </c>
      <c r="NS31" s="894"/>
      <c r="NT31" s="894"/>
      <c r="NU31" s="894"/>
      <c r="NV31" s="894"/>
      <c r="NW31" s="896">
        <v>27253</v>
      </c>
      <c r="NX31" s="1041">
        <v>523</v>
      </c>
      <c r="NY31" s="898">
        <v>27776</v>
      </c>
    </row>
    <row r="32" spans="1:389" ht="23.25" customHeight="1" thickTop="1" thickBot="1" x14ac:dyDescent="0.3">
      <c r="A32" s="58" t="s">
        <v>205</v>
      </c>
      <c r="B32" s="1042">
        <v>78.41</v>
      </c>
      <c r="C32" s="1043">
        <v>75.180000000000007</v>
      </c>
      <c r="D32" s="739">
        <v>3.23</v>
      </c>
      <c r="E32" s="584"/>
      <c r="F32" s="63"/>
      <c r="G32" s="740" t="s">
        <v>119</v>
      </c>
      <c r="H32" s="741">
        <v>126</v>
      </c>
      <c r="I32" s="742">
        <v>134</v>
      </c>
      <c r="J32" s="743">
        <v>167</v>
      </c>
      <c r="K32" s="741">
        <v>427</v>
      </c>
      <c r="L32" s="744">
        <v>353</v>
      </c>
      <c r="M32" s="745">
        <v>20.96</v>
      </c>
      <c r="N32" s="66"/>
      <c r="O32" s="794" t="s">
        <v>58</v>
      </c>
      <c r="P32" s="795">
        <v>235.25</v>
      </c>
      <c r="Q32" s="980">
        <v>217.94</v>
      </c>
      <c r="R32" s="797">
        <v>7.94</v>
      </c>
      <c r="S32" s="795">
        <v>171.43</v>
      </c>
      <c r="T32" s="796">
        <v>156.66999999999999</v>
      </c>
      <c r="U32" s="797">
        <v>9.42</v>
      </c>
      <c r="V32" s="795">
        <v>235.18</v>
      </c>
      <c r="W32" s="796">
        <v>217.87</v>
      </c>
      <c r="X32" s="797">
        <v>7.95</v>
      </c>
      <c r="Y32" s="66"/>
      <c r="Z32" s="92" t="s">
        <v>60</v>
      </c>
      <c r="AA32" s="92"/>
      <c r="AB32" s="936">
        <v>22342</v>
      </c>
      <c r="AC32" s="936">
        <v>21793</v>
      </c>
      <c r="AD32" s="936">
        <v>20194</v>
      </c>
      <c r="AE32" s="936">
        <v>64329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0</v>
      </c>
      <c r="AN32" s="912">
        <v>1001</v>
      </c>
      <c r="AO32" s="912">
        <v>55211</v>
      </c>
      <c r="AP32" s="911">
        <v>0</v>
      </c>
      <c r="AQ32" s="912"/>
      <c r="AR32" s="912"/>
      <c r="AS32" s="912"/>
      <c r="AT32" s="912"/>
      <c r="AU32" s="911">
        <v>56212</v>
      </c>
      <c r="AV32" s="912">
        <v>31</v>
      </c>
      <c r="AW32" s="1045">
        <v>56243</v>
      </c>
      <c r="AX32" s="102"/>
      <c r="AY32" s="102"/>
      <c r="AZ32" s="915" t="s">
        <v>49</v>
      </c>
      <c r="BA32" s="1046">
        <v>0</v>
      </c>
      <c r="BB32" s="1047">
        <v>530</v>
      </c>
      <c r="BC32" s="1047">
        <v>7587</v>
      </c>
      <c r="BD32" s="1048">
        <v>0</v>
      </c>
      <c r="BE32" s="1047"/>
      <c r="BF32" s="1047"/>
      <c r="BG32" s="1047"/>
      <c r="BH32" s="1047"/>
      <c r="BI32" s="1049">
        <v>8117</v>
      </c>
      <c r="BJ32" s="1047">
        <v>190</v>
      </c>
      <c r="BK32" s="1050">
        <v>8307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62.13</v>
      </c>
      <c r="CG32" s="1043">
        <v>59.97</v>
      </c>
      <c r="CH32" s="739">
        <v>2.16</v>
      </c>
      <c r="CI32" s="584"/>
      <c r="CJ32" s="63"/>
      <c r="CK32" s="740" t="s">
        <v>119</v>
      </c>
      <c r="CL32" s="741">
        <v>187</v>
      </c>
      <c r="CM32" s="742">
        <v>204</v>
      </c>
      <c r="CN32" s="743">
        <v>132</v>
      </c>
      <c r="CO32" s="741">
        <v>523</v>
      </c>
      <c r="CP32" s="744">
        <v>387</v>
      </c>
      <c r="CQ32" s="745">
        <v>35.14</v>
      </c>
      <c r="CR32" s="66"/>
      <c r="CS32" s="794" t="s">
        <v>58</v>
      </c>
      <c r="CT32" s="795">
        <v>253.93</v>
      </c>
      <c r="CU32" s="980">
        <v>239.15</v>
      </c>
      <c r="CV32" s="797">
        <v>6.18</v>
      </c>
      <c r="CW32" s="795">
        <v>335.83</v>
      </c>
      <c r="CX32" s="796">
        <v>305.05</v>
      </c>
      <c r="CY32" s="797">
        <v>10.09</v>
      </c>
      <c r="CZ32" s="795">
        <v>253.98</v>
      </c>
      <c r="DA32" s="796">
        <v>239.19</v>
      </c>
      <c r="DB32" s="797">
        <v>6.18</v>
      </c>
      <c r="DC32" s="66"/>
      <c r="DD32" s="92" t="s">
        <v>60</v>
      </c>
      <c r="DE32" s="92"/>
      <c r="DF32" s="936">
        <v>21074</v>
      </c>
      <c r="DG32" s="936">
        <v>20193</v>
      </c>
      <c r="DH32" s="936">
        <v>12701</v>
      </c>
      <c r="DI32" s="936">
        <v>53968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0</v>
      </c>
      <c r="DR32" s="912">
        <v>1347</v>
      </c>
      <c r="DS32" s="912">
        <v>45236</v>
      </c>
      <c r="DT32" s="906">
        <v>0</v>
      </c>
      <c r="DU32" s="905"/>
      <c r="DV32" s="905"/>
      <c r="DW32" s="905"/>
      <c r="DX32" s="905"/>
      <c r="DY32" s="909">
        <v>46583</v>
      </c>
      <c r="DZ32" s="912">
        <v>25</v>
      </c>
      <c r="EA32" s="1045">
        <v>46608</v>
      </c>
      <c r="EB32" s="102"/>
      <c r="EC32" s="102"/>
      <c r="ED32" s="915" t="s">
        <v>49</v>
      </c>
      <c r="EE32" s="1046">
        <v>0</v>
      </c>
      <c r="EF32" s="1047">
        <v>548</v>
      </c>
      <c r="EG32" s="1047">
        <v>6837</v>
      </c>
      <c r="EH32" s="906">
        <v>0</v>
      </c>
      <c r="EI32" s="905"/>
      <c r="EJ32" s="905"/>
      <c r="EK32" s="905"/>
      <c r="EL32" s="905"/>
      <c r="EM32" s="909">
        <v>7385</v>
      </c>
      <c r="EN32" s="1047">
        <v>67</v>
      </c>
      <c r="EO32" s="1050">
        <v>7452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50.43</v>
      </c>
      <c r="FK32" s="1043">
        <v>51.94</v>
      </c>
      <c r="FL32" s="739">
        <v>-1.51</v>
      </c>
      <c r="FM32" s="584"/>
      <c r="FN32" s="63"/>
      <c r="FO32" s="740" t="s">
        <v>119</v>
      </c>
      <c r="FP32" s="741">
        <v>90</v>
      </c>
      <c r="FQ32" s="742">
        <v>105</v>
      </c>
      <c r="FR32" s="743">
        <v>84</v>
      </c>
      <c r="FS32" s="741">
        <v>279</v>
      </c>
      <c r="FT32" s="744">
        <v>255</v>
      </c>
      <c r="FU32" s="745">
        <v>9.41</v>
      </c>
      <c r="FV32" s="66"/>
      <c r="FW32" s="794" t="s">
        <v>58</v>
      </c>
      <c r="FX32" s="795">
        <v>266.81</v>
      </c>
      <c r="FY32" s="980">
        <v>247.8</v>
      </c>
      <c r="FZ32" s="797">
        <v>7.67</v>
      </c>
      <c r="GA32" s="795">
        <v>303.82</v>
      </c>
      <c r="GB32" s="796">
        <v>293.29000000000002</v>
      </c>
      <c r="GC32" s="797">
        <v>3.59</v>
      </c>
      <c r="GD32" s="795">
        <v>266.85000000000002</v>
      </c>
      <c r="GE32" s="796">
        <v>247.84</v>
      </c>
      <c r="GF32" s="797">
        <v>7.67</v>
      </c>
      <c r="GG32" s="66"/>
      <c r="GH32" s="92" t="s">
        <v>60</v>
      </c>
      <c r="GI32" s="92"/>
      <c r="GJ32" s="936">
        <v>11350</v>
      </c>
      <c r="GK32" s="936">
        <v>12049</v>
      </c>
      <c r="GL32" s="936">
        <v>12417</v>
      </c>
      <c r="GM32" s="936">
        <v>35816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0</v>
      </c>
      <c r="GV32" s="912">
        <v>551</v>
      </c>
      <c r="GW32" s="912">
        <v>31331</v>
      </c>
      <c r="GX32" s="906">
        <v>0</v>
      </c>
      <c r="GY32" s="905"/>
      <c r="GZ32" s="905"/>
      <c r="HA32" s="905"/>
      <c r="HB32" s="905"/>
      <c r="HC32" s="909">
        <v>31882</v>
      </c>
      <c r="HD32" s="912">
        <v>27</v>
      </c>
      <c r="HE32" s="1045">
        <v>31909</v>
      </c>
      <c r="HF32" s="102"/>
      <c r="HG32" s="102"/>
      <c r="HH32" s="915" t="s">
        <v>49</v>
      </c>
      <c r="HI32" s="1046">
        <v>0</v>
      </c>
      <c r="HJ32" s="1047">
        <v>414</v>
      </c>
      <c r="HK32" s="1047">
        <v>3520</v>
      </c>
      <c r="HL32" s="906">
        <v>0</v>
      </c>
      <c r="HM32" s="905"/>
      <c r="HN32" s="905"/>
      <c r="HO32" s="905"/>
      <c r="HP32" s="905"/>
      <c r="HQ32" s="909">
        <v>3934</v>
      </c>
      <c r="HR32" s="1047">
        <v>95</v>
      </c>
      <c r="HS32" s="1050">
        <v>4029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67.81</v>
      </c>
      <c r="IO32" s="1043">
        <v>66.39</v>
      </c>
      <c r="IP32" s="739">
        <v>1.42</v>
      </c>
      <c r="IQ32" s="584"/>
      <c r="IR32" s="63"/>
      <c r="IS32" s="740" t="s">
        <v>119</v>
      </c>
      <c r="IT32" s="741">
        <v>222</v>
      </c>
      <c r="IU32" s="742">
        <v>284</v>
      </c>
      <c r="IV32" s="743">
        <v>326</v>
      </c>
      <c r="IW32" s="741">
        <v>832</v>
      </c>
      <c r="IX32" s="744">
        <v>694</v>
      </c>
      <c r="IY32" s="745">
        <v>19.88</v>
      </c>
      <c r="IZ32" s="66"/>
      <c r="JA32" s="794" t="s">
        <v>58</v>
      </c>
      <c r="JB32" s="795">
        <v>328.04</v>
      </c>
      <c r="JC32" s="980">
        <v>312.79000000000002</v>
      </c>
      <c r="JD32" s="797">
        <v>4.88</v>
      </c>
      <c r="JE32" s="795">
        <v>394.46</v>
      </c>
      <c r="JF32" s="796">
        <v>382.03</v>
      </c>
      <c r="JG32" s="797">
        <v>3.25</v>
      </c>
      <c r="JH32" s="795">
        <v>328.13</v>
      </c>
      <c r="JI32" s="796">
        <v>312.89</v>
      </c>
      <c r="JJ32" s="797">
        <v>4.87</v>
      </c>
      <c r="JK32" s="66"/>
      <c r="JL32" s="92" t="s">
        <v>60</v>
      </c>
      <c r="JM32" s="92"/>
      <c r="JN32" s="936">
        <v>14978</v>
      </c>
      <c r="JO32" s="936">
        <v>16217</v>
      </c>
      <c r="JP32" s="936">
        <v>16731</v>
      </c>
      <c r="JQ32" s="936">
        <v>47926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0</v>
      </c>
      <c r="JZ32" s="912">
        <v>1109</v>
      </c>
      <c r="KA32" s="912">
        <v>39000</v>
      </c>
      <c r="KB32" s="911">
        <v>0</v>
      </c>
      <c r="KC32" s="912"/>
      <c r="KD32" s="912"/>
      <c r="KE32" s="912"/>
      <c r="KF32" s="912"/>
      <c r="KG32" s="913">
        <v>40109</v>
      </c>
      <c r="KH32" s="912">
        <v>40</v>
      </c>
      <c r="KI32" s="1045">
        <v>40149</v>
      </c>
      <c r="KJ32" s="102"/>
      <c r="KK32" s="102"/>
      <c r="KL32" s="915" t="s">
        <v>49</v>
      </c>
      <c r="KM32" s="1046">
        <v>0</v>
      </c>
      <c r="KN32" s="1047">
        <v>377</v>
      </c>
      <c r="KO32" s="1047">
        <v>7440</v>
      </c>
      <c r="KP32" s="911">
        <v>0</v>
      </c>
      <c r="KQ32" s="912"/>
      <c r="KR32" s="912"/>
      <c r="KS32" s="912"/>
      <c r="KT32" s="912"/>
      <c r="KU32" s="913">
        <v>7817</v>
      </c>
      <c r="KV32" s="1047">
        <v>171</v>
      </c>
      <c r="KW32" s="1050">
        <v>7988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64.7</v>
      </c>
      <c r="LS32" s="1052">
        <v>63.37</v>
      </c>
      <c r="LT32" s="755">
        <v>1.33</v>
      </c>
      <c r="LU32" s="63"/>
      <c r="LV32" s="63"/>
      <c r="LW32" s="740" t="s">
        <v>119</v>
      </c>
      <c r="LX32" s="57">
        <v>2061</v>
      </c>
      <c r="LY32" s="756">
        <v>1689</v>
      </c>
      <c r="LZ32" s="757">
        <v>22.02</v>
      </c>
      <c r="MA32" s="73"/>
      <c r="MB32" s="794" t="s">
        <v>58</v>
      </c>
      <c r="MC32" s="795">
        <v>269.42</v>
      </c>
      <c r="MD32" s="796">
        <v>252.73</v>
      </c>
      <c r="ME32" s="797">
        <v>6.6</v>
      </c>
      <c r="MF32" s="795">
        <v>278.64</v>
      </c>
      <c r="MG32" s="796">
        <v>281.86</v>
      </c>
      <c r="MH32" s="797">
        <v>-1.1399999999999999</v>
      </c>
      <c r="MI32" s="795">
        <v>269.43</v>
      </c>
      <c r="MJ32" s="796">
        <v>252.76</v>
      </c>
      <c r="MK32" s="797">
        <v>6.6</v>
      </c>
      <c r="ML32" s="4"/>
      <c r="MM32" s="781" t="s">
        <v>60</v>
      </c>
      <c r="MN32" s="781"/>
      <c r="MO32" s="782">
        <v>64329</v>
      </c>
      <c r="MP32" s="782">
        <v>53968</v>
      </c>
      <c r="MQ32" s="782">
        <v>35816</v>
      </c>
      <c r="MR32" s="782">
        <v>47926</v>
      </c>
      <c r="MS32" s="782">
        <v>202039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0</v>
      </c>
      <c r="NB32" s="917">
        <v>4008</v>
      </c>
      <c r="NC32" s="917">
        <v>170778</v>
      </c>
      <c r="ND32" s="918">
        <v>0</v>
      </c>
      <c r="NE32" s="917"/>
      <c r="NF32" s="917"/>
      <c r="NG32" s="917"/>
      <c r="NH32" s="917"/>
      <c r="NI32" s="919">
        <v>174786</v>
      </c>
      <c r="NJ32" s="917">
        <v>123</v>
      </c>
      <c r="NK32" s="919">
        <v>174909</v>
      </c>
      <c r="NL32" s="585"/>
      <c r="NM32" s="585"/>
      <c r="NN32" s="916" t="s">
        <v>49</v>
      </c>
      <c r="NO32" s="916">
        <v>0</v>
      </c>
      <c r="NP32" s="917">
        <v>1869</v>
      </c>
      <c r="NQ32" s="917">
        <v>25384</v>
      </c>
      <c r="NR32" s="918">
        <v>0</v>
      </c>
      <c r="NS32" s="917"/>
      <c r="NT32" s="917"/>
      <c r="NU32" s="917"/>
      <c r="NV32" s="917"/>
      <c r="NW32" s="919">
        <v>27253</v>
      </c>
      <c r="NX32" s="919">
        <v>523</v>
      </c>
      <c r="NY32" s="919">
        <v>27776</v>
      </c>
    </row>
    <row r="33" spans="1:389" ht="23.25" customHeight="1" thickTop="1" x14ac:dyDescent="0.25">
      <c r="A33" s="58" t="s">
        <v>120</v>
      </c>
      <c r="B33" s="1053">
        <v>64329</v>
      </c>
      <c r="C33" s="1030">
        <v>59485</v>
      </c>
      <c r="D33" s="739">
        <v>8.14</v>
      </c>
      <c r="E33" s="63"/>
      <c r="F33" s="63"/>
      <c r="G33" s="740" t="s">
        <v>121</v>
      </c>
      <c r="H33" s="741">
        <v>77</v>
      </c>
      <c r="I33" s="742">
        <v>108</v>
      </c>
      <c r="J33" s="743">
        <v>89</v>
      </c>
      <c r="K33" s="741">
        <v>274</v>
      </c>
      <c r="L33" s="744">
        <v>239</v>
      </c>
      <c r="M33" s="745">
        <v>14.64</v>
      </c>
      <c r="N33" s="66"/>
      <c r="O33" s="794" t="s">
        <v>63</v>
      </c>
      <c r="P33" s="795">
        <v>303.97000000000003</v>
      </c>
      <c r="Q33" s="796">
        <v>290.2</v>
      </c>
      <c r="R33" s="797">
        <v>4.75</v>
      </c>
      <c r="S33" s="795">
        <v>201.57</v>
      </c>
      <c r="T33" s="796">
        <v>187.67</v>
      </c>
      <c r="U33" s="797">
        <v>7.41</v>
      </c>
      <c r="V33" s="795">
        <v>303.85000000000002</v>
      </c>
      <c r="W33" s="796">
        <v>290.08</v>
      </c>
      <c r="X33" s="797">
        <v>4.75</v>
      </c>
      <c r="Y33" s="66"/>
      <c r="Z33" s="66"/>
      <c r="AA33" s="66" t="s">
        <v>39</v>
      </c>
      <c r="AB33" s="799">
        <v>581</v>
      </c>
      <c r="AC33" s="799">
        <v>434</v>
      </c>
      <c r="AD33" s="799">
        <v>516</v>
      </c>
      <c r="AE33" s="799">
        <v>1531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53968</v>
      </c>
      <c r="CG33" s="1030">
        <v>49904</v>
      </c>
      <c r="CH33" s="739">
        <v>8.14</v>
      </c>
      <c r="CI33" s="63"/>
      <c r="CJ33" s="63"/>
      <c r="CK33" s="740" t="s">
        <v>121</v>
      </c>
      <c r="CL33" s="741">
        <v>31</v>
      </c>
      <c r="CM33" s="742">
        <v>8</v>
      </c>
      <c r="CN33" s="743">
        <v>21</v>
      </c>
      <c r="CO33" s="741">
        <v>60</v>
      </c>
      <c r="CP33" s="744">
        <v>50</v>
      </c>
      <c r="CQ33" s="745">
        <v>20</v>
      </c>
      <c r="CR33" s="66"/>
      <c r="CS33" s="794" t="s">
        <v>63</v>
      </c>
      <c r="CT33" s="795">
        <v>235.56</v>
      </c>
      <c r="CU33" s="796">
        <v>223.97</v>
      </c>
      <c r="CV33" s="797">
        <v>5.17</v>
      </c>
      <c r="CW33" s="795">
        <v>272.73</v>
      </c>
      <c r="CX33" s="796">
        <v>254.69</v>
      </c>
      <c r="CY33" s="797">
        <v>7.08</v>
      </c>
      <c r="CZ33" s="795">
        <v>235.58</v>
      </c>
      <c r="DA33" s="796">
        <v>223.98</v>
      </c>
      <c r="DB33" s="797">
        <v>5.18</v>
      </c>
      <c r="DC33" s="66"/>
      <c r="DD33" s="66"/>
      <c r="DE33" s="66" t="s">
        <v>39</v>
      </c>
      <c r="DF33" s="799">
        <v>677</v>
      </c>
      <c r="DG33" s="799">
        <v>702</v>
      </c>
      <c r="DH33" s="799">
        <v>516</v>
      </c>
      <c r="DI33" s="799">
        <v>1895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35816</v>
      </c>
      <c r="FK33" s="1030">
        <v>36619</v>
      </c>
      <c r="FL33" s="739">
        <v>-2.19</v>
      </c>
      <c r="FM33" s="63"/>
      <c r="FN33" s="63"/>
      <c r="FO33" s="740" t="s">
        <v>121</v>
      </c>
      <c r="FP33" s="741">
        <v>26</v>
      </c>
      <c r="FQ33" s="742">
        <v>31</v>
      </c>
      <c r="FR33" s="743">
        <v>21</v>
      </c>
      <c r="FS33" s="741">
        <v>78</v>
      </c>
      <c r="FT33" s="744">
        <v>81</v>
      </c>
      <c r="FU33" s="745">
        <v>-3.7</v>
      </c>
      <c r="FV33" s="66"/>
      <c r="FW33" s="794" t="s">
        <v>63</v>
      </c>
      <c r="FX33" s="795">
        <v>223.53</v>
      </c>
      <c r="FY33" s="796">
        <v>211.6</v>
      </c>
      <c r="FZ33" s="797">
        <v>5.64</v>
      </c>
      <c r="GA33" s="795">
        <v>387.31</v>
      </c>
      <c r="GB33" s="796">
        <v>367.03</v>
      </c>
      <c r="GC33" s="797">
        <v>5.53</v>
      </c>
      <c r="GD33" s="795">
        <v>223.7</v>
      </c>
      <c r="GE33" s="796">
        <v>211.76</v>
      </c>
      <c r="GF33" s="797">
        <v>5.64</v>
      </c>
      <c r="GG33" s="66"/>
      <c r="GH33" s="66"/>
      <c r="GI33" s="66" t="s">
        <v>39</v>
      </c>
      <c r="GJ33" s="799">
        <v>330</v>
      </c>
      <c r="GK33" s="799">
        <v>321</v>
      </c>
      <c r="GL33" s="799">
        <v>314</v>
      </c>
      <c r="GM33" s="799">
        <v>965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47926</v>
      </c>
      <c r="IO33" s="1030">
        <v>46026</v>
      </c>
      <c r="IP33" s="739">
        <v>4.13</v>
      </c>
      <c r="IQ33" s="63"/>
      <c r="IR33" s="63"/>
      <c r="IS33" s="740" t="s">
        <v>121</v>
      </c>
      <c r="IT33" s="741">
        <v>15</v>
      </c>
      <c r="IU33" s="742">
        <v>32</v>
      </c>
      <c r="IV33" s="743">
        <v>64</v>
      </c>
      <c r="IW33" s="741">
        <v>111</v>
      </c>
      <c r="IX33" s="744">
        <v>87</v>
      </c>
      <c r="IY33" s="745">
        <v>27.59</v>
      </c>
      <c r="IZ33" s="66"/>
      <c r="JA33" s="794" t="s">
        <v>63</v>
      </c>
      <c r="JB33" s="795">
        <v>283.54000000000002</v>
      </c>
      <c r="JC33" s="796">
        <v>271.42</v>
      </c>
      <c r="JD33" s="797">
        <v>4.47</v>
      </c>
      <c r="JE33" s="795">
        <v>190.52</v>
      </c>
      <c r="JF33" s="796">
        <v>182.13</v>
      </c>
      <c r="JG33" s="797">
        <v>4.6100000000000003</v>
      </c>
      <c r="JH33" s="795">
        <v>283.41000000000003</v>
      </c>
      <c r="JI33" s="796">
        <v>271.3</v>
      </c>
      <c r="JJ33" s="797">
        <v>4.46</v>
      </c>
      <c r="JK33" s="66"/>
      <c r="JL33" s="66"/>
      <c r="JM33" s="66" t="s">
        <v>39</v>
      </c>
      <c r="JN33" s="799">
        <v>469</v>
      </c>
      <c r="JO33" s="799">
        <v>490</v>
      </c>
      <c r="JP33" s="799">
        <v>527</v>
      </c>
      <c r="JQ33" s="799">
        <v>1486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202039</v>
      </c>
      <c r="LS33" s="1039">
        <v>192034</v>
      </c>
      <c r="LT33" s="755">
        <v>5.21</v>
      </c>
      <c r="LU33" s="63"/>
      <c r="LV33" s="63"/>
      <c r="LW33" s="740" t="s">
        <v>121</v>
      </c>
      <c r="LX33" s="57">
        <v>523</v>
      </c>
      <c r="LY33" s="756">
        <v>457</v>
      </c>
      <c r="LZ33" s="757">
        <v>14.44</v>
      </c>
      <c r="MA33" s="73"/>
      <c r="MB33" s="794" t="s">
        <v>63</v>
      </c>
      <c r="MC33" s="795">
        <v>265.95</v>
      </c>
      <c r="MD33" s="796">
        <v>252.73</v>
      </c>
      <c r="ME33" s="797">
        <v>5.23</v>
      </c>
      <c r="MF33" s="795">
        <v>216.72</v>
      </c>
      <c r="MG33" s="796">
        <v>212.63</v>
      </c>
      <c r="MH33" s="797">
        <v>1.92</v>
      </c>
      <c r="MI33" s="795">
        <v>265.89</v>
      </c>
      <c r="MJ33" s="796">
        <v>252.69</v>
      </c>
      <c r="MK33" s="797">
        <v>5.22</v>
      </c>
      <c r="ML33" s="4"/>
      <c r="MM33" s="4"/>
      <c r="MN33" s="4" t="s">
        <v>39</v>
      </c>
      <c r="MO33" s="821">
        <v>1531</v>
      </c>
      <c r="MP33" s="821">
        <v>1895</v>
      </c>
      <c r="MQ33" s="821">
        <v>965</v>
      </c>
      <c r="MR33" s="821">
        <v>1486</v>
      </c>
      <c r="MS33" s="821">
        <v>5877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56212</v>
      </c>
      <c r="C34" s="1056">
        <v>52051</v>
      </c>
      <c r="D34" s="763">
        <v>7.99</v>
      </c>
      <c r="E34" s="63"/>
      <c r="F34" s="63"/>
      <c r="G34" s="740" t="s">
        <v>123</v>
      </c>
      <c r="H34" s="741">
        <v>29</v>
      </c>
      <c r="I34" s="742">
        <v>86</v>
      </c>
      <c r="J34" s="743">
        <v>73</v>
      </c>
      <c r="K34" s="741">
        <v>188</v>
      </c>
      <c r="L34" s="744">
        <v>191</v>
      </c>
      <c r="M34" s="745">
        <v>-1.57</v>
      </c>
      <c r="N34" s="66"/>
      <c r="O34" s="794" t="s">
        <v>69</v>
      </c>
      <c r="P34" s="795">
        <v>138.21</v>
      </c>
      <c r="Q34" s="796">
        <v>131.15</v>
      </c>
      <c r="R34" s="797">
        <v>5.38</v>
      </c>
      <c r="S34" s="795">
        <v>104.64</v>
      </c>
      <c r="T34" s="796">
        <v>99.65</v>
      </c>
      <c r="U34" s="797">
        <v>5.01</v>
      </c>
      <c r="V34" s="795">
        <v>138.16999999999999</v>
      </c>
      <c r="W34" s="796">
        <v>131.11000000000001</v>
      </c>
      <c r="X34" s="797">
        <v>5.38</v>
      </c>
      <c r="Y34" s="66"/>
      <c r="Z34" s="66"/>
      <c r="AA34" s="66" t="s">
        <v>53</v>
      </c>
      <c r="AB34" s="799">
        <v>21761</v>
      </c>
      <c r="AC34" s="799">
        <v>21359</v>
      </c>
      <c r="AD34" s="799">
        <v>19678</v>
      </c>
      <c r="AE34" s="799">
        <v>62798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46583</v>
      </c>
      <c r="CG34" s="1056">
        <v>43240</v>
      </c>
      <c r="CH34" s="763">
        <v>7.73</v>
      </c>
      <c r="CI34" s="63"/>
      <c r="CJ34" s="63"/>
      <c r="CK34" s="740" t="s">
        <v>123</v>
      </c>
      <c r="CL34" s="741">
        <v>12</v>
      </c>
      <c r="CM34" s="742">
        <v>14</v>
      </c>
      <c r="CN34" s="743">
        <v>7</v>
      </c>
      <c r="CO34" s="741">
        <v>33</v>
      </c>
      <c r="CP34" s="744">
        <v>20</v>
      </c>
      <c r="CQ34" s="745">
        <v>65</v>
      </c>
      <c r="CR34" s="66"/>
      <c r="CS34" s="794" t="s">
        <v>69</v>
      </c>
      <c r="CT34" s="795">
        <v>156.34</v>
      </c>
      <c r="CU34" s="796">
        <v>149.80000000000001</v>
      </c>
      <c r="CV34" s="797">
        <v>4.37</v>
      </c>
      <c r="CW34" s="795">
        <v>121.6</v>
      </c>
      <c r="CX34" s="796">
        <v>113.59</v>
      </c>
      <c r="CY34" s="797">
        <v>7.05</v>
      </c>
      <c r="CZ34" s="795">
        <v>156.32</v>
      </c>
      <c r="DA34" s="796">
        <v>149.78</v>
      </c>
      <c r="DB34" s="797">
        <v>4.37</v>
      </c>
      <c r="DC34" s="66"/>
      <c r="DD34" s="66"/>
      <c r="DE34" s="66" t="s">
        <v>53</v>
      </c>
      <c r="DF34" s="799">
        <v>20397</v>
      </c>
      <c r="DG34" s="799">
        <v>19491</v>
      </c>
      <c r="DH34" s="799">
        <v>12185</v>
      </c>
      <c r="DI34" s="799">
        <v>52073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31882</v>
      </c>
      <c r="FK34" s="1056">
        <v>32637</v>
      </c>
      <c r="FL34" s="763">
        <v>-2.31</v>
      </c>
      <c r="FM34" s="63"/>
      <c r="FN34" s="63"/>
      <c r="FO34" s="740" t="s">
        <v>123</v>
      </c>
      <c r="FP34" s="741">
        <v>51</v>
      </c>
      <c r="FQ34" s="742">
        <v>70</v>
      </c>
      <c r="FR34" s="743">
        <v>89</v>
      </c>
      <c r="FS34" s="741">
        <v>210</v>
      </c>
      <c r="FT34" s="744">
        <v>210</v>
      </c>
      <c r="FU34" s="745">
        <v>0</v>
      </c>
      <c r="FV34" s="66"/>
      <c r="FW34" s="794" t="s">
        <v>69</v>
      </c>
      <c r="FX34" s="795">
        <v>114.88</v>
      </c>
      <c r="FY34" s="796">
        <v>109.63</v>
      </c>
      <c r="FZ34" s="797">
        <v>4.79</v>
      </c>
      <c r="GA34" s="795">
        <v>155.54</v>
      </c>
      <c r="GB34" s="796">
        <v>148.11000000000001</v>
      </c>
      <c r="GC34" s="797">
        <v>5.0199999999999996</v>
      </c>
      <c r="GD34" s="795">
        <v>114.92</v>
      </c>
      <c r="GE34" s="796">
        <v>109.68</v>
      </c>
      <c r="GF34" s="797">
        <v>4.78</v>
      </c>
      <c r="GG34" s="66"/>
      <c r="GH34" s="66"/>
      <c r="GI34" s="66" t="s">
        <v>53</v>
      </c>
      <c r="GJ34" s="799">
        <v>11020</v>
      </c>
      <c r="GK34" s="799">
        <v>11728</v>
      </c>
      <c r="GL34" s="799">
        <v>12103</v>
      </c>
      <c r="GM34" s="799">
        <v>34851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40109</v>
      </c>
      <c r="IO34" s="1056">
        <v>38569</v>
      </c>
      <c r="IP34" s="763">
        <v>3.99</v>
      </c>
      <c r="IQ34" s="63"/>
      <c r="IR34" s="63"/>
      <c r="IS34" s="740" t="s">
        <v>123</v>
      </c>
      <c r="IT34" s="741">
        <v>32</v>
      </c>
      <c r="IU34" s="742">
        <v>65</v>
      </c>
      <c r="IV34" s="743">
        <v>20</v>
      </c>
      <c r="IW34" s="741">
        <v>117</v>
      </c>
      <c r="IX34" s="744">
        <v>116</v>
      </c>
      <c r="IY34" s="745">
        <v>0.86</v>
      </c>
      <c r="IZ34" s="66"/>
      <c r="JA34" s="794" t="s">
        <v>69</v>
      </c>
      <c r="JB34" s="795">
        <v>226.16</v>
      </c>
      <c r="JC34" s="796">
        <v>216.97</v>
      </c>
      <c r="JD34" s="797">
        <v>4.24</v>
      </c>
      <c r="JE34" s="795">
        <v>167.94</v>
      </c>
      <c r="JF34" s="796">
        <v>162.69</v>
      </c>
      <c r="JG34" s="797">
        <v>3.23</v>
      </c>
      <c r="JH34" s="795">
        <v>226.08</v>
      </c>
      <c r="JI34" s="796">
        <v>216.89</v>
      </c>
      <c r="JJ34" s="797">
        <v>4.24</v>
      </c>
      <c r="JK34" s="66"/>
      <c r="JL34" s="66"/>
      <c r="JM34" s="66" t="s">
        <v>53</v>
      </c>
      <c r="JN34" s="799">
        <v>14509</v>
      </c>
      <c r="JO34" s="799">
        <v>15727</v>
      </c>
      <c r="JP34" s="799">
        <v>16204</v>
      </c>
      <c r="JQ34" s="799">
        <v>46440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174786</v>
      </c>
      <c r="LS34" s="1058">
        <v>166497</v>
      </c>
      <c r="LT34" s="780">
        <v>4.9800000000000004</v>
      </c>
      <c r="LU34" s="63"/>
      <c r="LV34" s="63"/>
      <c r="LW34" s="740" t="s">
        <v>123</v>
      </c>
      <c r="LX34" s="57">
        <v>548</v>
      </c>
      <c r="LY34" s="756">
        <v>537</v>
      </c>
      <c r="LZ34" s="757">
        <v>2.0499999999999998</v>
      </c>
      <c r="MA34" s="73"/>
      <c r="MB34" s="794" t="s">
        <v>69</v>
      </c>
      <c r="MC34" s="795">
        <v>160.44</v>
      </c>
      <c r="MD34" s="796">
        <v>152.62</v>
      </c>
      <c r="ME34" s="797">
        <v>5.12</v>
      </c>
      <c r="MF34" s="795">
        <v>139.32</v>
      </c>
      <c r="MG34" s="796">
        <v>146.34</v>
      </c>
      <c r="MH34" s="797">
        <v>-4.8</v>
      </c>
      <c r="MI34" s="795">
        <v>160.41999999999999</v>
      </c>
      <c r="MJ34" s="796">
        <v>152.61000000000001</v>
      </c>
      <c r="MK34" s="797">
        <v>5.12</v>
      </c>
      <c r="ML34" s="4"/>
      <c r="MM34" s="4"/>
      <c r="MN34" s="4" t="s">
        <v>53</v>
      </c>
      <c r="MO34" s="821">
        <v>62798</v>
      </c>
      <c r="MP34" s="821">
        <v>52073</v>
      </c>
      <c r="MQ34" s="821">
        <v>34851</v>
      </c>
      <c r="MR34" s="821">
        <v>46440</v>
      </c>
      <c r="MS34" s="821">
        <v>196162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8117</v>
      </c>
      <c r="C35" s="1060">
        <v>7434</v>
      </c>
      <c r="D35" s="901">
        <v>9.19</v>
      </c>
      <c r="E35" s="63"/>
      <c r="F35" s="63"/>
      <c r="G35" s="740" t="s">
        <v>126</v>
      </c>
      <c r="H35" s="741">
        <v>65</v>
      </c>
      <c r="I35" s="742">
        <v>69</v>
      </c>
      <c r="J35" s="743">
        <v>56</v>
      </c>
      <c r="K35" s="741">
        <v>190</v>
      </c>
      <c r="L35" s="744">
        <v>128</v>
      </c>
      <c r="M35" s="745">
        <v>48.44</v>
      </c>
      <c r="N35" s="66"/>
      <c r="O35" s="794" t="s">
        <v>74</v>
      </c>
      <c r="P35" s="795">
        <v>259.39</v>
      </c>
      <c r="Q35" s="796">
        <v>251.47</v>
      </c>
      <c r="R35" s="797">
        <v>3.15</v>
      </c>
      <c r="S35" s="795">
        <v>202</v>
      </c>
      <c r="T35" s="796">
        <v>196.71</v>
      </c>
      <c r="U35" s="797">
        <v>2.69</v>
      </c>
      <c r="V35" s="795">
        <v>259.32</v>
      </c>
      <c r="W35" s="796">
        <v>251.4</v>
      </c>
      <c r="X35" s="797">
        <v>3.15</v>
      </c>
      <c r="Y35" s="66"/>
      <c r="Z35" s="66"/>
      <c r="AA35" s="66" t="s">
        <v>59</v>
      </c>
      <c r="AB35" s="799">
        <v>0</v>
      </c>
      <c r="AC35" s="799">
        <v>0</v>
      </c>
      <c r="AD35" s="799">
        <v>0</v>
      </c>
      <c r="AE35" s="799">
        <v>0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7385</v>
      </c>
      <c r="CG35" s="1060">
        <v>6664</v>
      </c>
      <c r="CH35" s="901">
        <v>10.82</v>
      </c>
      <c r="CI35" s="63"/>
      <c r="CJ35" s="63"/>
      <c r="CK35" s="740" t="s">
        <v>126</v>
      </c>
      <c r="CL35" s="741">
        <v>8</v>
      </c>
      <c r="CM35" s="742">
        <v>59</v>
      </c>
      <c r="CN35" s="743">
        <v>41</v>
      </c>
      <c r="CO35" s="741">
        <v>108</v>
      </c>
      <c r="CP35" s="744">
        <v>86</v>
      </c>
      <c r="CQ35" s="745">
        <v>25.58</v>
      </c>
      <c r="CR35" s="66"/>
      <c r="CS35" s="794" t="s">
        <v>74</v>
      </c>
      <c r="CT35" s="795">
        <v>196.01</v>
      </c>
      <c r="CU35" s="796">
        <v>192.21</v>
      </c>
      <c r="CV35" s="797">
        <v>1.98</v>
      </c>
      <c r="CW35" s="795">
        <v>176.66</v>
      </c>
      <c r="CX35" s="796">
        <v>168.96</v>
      </c>
      <c r="CY35" s="797">
        <v>4.5599999999999996</v>
      </c>
      <c r="CZ35" s="795">
        <v>196</v>
      </c>
      <c r="DA35" s="796">
        <v>192.2</v>
      </c>
      <c r="DB35" s="797">
        <v>1.98</v>
      </c>
      <c r="DC35" s="66"/>
      <c r="DD35" s="66"/>
      <c r="DE35" s="66" t="s">
        <v>59</v>
      </c>
      <c r="DF35" s="799">
        <v>0</v>
      </c>
      <c r="DG35" s="799">
        <v>0</v>
      </c>
      <c r="DH35" s="799">
        <v>0</v>
      </c>
      <c r="DI35" s="799">
        <v>0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3934</v>
      </c>
      <c r="FK35" s="1060">
        <v>3982</v>
      </c>
      <c r="FL35" s="901">
        <v>-1.21</v>
      </c>
      <c r="FM35" s="63"/>
      <c r="FN35" s="63"/>
      <c r="FO35" s="740" t="s">
        <v>126</v>
      </c>
      <c r="FP35" s="741">
        <v>64</v>
      </c>
      <c r="FQ35" s="742">
        <v>91</v>
      </c>
      <c r="FR35" s="743">
        <v>72</v>
      </c>
      <c r="FS35" s="741">
        <v>227</v>
      </c>
      <c r="FT35" s="744">
        <v>199</v>
      </c>
      <c r="FU35" s="745">
        <v>14.07</v>
      </c>
      <c r="FV35" s="66"/>
      <c r="FW35" s="794" t="s">
        <v>74</v>
      </c>
      <c r="FX35" s="795">
        <v>201.97</v>
      </c>
      <c r="FY35" s="796">
        <v>189.53</v>
      </c>
      <c r="FZ35" s="797">
        <v>6.56</v>
      </c>
      <c r="GA35" s="795">
        <v>205.3</v>
      </c>
      <c r="GB35" s="796">
        <v>194.77</v>
      </c>
      <c r="GC35" s="797">
        <v>5.41</v>
      </c>
      <c r="GD35" s="795">
        <v>201.97</v>
      </c>
      <c r="GE35" s="796">
        <v>189.54</v>
      </c>
      <c r="GF35" s="797">
        <v>6.56</v>
      </c>
      <c r="GG35" s="66"/>
      <c r="GH35" s="66"/>
      <c r="GI35" s="66" t="s">
        <v>59</v>
      </c>
      <c r="GJ35" s="799">
        <v>0</v>
      </c>
      <c r="GK35" s="799">
        <v>0</v>
      </c>
      <c r="GL35" s="799">
        <v>0</v>
      </c>
      <c r="GM35" s="799">
        <v>0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7817</v>
      </c>
      <c r="IO35" s="1060">
        <v>7457</v>
      </c>
      <c r="IP35" s="901">
        <v>4.83</v>
      </c>
      <c r="IQ35" s="63"/>
      <c r="IR35" s="63"/>
      <c r="IS35" s="740" t="s">
        <v>126</v>
      </c>
      <c r="IT35" s="741">
        <v>152</v>
      </c>
      <c r="IU35" s="742">
        <v>22</v>
      </c>
      <c r="IV35" s="743">
        <v>38</v>
      </c>
      <c r="IW35" s="741">
        <v>212</v>
      </c>
      <c r="IX35" s="744">
        <v>101</v>
      </c>
      <c r="IY35" s="745">
        <v>109.9</v>
      </c>
      <c r="IZ35" s="66"/>
      <c r="JA35" s="794" t="s">
        <v>74</v>
      </c>
      <c r="JB35" s="795">
        <v>276.47000000000003</v>
      </c>
      <c r="JC35" s="796">
        <v>259.41000000000003</v>
      </c>
      <c r="JD35" s="797">
        <v>6.58</v>
      </c>
      <c r="JE35" s="795">
        <v>203.45</v>
      </c>
      <c r="JF35" s="796">
        <v>199.43</v>
      </c>
      <c r="JG35" s="797">
        <v>2.02</v>
      </c>
      <c r="JH35" s="795">
        <v>276.36</v>
      </c>
      <c r="JI35" s="796">
        <v>259.32</v>
      </c>
      <c r="JJ35" s="797">
        <v>6.57</v>
      </c>
      <c r="JK35" s="66"/>
      <c r="JL35" s="66"/>
      <c r="JM35" s="66" t="s">
        <v>59</v>
      </c>
      <c r="JN35" s="799">
        <v>0</v>
      </c>
      <c r="JO35" s="799">
        <v>0</v>
      </c>
      <c r="JP35" s="799">
        <v>0</v>
      </c>
      <c r="JQ35" s="799">
        <v>0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27253</v>
      </c>
      <c r="LS35" s="1066">
        <v>25537</v>
      </c>
      <c r="LT35" s="914">
        <v>6.72</v>
      </c>
      <c r="LU35" s="63"/>
      <c r="LV35" s="63"/>
      <c r="LW35" s="740" t="s">
        <v>126</v>
      </c>
      <c r="LX35" s="57">
        <v>737</v>
      </c>
      <c r="LY35" s="756">
        <v>514</v>
      </c>
      <c r="LZ35" s="757">
        <v>43.39</v>
      </c>
      <c r="MA35" s="73"/>
      <c r="MB35" s="794" t="s">
        <v>74</v>
      </c>
      <c r="MC35" s="795">
        <v>236.3</v>
      </c>
      <c r="MD35" s="796">
        <v>225.81</v>
      </c>
      <c r="ME35" s="797">
        <v>4.6500000000000004</v>
      </c>
      <c r="MF35" s="795">
        <v>201.24</v>
      </c>
      <c r="MG35" s="796">
        <v>199.01</v>
      </c>
      <c r="MH35" s="797">
        <v>1.1200000000000001</v>
      </c>
      <c r="MI35" s="795">
        <v>236.26</v>
      </c>
      <c r="MJ35" s="796">
        <v>225.78</v>
      </c>
      <c r="MK35" s="797">
        <v>4.6399999999999997</v>
      </c>
      <c r="ML35" s="4"/>
      <c r="MM35" s="4"/>
      <c r="MN35" s="4" t="s">
        <v>59</v>
      </c>
      <c r="MO35" s="821">
        <v>0</v>
      </c>
      <c r="MP35" s="821">
        <v>0</v>
      </c>
      <c r="MQ35" s="821">
        <v>0</v>
      </c>
      <c r="MR35" s="821">
        <v>0</v>
      </c>
      <c r="MS35" s="821">
        <v>0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12</v>
      </c>
      <c r="I36" s="742">
        <v>11</v>
      </c>
      <c r="J36" s="743">
        <v>13</v>
      </c>
      <c r="K36" s="741">
        <v>36</v>
      </c>
      <c r="L36" s="744">
        <v>25</v>
      </c>
      <c r="M36" s="745">
        <v>44</v>
      </c>
      <c r="N36" s="66"/>
      <c r="O36" s="902" t="s">
        <v>79</v>
      </c>
      <c r="P36" s="795">
        <v>118.26</v>
      </c>
      <c r="Q36" s="796">
        <v>114.06</v>
      </c>
      <c r="R36" s="1069">
        <v>3.68</v>
      </c>
      <c r="S36" s="795">
        <v>89.4</v>
      </c>
      <c r="T36" s="796">
        <v>85.66</v>
      </c>
      <c r="U36" s="1069">
        <v>4.37</v>
      </c>
      <c r="V36" s="795">
        <v>118.23</v>
      </c>
      <c r="W36" s="796">
        <v>114.02</v>
      </c>
      <c r="X36" s="1069">
        <v>3.69</v>
      </c>
      <c r="Y36" s="66"/>
      <c r="Z36" s="66"/>
      <c r="AA36" s="66" t="s">
        <v>64</v>
      </c>
      <c r="AB36" s="799">
        <v>0</v>
      </c>
      <c r="AC36" s="799">
        <v>0</v>
      </c>
      <c r="AD36" s="799">
        <v>0</v>
      </c>
      <c r="AE36" s="799">
        <v>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5</v>
      </c>
      <c r="CM36" s="742">
        <v>4</v>
      </c>
      <c r="CN36" s="743">
        <v>2</v>
      </c>
      <c r="CO36" s="741">
        <v>11</v>
      </c>
      <c r="CP36" s="744">
        <v>2</v>
      </c>
      <c r="CQ36" s="745">
        <v>450</v>
      </c>
      <c r="CR36" s="66"/>
      <c r="CS36" s="902" t="s">
        <v>79</v>
      </c>
      <c r="CT36" s="795">
        <v>93.47</v>
      </c>
      <c r="CU36" s="796">
        <v>89.35</v>
      </c>
      <c r="CV36" s="1069">
        <v>4.6100000000000003</v>
      </c>
      <c r="CW36" s="795">
        <v>87.82</v>
      </c>
      <c r="CX36" s="796">
        <v>84.01</v>
      </c>
      <c r="CY36" s="1069">
        <v>4.54</v>
      </c>
      <c r="CZ36" s="795">
        <v>93.47</v>
      </c>
      <c r="DA36" s="796">
        <v>89.35</v>
      </c>
      <c r="DB36" s="1069">
        <v>4.6100000000000003</v>
      </c>
      <c r="DC36" s="66"/>
      <c r="DD36" s="66"/>
      <c r="DE36" s="66" t="s">
        <v>64</v>
      </c>
      <c r="DF36" s="799">
        <v>0</v>
      </c>
      <c r="DG36" s="799">
        <v>0</v>
      </c>
      <c r="DH36" s="799">
        <v>0</v>
      </c>
      <c r="DI36" s="799">
        <v>0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0</v>
      </c>
      <c r="FQ36" s="742">
        <v>13</v>
      </c>
      <c r="FR36" s="743">
        <v>0</v>
      </c>
      <c r="FS36" s="741">
        <v>13</v>
      </c>
      <c r="FT36" s="744">
        <v>0</v>
      </c>
      <c r="FU36" s="745">
        <v>0</v>
      </c>
      <c r="FV36" s="66"/>
      <c r="FW36" s="902" t="s">
        <v>79</v>
      </c>
      <c r="FX36" s="795">
        <v>121.29</v>
      </c>
      <c r="FY36" s="796">
        <v>112.91</v>
      </c>
      <c r="FZ36" s="1069">
        <v>7.42</v>
      </c>
      <c r="GA36" s="795">
        <v>57.4</v>
      </c>
      <c r="GB36" s="796">
        <v>54.02</v>
      </c>
      <c r="GC36" s="1069">
        <v>6.26</v>
      </c>
      <c r="GD36" s="795">
        <v>121.22</v>
      </c>
      <c r="GE36" s="796">
        <v>112.84</v>
      </c>
      <c r="GF36" s="1069">
        <v>7.43</v>
      </c>
      <c r="GG36" s="66"/>
      <c r="GH36" s="66"/>
      <c r="GI36" s="66" t="s">
        <v>64</v>
      </c>
      <c r="GJ36" s="799">
        <v>0</v>
      </c>
      <c r="GK36" s="799">
        <v>0</v>
      </c>
      <c r="GL36" s="799">
        <v>0</v>
      </c>
      <c r="GM36" s="799">
        <v>0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23</v>
      </c>
      <c r="IU36" s="742">
        <v>30</v>
      </c>
      <c r="IV36" s="743">
        <v>24</v>
      </c>
      <c r="IW36" s="741">
        <v>77</v>
      </c>
      <c r="IX36" s="744">
        <v>0</v>
      </c>
      <c r="IY36" s="745">
        <v>0</v>
      </c>
      <c r="IZ36" s="66"/>
      <c r="JA36" s="902" t="s">
        <v>79</v>
      </c>
      <c r="JB36" s="795">
        <v>109.21</v>
      </c>
      <c r="JC36" s="796">
        <v>103.15</v>
      </c>
      <c r="JD36" s="1069">
        <v>5.87</v>
      </c>
      <c r="JE36" s="795">
        <v>93.6</v>
      </c>
      <c r="JF36" s="796">
        <v>88.62</v>
      </c>
      <c r="JG36" s="1069">
        <v>5.62</v>
      </c>
      <c r="JH36" s="795">
        <v>109.19</v>
      </c>
      <c r="JI36" s="796">
        <v>103.13</v>
      </c>
      <c r="JJ36" s="1069">
        <v>5.88</v>
      </c>
      <c r="JK36" s="66"/>
      <c r="JL36" s="66"/>
      <c r="JM36" s="66" t="s">
        <v>64</v>
      </c>
      <c r="JN36" s="799">
        <v>0</v>
      </c>
      <c r="JO36" s="799">
        <v>0</v>
      </c>
      <c r="JP36" s="799">
        <v>0</v>
      </c>
      <c r="JQ36" s="799">
        <v>0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0</v>
      </c>
      <c r="LS36" s="29">
        <v>0</v>
      </c>
      <c r="LT36" s="2"/>
      <c r="LU36" s="63"/>
      <c r="LV36" s="63"/>
      <c r="LW36" s="740" t="s">
        <v>127</v>
      </c>
      <c r="LX36" s="57">
        <v>137</v>
      </c>
      <c r="LY36" s="756">
        <v>27</v>
      </c>
      <c r="LZ36" s="757">
        <v>407.41</v>
      </c>
      <c r="MA36" s="73"/>
      <c r="MB36" s="902" t="s">
        <v>79</v>
      </c>
      <c r="MC36" s="795">
        <v>110.23</v>
      </c>
      <c r="MD36" s="796">
        <v>104.89</v>
      </c>
      <c r="ME36" s="797">
        <v>5.09</v>
      </c>
      <c r="MF36" s="795">
        <v>92.88</v>
      </c>
      <c r="MG36" s="796">
        <v>72.459999999999994</v>
      </c>
      <c r="MH36" s="797">
        <v>28.18</v>
      </c>
      <c r="MI36" s="795">
        <v>110.21</v>
      </c>
      <c r="MJ36" s="796">
        <v>104.86</v>
      </c>
      <c r="MK36" s="797">
        <v>5.0999999999999996</v>
      </c>
      <c r="ML36" s="4"/>
      <c r="MM36" s="4"/>
      <c r="MN36" s="4" t="s">
        <v>64</v>
      </c>
      <c r="MO36" s="821">
        <v>0</v>
      </c>
      <c r="MP36" s="821">
        <v>0</v>
      </c>
      <c r="MQ36" s="821">
        <v>0</v>
      </c>
      <c r="MR36" s="821">
        <v>0</v>
      </c>
      <c r="MS36" s="821">
        <v>0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84</v>
      </c>
      <c r="I37" s="742">
        <v>61</v>
      </c>
      <c r="J37" s="743">
        <v>78</v>
      </c>
      <c r="K37" s="741">
        <v>223</v>
      </c>
      <c r="L37" s="744">
        <v>196</v>
      </c>
      <c r="M37" s="745">
        <v>13.78</v>
      </c>
      <c r="N37" s="66"/>
      <c r="O37" s="922" t="s">
        <v>83</v>
      </c>
      <c r="P37" s="923">
        <v>2568.21</v>
      </c>
      <c r="Q37" s="924">
        <v>2429.3199999999997</v>
      </c>
      <c r="R37" s="925">
        <v>5.72</v>
      </c>
      <c r="S37" s="926">
        <v>1226.93</v>
      </c>
      <c r="T37" s="924">
        <v>1156.04</v>
      </c>
      <c r="U37" s="925">
        <v>6.13</v>
      </c>
      <c r="V37" s="926">
        <v>2566.6</v>
      </c>
      <c r="W37" s="924">
        <v>2427.8000000000002</v>
      </c>
      <c r="X37" s="925">
        <v>5.72</v>
      </c>
      <c r="Y37" s="66"/>
      <c r="Z37" s="66"/>
      <c r="AA37" s="66" t="s">
        <v>70</v>
      </c>
      <c r="AB37" s="799">
        <v>0</v>
      </c>
      <c r="AC37" s="799">
        <v>0</v>
      </c>
      <c r="AD37" s="799">
        <v>0</v>
      </c>
      <c r="AE37" s="799">
        <v>0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12</v>
      </c>
      <c r="CM37" s="742">
        <v>7</v>
      </c>
      <c r="CN37" s="743">
        <v>10</v>
      </c>
      <c r="CO37" s="741">
        <v>29</v>
      </c>
      <c r="CP37" s="744">
        <v>32</v>
      </c>
      <c r="CQ37" s="745">
        <v>-9.3800000000000008</v>
      </c>
      <c r="CR37" s="66"/>
      <c r="CS37" s="922" t="s">
        <v>83</v>
      </c>
      <c r="CT37" s="923">
        <v>2656.32</v>
      </c>
      <c r="CU37" s="924">
        <v>2497.0700000000002</v>
      </c>
      <c r="CV37" s="925">
        <v>6.38</v>
      </c>
      <c r="CW37" s="926">
        <v>1569.25</v>
      </c>
      <c r="CX37" s="924">
        <v>1455.89</v>
      </c>
      <c r="CY37" s="925">
        <v>7.79</v>
      </c>
      <c r="CZ37" s="926">
        <v>2655.69</v>
      </c>
      <c r="DA37" s="924">
        <v>2496.46</v>
      </c>
      <c r="DB37" s="925">
        <v>6.38</v>
      </c>
      <c r="DC37" s="66"/>
      <c r="DD37" s="66"/>
      <c r="DE37" s="66" t="s">
        <v>70</v>
      </c>
      <c r="DF37" s="799">
        <v>0</v>
      </c>
      <c r="DG37" s="799">
        <v>0</v>
      </c>
      <c r="DH37" s="799">
        <v>0</v>
      </c>
      <c r="DI37" s="799">
        <v>0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12</v>
      </c>
      <c r="FQ37" s="742">
        <v>17</v>
      </c>
      <c r="FR37" s="743">
        <v>5</v>
      </c>
      <c r="FS37" s="741">
        <v>34</v>
      </c>
      <c r="FT37" s="744">
        <v>29</v>
      </c>
      <c r="FU37" s="745">
        <v>17.239999999999998</v>
      </c>
      <c r="FV37" s="66"/>
      <c r="FW37" s="922" t="s">
        <v>83</v>
      </c>
      <c r="FX37" s="923">
        <v>2604.16</v>
      </c>
      <c r="FY37" s="924">
        <v>2430.98</v>
      </c>
      <c r="FZ37" s="925">
        <v>7.12</v>
      </c>
      <c r="GA37" s="926">
        <v>1706.69</v>
      </c>
      <c r="GB37" s="924">
        <v>1606.7799999999997</v>
      </c>
      <c r="GC37" s="925">
        <v>6.22</v>
      </c>
      <c r="GD37" s="926">
        <v>2603.1999999999998</v>
      </c>
      <c r="GE37" s="924">
        <v>2430.08</v>
      </c>
      <c r="GF37" s="925">
        <v>7.12</v>
      </c>
      <c r="GG37" s="66"/>
      <c r="GH37" s="66"/>
      <c r="GI37" s="66" t="s">
        <v>70</v>
      </c>
      <c r="GJ37" s="799">
        <v>0</v>
      </c>
      <c r="GK37" s="799">
        <v>0</v>
      </c>
      <c r="GL37" s="799">
        <v>0</v>
      </c>
      <c r="GM37" s="799">
        <v>0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12</v>
      </c>
      <c r="IU37" s="742">
        <v>18</v>
      </c>
      <c r="IV37" s="743">
        <v>19</v>
      </c>
      <c r="IW37" s="741">
        <v>49</v>
      </c>
      <c r="IX37" s="744">
        <v>16</v>
      </c>
      <c r="IY37" s="745">
        <v>206.25</v>
      </c>
      <c r="IZ37" s="66"/>
      <c r="JA37" s="922" t="s">
        <v>83</v>
      </c>
      <c r="JB37" s="923">
        <v>2791.69</v>
      </c>
      <c r="JC37" s="924">
        <v>2678.7299999999996</v>
      </c>
      <c r="JD37" s="925">
        <v>4.22</v>
      </c>
      <c r="JE37" s="926">
        <v>1531.86</v>
      </c>
      <c r="JF37" s="924">
        <v>1477.4</v>
      </c>
      <c r="JG37" s="925">
        <v>3.69</v>
      </c>
      <c r="JH37" s="926">
        <v>2789.91</v>
      </c>
      <c r="JI37" s="924">
        <v>2677.0600000000004</v>
      </c>
      <c r="JJ37" s="925">
        <v>4.22</v>
      </c>
      <c r="JK37" s="66"/>
      <c r="JL37" s="66"/>
      <c r="JM37" s="66" t="s">
        <v>70</v>
      </c>
      <c r="JN37" s="799">
        <v>0</v>
      </c>
      <c r="JO37" s="799">
        <v>0</v>
      </c>
      <c r="JP37" s="799">
        <v>0</v>
      </c>
      <c r="JQ37" s="799">
        <v>0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0</v>
      </c>
      <c r="LS37" s="29">
        <v>0</v>
      </c>
      <c r="LT37" s="2"/>
      <c r="LU37" s="63"/>
      <c r="LV37" s="63"/>
      <c r="LW37" s="740" t="s">
        <v>128</v>
      </c>
      <c r="LX37" s="57">
        <v>335</v>
      </c>
      <c r="LY37" s="756">
        <v>273</v>
      </c>
      <c r="LZ37" s="757">
        <v>22.71</v>
      </c>
      <c r="MA37" s="73"/>
      <c r="MB37" s="930" t="s">
        <v>83</v>
      </c>
      <c r="MC37" s="923">
        <v>2655.8700000000003</v>
      </c>
      <c r="MD37" s="931">
        <v>2507.64</v>
      </c>
      <c r="ME37" s="932">
        <v>5.91</v>
      </c>
      <c r="MF37" s="923">
        <v>1439.6399999999999</v>
      </c>
      <c r="MG37" s="931">
        <v>1412.31</v>
      </c>
      <c r="MH37" s="932">
        <v>1.94</v>
      </c>
      <c r="MI37" s="923">
        <v>2654.55</v>
      </c>
      <c r="MJ37" s="931">
        <v>2506.4700000000003</v>
      </c>
      <c r="MK37" s="932">
        <v>5.91</v>
      </c>
      <c r="ML37" s="4"/>
      <c r="MM37" s="4"/>
      <c r="MN37" s="4" t="s">
        <v>70</v>
      </c>
      <c r="MO37" s="821">
        <v>0</v>
      </c>
      <c r="MP37" s="821">
        <v>0</v>
      </c>
      <c r="MQ37" s="821">
        <v>0</v>
      </c>
      <c r="MR37" s="821">
        <v>0</v>
      </c>
      <c r="MS37" s="821">
        <v>0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21</v>
      </c>
      <c r="I38" s="742">
        <v>25</v>
      </c>
      <c r="J38" s="743">
        <v>20</v>
      </c>
      <c r="K38" s="741">
        <v>66</v>
      </c>
      <c r="L38" s="744">
        <v>83</v>
      </c>
      <c r="M38" s="745">
        <v>-20.48</v>
      </c>
      <c r="N38" s="66"/>
      <c r="R38" s="2"/>
      <c r="U38" s="2"/>
      <c r="X38" s="2"/>
      <c r="Y38" s="66"/>
      <c r="Z38" s="66"/>
      <c r="AA38" s="66" t="s">
        <v>75</v>
      </c>
      <c r="AB38" s="799">
        <v>0</v>
      </c>
      <c r="AC38" s="799">
        <v>0</v>
      </c>
      <c r="AD38" s="799">
        <v>0</v>
      </c>
      <c r="AE38" s="799">
        <v>0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25</v>
      </c>
      <c r="CM38" s="742">
        <v>13</v>
      </c>
      <c r="CN38" s="743">
        <v>6</v>
      </c>
      <c r="CO38" s="741">
        <v>44</v>
      </c>
      <c r="CP38" s="744">
        <v>33</v>
      </c>
      <c r="CQ38" s="745">
        <v>33.33</v>
      </c>
      <c r="CR38" s="66"/>
      <c r="CV38" s="2"/>
      <c r="CY38" s="2"/>
      <c r="DB38" s="2"/>
      <c r="DC38" s="66"/>
      <c r="DD38" s="66"/>
      <c r="DE38" s="66" t="s">
        <v>75</v>
      </c>
      <c r="DF38" s="799">
        <v>0</v>
      </c>
      <c r="DG38" s="799">
        <v>0</v>
      </c>
      <c r="DH38" s="799">
        <v>0</v>
      </c>
      <c r="DI38" s="799">
        <v>0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4</v>
      </c>
      <c r="FQ38" s="742">
        <v>23</v>
      </c>
      <c r="FR38" s="743">
        <v>8</v>
      </c>
      <c r="FS38" s="741">
        <v>35</v>
      </c>
      <c r="FT38" s="744">
        <v>54</v>
      </c>
      <c r="FU38" s="745">
        <v>-35.19</v>
      </c>
      <c r="FV38" s="66"/>
      <c r="FZ38" s="2"/>
      <c r="GC38" s="2"/>
      <c r="GF38" s="2"/>
      <c r="GG38" s="66"/>
      <c r="GH38" s="66"/>
      <c r="GI38" s="66" t="s">
        <v>75</v>
      </c>
      <c r="GJ38" s="799">
        <v>0</v>
      </c>
      <c r="GK38" s="799">
        <v>0</v>
      </c>
      <c r="GL38" s="799">
        <v>0</v>
      </c>
      <c r="GM38" s="799">
        <v>0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22</v>
      </c>
      <c r="IU38" s="742">
        <v>21</v>
      </c>
      <c r="IV38" s="743">
        <v>8</v>
      </c>
      <c r="IW38" s="741">
        <v>51</v>
      </c>
      <c r="IX38" s="744">
        <v>37</v>
      </c>
      <c r="IY38" s="745">
        <v>37.840000000000003</v>
      </c>
      <c r="IZ38" s="66"/>
      <c r="JD38" s="2"/>
      <c r="JG38" s="2"/>
      <c r="JJ38" s="2"/>
      <c r="JK38" s="66"/>
      <c r="JL38" s="66"/>
      <c r="JM38" s="66" t="s">
        <v>75</v>
      </c>
      <c r="JN38" s="799">
        <v>0</v>
      </c>
      <c r="JO38" s="799">
        <v>0</v>
      </c>
      <c r="JP38" s="799">
        <v>0</v>
      </c>
      <c r="JQ38" s="799">
        <v>0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196</v>
      </c>
      <c r="LY38" s="756">
        <v>207</v>
      </c>
      <c r="LZ38" s="757">
        <v>-5.31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0</v>
      </c>
      <c r="MP38" s="821">
        <v>0</v>
      </c>
      <c r="MQ38" s="821">
        <v>0</v>
      </c>
      <c r="MR38" s="821">
        <v>0</v>
      </c>
      <c r="MS38" s="821">
        <v>0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33</v>
      </c>
      <c r="I39" s="742">
        <v>34</v>
      </c>
      <c r="J39" s="743">
        <v>21</v>
      </c>
      <c r="K39" s="741">
        <v>88</v>
      </c>
      <c r="L39" s="744">
        <v>98</v>
      </c>
      <c r="M39" s="745">
        <v>-10.199999999999999</v>
      </c>
      <c r="N39" s="66"/>
      <c r="R39" s="2"/>
      <c r="U39" s="2"/>
      <c r="X39" s="2"/>
      <c r="Y39" s="66"/>
      <c r="Z39" s="66"/>
      <c r="AA39" s="66" t="s">
        <v>80</v>
      </c>
      <c r="AB39" s="799">
        <v>0</v>
      </c>
      <c r="AC39" s="799">
        <v>0</v>
      </c>
      <c r="AD39" s="799">
        <v>0</v>
      </c>
      <c r="AE39" s="799">
        <v>0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0</v>
      </c>
      <c r="BB39" s="866">
        <v>0</v>
      </c>
      <c r="BC39" s="866">
        <v>0</v>
      </c>
      <c r="BD39" s="865">
        <v>0</v>
      </c>
      <c r="BE39" s="866"/>
      <c r="BF39" s="866"/>
      <c r="BG39" s="866"/>
      <c r="BH39" s="866"/>
      <c r="BI39" s="867">
        <v>0</v>
      </c>
      <c r="BJ39" s="1079">
        <v>0</v>
      </c>
      <c r="BK39" s="1075">
        <v>0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6</v>
      </c>
      <c r="CM39" s="742">
        <v>12</v>
      </c>
      <c r="CN39" s="743">
        <v>28</v>
      </c>
      <c r="CO39" s="741">
        <v>46</v>
      </c>
      <c r="CP39" s="744">
        <v>78</v>
      </c>
      <c r="CQ39" s="745">
        <v>-41.03</v>
      </c>
      <c r="CR39" s="66"/>
      <c r="CV39" s="2"/>
      <c r="CY39" s="2"/>
      <c r="DB39" s="2"/>
      <c r="DC39" s="66"/>
      <c r="DD39" s="66"/>
      <c r="DE39" s="66" t="s">
        <v>80</v>
      </c>
      <c r="DF39" s="799">
        <v>0</v>
      </c>
      <c r="DG39" s="799">
        <v>0</v>
      </c>
      <c r="DH39" s="799">
        <v>0</v>
      </c>
      <c r="DI39" s="799">
        <v>0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0</v>
      </c>
      <c r="EF39" s="866">
        <v>0</v>
      </c>
      <c r="EG39" s="866">
        <v>0</v>
      </c>
      <c r="EH39" s="862">
        <v>0</v>
      </c>
      <c r="EI39" s="860"/>
      <c r="EJ39" s="861"/>
      <c r="EK39" s="861"/>
      <c r="EL39" s="861"/>
      <c r="EM39" s="867">
        <v>0</v>
      </c>
      <c r="EN39" s="1079">
        <v>0</v>
      </c>
      <c r="EO39" s="1075">
        <v>0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18</v>
      </c>
      <c r="FQ39" s="742">
        <v>18</v>
      </c>
      <c r="FR39" s="743">
        <v>11</v>
      </c>
      <c r="FS39" s="741">
        <v>47</v>
      </c>
      <c r="FT39" s="744">
        <v>50</v>
      </c>
      <c r="FU39" s="745">
        <v>-6</v>
      </c>
      <c r="FV39" s="66"/>
      <c r="FZ39" s="2"/>
      <c r="GC39" s="2"/>
      <c r="GF39" s="2"/>
      <c r="GG39" s="66"/>
      <c r="GH39" s="66"/>
      <c r="GI39" s="66" t="s">
        <v>80</v>
      </c>
      <c r="GJ39" s="799">
        <v>0</v>
      </c>
      <c r="GK39" s="799">
        <v>0</v>
      </c>
      <c r="GL39" s="799">
        <v>0</v>
      </c>
      <c r="GM39" s="799">
        <v>0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0</v>
      </c>
      <c r="HJ39" s="866">
        <v>0</v>
      </c>
      <c r="HK39" s="866">
        <v>0</v>
      </c>
      <c r="HL39" s="862">
        <v>0</v>
      </c>
      <c r="HM39" s="861"/>
      <c r="HN39" s="861"/>
      <c r="HO39" s="861"/>
      <c r="HP39" s="861"/>
      <c r="HQ39" s="867">
        <v>0</v>
      </c>
      <c r="HR39" s="1079">
        <v>0</v>
      </c>
      <c r="HS39" s="1075">
        <v>0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7</v>
      </c>
      <c r="IU39" s="742">
        <v>10</v>
      </c>
      <c r="IV39" s="743">
        <v>12</v>
      </c>
      <c r="IW39" s="741">
        <v>29</v>
      </c>
      <c r="IX39" s="744">
        <v>49</v>
      </c>
      <c r="IY39" s="745">
        <v>-40.82</v>
      </c>
      <c r="IZ39" s="66"/>
      <c r="JD39" s="2"/>
      <c r="JG39" s="2"/>
      <c r="JJ39" s="2"/>
      <c r="JK39" s="66"/>
      <c r="JL39" s="66"/>
      <c r="JM39" s="66" t="s">
        <v>80</v>
      </c>
      <c r="JN39" s="799">
        <v>0</v>
      </c>
      <c r="JO39" s="799">
        <v>0</v>
      </c>
      <c r="JP39" s="799">
        <v>0</v>
      </c>
      <c r="JQ39" s="799">
        <v>0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0</v>
      </c>
      <c r="KN39" s="866">
        <v>0</v>
      </c>
      <c r="KO39" s="866">
        <v>0</v>
      </c>
      <c r="KP39" s="865">
        <v>0</v>
      </c>
      <c r="KQ39" s="866"/>
      <c r="KR39" s="866"/>
      <c r="KS39" s="866"/>
      <c r="KT39" s="866"/>
      <c r="KU39" s="867">
        <v>0</v>
      </c>
      <c r="KV39" s="1079">
        <v>0</v>
      </c>
      <c r="KW39" s="1075">
        <v>0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210</v>
      </c>
      <c r="LY39" s="756">
        <v>275</v>
      </c>
      <c r="LZ39" s="757">
        <v>-23.64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0</v>
      </c>
      <c r="MP39" s="821">
        <v>0</v>
      </c>
      <c r="MQ39" s="821">
        <v>0</v>
      </c>
      <c r="MR39" s="821">
        <v>0</v>
      </c>
      <c r="MS39" s="821">
        <v>0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0</v>
      </c>
      <c r="NP39" s="1081">
        <v>0</v>
      </c>
      <c r="NQ39" s="1081">
        <v>0</v>
      </c>
      <c r="NR39" s="870">
        <v>0</v>
      </c>
      <c r="NS39" s="869"/>
      <c r="NT39" s="869"/>
      <c r="NU39" s="869"/>
      <c r="NV39" s="869"/>
      <c r="NW39" s="871">
        <v>0</v>
      </c>
      <c r="NX39" s="1082">
        <v>0</v>
      </c>
      <c r="NY39" s="873">
        <v>0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6</v>
      </c>
      <c r="I40" s="742">
        <v>21</v>
      </c>
      <c r="J40" s="743">
        <v>24</v>
      </c>
      <c r="K40" s="741">
        <v>51</v>
      </c>
      <c r="L40" s="744">
        <v>27</v>
      </c>
      <c r="M40" s="745">
        <v>88.89</v>
      </c>
      <c r="N40" s="66"/>
      <c r="R40" s="2"/>
      <c r="U40" s="2"/>
      <c r="X40" s="2"/>
      <c r="Y40" s="66"/>
      <c r="Z40" s="66"/>
      <c r="AA40" s="66" t="s">
        <v>84</v>
      </c>
      <c r="AB40" s="799">
        <v>0</v>
      </c>
      <c r="AC40" s="799">
        <v>0</v>
      </c>
      <c r="AD40" s="799">
        <v>0</v>
      </c>
      <c r="AE40" s="799">
        <v>0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0</v>
      </c>
      <c r="BB40" s="866">
        <v>0</v>
      </c>
      <c r="BC40" s="866">
        <v>0</v>
      </c>
      <c r="BD40" s="865">
        <v>0</v>
      </c>
      <c r="BE40" s="866"/>
      <c r="BF40" s="866"/>
      <c r="BG40" s="866"/>
      <c r="BH40" s="866"/>
      <c r="BI40" s="867">
        <v>0</v>
      </c>
      <c r="BJ40" s="1079">
        <v>0</v>
      </c>
      <c r="BK40" s="1075">
        <v>0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0</v>
      </c>
      <c r="CM40" s="742">
        <v>2</v>
      </c>
      <c r="CN40" s="743">
        <v>0</v>
      </c>
      <c r="CO40" s="741">
        <v>2</v>
      </c>
      <c r="CP40" s="744">
        <v>0</v>
      </c>
      <c r="CQ40" s="745">
        <v>0</v>
      </c>
      <c r="CR40" s="66"/>
      <c r="CV40" s="2"/>
      <c r="CY40" s="2"/>
      <c r="DB40" s="2"/>
      <c r="DC40" s="66"/>
      <c r="DD40" s="66"/>
      <c r="DE40" s="66" t="s">
        <v>84</v>
      </c>
      <c r="DF40" s="799">
        <v>0</v>
      </c>
      <c r="DG40" s="799">
        <v>0</v>
      </c>
      <c r="DH40" s="799">
        <v>0</v>
      </c>
      <c r="DI40" s="799">
        <v>0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0</v>
      </c>
      <c r="EF40" s="866">
        <v>0</v>
      </c>
      <c r="EG40" s="866">
        <v>0</v>
      </c>
      <c r="EH40" s="862">
        <v>0</v>
      </c>
      <c r="EI40" s="860"/>
      <c r="EJ40" s="861"/>
      <c r="EK40" s="861"/>
      <c r="EL40" s="861"/>
      <c r="EM40" s="867">
        <v>0</v>
      </c>
      <c r="EN40" s="1079">
        <v>0</v>
      </c>
      <c r="EO40" s="1075">
        <v>0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0</v>
      </c>
      <c r="FQ40" s="742">
        <v>0</v>
      </c>
      <c r="FR40" s="743">
        <v>0</v>
      </c>
      <c r="FS40" s="741">
        <v>0</v>
      </c>
      <c r="FT40" s="744">
        <v>0</v>
      </c>
      <c r="FU40" s="745">
        <v>0</v>
      </c>
      <c r="FV40" s="66"/>
      <c r="FZ40" s="2"/>
      <c r="GC40" s="2"/>
      <c r="GF40" s="2"/>
      <c r="GG40" s="66"/>
      <c r="GH40" s="66"/>
      <c r="GI40" s="66" t="s">
        <v>84</v>
      </c>
      <c r="GJ40" s="799">
        <v>0</v>
      </c>
      <c r="GK40" s="799">
        <v>0</v>
      </c>
      <c r="GL40" s="799">
        <v>0</v>
      </c>
      <c r="GM40" s="799">
        <v>0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0</v>
      </c>
      <c r="HJ40" s="866">
        <v>0</v>
      </c>
      <c r="HK40" s="866">
        <v>0</v>
      </c>
      <c r="HL40" s="862">
        <v>0</v>
      </c>
      <c r="HM40" s="861"/>
      <c r="HN40" s="861"/>
      <c r="HO40" s="861"/>
      <c r="HP40" s="861"/>
      <c r="HQ40" s="867">
        <v>0</v>
      </c>
      <c r="HR40" s="1079">
        <v>0</v>
      </c>
      <c r="HS40" s="1075">
        <v>0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0</v>
      </c>
      <c r="IU40" s="742">
        <v>0</v>
      </c>
      <c r="IV40" s="743">
        <v>0</v>
      </c>
      <c r="IW40" s="741">
        <v>0</v>
      </c>
      <c r="IX40" s="744">
        <v>21</v>
      </c>
      <c r="IY40" s="745">
        <v>-100</v>
      </c>
      <c r="IZ40" s="66"/>
      <c r="JD40" s="2"/>
      <c r="JG40" s="2"/>
      <c r="JJ40" s="2"/>
      <c r="JK40" s="66"/>
      <c r="JL40" s="66"/>
      <c r="JM40" s="66" t="s">
        <v>84</v>
      </c>
      <c r="JN40" s="799">
        <v>0</v>
      </c>
      <c r="JO40" s="799">
        <v>0</v>
      </c>
      <c r="JP40" s="799">
        <v>0</v>
      </c>
      <c r="JQ40" s="799">
        <v>0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0</v>
      </c>
      <c r="KN40" s="866">
        <v>0</v>
      </c>
      <c r="KO40" s="866">
        <v>0</v>
      </c>
      <c r="KP40" s="865">
        <v>0</v>
      </c>
      <c r="KQ40" s="866"/>
      <c r="KR40" s="866"/>
      <c r="KS40" s="866"/>
      <c r="KT40" s="866"/>
      <c r="KU40" s="867">
        <v>0</v>
      </c>
      <c r="KV40" s="1079">
        <v>0</v>
      </c>
      <c r="KW40" s="1075">
        <v>0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53</v>
      </c>
      <c r="LY40" s="756">
        <v>48</v>
      </c>
      <c r="LZ40" s="757">
        <v>10.42</v>
      </c>
      <c r="MA40" s="73"/>
      <c r="MB40" s="2"/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0</v>
      </c>
      <c r="MP40" s="821">
        <v>0</v>
      </c>
      <c r="MQ40" s="821">
        <v>0</v>
      </c>
      <c r="MR40" s="821">
        <v>0</v>
      </c>
      <c r="MS40" s="821">
        <v>0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0</v>
      </c>
      <c r="NP40" s="1081">
        <v>0</v>
      </c>
      <c r="NQ40" s="1081">
        <v>0</v>
      </c>
      <c r="NR40" s="870">
        <v>0</v>
      </c>
      <c r="NS40" s="869"/>
      <c r="NT40" s="869"/>
      <c r="NU40" s="869"/>
      <c r="NV40" s="869"/>
      <c r="NW40" s="871">
        <v>0</v>
      </c>
      <c r="NX40" s="1082">
        <v>0</v>
      </c>
      <c r="NY40" s="873">
        <v>0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4</v>
      </c>
      <c r="I41" s="742">
        <v>8</v>
      </c>
      <c r="J41" s="743">
        <v>8</v>
      </c>
      <c r="K41" s="741">
        <v>20</v>
      </c>
      <c r="L41" s="744">
        <v>45</v>
      </c>
      <c r="M41" s="745">
        <v>-55.56</v>
      </c>
      <c r="N41" s="66"/>
      <c r="R41" s="2"/>
      <c r="U41" s="2"/>
      <c r="X41" s="2"/>
      <c r="Y41" s="66"/>
      <c r="Z41" s="92" t="s">
        <v>65</v>
      </c>
      <c r="AA41" s="92"/>
      <c r="AB41" s="1083">
        <v>2.65</v>
      </c>
      <c r="AC41" s="1083">
        <v>2.81</v>
      </c>
      <c r="AD41" s="1083">
        <v>3.21</v>
      </c>
      <c r="AE41" s="1083">
        <v>2.89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1531</v>
      </c>
      <c r="BC41" s="866">
        <v>62798</v>
      </c>
      <c r="BD41" s="865">
        <v>0</v>
      </c>
      <c r="BE41" s="866"/>
      <c r="BF41" s="866"/>
      <c r="BG41" s="866"/>
      <c r="BH41" s="866"/>
      <c r="BI41" s="867">
        <v>64329</v>
      </c>
      <c r="BJ41" s="1084">
        <v>221</v>
      </c>
      <c r="BK41" s="1075">
        <v>64550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20</v>
      </c>
      <c r="CM41" s="742">
        <v>39</v>
      </c>
      <c r="CN41" s="743">
        <v>26</v>
      </c>
      <c r="CO41" s="741">
        <v>85</v>
      </c>
      <c r="CP41" s="744">
        <v>76</v>
      </c>
      <c r="CQ41" s="745">
        <v>11.84</v>
      </c>
      <c r="CR41" s="66"/>
      <c r="CV41" s="2"/>
      <c r="CY41" s="2"/>
      <c r="DB41" s="2"/>
      <c r="DC41" s="66"/>
      <c r="DD41" s="92" t="s">
        <v>65</v>
      </c>
      <c r="DE41" s="92"/>
      <c r="DF41" s="1083">
        <v>2.94</v>
      </c>
      <c r="DG41" s="1083">
        <v>2.73</v>
      </c>
      <c r="DH41" s="1083">
        <v>3.01</v>
      </c>
      <c r="DI41" s="1083">
        <v>2.89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1895</v>
      </c>
      <c r="EG41" s="866">
        <v>52073</v>
      </c>
      <c r="EH41" s="886">
        <v>0</v>
      </c>
      <c r="EI41" s="884"/>
      <c r="EJ41" s="885"/>
      <c r="EK41" s="885"/>
      <c r="EL41" s="885"/>
      <c r="EM41" s="867">
        <v>53968</v>
      </c>
      <c r="EN41" s="1084">
        <v>92</v>
      </c>
      <c r="EO41" s="1075">
        <v>54060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10</v>
      </c>
      <c r="FQ41" s="742">
        <v>14</v>
      </c>
      <c r="FR41" s="743">
        <v>8</v>
      </c>
      <c r="FS41" s="741">
        <v>32</v>
      </c>
      <c r="FT41" s="744">
        <v>34</v>
      </c>
      <c r="FU41" s="745">
        <v>-5.88</v>
      </c>
      <c r="FV41" s="66"/>
      <c r="FZ41" s="2"/>
      <c r="GC41" s="2"/>
      <c r="GF41" s="2"/>
      <c r="GG41" s="66"/>
      <c r="GH41" s="92" t="s">
        <v>65</v>
      </c>
      <c r="GI41" s="92"/>
      <c r="GJ41" s="1083">
        <v>3.24</v>
      </c>
      <c r="GK41" s="1083">
        <v>3.24</v>
      </c>
      <c r="GL41" s="1083">
        <v>3.24</v>
      </c>
      <c r="GM41" s="1083">
        <v>3.24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965</v>
      </c>
      <c r="HK41" s="866">
        <v>34851</v>
      </c>
      <c r="HL41" s="886">
        <v>0</v>
      </c>
      <c r="HM41" s="885"/>
      <c r="HN41" s="885"/>
      <c r="HO41" s="885"/>
      <c r="HP41" s="885"/>
      <c r="HQ41" s="867">
        <v>35816</v>
      </c>
      <c r="HR41" s="1084">
        <v>122</v>
      </c>
      <c r="HS41" s="1075">
        <v>35938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3</v>
      </c>
      <c r="IU41" s="742">
        <v>1</v>
      </c>
      <c r="IV41" s="743">
        <v>2</v>
      </c>
      <c r="IW41" s="741">
        <v>6</v>
      </c>
      <c r="IX41" s="744">
        <v>78</v>
      </c>
      <c r="IY41" s="745">
        <v>-92.31</v>
      </c>
      <c r="IZ41" s="66"/>
      <c r="JD41" s="2"/>
      <c r="JG41" s="2"/>
      <c r="JJ41" s="2"/>
      <c r="JK41" s="66"/>
      <c r="JL41" s="92" t="s">
        <v>65</v>
      </c>
      <c r="JM41" s="92"/>
      <c r="JN41" s="1083">
        <v>3.16</v>
      </c>
      <c r="JO41" s="1083">
        <v>3.08</v>
      </c>
      <c r="JP41" s="1083">
        <v>3.12</v>
      </c>
      <c r="JQ41" s="1083">
        <v>3.12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1486</v>
      </c>
      <c r="KO41" s="866">
        <v>46440</v>
      </c>
      <c r="KP41" s="890">
        <v>0</v>
      </c>
      <c r="KQ41" s="891"/>
      <c r="KR41" s="891"/>
      <c r="KS41" s="891"/>
      <c r="KT41" s="891"/>
      <c r="KU41" s="892">
        <v>47926</v>
      </c>
      <c r="KV41" s="1084">
        <v>211</v>
      </c>
      <c r="KW41" s="1075">
        <v>48137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143</v>
      </c>
      <c r="LY41" s="756">
        <v>233</v>
      </c>
      <c r="LZ41" s="757">
        <v>-38.630000000000003</v>
      </c>
      <c r="MA41" s="73"/>
      <c r="MB41" s="2"/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2.89</v>
      </c>
      <c r="MP41" s="1085">
        <v>2.89</v>
      </c>
      <c r="MQ41" s="1085">
        <v>3.24</v>
      </c>
      <c r="MR41" s="1085">
        <v>3.12</v>
      </c>
      <c r="MS41" s="1086">
        <v>3.01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5877</v>
      </c>
      <c r="NQ41" s="1088">
        <v>196162</v>
      </c>
      <c r="NR41" s="895">
        <v>0</v>
      </c>
      <c r="NS41" s="894"/>
      <c r="NT41" s="894"/>
      <c r="NU41" s="894"/>
      <c r="NV41" s="894"/>
      <c r="NW41" s="896">
        <v>202039</v>
      </c>
      <c r="NX41" s="1089">
        <v>646</v>
      </c>
      <c r="NY41" s="873">
        <v>202685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12</v>
      </c>
      <c r="I42" s="1091">
        <v>21</v>
      </c>
      <c r="J42" s="1092">
        <v>28</v>
      </c>
      <c r="K42" s="1090">
        <v>61</v>
      </c>
      <c r="L42" s="1093">
        <v>365</v>
      </c>
      <c r="M42" s="1094">
        <v>-83.29</v>
      </c>
      <c r="N42" s="66"/>
      <c r="R42" s="2"/>
      <c r="U42" s="2"/>
      <c r="X42" s="2"/>
      <c r="Y42" s="66"/>
      <c r="Z42" s="66"/>
      <c r="AA42" s="66" t="s">
        <v>39</v>
      </c>
      <c r="AB42" s="590">
        <v>2.75</v>
      </c>
      <c r="AC42" s="590">
        <v>3.45</v>
      </c>
      <c r="AD42" s="590">
        <v>3.09</v>
      </c>
      <c r="AE42" s="590">
        <v>3.1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0</v>
      </c>
      <c r="BB42" s="912">
        <v>1531</v>
      </c>
      <c r="BC42" s="912">
        <v>62798</v>
      </c>
      <c r="BD42" s="911">
        <v>0</v>
      </c>
      <c r="BE42" s="912"/>
      <c r="BF42" s="912"/>
      <c r="BG42" s="912"/>
      <c r="BH42" s="912"/>
      <c r="BI42" s="913">
        <v>64329</v>
      </c>
      <c r="BJ42" s="912">
        <v>221</v>
      </c>
      <c r="BK42" s="1095">
        <v>64550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161</v>
      </c>
      <c r="CM42" s="1091">
        <v>125</v>
      </c>
      <c r="CN42" s="1092">
        <v>147</v>
      </c>
      <c r="CO42" s="1090">
        <v>433</v>
      </c>
      <c r="CP42" s="1093">
        <v>609</v>
      </c>
      <c r="CQ42" s="1094">
        <v>-28.9</v>
      </c>
      <c r="CR42" s="66"/>
      <c r="CV42" s="2"/>
      <c r="CY42" s="2"/>
      <c r="DB42" s="2"/>
      <c r="DC42" s="66"/>
      <c r="DD42" s="66"/>
      <c r="DE42" s="66" t="s">
        <v>39</v>
      </c>
      <c r="DF42" s="590">
        <v>2.19</v>
      </c>
      <c r="DG42" s="590">
        <v>2.14</v>
      </c>
      <c r="DH42" s="590">
        <v>2.11</v>
      </c>
      <c r="DI42" s="590">
        <v>2.15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0</v>
      </c>
      <c r="EF42" s="912">
        <v>1895</v>
      </c>
      <c r="EG42" s="912">
        <v>52073</v>
      </c>
      <c r="EH42" s="906">
        <v>0</v>
      </c>
      <c r="EI42" s="905"/>
      <c r="EJ42" s="905"/>
      <c r="EK42" s="905"/>
      <c r="EL42" s="905"/>
      <c r="EM42" s="913">
        <v>53968</v>
      </c>
      <c r="EN42" s="912">
        <v>92</v>
      </c>
      <c r="EO42" s="1095">
        <v>54060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21</v>
      </c>
      <c r="FQ42" s="1091">
        <v>31</v>
      </c>
      <c r="FR42" s="1092">
        <v>69</v>
      </c>
      <c r="FS42" s="1090">
        <v>121</v>
      </c>
      <c r="FT42" s="1093">
        <v>262</v>
      </c>
      <c r="FU42" s="1094">
        <v>-53.82</v>
      </c>
      <c r="FV42" s="66"/>
      <c r="FZ42" s="2"/>
      <c r="GC42" s="2"/>
      <c r="GF42" s="2"/>
      <c r="GG42" s="66"/>
      <c r="GH42" s="66"/>
      <c r="GI42" s="66" t="s">
        <v>39</v>
      </c>
      <c r="GJ42" s="590">
        <v>2.68</v>
      </c>
      <c r="GK42" s="590">
        <v>2.85</v>
      </c>
      <c r="GL42" s="590">
        <v>2.81</v>
      </c>
      <c r="GM42" s="590">
        <v>2.78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0</v>
      </c>
      <c r="HJ42" s="912">
        <v>965</v>
      </c>
      <c r="HK42" s="912">
        <v>34851</v>
      </c>
      <c r="HL42" s="906">
        <v>0</v>
      </c>
      <c r="HM42" s="905"/>
      <c r="HN42" s="905"/>
      <c r="HO42" s="905"/>
      <c r="HP42" s="905"/>
      <c r="HQ42" s="913">
        <v>35816</v>
      </c>
      <c r="HR42" s="912">
        <v>122</v>
      </c>
      <c r="HS42" s="1095">
        <v>35938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9</v>
      </c>
      <c r="IU42" s="1091">
        <v>11</v>
      </c>
      <c r="IV42" s="1092">
        <v>4</v>
      </c>
      <c r="IW42" s="1090">
        <v>24</v>
      </c>
      <c r="IX42" s="1093">
        <v>45</v>
      </c>
      <c r="IY42" s="1094">
        <v>-46.67</v>
      </c>
      <c r="IZ42" s="66"/>
      <c r="JD42" s="2"/>
      <c r="JG42" s="2"/>
      <c r="JJ42" s="2"/>
      <c r="JK42" s="66"/>
      <c r="JL42" s="66"/>
      <c r="JM42" s="66" t="s">
        <v>39</v>
      </c>
      <c r="JN42" s="590">
        <v>2.9</v>
      </c>
      <c r="JO42" s="590">
        <v>2.84</v>
      </c>
      <c r="JP42" s="590">
        <v>2.8</v>
      </c>
      <c r="JQ42" s="590">
        <v>2.85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0</v>
      </c>
      <c r="KN42" s="912">
        <v>1486</v>
      </c>
      <c r="KO42" s="912">
        <v>46440</v>
      </c>
      <c r="KP42" s="911">
        <v>0</v>
      </c>
      <c r="KQ42" s="912"/>
      <c r="KR42" s="912"/>
      <c r="KS42" s="912"/>
      <c r="KT42" s="912"/>
      <c r="KU42" s="913">
        <v>47926</v>
      </c>
      <c r="KV42" s="912">
        <v>211</v>
      </c>
      <c r="KW42" s="1095">
        <v>48137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639</v>
      </c>
      <c r="LY42" s="756">
        <v>1281</v>
      </c>
      <c r="LZ42" s="757">
        <v>-50.12</v>
      </c>
      <c r="MA42" s="73"/>
      <c r="MB42" s="2"/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3.1</v>
      </c>
      <c r="MP42" s="1096">
        <v>2.15</v>
      </c>
      <c r="MQ42" s="1096">
        <v>2.78</v>
      </c>
      <c r="MR42" s="1096">
        <v>2.85</v>
      </c>
      <c r="MS42" s="1097">
        <v>2.68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0</v>
      </c>
      <c r="NP42" s="917">
        <v>5877</v>
      </c>
      <c r="NQ42" s="917">
        <v>196162</v>
      </c>
      <c r="NR42" s="918">
        <v>0</v>
      </c>
      <c r="NS42" s="917"/>
      <c r="NT42" s="917"/>
      <c r="NU42" s="917"/>
      <c r="NV42" s="917"/>
      <c r="NW42" s="919">
        <v>202039</v>
      </c>
      <c r="NX42" s="919">
        <v>646</v>
      </c>
      <c r="NY42" s="919">
        <v>202685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22342</v>
      </c>
      <c r="I43" s="1099">
        <v>21793</v>
      </c>
      <c r="J43" s="1100">
        <v>20194</v>
      </c>
      <c r="K43" s="1098">
        <v>64329</v>
      </c>
      <c r="L43" s="1101">
        <v>59485</v>
      </c>
      <c r="M43" s="1102">
        <v>8.14</v>
      </c>
      <c r="N43" s="92"/>
      <c r="R43" s="2"/>
      <c r="U43" s="2"/>
      <c r="X43" s="2"/>
      <c r="Y43" s="66"/>
      <c r="Z43" s="66"/>
      <c r="AA43" s="66" t="s">
        <v>53</v>
      </c>
      <c r="AB43" s="590">
        <v>2.65</v>
      </c>
      <c r="AC43" s="590">
        <v>2.79</v>
      </c>
      <c r="AD43" s="590">
        <v>3.21</v>
      </c>
      <c r="AE43" s="590">
        <v>2.88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21074</v>
      </c>
      <c r="CM43" s="1099">
        <v>20193</v>
      </c>
      <c r="CN43" s="1100">
        <v>12701</v>
      </c>
      <c r="CO43" s="1098">
        <v>53968</v>
      </c>
      <c r="CP43" s="1101">
        <v>49904</v>
      </c>
      <c r="CQ43" s="1102">
        <v>8.14</v>
      </c>
      <c r="CR43" s="92"/>
      <c r="CV43" s="2"/>
      <c r="CY43" s="2"/>
      <c r="DB43" s="2"/>
      <c r="DC43" s="66"/>
      <c r="DD43" s="66"/>
      <c r="DE43" s="66" t="s">
        <v>53</v>
      </c>
      <c r="DF43" s="590">
        <v>2.96</v>
      </c>
      <c r="DG43" s="590">
        <v>2.75</v>
      </c>
      <c r="DH43" s="590">
        <v>3.04</v>
      </c>
      <c r="DI43" s="590">
        <v>2.92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11350</v>
      </c>
      <c r="FQ43" s="1099">
        <v>12049</v>
      </c>
      <c r="FR43" s="1100">
        <v>12417</v>
      </c>
      <c r="FS43" s="1098">
        <v>35816</v>
      </c>
      <c r="FT43" s="1101">
        <v>36619</v>
      </c>
      <c r="FU43" s="1102">
        <v>-2.19</v>
      </c>
      <c r="FV43" s="92"/>
      <c r="FZ43" s="2"/>
      <c r="GC43" s="2"/>
      <c r="GF43" s="2"/>
      <c r="GG43" s="66"/>
      <c r="GH43" s="66"/>
      <c r="GI43" s="66" t="s">
        <v>53</v>
      </c>
      <c r="GJ43" s="590">
        <v>3.26</v>
      </c>
      <c r="GK43" s="590">
        <v>3.25</v>
      </c>
      <c r="GL43" s="590">
        <v>3.25</v>
      </c>
      <c r="GM43" s="590">
        <v>3.25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14978</v>
      </c>
      <c r="IU43" s="1099">
        <v>16217</v>
      </c>
      <c r="IV43" s="1100">
        <v>16731</v>
      </c>
      <c r="IW43" s="1098">
        <v>47926</v>
      </c>
      <c r="IX43" s="1101">
        <v>46026</v>
      </c>
      <c r="IY43" s="1102">
        <v>4.13</v>
      </c>
      <c r="IZ43" s="92"/>
      <c r="JD43" s="2"/>
      <c r="JG43" s="2"/>
      <c r="JJ43" s="2"/>
      <c r="JK43" s="66"/>
      <c r="JL43" s="66"/>
      <c r="JM43" s="66" t="s">
        <v>53</v>
      </c>
      <c r="JN43" s="590">
        <v>3.17</v>
      </c>
      <c r="JO43" s="590">
        <v>3.09</v>
      </c>
      <c r="JP43" s="590">
        <v>3.13</v>
      </c>
      <c r="JQ43" s="590">
        <v>3.13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202039</v>
      </c>
      <c r="LY43" s="1104">
        <v>192034</v>
      </c>
      <c r="LZ43" s="1105">
        <v>5.21</v>
      </c>
      <c r="MA43" s="73"/>
      <c r="MB43" s="2"/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2.88</v>
      </c>
      <c r="MP43" s="1096">
        <v>2.92</v>
      </c>
      <c r="MQ43" s="1096">
        <v>3.25</v>
      </c>
      <c r="MR43" s="1096">
        <v>3.13</v>
      </c>
      <c r="MS43" s="1097">
        <v>3.02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19533</v>
      </c>
      <c r="I44" s="82">
        <v>19117</v>
      </c>
      <c r="J44" s="82">
        <v>17562</v>
      </c>
      <c r="K44" s="82">
        <v>56212</v>
      </c>
      <c r="L44" s="1107">
        <v>52051</v>
      </c>
      <c r="M44" s="1108">
        <v>7.99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0</v>
      </c>
      <c r="AC44" s="590">
        <v>0</v>
      </c>
      <c r="AD44" s="590">
        <v>0</v>
      </c>
      <c r="AE44" s="590">
        <v>0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18315</v>
      </c>
      <c r="CM44" s="82">
        <v>17550</v>
      </c>
      <c r="CN44" s="82">
        <v>10718</v>
      </c>
      <c r="CO44" s="82">
        <v>46583</v>
      </c>
      <c r="CP44" s="1107">
        <v>43240</v>
      </c>
      <c r="CQ44" s="1108">
        <v>7.73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0</v>
      </c>
      <c r="DG44" s="590">
        <v>0</v>
      </c>
      <c r="DH44" s="590">
        <v>0</v>
      </c>
      <c r="DI44" s="590">
        <v>0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10125</v>
      </c>
      <c r="FQ44" s="82">
        <v>10690</v>
      </c>
      <c r="FR44" s="82">
        <v>11067</v>
      </c>
      <c r="FS44" s="82">
        <v>31882</v>
      </c>
      <c r="FT44" s="1107">
        <v>32637</v>
      </c>
      <c r="FU44" s="1108">
        <v>-2.31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0</v>
      </c>
      <c r="GK44" s="590">
        <v>0</v>
      </c>
      <c r="GL44" s="590">
        <v>0</v>
      </c>
      <c r="GM44" s="590">
        <v>0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12680</v>
      </c>
      <c r="IU44" s="82">
        <v>13517</v>
      </c>
      <c r="IV44" s="82">
        <v>13912</v>
      </c>
      <c r="IW44" s="82">
        <v>40109</v>
      </c>
      <c r="IX44" s="1107">
        <v>38569</v>
      </c>
      <c r="IY44" s="1108">
        <v>3.99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0</v>
      </c>
      <c r="JO44" s="590">
        <v>0</v>
      </c>
      <c r="JP44" s="590">
        <v>0</v>
      </c>
      <c r="JQ44" s="590">
        <v>0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174786</v>
      </c>
      <c r="LY44" s="1109">
        <v>166497</v>
      </c>
      <c r="LZ44" s="1110">
        <v>4.9800000000000004</v>
      </c>
      <c r="MA44" s="78"/>
      <c r="MB44" s="2"/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0</v>
      </c>
      <c r="MP44" s="1096">
        <v>0</v>
      </c>
      <c r="MQ44" s="1096">
        <v>0</v>
      </c>
      <c r="MR44" s="1096">
        <v>0</v>
      </c>
      <c r="MS44" s="1097" t="s">
        <v>198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2809</v>
      </c>
      <c r="I45" s="82">
        <v>2676</v>
      </c>
      <c r="J45" s="82">
        <v>2632</v>
      </c>
      <c r="K45" s="82">
        <v>8117</v>
      </c>
      <c r="L45" s="1107">
        <v>7434</v>
      </c>
      <c r="M45" s="1111">
        <v>9.19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0</v>
      </c>
      <c r="AC45" s="590">
        <v>0</v>
      </c>
      <c r="AD45" s="590">
        <v>0</v>
      </c>
      <c r="AE45" s="590">
        <v>0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2759</v>
      </c>
      <c r="CM45" s="82">
        <v>2643</v>
      </c>
      <c r="CN45" s="82">
        <v>1983</v>
      </c>
      <c r="CO45" s="82">
        <v>7385</v>
      </c>
      <c r="CP45" s="1107">
        <v>6664</v>
      </c>
      <c r="CQ45" s="1111">
        <v>10.82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0</v>
      </c>
      <c r="DG45" s="590">
        <v>0</v>
      </c>
      <c r="DH45" s="590">
        <v>0</v>
      </c>
      <c r="DI45" s="590">
        <v>0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1225</v>
      </c>
      <c r="FQ45" s="82">
        <v>1359</v>
      </c>
      <c r="FR45" s="82">
        <v>1350</v>
      </c>
      <c r="FS45" s="82">
        <v>3934</v>
      </c>
      <c r="FT45" s="1107">
        <v>3982</v>
      </c>
      <c r="FU45" s="1111">
        <v>-1.21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0</v>
      </c>
      <c r="GK45" s="590">
        <v>0</v>
      </c>
      <c r="GL45" s="590">
        <v>0</v>
      </c>
      <c r="GM45" s="590">
        <v>0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2298</v>
      </c>
      <c r="IU45" s="82">
        <v>2700</v>
      </c>
      <c r="IV45" s="82">
        <v>2819</v>
      </c>
      <c r="IW45" s="82">
        <v>7817</v>
      </c>
      <c r="IX45" s="1107">
        <v>7457</v>
      </c>
      <c r="IY45" s="1111">
        <v>4.83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0</v>
      </c>
      <c r="JO45" s="590">
        <v>0</v>
      </c>
      <c r="JP45" s="590">
        <v>0</v>
      </c>
      <c r="JQ45" s="590">
        <v>0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27253</v>
      </c>
      <c r="LY45" s="1109">
        <v>25537</v>
      </c>
      <c r="LZ45" s="1110">
        <v>6.72</v>
      </c>
      <c r="MA45" s="78"/>
      <c r="MB45" s="2"/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0</v>
      </c>
      <c r="MP45" s="1096">
        <v>0</v>
      </c>
      <c r="MQ45" s="1096">
        <v>0</v>
      </c>
      <c r="MR45" s="1096">
        <v>0</v>
      </c>
      <c r="MS45" s="1097" t="s">
        <v>198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0</v>
      </c>
      <c r="AC46" s="590">
        <v>0</v>
      </c>
      <c r="AD46" s="590">
        <v>0</v>
      </c>
      <c r="AE46" s="590">
        <v>0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0</v>
      </c>
      <c r="DG46" s="590">
        <v>0</v>
      </c>
      <c r="DH46" s="590">
        <v>0</v>
      </c>
      <c r="DI46" s="590">
        <v>0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0</v>
      </c>
      <c r="GK46" s="590">
        <v>0</v>
      </c>
      <c r="GL46" s="590">
        <v>0</v>
      </c>
      <c r="GM46" s="590">
        <v>0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0</v>
      </c>
      <c r="JO46" s="590">
        <v>0</v>
      </c>
      <c r="JP46" s="590">
        <v>0</v>
      </c>
      <c r="JQ46" s="590">
        <v>0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/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0</v>
      </c>
      <c r="MP46" s="1096">
        <v>0</v>
      </c>
      <c r="MQ46" s="1096">
        <v>0</v>
      </c>
      <c r="MR46" s="1096">
        <v>0</v>
      </c>
      <c r="MS46" s="1097" t="s">
        <v>198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0</v>
      </c>
      <c r="AC47" s="590">
        <v>0</v>
      </c>
      <c r="AD47" s="590">
        <v>0</v>
      </c>
      <c r="AE47" s="590">
        <v>0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0</v>
      </c>
      <c r="DG47" s="590">
        <v>0</v>
      </c>
      <c r="DH47" s="590">
        <v>0</v>
      </c>
      <c r="DI47" s="590">
        <v>0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/>
      <c r="FQ47" s="590"/>
      <c r="FR47" s="590"/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0</v>
      </c>
      <c r="GK47" s="590">
        <v>0</v>
      </c>
      <c r="GL47" s="590">
        <v>0</v>
      </c>
      <c r="GM47" s="590">
        <v>0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>
        <v>84.484363365599407</v>
      </c>
      <c r="IX47" s="590">
        <v>84.253929785586863</v>
      </c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0</v>
      </c>
      <c r="JO47" s="590">
        <v>0</v>
      </c>
      <c r="JP47" s="590">
        <v>0</v>
      </c>
      <c r="JQ47" s="590">
        <v>0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/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0</v>
      </c>
      <c r="MP47" s="1096">
        <v>0</v>
      </c>
      <c r="MQ47" s="1096">
        <v>0</v>
      </c>
      <c r="MR47" s="1096">
        <v>0</v>
      </c>
      <c r="MS47" s="1097" t="s">
        <v>198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0</v>
      </c>
      <c r="AC48" s="590">
        <v>0</v>
      </c>
      <c r="AD48" s="590">
        <v>0</v>
      </c>
      <c r="AE48" s="590">
        <v>0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0</v>
      </c>
      <c r="DG48" s="590">
        <v>0</v>
      </c>
      <c r="DH48" s="590">
        <v>0</v>
      </c>
      <c r="DI48" s="590">
        <v>0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0</v>
      </c>
      <c r="GK48" s="590">
        <v>0</v>
      </c>
      <c r="GL48" s="590">
        <v>0</v>
      </c>
      <c r="GM48" s="590">
        <v>0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0</v>
      </c>
      <c r="JO48" s="590">
        <v>0</v>
      </c>
      <c r="JP48" s="590">
        <v>0</v>
      </c>
      <c r="JQ48" s="590">
        <v>0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0</v>
      </c>
      <c r="MP48" s="1096">
        <v>0</v>
      </c>
      <c r="MQ48" s="1096">
        <v>0</v>
      </c>
      <c r="MR48" s="1096">
        <v>0</v>
      </c>
      <c r="MS48" s="1097" t="s">
        <v>198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0</v>
      </c>
      <c r="AC49" s="590">
        <v>0</v>
      </c>
      <c r="AD49" s="590">
        <v>0</v>
      </c>
      <c r="AE49" s="590">
        <v>0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0</v>
      </c>
      <c r="DG49" s="590">
        <v>0</v>
      </c>
      <c r="DH49" s="590">
        <v>0</v>
      </c>
      <c r="DI49" s="590">
        <v>0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0</v>
      </c>
      <c r="GK49" s="590">
        <v>0</v>
      </c>
      <c r="GL49" s="590">
        <v>0</v>
      </c>
      <c r="GM49" s="590">
        <v>0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0</v>
      </c>
      <c r="JO49" s="590">
        <v>0</v>
      </c>
      <c r="JP49" s="590">
        <v>0</v>
      </c>
      <c r="JQ49" s="590">
        <v>0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0</v>
      </c>
      <c r="MP49" s="1096">
        <v>0</v>
      </c>
      <c r="MQ49" s="1096">
        <v>0</v>
      </c>
      <c r="MR49" s="1096">
        <v>0</v>
      </c>
      <c r="MS49" s="1097" t="s">
        <v>198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1.82</v>
      </c>
      <c r="AC50" s="1083">
        <v>1.99</v>
      </c>
      <c r="AD50" s="1083">
        <v>1.99</v>
      </c>
      <c r="AE50" s="1083">
        <v>1.93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2.1</v>
      </c>
      <c r="DG50" s="1083">
        <v>1.97</v>
      </c>
      <c r="DH50" s="1083">
        <v>1.95</v>
      </c>
      <c r="DI50" s="1083">
        <v>2.0099999999999998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1.86</v>
      </c>
      <c r="GK50" s="1083">
        <v>1.82</v>
      </c>
      <c r="GL50" s="1083">
        <v>1.85</v>
      </c>
      <c r="GM50" s="1083">
        <v>1.84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1.75</v>
      </c>
      <c r="JO50" s="1083">
        <v>1.81</v>
      </c>
      <c r="JP50" s="1083">
        <v>1.73</v>
      </c>
      <c r="JQ50" s="1083">
        <v>1.76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1.93</v>
      </c>
      <c r="MP50" s="1085">
        <v>2.0099999999999998</v>
      </c>
      <c r="MQ50" s="1085">
        <v>1.84</v>
      </c>
      <c r="MR50" s="1085">
        <v>1.76</v>
      </c>
      <c r="MS50" s="1085">
        <v>1.89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2.02</v>
      </c>
      <c r="AC51" s="590">
        <v>1.96</v>
      </c>
      <c r="AD51" s="590">
        <v>2.04</v>
      </c>
      <c r="AE51" s="590">
        <v>2.0099999999999998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2.08</v>
      </c>
      <c r="DG51" s="590">
        <v>2.0499999999999998</v>
      </c>
      <c r="DH51" s="590">
        <v>1.98</v>
      </c>
      <c r="DI51" s="590">
        <v>2.04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1.71</v>
      </c>
      <c r="GK51" s="590">
        <v>1.81</v>
      </c>
      <c r="GL51" s="590">
        <v>1.7</v>
      </c>
      <c r="GM51" s="590">
        <v>1.74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1.87</v>
      </c>
      <c r="JO51" s="590">
        <v>1.9</v>
      </c>
      <c r="JP51" s="590">
        <v>1.91</v>
      </c>
      <c r="JQ51" s="590">
        <v>1.89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2.0099999999999998</v>
      </c>
      <c r="MP51" s="1096">
        <v>2.04</v>
      </c>
      <c r="MQ51" s="1096">
        <v>1.74</v>
      </c>
      <c r="MR51" s="1096">
        <v>1.89</v>
      </c>
      <c r="MS51" s="1097">
        <v>1.94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1.81</v>
      </c>
      <c r="AC52" s="590">
        <v>1.99</v>
      </c>
      <c r="AD52" s="590">
        <v>1.99</v>
      </c>
      <c r="AE52" s="590">
        <v>1.93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2.1</v>
      </c>
      <c r="DG52" s="590">
        <v>1.97</v>
      </c>
      <c r="DH52" s="590">
        <v>1.95</v>
      </c>
      <c r="DI52" s="590">
        <v>2.0099999999999998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1.86</v>
      </c>
      <c r="GK52" s="590">
        <v>1.82</v>
      </c>
      <c r="GL52" s="590">
        <v>1.85</v>
      </c>
      <c r="GM52" s="590">
        <v>1.84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1.75</v>
      </c>
      <c r="JO52" s="590">
        <v>1.81</v>
      </c>
      <c r="JP52" s="590">
        <v>1.72</v>
      </c>
      <c r="JQ52" s="590">
        <v>1.76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1.93</v>
      </c>
      <c r="MP52" s="1096">
        <v>2.0099999999999998</v>
      </c>
      <c r="MQ52" s="1096">
        <v>1.84</v>
      </c>
      <c r="MR52" s="1096">
        <v>1.76</v>
      </c>
      <c r="MS52" s="1097">
        <v>1.89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0</v>
      </c>
      <c r="AC53" s="590">
        <v>0</v>
      </c>
      <c r="AD53" s="590">
        <v>0</v>
      </c>
      <c r="AE53" s="590">
        <v>0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0</v>
      </c>
      <c r="DG53" s="590">
        <v>0</v>
      </c>
      <c r="DH53" s="590">
        <v>0</v>
      </c>
      <c r="DI53" s="590">
        <v>0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0</v>
      </c>
      <c r="GK53" s="590">
        <v>0</v>
      </c>
      <c r="GL53" s="590">
        <v>0</v>
      </c>
      <c r="GM53" s="590">
        <v>0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0</v>
      </c>
      <c r="JO53" s="590">
        <v>0</v>
      </c>
      <c r="JP53" s="590">
        <v>0</v>
      </c>
      <c r="JQ53" s="590">
        <v>0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0</v>
      </c>
      <c r="MP53" s="1096">
        <v>0</v>
      </c>
      <c r="MQ53" s="1096">
        <v>0</v>
      </c>
      <c r="MR53" s="1096">
        <v>0</v>
      </c>
      <c r="MS53" s="1097" t="s">
        <v>198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0</v>
      </c>
      <c r="AC54" s="590">
        <v>0</v>
      </c>
      <c r="AD54" s="590">
        <v>0</v>
      </c>
      <c r="AE54" s="590">
        <v>0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0</v>
      </c>
      <c r="DG54" s="590">
        <v>0</v>
      </c>
      <c r="DH54" s="590">
        <v>0</v>
      </c>
      <c r="DI54" s="590">
        <v>0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0</v>
      </c>
      <c r="GK54" s="590">
        <v>0</v>
      </c>
      <c r="GL54" s="590">
        <v>0</v>
      </c>
      <c r="GM54" s="590">
        <v>0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0</v>
      </c>
      <c r="JO54" s="590">
        <v>0</v>
      </c>
      <c r="JP54" s="590">
        <v>0</v>
      </c>
      <c r="JQ54" s="590">
        <v>0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0</v>
      </c>
      <c r="MP54" s="1096">
        <v>0</v>
      </c>
      <c r="MQ54" s="1096">
        <v>0</v>
      </c>
      <c r="MR54" s="1096">
        <v>0</v>
      </c>
      <c r="MS54" s="1097" t="s">
        <v>198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0</v>
      </c>
      <c r="AC55" s="590">
        <v>0</v>
      </c>
      <c r="AD55" s="590">
        <v>0</v>
      </c>
      <c r="AE55" s="590">
        <v>0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0</v>
      </c>
      <c r="DG55" s="590">
        <v>0</v>
      </c>
      <c r="DH55" s="590">
        <v>0</v>
      </c>
      <c r="DI55" s="590">
        <v>0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0</v>
      </c>
      <c r="GK55" s="590">
        <v>0</v>
      </c>
      <c r="GL55" s="590">
        <v>0</v>
      </c>
      <c r="GM55" s="590">
        <v>0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0</v>
      </c>
      <c r="JO55" s="590">
        <v>0</v>
      </c>
      <c r="JP55" s="590">
        <v>0</v>
      </c>
      <c r="JQ55" s="590">
        <v>0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0</v>
      </c>
      <c r="MP55" s="1096">
        <v>0</v>
      </c>
      <c r="MQ55" s="1096">
        <v>0</v>
      </c>
      <c r="MR55" s="1096">
        <v>0</v>
      </c>
      <c r="MS55" s="1097" t="s">
        <v>198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0</v>
      </c>
      <c r="AC56" s="590">
        <v>0</v>
      </c>
      <c r="AD56" s="590">
        <v>0</v>
      </c>
      <c r="AE56" s="590">
        <v>0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0</v>
      </c>
      <c r="DG56" s="590">
        <v>0</v>
      </c>
      <c r="DH56" s="590">
        <v>0</v>
      </c>
      <c r="DI56" s="590">
        <v>0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0</v>
      </c>
      <c r="GK56" s="590">
        <v>0</v>
      </c>
      <c r="GL56" s="590">
        <v>0</v>
      </c>
      <c r="GM56" s="590">
        <v>0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0</v>
      </c>
      <c r="JO56" s="590">
        <v>0</v>
      </c>
      <c r="JP56" s="590">
        <v>0</v>
      </c>
      <c r="JQ56" s="590">
        <v>0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0</v>
      </c>
      <c r="MP56" s="1096">
        <v>0</v>
      </c>
      <c r="MQ56" s="1096">
        <v>0</v>
      </c>
      <c r="MR56" s="1096">
        <v>0</v>
      </c>
      <c r="MS56" s="1097" t="s">
        <v>198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0</v>
      </c>
      <c r="AC57" s="590">
        <v>0</v>
      </c>
      <c r="AD57" s="590">
        <v>0</v>
      </c>
      <c r="AE57" s="590">
        <v>0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0</v>
      </c>
      <c r="DG57" s="590">
        <v>0</v>
      </c>
      <c r="DH57" s="590">
        <v>0</v>
      </c>
      <c r="DI57" s="590">
        <v>0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0</v>
      </c>
      <c r="GK57" s="590">
        <v>0</v>
      </c>
      <c r="GL57" s="590">
        <v>0</v>
      </c>
      <c r="GM57" s="590">
        <v>0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0</v>
      </c>
      <c r="JO57" s="590">
        <v>0</v>
      </c>
      <c r="JP57" s="590">
        <v>0</v>
      </c>
      <c r="JQ57" s="590">
        <v>0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0</v>
      </c>
      <c r="MP57" s="1096">
        <v>0</v>
      </c>
      <c r="MQ57" s="1096">
        <v>0</v>
      </c>
      <c r="MR57" s="1096">
        <v>0</v>
      </c>
      <c r="MS57" s="1097" t="s">
        <v>198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0</v>
      </c>
      <c r="AC58" s="590">
        <v>0</v>
      </c>
      <c r="AD58" s="590">
        <v>0</v>
      </c>
      <c r="AE58" s="590">
        <v>0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0</v>
      </c>
      <c r="DG58" s="590">
        <v>0</v>
      </c>
      <c r="DH58" s="590">
        <v>0</v>
      </c>
      <c r="DI58" s="590">
        <v>0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0</v>
      </c>
      <c r="GK58" s="590">
        <v>0</v>
      </c>
      <c r="GL58" s="590">
        <v>0</v>
      </c>
      <c r="GM58" s="590">
        <v>0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0</v>
      </c>
      <c r="JO58" s="590">
        <v>0</v>
      </c>
      <c r="JP58" s="590">
        <v>0</v>
      </c>
      <c r="JQ58" s="590">
        <v>0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0</v>
      </c>
      <c r="MP58" s="1096">
        <v>0</v>
      </c>
      <c r="MQ58" s="1096">
        <v>0</v>
      </c>
      <c r="MR58" s="1096">
        <v>0</v>
      </c>
      <c r="MS58" s="1097" t="s">
        <v>198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  <row r="111" spans="260:271" ht="23.25" customHeight="1" x14ac:dyDescent="0.25"/>
    <row r="112" spans="260:271" ht="23.25" customHeight="1" x14ac:dyDescent="0.25"/>
    <row r="113" ht="23.25" customHeight="1" x14ac:dyDescent="0.25"/>
    <row r="114" ht="23.25" customHeight="1" x14ac:dyDescent="0.25"/>
    <row r="115" ht="23.25" customHeight="1" x14ac:dyDescent="0.25"/>
    <row r="116" ht="23.25" customHeight="1" x14ac:dyDescent="0.25"/>
    <row r="117" ht="23.25" customHeight="1" x14ac:dyDescent="0.25"/>
    <row r="118" ht="23.25" customHeight="1" x14ac:dyDescent="0.25"/>
    <row r="119" ht="23.25" customHeight="1" x14ac:dyDescent="0.25"/>
    <row r="120" ht="23.25" customHeight="1" x14ac:dyDescent="0.25"/>
    <row r="121" ht="23.25" customHeight="1" x14ac:dyDescent="0.25"/>
    <row r="122" ht="23.25" customHeight="1" x14ac:dyDescent="0.25"/>
    <row r="123" ht="23.25" customHeight="1" x14ac:dyDescent="0.25"/>
    <row r="124" ht="23.25" customHeight="1" x14ac:dyDescent="0.25"/>
    <row r="125" ht="23.25" customHeight="1" x14ac:dyDescent="0.25"/>
    <row r="126" ht="23.25" customHeight="1" x14ac:dyDescent="0.25"/>
    <row r="127" ht="23.25" customHeight="1" x14ac:dyDescent="0.25"/>
    <row r="128" ht="23.25" customHeight="1" x14ac:dyDescent="0.25"/>
    <row r="129" ht="23.25" customHeight="1" x14ac:dyDescent="0.25"/>
    <row r="130" ht="23.25" customHeight="1" x14ac:dyDescent="0.25"/>
    <row r="131" ht="23.25" customHeight="1" x14ac:dyDescent="0.25"/>
    <row r="132" ht="23.25" customHeight="1" x14ac:dyDescent="0.25"/>
    <row r="133" ht="23.25" customHeight="1" x14ac:dyDescent="0.25"/>
    <row r="134" ht="23.25" customHeight="1" x14ac:dyDescent="0.25"/>
    <row r="135" ht="23.25" customHeight="1" x14ac:dyDescent="0.25"/>
    <row r="136" ht="23.25" customHeight="1" x14ac:dyDescent="0.25"/>
    <row r="137" ht="23.25" customHeight="1" x14ac:dyDescent="0.25"/>
    <row r="138" ht="23.25" customHeight="1" x14ac:dyDescent="0.25"/>
    <row r="139" ht="23.25" customHeight="1" x14ac:dyDescent="0.25"/>
    <row r="140" ht="23.25" customHeight="1" x14ac:dyDescent="0.25"/>
    <row r="141" ht="23.25" customHeight="1" x14ac:dyDescent="0.25"/>
    <row r="142" ht="23.25" customHeight="1" x14ac:dyDescent="0.25"/>
    <row r="143" ht="23.25" customHeight="1" x14ac:dyDescent="0.25"/>
    <row r="144" ht="23.25" customHeight="1" x14ac:dyDescent="0.25"/>
    <row r="145" ht="23.25" customHeight="1" x14ac:dyDescent="0.25"/>
    <row r="146" ht="23.25" customHeight="1" x14ac:dyDescent="0.25"/>
    <row r="147" ht="23.25" customHeight="1" x14ac:dyDescent="0.25"/>
    <row r="148" ht="23.25" customHeight="1" x14ac:dyDescent="0.25"/>
    <row r="149" ht="23.25" customHeight="1" x14ac:dyDescent="0.25"/>
    <row r="150" ht="23.25" customHeight="1" x14ac:dyDescent="0.25"/>
    <row r="151" ht="23.25" customHeight="1" x14ac:dyDescent="0.25"/>
    <row r="152" ht="23.25" customHeight="1" x14ac:dyDescent="0.25"/>
    <row r="153" ht="23.25" customHeight="1" x14ac:dyDescent="0.25"/>
    <row r="154" ht="23.25" customHeight="1" x14ac:dyDescent="0.25"/>
    <row r="155" ht="23.25" customHeight="1" x14ac:dyDescent="0.25"/>
    <row r="156" ht="23.25" customHeight="1" x14ac:dyDescent="0.25"/>
    <row r="157" ht="23.25" customHeight="1" x14ac:dyDescent="0.25"/>
    <row r="158" ht="23.25" customHeight="1" x14ac:dyDescent="0.25"/>
    <row r="159" ht="23.25" customHeight="1" x14ac:dyDescent="0.25"/>
    <row r="160" ht="23.25" customHeight="1" x14ac:dyDescent="0.25"/>
    <row r="161" ht="23.25" customHeight="1" x14ac:dyDescent="0.25"/>
    <row r="162" ht="23.25" customHeight="1" x14ac:dyDescent="0.25"/>
    <row r="163" ht="23.25" customHeight="1" x14ac:dyDescent="0.25"/>
    <row r="164" ht="23.25" customHeight="1" x14ac:dyDescent="0.25"/>
    <row r="165" ht="23.25" customHeight="1" x14ac:dyDescent="0.25"/>
    <row r="166" ht="23.25" customHeight="1" x14ac:dyDescent="0.25"/>
    <row r="167" ht="23.25" customHeight="1" x14ac:dyDescent="0.25"/>
    <row r="168" ht="23.25" customHeight="1" x14ac:dyDescent="0.25"/>
    <row r="169" ht="23.25" customHeight="1" x14ac:dyDescent="0.25"/>
    <row r="170" ht="23.25" customHeight="1" x14ac:dyDescent="0.25"/>
    <row r="171" ht="23.25" customHeight="1" x14ac:dyDescent="0.25"/>
    <row r="172" ht="23.25" customHeight="1" x14ac:dyDescent="0.25"/>
    <row r="173" ht="23.25" customHeight="1" x14ac:dyDescent="0.25"/>
    <row r="174" ht="23.25" customHeight="1" x14ac:dyDescent="0.25"/>
    <row r="175" ht="23.25" customHeight="1" x14ac:dyDescent="0.25"/>
    <row r="176" ht="23.25" customHeight="1" x14ac:dyDescent="0.25"/>
    <row r="177" ht="23.25" customHeight="1" x14ac:dyDescent="0.25"/>
    <row r="178" ht="23.25" customHeight="1" x14ac:dyDescent="0.25"/>
    <row r="179" ht="23.25" customHeight="1" x14ac:dyDescent="0.25"/>
    <row r="180" ht="23.25" customHeight="1" x14ac:dyDescent="0.25"/>
    <row r="181" ht="23.25" customHeight="1" x14ac:dyDescent="0.25"/>
    <row r="182" ht="23.25" customHeight="1" x14ac:dyDescent="0.25"/>
    <row r="183" ht="23.25" customHeight="1" x14ac:dyDescent="0.25"/>
    <row r="184" ht="23.25" customHeight="1" x14ac:dyDescent="0.25"/>
    <row r="185" ht="23.25" customHeight="1" x14ac:dyDescent="0.25"/>
    <row r="186" ht="23.25" customHeight="1" x14ac:dyDescent="0.25"/>
    <row r="187" ht="23.25" customHeight="1" x14ac:dyDescent="0.25"/>
    <row r="188" ht="23.25" customHeight="1" x14ac:dyDescent="0.25"/>
    <row r="189" ht="23.25" customHeight="1" x14ac:dyDescent="0.25"/>
    <row r="190" ht="23.25" customHeight="1" x14ac:dyDescent="0.25"/>
    <row r="191" ht="23.25" customHeight="1" x14ac:dyDescent="0.25"/>
    <row r="192" ht="23.25" customHeight="1" x14ac:dyDescent="0.25"/>
    <row r="193" ht="23.25" customHeight="1" x14ac:dyDescent="0.25"/>
    <row r="194" ht="23.25" customHeight="1" x14ac:dyDescent="0.25"/>
    <row r="195" ht="23.25" customHeight="1" x14ac:dyDescent="0.25"/>
    <row r="196" ht="23.25" customHeight="1" x14ac:dyDescent="0.25"/>
    <row r="197" ht="23.25" customHeight="1" x14ac:dyDescent="0.25"/>
    <row r="198" ht="23.25" customHeight="1" x14ac:dyDescent="0.25"/>
    <row r="199" ht="23.25" customHeight="1" x14ac:dyDescent="0.25"/>
    <row r="200" ht="23.25" customHeight="1" x14ac:dyDescent="0.25"/>
    <row r="201" ht="23.25" customHeight="1" x14ac:dyDescent="0.25"/>
    <row r="202" ht="23.25" customHeight="1" x14ac:dyDescent="0.25"/>
    <row r="203" ht="23.25" customHeight="1" x14ac:dyDescent="0.25"/>
    <row r="204" ht="23.25" customHeight="1" x14ac:dyDescent="0.25"/>
    <row r="205" ht="23.25" customHeight="1" x14ac:dyDescent="0.25"/>
    <row r="206" ht="23.25" customHeight="1" x14ac:dyDescent="0.25"/>
    <row r="207" ht="23.25" customHeight="1" x14ac:dyDescent="0.25"/>
    <row r="208" ht="23.25" customHeight="1" x14ac:dyDescent="0.25"/>
    <row r="209" ht="23.25" customHeight="1" x14ac:dyDescent="0.25"/>
    <row r="210" ht="23.25" customHeight="1" x14ac:dyDescent="0.25"/>
    <row r="211" ht="23.25" customHeight="1" x14ac:dyDescent="0.25"/>
    <row r="212" ht="23.25" customHeight="1" x14ac:dyDescent="0.25"/>
    <row r="213" ht="23.25" customHeight="1" x14ac:dyDescent="0.25"/>
    <row r="214" ht="23.25" customHeight="1" x14ac:dyDescent="0.25"/>
    <row r="215" ht="23.25" customHeight="1" x14ac:dyDescent="0.25"/>
    <row r="216" ht="23.25" customHeight="1" x14ac:dyDescent="0.25"/>
    <row r="217" ht="23.25" customHeight="1" x14ac:dyDescent="0.25"/>
    <row r="218" ht="23.25" customHeight="1" x14ac:dyDescent="0.25"/>
    <row r="219" ht="23.25" customHeight="1" x14ac:dyDescent="0.25"/>
    <row r="220" ht="23.25" customHeight="1" x14ac:dyDescent="0.25"/>
    <row r="221" ht="23.25" customHeight="1" x14ac:dyDescent="0.25"/>
    <row r="222" ht="23.25" customHeight="1" x14ac:dyDescent="0.25"/>
    <row r="223" ht="23.25" customHeight="1" x14ac:dyDescent="0.25"/>
    <row r="224" ht="23.25" customHeight="1" x14ac:dyDescent="0.25"/>
    <row r="225" ht="23.25" customHeight="1" x14ac:dyDescent="0.25"/>
    <row r="226" ht="23.25" customHeight="1" x14ac:dyDescent="0.25"/>
    <row r="227" ht="23.25" customHeight="1" x14ac:dyDescent="0.25"/>
    <row r="228" ht="23.25" customHeight="1" x14ac:dyDescent="0.25"/>
    <row r="229" ht="23.25" customHeight="1" x14ac:dyDescent="0.25"/>
    <row r="230" ht="23.25" customHeight="1" x14ac:dyDescent="0.25"/>
    <row r="231" ht="23.25" customHeight="1" x14ac:dyDescent="0.25"/>
    <row r="232" ht="23.25" customHeight="1" x14ac:dyDescent="0.25"/>
    <row r="233" ht="23.25" customHeight="1" x14ac:dyDescent="0.25"/>
    <row r="234" ht="23.25" customHeight="1" x14ac:dyDescent="0.25"/>
    <row r="235" ht="23.25" customHeight="1" x14ac:dyDescent="0.25"/>
    <row r="236" ht="23.25" customHeight="1" x14ac:dyDescent="0.25"/>
    <row r="237" ht="23.25" customHeight="1" x14ac:dyDescent="0.25"/>
    <row r="238" ht="23.25" customHeight="1" x14ac:dyDescent="0.25"/>
    <row r="239" ht="23.25" customHeight="1" x14ac:dyDescent="0.25"/>
    <row r="240" ht="23.25" customHeight="1" x14ac:dyDescent="0.25"/>
    <row r="241" ht="23.25" customHeight="1" x14ac:dyDescent="0.25"/>
    <row r="242" ht="23.25" customHeight="1" x14ac:dyDescent="0.25"/>
    <row r="243" ht="23.25" customHeight="1" x14ac:dyDescent="0.25"/>
    <row r="244" ht="23.25" customHeight="1" x14ac:dyDescent="0.25"/>
    <row r="245" ht="23.25" customHeight="1" x14ac:dyDescent="0.25"/>
    <row r="246" ht="23.25" customHeight="1" x14ac:dyDescent="0.25"/>
    <row r="247" ht="23.25" customHeight="1" x14ac:dyDescent="0.25"/>
    <row r="248" ht="23.25" customHeight="1" x14ac:dyDescent="0.25"/>
    <row r="249" ht="23.25" customHeight="1" x14ac:dyDescent="0.25"/>
    <row r="250" ht="23.25" customHeight="1" x14ac:dyDescent="0.25"/>
    <row r="251" ht="23.25" customHeight="1" x14ac:dyDescent="0.25"/>
    <row r="252" ht="23.25" customHeight="1" x14ac:dyDescent="0.25"/>
    <row r="253" ht="23.25" customHeight="1" x14ac:dyDescent="0.25"/>
    <row r="254" ht="23.25" customHeight="1" x14ac:dyDescent="0.25"/>
    <row r="255" ht="23.25" customHeight="1" x14ac:dyDescent="0.25"/>
    <row r="256" ht="23.25" customHeight="1" x14ac:dyDescent="0.25"/>
    <row r="257" ht="23.25" customHeight="1" x14ac:dyDescent="0.25"/>
    <row r="258" ht="23.25" customHeight="1" x14ac:dyDescent="0.25"/>
    <row r="259" ht="23.25" customHeight="1" x14ac:dyDescent="0.25"/>
    <row r="260" ht="23.25" customHeight="1" x14ac:dyDescent="0.25"/>
    <row r="261" ht="23.25" customHeight="1" x14ac:dyDescent="0.25"/>
    <row r="262" ht="23.25" customHeight="1" x14ac:dyDescent="0.25"/>
    <row r="263" ht="23.25" customHeight="1" x14ac:dyDescent="0.25"/>
    <row r="264" ht="23.25" customHeight="1" x14ac:dyDescent="0.25"/>
    <row r="265" ht="23.25" customHeight="1" x14ac:dyDescent="0.25"/>
    <row r="266" ht="23.25" customHeight="1" x14ac:dyDescent="0.25"/>
    <row r="267" ht="23.25" customHeight="1" x14ac:dyDescent="0.25"/>
    <row r="268" ht="23.25" customHeight="1" x14ac:dyDescent="0.25"/>
    <row r="269" ht="23.25" customHeight="1" x14ac:dyDescent="0.25"/>
    <row r="270" ht="23.25" customHeight="1" x14ac:dyDescent="0.25"/>
    <row r="271" ht="23.25" customHeight="1" x14ac:dyDescent="0.25"/>
    <row r="272" ht="23.25" customHeight="1" x14ac:dyDescent="0.25"/>
    <row r="273" ht="23.25" customHeight="1" x14ac:dyDescent="0.25"/>
    <row r="274" ht="23.25" customHeight="1" x14ac:dyDescent="0.25"/>
    <row r="275" ht="23.25" customHeight="1" x14ac:dyDescent="0.25"/>
    <row r="276" ht="23.25" customHeight="1" x14ac:dyDescent="0.25"/>
    <row r="277" ht="23.25" customHeight="1" x14ac:dyDescent="0.25"/>
    <row r="278" ht="23.25" customHeight="1" x14ac:dyDescent="0.25"/>
    <row r="279" ht="23.25" customHeight="1" x14ac:dyDescent="0.25"/>
    <row r="280" ht="23.25" customHeight="1" x14ac:dyDescent="0.25"/>
    <row r="281" ht="23.25" customHeight="1" x14ac:dyDescent="0.25"/>
    <row r="282" ht="23.25" customHeight="1" x14ac:dyDescent="0.25"/>
    <row r="283" ht="23.25" customHeight="1" x14ac:dyDescent="0.25"/>
    <row r="284" ht="23.25" customHeight="1" x14ac:dyDescent="0.25"/>
    <row r="285" ht="23.25" customHeight="1" x14ac:dyDescent="0.25"/>
    <row r="286" ht="23.25" customHeight="1" x14ac:dyDescent="0.25"/>
    <row r="287" ht="23.25" customHeight="1" x14ac:dyDescent="0.25"/>
    <row r="288" ht="23.25" customHeight="1" x14ac:dyDescent="0.25"/>
    <row r="289" ht="23.25" customHeight="1" x14ac:dyDescent="0.25"/>
    <row r="290" ht="23.25" customHeight="1" x14ac:dyDescent="0.25"/>
    <row r="291" ht="23.25" customHeight="1" x14ac:dyDescent="0.25"/>
    <row r="292" ht="23.25" customHeight="1" x14ac:dyDescent="0.25"/>
    <row r="293" ht="23.25" customHeight="1" x14ac:dyDescent="0.25"/>
    <row r="294" ht="23.25" customHeight="1" x14ac:dyDescent="0.25"/>
    <row r="295" ht="23.25" customHeight="1" x14ac:dyDescent="0.25"/>
    <row r="296" ht="23.25" customHeight="1" x14ac:dyDescent="0.25"/>
    <row r="297" ht="23.25" customHeight="1" x14ac:dyDescent="0.25"/>
    <row r="298" ht="23.25" customHeight="1" x14ac:dyDescent="0.25"/>
    <row r="299" ht="23.25" customHeight="1" x14ac:dyDescent="0.25"/>
    <row r="300" ht="23.25" customHeight="1" x14ac:dyDescent="0.25"/>
    <row r="301" ht="23.25" customHeight="1" x14ac:dyDescent="0.25"/>
    <row r="302" ht="23.25" customHeight="1" x14ac:dyDescent="0.25"/>
    <row r="303" ht="23.25" customHeight="1" x14ac:dyDescent="0.25"/>
    <row r="304" ht="23.25" customHeight="1" x14ac:dyDescent="0.25"/>
    <row r="305" ht="23.25" customHeight="1" x14ac:dyDescent="0.25"/>
    <row r="306" ht="23.25" customHeight="1" x14ac:dyDescent="0.25"/>
    <row r="307" ht="23.25" customHeight="1" x14ac:dyDescent="0.25"/>
    <row r="308" ht="23.25" customHeight="1" x14ac:dyDescent="0.25"/>
    <row r="309" ht="23.25" customHeight="1" x14ac:dyDescent="0.25"/>
    <row r="310" ht="23.25" customHeight="1" x14ac:dyDescent="0.25"/>
    <row r="311" ht="23.25" customHeight="1" x14ac:dyDescent="0.25"/>
    <row r="312" ht="23.25" customHeight="1" x14ac:dyDescent="0.25"/>
    <row r="313" ht="23.25" customHeight="1" x14ac:dyDescent="0.25"/>
    <row r="314" ht="23.25" customHeight="1" x14ac:dyDescent="0.25"/>
    <row r="315" ht="23.25" customHeight="1" x14ac:dyDescent="0.25"/>
    <row r="316" ht="23.25" customHeight="1" x14ac:dyDescent="0.25"/>
    <row r="317" ht="23.25" customHeight="1" x14ac:dyDescent="0.25"/>
    <row r="318" ht="23.25" customHeight="1" x14ac:dyDescent="0.25"/>
    <row r="319" ht="23.25" customHeight="1" x14ac:dyDescent="0.25"/>
    <row r="320" ht="23.25" customHeight="1" x14ac:dyDescent="0.25"/>
    <row r="321" ht="23.25" customHeight="1" x14ac:dyDescent="0.25"/>
    <row r="322" ht="23.25" customHeight="1" x14ac:dyDescent="0.25"/>
    <row r="323" ht="23.25" customHeight="1" x14ac:dyDescent="0.25"/>
    <row r="324" ht="23.25" customHeight="1" x14ac:dyDescent="0.25"/>
    <row r="325" ht="23.25" customHeight="1" x14ac:dyDescent="0.25"/>
    <row r="326" ht="23.25" customHeight="1" x14ac:dyDescent="0.25"/>
    <row r="327" ht="23.25" customHeight="1" x14ac:dyDescent="0.25"/>
    <row r="328" ht="23.25" customHeight="1" x14ac:dyDescent="0.25"/>
    <row r="329" ht="23.25" customHeight="1" x14ac:dyDescent="0.25"/>
    <row r="330" ht="23.25" customHeight="1" x14ac:dyDescent="0.25"/>
    <row r="331" ht="23.25" customHeight="1" x14ac:dyDescent="0.25"/>
    <row r="332" ht="23.25" customHeight="1" x14ac:dyDescent="0.25"/>
    <row r="333" ht="23.25" customHeight="1" x14ac:dyDescent="0.25"/>
    <row r="334" ht="23.25" customHeight="1" x14ac:dyDescent="0.25"/>
    <row r="335" ht="23.25" customHeight="1" x14ac:dyDescent="0.25"/>
    <row r="336" ht="23.25" customHeight="1" x14ac:dyDescent="0.25"/>
    <row r="337" ht="23.25" customHeight="1" x14ac:dyDescent="0.25"/>
    <row r="338" ht="23.25" customHeight="1" x14ac:dyDescent="0.25"/>
    <row r="339" ht="23.25" customHeight="1" x14ac:dyDescent="0.25"/>
    <row r="340" ht="23.25" customHeight="1" x14ac:dyDescent="0.25"/>
    <row r="341" ht="23.25" customHeight="1" x14ac:dyDescent="0.25"/>
    <row r="342" ht="23.25" customHeight="1" x14ac:dyDescent="0.25"/>
    <row r="343" ht="23.25" customHeight="1" x14ac:dyDescent="0.25"/>
    <row r="344" ht="23.25" customHeight="1" x14ac:dyDescent="0.25"/>
    <row r="345" ht="23.25" customHeight="1" x14ac:dyDescent="0.25"/>
    <row r="346" ht="23.25" customHeight="1" x14ac:dyDescent="0.25"/>
    <row r="347" ht="23.25" customHeight="1" x14ac:dyDescent="0.25"/>
    <row r="348" ht="23.25" customHeight="1" x14ac:dyDescent="0.25"/>
    <row r="349" ht="23.25" customHeight="1" x14ac:dyDescent="0.25"/>
    <row r="350" ht="23.25" customHeight="1" x14ac:dyDescent="0.25"/>
    <row r="351" ht="23.25" customHeight="1" x14ac:dyDescent="0.25"/>
    <row r="352" ht="23.25" customHeight="1" x14ac:dyDescent="0.25"/>
    <row r="353" ht="23.25" customHeight="1" x14ac:dyDescent="0.25"/>
    <row r="354" ht="23.25" customHeight="1" x14ac:dyDescent="0.25"/>
    <row r="355" ht="23.25" customHeight="1" x14ac:dyDescent="0.25"/>
    <row r="356" ht="23.25" customHeight="1" x14ac:dyDescent="0.25"/>
    <row r="357" ht="23.25" customHeight="1" x14ac:dyDescent="0.25"/>
    <row r="358" ht="23.25" customHeight="1" x14ac:dyDescent="0.25"/>
    <row r="359" ht="23.25" customHeight="1" x14ac:dyDescent="0.25"/>
    <row r="360" ht="23.25" customHeight="1" x14ac:dyDescent="0.25"/>
    <row r="361" ht="23.25" customHeight="1" x14ac:dyDescent="0.25"/>
    <row r="362" ht="23.25" customHeight="1" x14ac:dyDescent="0.25"/>
    <row r="363" ht="23.25" customHeight="1" x14ac:dyDescent="0.25"/>
    <row r="364" ht="23.25" customHeight="1" x14ac:dyDescent="0.25"/>
    <row r="365" ht="23.25" customHeight="1" x14ac:dyDescent="0.25"/>
    <row r="366" ht="23.25" customHeight="1" x14ac:dyDescent="0.25"/>
    <row r="367" ht="23.25" customHeight="1" x14ac:dyDescent="0.25"/>
    <row r="368" ht="23.25" customHeight="1" x14ac:dyDescent="0.25"/>
    <row r="369" ht="23.25" customHeight="1" x14ac:dyDescent="0.25"/>
    <row r="370" ht="23.25" customHeight="1" x14ac:dyDescent="0.25"/>
    <row r="371" ht="23.25" customHeight="1" x14ac:dyDescent="0.25"/>
    <row r="372" ht="23.25" customHeight="1" x14ac:dyDescent="0.25"/>
    <row r="373" ht="23.25" customHeight="1" x14ac:dyDescent="0.25"/>
    <row r="374" ht="23.25" customHeight="1" x14ac:dyDescent="0.25"/>
    <row r="375" ht="23.25" customHeight="1" x14ac:dyDescent="0.25"/>
    <row r="376" ht="23.25" customHeight="1" x14ac:dyDescent="0.25"/>
    <row r="377" ht="23.25" customHeight="1" x14ac:dyDescent="0.25"/>
    <row r="378" ht="23.25" customHeight="1" x14ac:dyDescent="0.25"/>
    <row r="379" ht="23.25" customHeight="1" x14ac:dyDescent="0.25"/>
    <row r="380" ht="23.25" customHeight="1" x14ac:dyDescent="0.25"/>
    <row r="381" ht="23.25" customHeight="1" x14ac:dyDescent="0.25"/>
    <row r="382" ht="23.25" customHeight="1" x14ac:dyDescent="0.25"/>
    <row r="383" ht="23.25" customHeight="1" x14ac:dyDescent="0.25"/>
    <row r="384" ht="23.25" customHeight="1" x14ac:dyDescent="0.25"/>
    <row r="385" ht="23.25" customHeight="1" x14ac:dyDescent="0.25"/>
    <row r="386" ht="23.25" customHeight="1" x14ac:dyDescent="0.25"/>
    <row r="387" ht="23.25" customHeight="1" x14ac:dyDescent="0.25"/>
    <row r="388" ht="23.25" customHeight="1" x14ac:dyDescent="0.25"/>
    <row r="389" ht="23.25" customHeight="1" x14ac:dyDescent="0.25"/>
    <row r="390" ht="23.25" customHeight="1" x14ac:dyDescent="0.25"/>
    <row r="391" ht="23.25" customHeight="1" x14ac:dyDescent="0.25"/>
    <row r="392" ht="23.25" customHeight="1" x14ac:dyDescent="0.25"/>
    <row r="393" ht="23.25" customHeight="1" x14ac:dyDescent="0.25"/>
    <row r="394" ht="23.25" customHeight="1" x14ac:dyDescent="0.25"/>
    <row r="395" ht="23.25" customHeight="1" x14ac:dyDescent="0.25"/>
    <row r="396" ht="23.25" customHeight="1" x14ac:dyDescent="0.25"/>
    <row r="397" ht="23.25" customHeight="1" x14ac:dyDescent="0.25"/>
    <row r="398" ht="23.25" customHeight="1" x14ac:dyDescent="0.25"/>
    <row r="399" ht="23.25" customHeight="1" x14ac:dyDescent="0.25"/>
    <row r="400" ht="23.25" customHeight="1" x14ac:dyDescent="0.25"/>
    <row r="401" ht="23.25" customHeight="1" x14ac:dyDescent="0.25"/>
    <row r="402" ht="23.25" customHeight="1" x14ac:dyDescent="0.25"/>
    <row r="403" ht="23.25" customHeight="1" x14ac:dyDescent="0.25"/>
    <row r="404" ht="23.25" customHeight="1" x14ac:dyDescent="0.25"/>
    <row r="405" ht="23.25" customHeight="1" x14ac:dyDescent="0.25"/>
    <row r="406" ht="23.25" customHeight="1" x14ac:dyDescent="0.25"/>
    <row r="407" ht="23.25" customHeight="1" x14ac:dyDescent="0.25"/>
    <row r="408" ht="23.25" customHeight="1" x14ac:dyDescent="0.25"/>
    <row r="409" ht="23.25" customHeight="1" x14ac:dyDescent="0.25"/>
    <row r="410" ht="23.25" customHeight="1" x14ac:dyDescent="0.25"/>
    <row r="411" ht="23.25" customHeight="1" x14ac:dyDescent="0.25"/>
    <row r="412" ht="23.25" customHeight="1" x14ac:dyDescent="0.25"/>
    <row r="413" ht="23.25" customHeight="1" x14ac:dyDescent="0.25"/>
    <row r="414" ht="23.25" customHeight="1" x14ac:dyDescent="0.25"/>
    <row r="415" ht="23.25" customHeight="1" x14ac:dyDescent="0.25"/>
    <row r="416" ht="23.25" customHeight="1" x14ac:dyDescent="0.25"/>
    <row r="417" ht="23.25" customHeight="1" x14ac:dyDescent="0.25"/>
    <row r="418" ht="23.25" customHeight="1" x14ac:dyDescent="0.25"/>
    <row r="419" ht="23.25" customHeight="1" x14ac:dyDescent="0.25"/>
    <row r="420" ht="23.25" customHeight="1" x14ac:dyDescent="0.25"/>
    <row r="421" ht="23.25" customHeight="1" x14ac:dyDescent="0.25"/>
    <row r="422" ht="23.25" customHeight="1" x14ac:dyDescent="0.25"/>
    <row r="423" ht="23.25" customHeight="1" x14ac:dyDescent="0.25"/>
    <row r="424" ht="23.25" customHeight="1" x14ac:dyDescent="0.25"/>
    <row r="425" ht="23.25" customHeight="1" x14ac:dyDescent="0.25"/>
    <row r="426" ht="23.25" customHeight="1" x14ac:dyDescent="0.25"/>
    <row r="427" ht="23.25" customHeight="1" x14ac:dyDescent="0.25"/>
    <row r="428" ht="23.25" customHeight="1" x14ac:dyDescent="0.25"/>
    <row r="429" ht="23.25" customHeight="1" x14ac:dyDescent="0.25"/>
    <row r="430" ht="23.25" customHeight="1" x14ac:dyDescent="0.25"/>
    <row r="431" ht="23.25" customHeight="1" x14ac:dyDescent="0.25"/>
    <row r="432" ht="23.25" customHeight="1" x14ac:dyDescent="0.25"/>
    <row r="433" ht="23.25" customHeight="1" x14ac:dyDescent="0.25"/>
    <row r="434" ht="23.25" customHeight="1" x14ac:dyDescent="0.25"/>
    <row r="435" ht="23.25" customHeight="1" x14ac:dyDescent="0.25"/>
    <row r="436" ht="23.25" customHeight="1" x14ac:dyDescent="0.25"/>
    <row r="437" ht="23.25" customHeight="1" x14ac:dyDescent="0.25"/>
    <row r="438" ht="23.25" customHeight="1" x14ac:dyDescent="0.25"/>
    <row r="439" ht="23.25" customHeight="1" x14ac:dyDescent="0.25"/>
    <row r="440" ht="23.25" customHeight="1" x14ac:dyDescent="0.25"/>
    <row r="441" ht="23.25" customHeight="1" x14ac:dyDescent="0.25"/>
    <row r="442" ht="23.25" customHeight="1" x14ac:dyDescent="0.25"/>
    <row r="443" ht="23.25" customHeight="1" x14ac:dyDescent="0.25"/>
    <row r="444" ht="23.25" customHeight="1" x14ac:dyDescent="0.25"/>
    <row r="445" ht="23.25" customHeight="1" x14ac:dyDescent="0.25"/>
    <row r="446" ht="23.25" customHeight="1" x14ac:dyDescent="0.25"/>
    <row r="447" ht="23.25" customHeight="1" x14ac:dyDescent="0.25"/>
    <row r="448" ht="23.25" customHeight="1" x14ac:dyDescent="0.25"/>
    <row r="449" ht="23.25" customHeight="1" x14ac:dyDescent="0.25"/>
    <row r="450" ht="23.25" customHeight="1" x14ac:dyDescent="0.25"/>
    <row r="451" ht="23.25" customHeight="1" x14ac:dyDescent="0.25"/>
    <row r="452" ht="23.25" customHeight="1" x14ac:dyDescent="0.25"/>
    <row r="453" ht="23.25" customHeight="1" x14ac:dyDescent="0.25"/>
    <row r="454" ht="23.25" customHeight="1" x14ac:dyDescent="0.25"/>
    <row r="455" ht="23.25" customHeight="1" x14ac:dyDescent="0.25"/>
    <row r="456" ht="23.25" customHeight="1" x14ac:dyDescent="0.25"/>
    <row r="457" ht="23.25" customHeight="1" x14ac:dyDescent="0.25"/>
    <row r="458" ht="23.25" customHeight="1" x14ac:dyDescent="0.25"/>
    <row r="459" ht="23.25" customHeight="1" x14ac:dyDescent="0.25"/>
    <row r="460" ht="23.25" customHeight="1" x14ac:dyDescent="0.25"/>
    <row r="461" ht="23.25" customHeight="1" x14ac:dyDescent="0.25"/>
    <row r="462" ht="23.25" customHeight="1" x14ac:dyDescent="0.25"/>
    <row r="463" ht="23.25" customHeight="1" x14ac:dyDescent="0.25"/>
    <row r="464" ht="23.25" customHeight="1" x14ac:dyDescent="0.25"/>
    <row r="465" ht="23.25" customHeight="1" x14ac:dyDescent="0.25"/>
    <row r="466" ht="23.25" customHeight="1" x14ac:dyDescent="0.25"/>
    <row r="467" ht="23.25" customHeight="1" x14ac:dyDescent="0.25"/>
    <row r="468" ht="23.25" customHeight="1" x14ac:dyDescent="0.25"/>
    <row r="469" ht="23.25" customHeight="1" x14ac:dyDescent="0.25"/>
    <row r="470" ht="23.25" customHeight="1" x14ac:dyDescent="0.25"/>
    <row r="471" ht="23.25" customHeight="1" x14ac:dyDescent="0.25"/>
    <row r="472" ht="23.25" customHeight="1" x14ac:dyDescent="0.25"/>
    <row r="473" ht="23.25" customHeight="1" x14ac:dyDescent="0.25"/>
    <row r="474" ht="23.25" customHeight="1" x14ac:dyDescent="0.25"/>
    <row r="475" ht="23.25" customHeight="1" x14ac:dyDescent="0.25"/>
    <row r="476" ht="23.25" customHeight="1" x14ac:dyDescent="0.25"/>
    <row r="477" ht="23.25" customHeight="1" x14ac:dyDescent="0.25"/>
    <row r="478" ht="23.25" customHeight="1" x14ac:dyDescent="0.25"/>
    <row r="479" ht="23.25" customHeight="1" x14ac:dyDescent="0.25"/>
    <row r="480" ht="23.25" customHeight="1" x14ac:dyDescent="0.25"/>
    <row r="481" ht="23.25" customHeight="1" x14ac:dyDescent="0.25"/>
    <row r="482" ht="23.25" customHeight="1" x14ac:dyDescent="0.25"/>
    <row r="483" ht="23.25" customHeight="1" x14ac:dyDescent="0.25"/>
    <row r="484" ht="23.25" customHeight="1" x14ac:dyDescent="0.25"/>
    <row r="485" ht="23.25" customHeight="1" x14ac:dyDescent="0.25"/>
    <row r="486" ht="23.25" customHeight="1" x14ac:dyDescent="0.25"/>
    <row r="487" ht="23.25" customHeight="1" x14ac:dyDescent="0.25"/>
    <row r="488" ht="23.25" customHeight="1" x14ac:dyDescent="0.25"/>
    <row r="489" ht="23.25" customHeight="1" x14ac:dyDescent="0.25"/>
    <row r="490" ht="23.25" customHeight="1" x14ac:dyDescent="0.25"/>
    <row r="491" ht="23.25" customHeight="1" x14ac:dyDescent="0.25"/>
    <row r="492" ht="23.25" customHeight="1" x14ac:dyDescent="0.25"/>
    <row r="493" ht="23.25" customHeight="1" x14ac:dyDescent="0.25"/>
    <row r="494" ht="23.25" customHeight="1" x14ac:dyDescent="0.25"/>
    <row r="495" ht="23.25" customHeight="1" x14ac:dyDescent="0.25"/>
    <row r="496" ht="23.25" customHeight="1" x14ac:dyDescent="0.25"/>
    <row r="497" ht="23.25" customHeight="1" x14ac:dyDescent="0.25"/>
    <row r="498" ht="23.25" customHeight="1" x14ac:dyDescent="0.25"/>
    <row r="499" ht="23.25" customHeight="1" x14ac:dyDescent="0.25"/>
    <row r="500" ht="23.25" customHeight="1" x14ac:dyDescent="0.25"/>
    <row r="501" ht="23.25" customHeight="1" x14ac:dyDescent="0.25"/>
    <row r="502" ht="23.25" customHeight="1" x14ac:dyDescent="0.25"/>
    <row r="503" ht="23.25" customHeight="1" x14ac:dyDescent="0.25"/>
    <row r="504" ht="23.25" customHeight="1" x14ac:dyDescent="0.25"/>
    <row r="505" ht="23.25" customHeight="1" x14ac:dyDescent="0.25"/>
    <row r="506" ht="23.25" customHeight="1" x14ac:dyDescent="0.25"/>
    <row r="507" ht="23.25" customHeight="1" x14ac:dyDescent="0.25"/>
    <row r="508" ht="23.25" customHeight="1" x14ac:dyDescent="0.25"/>
    <row r="509" ht="23.25" customHeight="1" x14ac:dyDescent="0.25"/>
    <row r="510" ht="23.25" customHeight="1" x14ac:dyDescent="0.25"/>
    <row r="511" ht="23.25" customHeight="1" x14ac:dyDescent="0.25"/>
    <row r="512" ht="23.25" customHeight="1" x14ac:dyDescent="0.25"/>
    <row r="513" ht="23.25" customHeight="1" x14ac:dyDescent="0.25"/>
    <row r="514" ht="23.25" customHeight="1" x14ac:dyDescent="0.25"/>
    <row r="515" ht="23.25" customHeight="1" x14ac:dyDescent="0.25"/>
    <row r="516" ht="23.25" customHeight="1" x14ac:dyDescent="0.25"/>
    <row r="517" ht="23.25" customHeight="1" x14ac:dyDescent="0.25"/>
    <row r="518" ht="23.25" customHeight="1" x14ac:dyDescent="0.25"/>
    <row r="519" ht="23.25" customHeight="1" x14ac:dyDescent="0.25"/>
    <row r="520" ht="23.25" customHeight="1" x14ac:dyDescent="0.25"/>
    <row r="521" ht="23.25" customHeight="1" x14ac:dyDescent="0.25"/>
    <row r="522" ht="23.25" customHeight="1" x14ac:dyDescent="0.25"/>
    <row r="523" ht="23.25" customHeight="1" x14ac:dyDescent="0.25"/>
    <row r="524" ht="23.25" customHeight="1" x14ac:dyDescent="0.25"/>
    <row r="525" ht="23.25" customHeight="1" x14ac:dyDescent="0.25"/>
    <row r="526" ht="23.25" customHeight="1" x14ac:dyDescent="0.25"/>
    <row r="527" ht="23.25" customHeight="1" x14ac:dyDescent="0.25"/>
    <row r="528" ht="23.25" customHeight="1" x14ac:dyDescent="0.25"/>
    <row r="529" ht="23.25" customHeight="1" x14ac:dyDescent="0.25"/>
    <row r="530" ht="23.25" customHeight="1" x14ac:dyDescent="0.25"/>
    <row r="531" ht="23.25" customHeight="1" x14ac:dyDescent="0.25"/>
    <row r="532" ht="23.25" customHeight="1" x14ac:dyDescent="0.25"/>
    <row r="533" ht="23.25" customHeight="1" x14ac:dyDescent="0.25"/>
    <row r="534" ht="23.25" customHeight="1" x14ac:dyDescent="0.25"/>
    <row r="535" ht="23.25" customHeight="1" x14ac:dyDescent="0.25"/>
    <row r="536" ht="23.25" customHeight="1" x14ac:dyDescent="0.25"/>
    <row r="537" ht="23.25" customHeight="1" x14ac:dyDescent="0.25"/>
    <row r="538" ht="23.25" customHeight="1" x14ac:dyDescent="0.25"/>
    <row r="539" ht="23.25" customHeight="1" x14ac:dyDescent="0.25"/>
    <row r="540" ht="23.25" customHeight="1" x14ac:dyDescent="0.25"/>
    <row r="541" ht="23.25" customHeight="1" x14ac:dyDescent="0.25"/>
    <row r="542" ht="23.25" customHeight="1" x14ac:dyDescent="0.25"/>
    <row r="543" ht="23.25" customHeight="1" x14ac:dyDescent="0.25"/>
    <row r="544" ht="23.25" customHeight="1" x14ac:dyDescent="0.25"/>
    <row r="545" ht="23.25" customHeight="1" x14ac:dyDescent="0.25"/>
    <row r="546" ht="23.25" customHeight="1" x14ac:dyDescent="0.25"/>
    <row r="547" ht="23.25" customHeight="1" x14ac:dyDescent="0.25"/>
    <row r="548" ht="23.25" customHeight="1" x14ac:dyDescent="0.25"/>
    <row r="549" ht="23.25" customHeight="1" x14ac:dyDescent="0.25"/>
    <row r="550" ht="23.25" customHeight="1" x14ac:dyDescent="0.25"/>
    <row r="551" ht="23.25" customHeight="1" x14ac:dyDescent="0.25"/>
    <row r="552" ht="23.25" customHeight="1" x14ac:dyDescent="0.25"/>
    <row r="553" ht="23.25" customHeight="1" x14ac:dyDescent="0.25"/>
    <row r="554" ht="23.25" customHeight="1" x14ac:dyDescent="0.25"/>
    <row r="555" ht="23.25" customHeight="1" x14ac:dyDescent="0.25"/>
    <row r="556" ht="23.25" customHeight="1" x14ac:dyDescent="0.25"/>
    <row r="557" ht="23.25" customHeight="1" x14ac:dyDescent="0.25"/>
    <row r="558" ht="23.25" customHeight="1" x14ac:dyDescent="0.25"/>
    <row r="559" ht="23.25" customHeight="1" x14ac:dyDescent="0.25"/>
    <row r="560" ht="23.25" customHeight="1" x14ac:dyDescent="0.25"/>
    <row r="561" ht="23.25" customHeight="1" x14ac:dyDescent="0.25"/>
    <row r="562" ht="23.25" customHeight="1" x14ac:dyDescent="0.25"/>
    <row r="563" ht="23.25" customHeight="1" x14ac:dyDescent="0.25"/>
    <row r="564" ht="23.25" customHeight="1" x14ac:dyDescent="0.25"/>
    <row r="565" ht="23.25" customHeight="1" x14ac:dyDescent="0.25"/>
    <row r="566" ht="23.25" customHeight="1" x14ac:dyDescent="0.25"/>
    <row r="567" ht="23.25" customHeight="1" x14ac:dyDescent="0.25"/>
    <row r="568" ht="23.25" customHeight="1" x14ac:dyDescent="0.25"/>
    <row r="569" ht="23.25" customHeight="1" x14ac:dyDescent="0.25"/>
    <row r="570" ht="23.25" customHeight="1" x14ac:dyDescent="0.25"/>
    <row r="571" ht="23.25" customHeight="1" x14ac:dyDescent="0.25"/>
    <row r="572" ht="23.25" customHeight="1" x14ac:dyDescent="0.25"/>
    <row r="573" ht="23.25" customHeight="1" x14ac:dyDescent="0.25"/>
    <row r="574" ht="23.25" customHeight="1" x14ac:dyDescent="0.25"/>
    <row r="575" ht="23.25" customHeight="1" x14ac:dyDescent="0.25"/>
    <row r="576" ht="23.25" customHeight="1" x14ac:dyDescent="0.25"/>
    <row r="577" ht="23.25" customHeight="1" x14ac:dyDescent="0.25"/>
    <row r="578" ht="23.25" customHeight="1" x14ac:dyDescent="0.25"/>
    <row r="579" ht="23.25" customHeight="1" x14ac:dyDescent="0.25"/>
    <row r="580" ht="23.25" customHeight="1" x14ac:dyDescent="0.25"/>
    <row r="581" ht="23.25" customHeight="1" x14ac:dyDescent="0.25"/>
    <row r="582" ht="23.25" customHeight="1" x14ac:dyDescent="0.25"/>
    <row r="583" ht="23.25" customHeight="1" x14ac:dyDescent="0.25"/>
    <row r="584" ht="23.25" customHeight="1" x14ac:dyDescent="0.25"/>
    <row r="585" ht="23.25" customHeight="1" x14ac:dyDescent="0.25"/>
    <row r="586" ht="23.25" customHeight="1" x14ac:dyDescent="0.25"/>
    <row r="587" ht="23.25" customHeight="1" x14ac:dyDescent="0.25"/>
    <row r="588" ht="23.25" customHeight="1" x14ac:dyDescent="0.25"/>
    <row r="589" ht="23.25" customHeight="1" x14ac:dyDescent="0.25"/>
    <row r="590" ht="23.25" customHeight="1" x14ac:dyDescent="0.25"/>
    <row r="591" ht="23.25" customHeight="1" x14ac:dyDescent="0.25"/>
    <row r="592" ht="23.25" customHeight="1" x14ac:dyDescent="0.25"/>
    <row r="593" ht="23.25" customHeight="1" x14ac:dyDescent="0.25"/>
    <row r="594" ht="23.25" customHeight="1" x14ac:dyDescent="0.25"/>
    <row r="595" ht="23.25" customHeight="1" x14ac:dyDescent="0.25"/>
    <row r="596" ht="23.25" customHeight="1" x14ac:dyDescent="0.25"/>
    <row r="597" ht="23.25" customHeight="1" x14ac:dyDescent="0.25"/>
    <row r="598" ht="23.25" customHeight="1" x14ac:dyDescent="0.25"/>
    <row r="599" ht="23.25" customHeight="1" x14ac:dyDescent="0.25"/>
    <row r="600" ht="23.25" customHeight="1" x14ac:dyDescent="0.25"/>
    <row r="601" ht="23.25" customHeight="1" x14ac:dyDescent="0.25"/>
    <row r="602" ht="23.25" customHeight="1" x14ac:dyDescent="0.25"/>
    <row r="603" ht="23.25" customHeight="1" x14ac:dyDescent="0.25"/>
    <row r="604" ht="23.25" customHeight="1" x14ac:dyDescent="0.25"/>
    <row r="605" ht="23.25" customHeight="1" x14ac:dyDescent="0.25"/>
    <row r="606" ht="23.25" customHeight="1" x14ac:dyDescent="0.25"/>
    <row r="607" ht="23.25" customHeight="1" x14ac:dyDescent="0.25"/>
    <row r="608" ht="23.25" customHeight="1" x14ac:dyDescent="0.25"/>
    <row r="609" ht="23.25" customHeight="1" x14ac:dyDescent="0.25"/>
    <row r="610" ht="23.25" customHeight="1" x14ac:dyDescent="0.25"/>
    <row r="611" ht="23.25" customHeight="1" x14ac:dyDescent="0.25"/>
    <row r="612" ht="23.25" customHeight="1" x14ac:dyDescent="0.25"/>
    <row r="613" ht="23.25" customHeight="1" x14ac:dyDescent="0.25"/>
    <row r="614" ht="23.25" customHeight="1" x14ac:dyDescent="0.25"/>
    <row r="615" ht="23.25" customHeight="1" x14ac:dyDescent="0.25"/>
    <row r="616" ht="23.25" customHeight="1" x14ac:dyDescent="0.25"/>
    <row r="617" ht="23.25" customHeight="1" x14ac:dyDescent="0.25"/>
    <row r="618" ht="23.25" customHeight="1" x14ac:dyDescent="0.25"/>
    <row r="619" ht="23.25" customHeight="1" x14ac:dyDescent="0.25"/>
    <row r="620" ht="23.25" customHeight="1" x14ac:dyDescent="0.25"/>
    <row r="621" ht="23.25" customHeight="1" x14ac:dyDescent="0.25"/>
    <row r="622" ht="23.25" customHeight="1" x14ac:dyDescent="0.25"/>
    <row r="623" ht="23.25" customHeight="1" x14ac:dyDescent="0.25"/>
    <row r="624" ht="23.25" customHeight="1" x14ac:dyDescent="0.25"/>
    <row r="625" ht="23.25" customHeight="1" x14ac:dyDescent="0.25"/>
    <row r="626" ht="23.25" customHeight="1" x14ac:dyDescent="0.25"/>
    <row r="627" ht="23.25" customHeight="1" x14ac:dyDescent="0.25"/>
    <row r="628" ht="23.25" customHeight="1" x14ac:dyDescent="0.25"/>
    <row r="629" ht="23.25" customHeight="1" x14ac:dyDescent="0.25"/>
    <row r="630" ht="23.25" customHeight="1" x14ac:dyDescent="0.25"/>
    <row r="631" ht="23.25" customHeight="1" x14ac:dyDescent="0.25"/>
    <row r="632" ht="23.25" customHeight="1" x14ac:dyDescent="0.25"/>
    <row r="633" ht="23.25" customHeight="1" x14ac:dyDescent="0.25"/>
    <row r="634" ht="23.25" customHeight="1" x14ac:dyDescent="0.25"/>
    <row r="635" ht="23.25" customHeight="1" x14ac:dyDescent="0.25"/>
    <row r="636" ht="23.25" customHeight="1" x14ac:dyDescent="0.25"/>
    <row r="637" ht="23.25" customHeight="1" x14ac:dyDescent="0.25"/>
    <row r="638" ht="23.25" customHeight="1" x14ac:dyDescent="0.25"/>
    <row r="639" ht="23.25" customHeight="1" x14ac:dyDescent="0.25"/>
    <row r="640" ht="23.25" customHeight="1" x14ac:dyDescent="0.25"/>
    <row r="641" ht="23.25" customHeight="1" x14ac:dyDescent="0.25"/>
    <row r="642" ht="23.25" customHeight="1" x14ac:dyDescent="0.25"/>
    <row r="643" ht="23.25" customHeight="1" x14ac:dyDescent="0.25"/>
    <row r="644" ht="23.25" customHeight="1" x14ac:dyDescent="0.25"/>
    <row r="645" ht="23.25" customHeight="1" x14ac:dyDescent="0.25"/>
    <row r="646" ht="23.25" customHeight="1" x14ac:dyDescent="0.25"/>
    <row r="647" ht="23.25" customHeight="1" x14ac:dyDescent="0.25"/>
    <row r="648" ht="23.25" customHeight="1" x14ac:dyDescent="0.25"/>
    <row r="649" ht="23.25" customHeight="1" x14ac:dyDescent="0.25"/>
    <row r="650" ht="23.25" customHeight="1" x14ac:dyDescent="0.25"/>
    <row r="651" ht="23.25" customHeight="1" x14ac:dyDescent="0.25"/>
    <row r="652" ht="23.25" customHeight="1" x14ac:dyDescent="0.25"/>
    <row r="653" ht="23.25" customHeight="1" x14ac:dyDescent="0.25"/>
    <row r="654" ht="23.25" customHeight="1" x14ac:dyDescent="0.25"/>
    <row r="655" ht="23.25" customHeight="1" x14ac:dyDescent="0.25"/>
    <row r="656" ht="23.25" customHeight="1" x14ac:dyDescent="0.25"/>
    <row r="657" ht="23.25" customHeight="1" x14ac:dyDescent="0.25"/>
    <row r="658" ht="23.25" customHeight="1" x14ac:dyDescent="0.25"/>
    <row r="659" ht="23.25" customHeight="1" x14ac:dyDescent="0.25"/>
    <row r="660" ht="23.25" customHeight="1" x14ac:dyDescent="0.25"/>
    <row r="661" ht="23.25" customHeight="1" x14ac:dyDescent="0.25"/>
    <row r="662" ht="23.25" customHeight="1" x14ac:dyDescent="0.25"/>
    <row r="663" ht="23.25" customHeight="1" x14ac:dyDescent="0.25"/>
    <row r="664" ht="23.25" customHeight="1" x14ac:dyDescent="0.25"/>
    <row r="665" ht="23.25" customHeight="1" x14ac:dyDescent="0.25"/>
    <row r="666" ht="23.25" customHeight="1" x14ac:dyDescent="0.25"/>
    <row r="667" ht="23.25" customHeight="1" x14ac:dyDescent="0.25"/>
    <row r="668" ht="23.25" customHeight="1" x14ac:dyDescent="0.25"/>
    <row r="669" ht="23.25" customHeight="1" x14ac:dyDescent="0.25"/>
    <row r="670" ht="23.25" customHeight="1" x14ac:dyDescent="0.25"/>
    <row r="671" ht="23.25" customHeight="1" x14ac:dyDescent="0.25"/>
    <row r="672" ht="23.25" customHeight="1" x14ac:dyDescent="0.25"/>
    <row r="673" ht="23.25" customHeight="1" x14ac:dyDescent="0.25"/>
    <row r="674" ht="23.25" customHeight="1" x14ac:dyDescent="0.25"/>
    <row r="675" ht="23.25" customHeight="1" x14ac:dyDescent="0.25"/>
    <row r="676" ht="23.25" customHeight="1" x14ac:dyDescent="0.25"/>
    <row r="677" ht="23.25" customHeight="1" x14ac:dyDescent="0.25"/>
    <row r="678" ht="23.25" customHeight="1" x14ac:dyDescent="0.25"/>
    <row r="679" ht="23.25" customHeight="1" x14ac:dyDescent="0.25"/>
    <row r="680" ht="23.25" customHeight="1" x14ac:dyDescent="0.25"/>
    <row r="681" ht="23.25" customHeight="1" x14ac:dyDescent="0.25"/>
    <row r="682" ht="23.25" customHeight="1" x14ac:dyDescent="0.25"/>
    <row r="683" ht="23.25" customHeight="1" x14ac:dyDescent="0.25"/>
    <row r="684" ht="23.25" customHeight="1" x14ac:dyDescent="0.25"/>
    <row r="685" ht="23.25" customHeight="1" x14ac:dyDescent="0.25"/>
    <row r="686" ht="23.25" customHeight="1" x14ac:dyDescent="0.25"/>
    <row r="687" ht="23.25" customHeight="1" x14ac:dyDescent="0.25"/>
    <row r="688" ht="23.25" customHeight="1" x14ac:dyDescent="0.25"/>
    <row r="689" ht="23.25" customHeight="1" x14ac:dyDescent="0.25"/>
    <row r="690" ht="23.25" customHeight="1" x14ac:dyDescent="0.25"/>
    <row r="691" ht="23.25" customHeight="1" x14ac:dyDescent="0.25"/>
    <row r="692" ht="23.25" customHeight="1" x14ac:dyDescent="0.25"/>
    <row r="693" ht="23.25" customHeight="1" x14ac:dyDescent="0.25"/>
    <row r="694" ht="23.25" customHeight="1" x14ac:dyDescent="0.25"/>
    <row r="695" ht="23.25" customHeight="1" x14ac:dyDescent="0.25"/>
    <row r="696" ht="23.25" customHeight="1" x14ac:dyDescent="0.25"/>
    <row r="697" ht="23.25" customHeight="1" x14ac:dyDescent="0.25"/>
    <row r="698" ht="23.25" customHeight="1" x14ac:dyDescent="0.25"/>
    <row r="699" ht="23.25" customHeight="1" x14ac:dyDescent="0.25"/>
    <row r="700" ht="23.25" customHeight="1" x14ac:dyDescent="0.25"/>
    <row r="701" ht="23.25" customHeight="1" x14ac:dyDescent="0.25"/>
    <row r="702" ht="23.25" customHeight="1" x14ac:dyDescent="0.25"/>
    <row r="703" ht="23.25" customHeight="1" x14ac:dyDescent="0.25"/>
    <row r="704" ht="23.25" customHeight="1" x14ac:dyDescent="0.25"/>
    <row r="705" ht="23.25" customHeight="1" x14ac:dyDescent="0.25"/>
    <row r="706" ht="23.25" customHeight="1" x14ac:dyDescent="0.25"/>
    <row r="707" ht="23.25" customHeight="1" x14ac:dyDescent="0.25"/>
    <row r="708" ht="23.25" customHeight="1" x14ac:dyDescent="0.25"/>
    <row r="709" ht="23.25" customHeight="1" x14ac:dyDescent="0.25"/>
    <row r="710" ht="23.25" customHeight="1" x14ac:dyDescent="0.25"/>
    <row r="711" ht="23.25" customHeight="1" x14ac:dyDescent="0.25"/>
    <row r="712" ht="23.25" customHeight="1" x14ac:dyDescent="0.25"/>
    <row r="713" ht="23.25" customHeight="1" x14ac:dyDescent="0.25"/>
    <row r="714" ht="23.25" customHeight="1" x14ac:dyDescent="0.25"/>
    <row r="715" ht="23.25" customHeight="1" x14ac:dyDescent="0.25"/>
    <row r="716" ht="23.25" customHeight="1" x14ac:dyDescent="0.25"/>
    <row r="717" ht="23.25" customHeight="1" x14ac:dyDescent="0.25"/>
    <row r="718" ht="23.25" customHeight="1" x14ac:dyDescent="0.25"/>
    <row r="719" ht="23.25" customHeight="1" x14ac:dyDescent="0.25"/>
    <row r="720" ht="23.25" customHeight="1" x14ac:dyDescent="0.25"/>
    <row r="721" ht="23.25" customHeight="1" x14ac:dyDescent="0.25"/>
    <row r="722" ht="23.25" customHeight="1" x14ac:dyDescent="0.25"/>
    <row r="723" ht="23.25" customHeight="1" x14ac:dyDescent="0.25"/>
    <row r="724" ht="23.25" customHeight="1" x14ac:dyDescent="0.25"/>
    <row r="725" ht="23.25" customHeight="1" x14ac:dyDescent="0.25"/>
    <row r="726" ht="23.25" customHeight="1" x14ac:dyDescent="0.25"/>
    <row r="727" ht="23.25" customHeight="1" x14ac:dyDescent="0.25"/>
    <row r="728" ht="23.25" customHeight="1" x14ac:dyDescent="0.25"/>
    <row r="729" ht="23.25" customHeight="1" x14ac:dyDescent="0.25"/>
    <row r="730" ht="23.25" customHeight="1" x14ac:dyDescent="0.25"/>
    <row r="731" ht="23.25" customHeight="1" x14ac:dyDescent="0.25"/>
    <row r="732" ht="23.25" customHeight="1" x14ac:dyDescent="0.25"/>
    <row r="733" ht="23.25" customHeight="1" x14ac:dyDescent="0.25"/>
    <row r="734" ht="23.25" customHeight="1" x14ac:dyDescent="0.25"/>
    <row r="735" ht="23.25" customHeight="1" x14ac:dyDescent="0.25"/>
    <row r="736" ht="23.25" customHeight="1" x14ac:dyDescent="0.25"/>
    <row r="737" ht="23.25" customHeight="1" x14ac:dyDescent="0.25"/>
    <row r="738" ht="23.25" customHeight="1" x14ac:dyDescent="0.25"/>
    <row r="739" ht="23.25" customHeight="1" x14ac:dyDescent="0.25"/>
    <row r="740" ht="23.25" customHeight="1" x14ac:dyDescent="0.25"/>
    <row r="741" ht="23.25" customHeight="1" x14ac:dyDescent="0.25"/>
    <row r="742" ht="23.25" customHeight="1" x14ac:dyDescent="0.25"/>
    <row r="743" ht="23.25" customHeight="1" x14ac:dyDescent="0.25"/>
    <row r="744" ht="23.25" customHeight="1" x14ac:dyDescent="0.25"/>
    <row r="745" ht="23.25" customHeight="1" x14ac:dyDescent="0.25"/>
    <row r="746" ht="23.25" customHeight="1" x14ac:dyDescent="0.25"/>
    <row r="747" ht="23.25" customHeight="1" x14ac:dyDescent="0.25"/>
    <row r="748" ht="23.25" customHeight="1" x14ac:dyDescent="0.25"/>
    <row r="749" ht="23.25" customHeight="1" x14ac:dyDescent="0.25"/>
    <row r="750" ht="23.25" customHeight="1" x14ac:dyDescent="0.25"/>
    <row r="751" ht="23.25" customHeight="1" x14ac:dyDescent="0.25"/>
    <row r="752" ht="23.25" customHeight="1" x14ac:dyDescent="0.25"/>
    <row r="753" ht="23.25" customHeight="1" x14ac:dyDescent="0.25"/>
    <row r="754" ht="23.25" customHeight="1" x14ac:dyDescent="0.25"/>
    <row r="755" ht="23.25" customHeight="1" x14ac:dyDescent="0.25"/>
    <row r="756" ht="23.25" customHeight="1" x14ac:dyDescent="0.25"/>
    <row r="757" ht="23.25" customHeight="1" x14ac:dyDescent="0.25"/>
    <row r="758" ht="23.25" customHeight="1" x14ac:dyDescent="0.25"/>
    <row r="759" ht="23.25" customHeight="1" x14ac:dyDescent="0.25"/>
    <row r="760" ht="23.25" customHeight="1" x14ac:dyDescent="0.25"/>
    <row r="761" ht="23.25" customHeight="1" x14ac:dyDescent="0.25"/>
    <row r="762" ht="23.25" customHeight="1" x14ac:dyDescent="0.25"/>
    <row r="763" ht="23.25" customHeight="1" x14ac:dyDescent="0.25"/>
    <row r="764" ht="23.25" customHeight="1" x14ac:dyDescent="0.25"/>
    <row r="765" ht="23.25" customHeight="1" x14ac:dyDescent="0.25"/>
    <row r="766" ht="23.25" customHeight="1" x14ac:dyDescent="0.25"/>
    <row r="767" ht="23.25" customHeight="1" x14ac:dyDescent="0.25"/>
    <row r="768" ht="23.25" customHeight="1" x14ac:dyDescent="0.25"/>
    <row r="769" ht="23.25" customHeight="1" x14ac:dyDescent="0.25"/>
    <row r="770" ht="23.25" customHeight="1" x14ac:dyDescent="0.25"/>
    <row r="771" ht="23.25" customHeight="1" x14ac:dyDescent="0.25"/>
    <row r="772" ht="23.25" customHeight="1" x14ac:dyDescent="0.25"/>
    <row r="773" ht="23.25" customHeight="1" x14ac:dyDescent="0.25"/>
    <row r="774" ht="23.25" customHeight="1" x14ac:dyDescent="0.25"/>
    <row r="775" ht="23.25" customHeight="1" x14ac:dyDescent="0.25"/>
    <row r="776" ht="23.25" customHeight="1" x14ac:dyDescent="0.25"/>
    <row r="777" ht="23.25" customHeight="1" x14ac:dyDescent="0.25"/>
    <row r="778" ht="23.25" customHeight="1" x14ac:dyDescent="0.25"/>
    <row r="779" ht="23.25" customHeight="1" x14ac:dyDescent="0.25"/>
    <row r="780" ht="23.25" customHeight="1" x14ac:dyDescent="0.25"/>
    <row r="781" ht="23.25" customHeight="1" x14ac:dyDescent="0.25"/>
    <row r="782" ht="23.25" customHeight="1" x14ac:dyDescent="0.25"/>
    <row r="783" ht="23.25" customHeight="1" x14ac:dyDescent="0.25"/>
    <row r="784" ht="23.25" customHeight="1" x14ac:dyDescent="0.25"/>
    <row r="785" ht="23.25" customHeight="1" x14ac:dyDescent="0.25"/>
    <row r="786" ht="23.25" customHeight="1" x14ac:dyDescent="0.25"/>
    <row r="787" ht="23.25" customHeight="1" x14ac:dyDescent="0.25"/>
    <row r="788" ht="23.25" customHeight="1" x14ac:dyDescent="0.25"/>
    <row r="789" ht="23.25" customHeight="1" x14ac:dyDescent="0.25"/>
    <row r="790" ht="23.25" customHeight="1" x14ac:dyDescent="0.25"/>
    <row r="791" ht="23.25" customHeight="1" x14ac:dyDescent="0.25"/>
    <row r="792" ht="23.25" customHeight="1" x14ac:dyDescent="0.25"/>
    <row r="793" ht="23.25" customHeight="1" x14ac:dyDescent="0.25"/>
    <row r="794" ht="23.25" customHeight="1" x14ac:dyDescent="0.25"/>
    <row r="795" ht="23.25" customHeight="1" x14ac:dyDescent="0.25"/>
    <row r="796" ht="23.25" customHeight="1" x14ac:dyDescent="0.25"/>
    <row r="797" ht="23.25" customHeight="1" x14ac:dyDescent="0.25"/>
    <row r="798" ht="23.25" customHeight="1" x14ac:dyDescent="0.25"/>
    <row r="799" ht="23.25" customHeight="1" x14ac:dyDescent="0.25"/>
    <row r="800" ht="23.25" customHeight="1" x14ac:dyDescent="0.25"/>
    <row r="801" ht="23.25" customHeight="1" x14ac:dyDescent="0.25"/>
    <row r="802" ht="23.25" customHeight="1" x14ac:dyDescent="0.25"/>
    <row r="803" ht="23.25" customHeight="1" x14ac:dyDescent="0.25"/>
    <row r="804" ht="23.25" customHeight="1" x14ac:dyDescent="0.25"/>
    <row r="805" ht="23.25" customHeight="1" x14ac:dyDescent="0.25"/>
    <row r="806" ht="23.25" customHeight="1" x14ac:dyDescent="0.25"/>
    <row r="807" ht="23.25" customHeight="1" x14ac:dyDescent="0.25"/>
    <row r="808" ht="23.25" customHeight="1" x14ac:dyDescent="0.25"/>
    <row r="809" ht="23.25" customHeight="1" x14ac:dyDescent="0.25"/>
    <row r="810" ht="23.25" customHeight="1" x14ac:dyDescent="0.25"/>
    <row r="811" ht="23.25" customHeight="1" x14ac:dyDescent="0.25"/>
    <row r="812" ht="23.25" customHeight="1" x14ac:dyDescent="0.25"/>
    <row r="813" ht="23.25" customHeight="1" x14ac:dyDescent="0.25"/>
    <row r="814" ht="23.25" customHeight="1" x14ac:dyDescent="0.25"/>
    <row r="815" ht="23.25" customHeight="1" x14ac:dyDescent="0.25"/>
    <row r="816" ht="23.25" customHeight="1" x14ac:dyDescent="0.25"/>
    <row r="817" ht="23.25" customHeight="1" x14ac:dyDescent="0.25"/>
    <row r="818" ht="23.25" customHeight="1" x14ac:dyDescent="0.25"/>
    <row r="819" ht="23.25" customHeight="1" x14ac:dyDescent="0.25"/>
    <row r="820" ht="23.25" customHeight="1" x14ac:dyDescent="0.25"/>
    <row r="821" ht="23.25" customHeight="1" x14ac:dyDescent="0.25"/>
    <row r="822" ht="23.25" customHeight="1" x14ac:dyDescent="0.25"/>
    <row r="823" ht="23.25" customHeight="1" x14ac:dyDescent="0.25"/>
    <row r="824" ht="23.25" customHeight="1" x14ac:dyDescent="0.25"/>
    <row r="825" ht="23.25" customHeight="1" x14ac:dyDescent="0.25"/>
    <row r="826" ht="23.25" customHeight="1" x14ac:dyDescent="0.25"/>
    <row r="827" ht="23.25" customHeight="1" x14ac:dyDescent="0.25"/>
    <row r="828" ht="23.25" customHeight="1" x14ac:dyDescent="0.25"/>
    <row r="829" ht="23.25" customHeight="1" x14ac:dyDescent="0.25"/>
    <row r="830" ht="23.25" customHeight="1" x14ac:dyDescent="0.25"/>
    <row r="831" ht="23.25" customHeight="1" x14ac:dyDescent="0.25"/>
    <row r="832" ht="23.25" customHeight="1" x14ac:dyDescent="0.25"/>
    <row r="833" ht="23.25" customHeight="1" x14ac:dyDescent="0.25"/>
    <row r="834" ht="23.25" customHeight="1" x14ac:dyDescent="0.25"/>
    <row r="835" ht="23.25" customHeight="1" x14ac:dyDescent="0.25"/>
    <row r="836" ht="23.25" customHeight="1" x14ac:dyDescent="0.25"/>
    <row r="837" ht="23.25" customHeight="1" x14ac:dyDescent="0.25"/>
    <row r="838" ht="23.25" customHeight="1" x14ac:dyDescent="0.25"/>
    <row r="839" ht="23.25" customHeight="1" x14ac:dyDescent="0.25"/>
    <row r="840" ht="23.25" customHeight="1" x14ac:dyDescent="0.25"/>
    <row r="841" ht="23.25" customHeight="1" x14ac:dyDescent="0.25"/>
    <row r="842" ht="23.25" customHeight="1" x14ac:dyDescent="0.25"/>
    <row r="843" ht="23.25" customHeight="1" x14ac:dyDescent="0.25"/>
    <row r="844" ht="23.25" customHeight="1" x14ac:dyDescent="0.25"/>
    <row r="845" ht="23.25" customHeight="1" x14ac:dyDescent="0.25"/>
    <row r="846" ht="23.25" customHeight="1" x14ac:dyDescent="0.25"/>
    <row r="847" ht="23.25" customHeight="1" x14ac:dyDescent="0.25"/>
    <row r="848" ht="23.25" customHeight="1" x14ac:dyDescent="0.25"/>
    <row r="849" ht="23.25" customHeight="1" x14ac:dyDescent="0.25"/>
    <row r="850" ht="23.25" customHeight="1" x14ac:dyDescent="0.25"/>
    <row r="851" ht="23.25" customHeight="1" x14ac:dyDescent="0.25"/>
    <row r="852" ht="23.25" customHeight="1" x14ac:dyDescent="0.25"/>
    <row r="853" ht="23.25" customHeight="1" x14ac:dyDescent="0.25"/>
    <row r="854" ht="23.25" customHeight="1" x14ac:dyDescent="0.25"/>
    <row r="855" ht="23.25" customHeight="1" x14ac:dyDescent="0.25"/>
    <row r="856" ht="23.25" customHeight="1" x14ac:dyDescent="0.25"/>
    <row r="857" ht="23.25" customHeight="1" x14ac:dyDescent="0.25"/>
    <row r="858" ht="23.25" customHeight="1" x14ac:dyDescent="0.25"/>
    <row r="859" ht="23.25" customHeight="1" x14ac:dyDescent="0.25"/>
    <row r="860" ht="23.25" customHeight="1" x14ac:dyDescent="0.25"/>
    <row r="861" ht="23.25" customHeight="1" x14ac:dyDescent="0.25"/>
    <row r="862" ht="23.25" customHeight="1" x14ac:dyDescent="0.25"/>
    <row r="863" ht="23.25" customHeight="1" x14ac:dyDescent="0.25"/>
    <row r="864" ht="23.25" customHeight="1" x14ac:dyDescent="0.25"/>
    <row r="865" ht="23.25" customHeight="1" x14ac:dyDescent="0.25"/>
    <row r="866" ht="23.25" customHeight="1" x14ac:dyDescent="0.25"/>
    <row r="867" ht="23.25" customHeight="1" x14ac:dyDescent="0.25"/>
    <row r="868" ht="23.25" customHeight="1" x14ac:dyDescent="0.25"/>
    <row r="869" ht="23.25" customHeight="1" x14ac:dyDescent="0.25"/>
    <row r="870" ht="23.25" customHeight="1" x14ac:dyDescent="0.25"/>
    <row r="871" ht="23.25" customHeight="1" x14ac:dyDescent="0.25"/>
    <row r="872" ht="23.25" customHeight="1" x14ac:dyDescent="0.25"/>
    <row r="873" ht="23.25" customHeight="1" x14ac:dyDescent="0.25"/>
    <row r="874" ht="23.25" customHeight="1" x14ac:dyDescent="0.25"/>
    <row r="875" ht="23.25" customHeight="1" x14ac:dyDescent="0.25"/>
    <row r="876" ht="23.25" customHeight="1" x14ac:dyDescent="0.25"/>
    <row r="877" ht="23.25" customHeight="1" x14ac:dyDescent="0.25"/>
    <row r="878" ht="23.25" customHeight="1" x14ac:dyDescent="0.25"/>
    <row r="879" ht="23.25" customHeight="1" x14ac:dyDescent="0.25"/>
    <row r="880" ht="23.25" customHeight="1" x14ac:dyDescent="0.25"/>
    <row r="881" ht="23.25" customHeight="1" x14ac:dyDescent="0.25"/>
    <row r="882" ht="23.25" customHeight="1" x14ac:dyDescent="0.25"/>
    <row r="883" ht="23.25" customHeight="1" x14ac:dyDescent="0.25"/>
    <row r="884" ht="23.25" customHeight="1" x14ac:dyDescent="0.25"/>
    <row r="885" ht="23.25" customHeight="1" x14ac:dyDescent="0.25"/>
    <row r="886" ht="23.25" customHeight="1" x14ac:dyDescent="0.25"/>
    <row r="887" ht="23.25" customHeight="1" x14ac:dyDescent="0.25"/>
    <row r="888" ht="23.25" customHeight="1" x14ac:dyDescent="0.25"/>
    <row r="889" ht="23.25" customHeight="1" x14ac:dyDescent="0.25"/>
    <row r="890" ht="23.25" customHeight="1" x14ac:dyDescent="0.25"/>
    <row r="891" ht="23.25" customHeight="1" x14ac:dyDescent="0.25"/>
    <row r="892" ht="23.25" customHeight="1" x14ac:dyDescent="0.25"/>
    <row r="893" ht="23.25" customHeight="1" x14ac:dyDescent="0.25"/>
    <row r="894" ht="23.25" customHeight="1" x14ac:dyDescent="0.25"/>
    <row r="895" ht="23.25" customHeight="1" x14ac:dyDescent="0.25"/>
    <row r="896" ht="23.25" customHeight="1" x14ac:dyDescent="0.25"/>
    <row r="897" ht="23.25" customHeight="1" x14ac:dyDescent="0.25"/>
    <row r="898" ht="23.25" customHeight="1" x14ac:dyDescent="0.25"/>
    <row r="899" ht="23.25" customHeight="1" x14ac:dyDescent="0.25"/>
    <row r="900" ht="23.25" customHeight="1" x14ac:dyDescent="0.25"/>
    <row r="901" ht="23.25" customHeight="1" x14ac:dyDescent="0.25"/>
    <row r="902" ht="23.25" customHeight="1" x14ac:dyDescent="0.25"/>
    <row r="903" ht="23.25" customHeight="1" x14ac:dyDescent="0.25"/>
    <row r="904" ht="23.25" customHeight="1" x14ac:dyDescent="0.25"/>
    <row r="905" ht="23.25" customHeight="1" x14ac:dyDescent="0.25"/>
    <row r="906" ht="23.25" customHeight="1" x14ac:dyDescent="0.25"/>
    <row r="907" ht="23.25" customHeight="1" x14ac:dyDescent="0.25"/>
    <row r="908" ht="23.25" customHeight="1" x14ac:dyDescent="0.25"/>
    <row r="909" ht="23.25" customHeight="1" x14ac:dyDescent="0.25"/>
    <row r="910" ht="23.25" customHeight="1" x14ac:dyDescent="0.25"/>
    <row r="911" ht="23.25" customHeight="1" x14ac:dyDescent="0.25"/>
    <row r="912" ht="23.25" customHeight="1" x14ac:dyDescent="0.25"/>
    <row r="913" ht="23.25" customHeight="1" x14ac:dyDescent="0.25"/>
    <row r="914" ht="23.25" customHeight="1" x14ac:dyDescent="0.25"/>
    <row r="915" ht="23.25" customHeight="1" x14ac:dyDescent="0.25"/>
    <row r="916" ht="23.25" customHeight="1" x14ac:dyDescent="0.25"/>
    <row r="917" ht="23.25" customHeight="1" x14ac:dyDescent="0.25"/>
    <row r="918" ht="23.25" customHeight="1" x14ac:dyDescent="0.25"/>
    <row r="919" ht="23.25" customHeight="1" x14ac:dyDescent="0.25"/>
    <row r="920" ht="23.25" customHeight="1" x14ac:dyDescent="0.25"/>
    <row r="921" ht="23.25" customHeight="1" x14ac:dyDescent="0.25"/>
    <row r="922" ht="23.25" customHeight="1" x14ac:dyDescent="0.25"/>
    <row r="923" ht="23.25" customHeight="1" x14ac:dyDescent="0.25"/>
    <row r="924" ht="23.25" customHeight="1" x14ac:dyDescent="0.25"/>
    <row r="925" ht="23.25" customHeight="1" x14ac:dyDescent="0.25"/>
    <row r="926" ht="23.25" customHeight="1" x14ac:dyDescent="0.25"/>
    <row r="927" ht="23.25" customHeight="1" x14ac:dyDescent="0.25"/>
    <row r="928" ht="23.25" customHeight="1" x14ac:dyDescent="0.25"/>
    <row r="929" ht="23.25" customHeight="1" x14ac:dyDescent="0.25"/>
    <row r="930" ht="23.25" customHeight="1" x14ac:dyDescent="0.25"/>
    <row r="931" ht="23.25" customHeight="1" x14ac:dyDescent="0.25"/>
    <row r="932" ht="23.25" customHeight="1" x14ac:dyDescent="0.25"/>
    <row r="933" ht="23.25" customHeight="1" x14ac:dyDescent="0.25"/>
    <row r="934" ht="23.25" customHeight="1" x14ac:dyDescent="0.25"/>
    <row r="935" ht="23.25" customHeight="1" x14ac:dyDescent="0.25"/>
    <row r="936" ht="23.25" customHeight="1" x14ac:dyDescent="0.25"/>
    <row r="937" ht="23.25" customHeight="1" x14ac:dyDescent="0.25"/>
    <row r="938" ht="23.25" customHeight="1" x14ac:dyDescent="0.25"/>
    <row r="939" ht="23.25" customHeight="1" x14ac:dyDescent="0.25"/>
    <row r="940" ht="23.25" customHeight="1" x14ac:dyDescent="0.25"/>
    <row r="941" ht="23.25" customHeight="1" x14ac:dyDescent="0.25"/>
    <row r="942" ht="23.25" customHeight="1" x14ac:dyDescent="0.25"/>
    <row r="943" ht="23.25" customHeight="1" x14ac:dyDescent="0.25"/>
    <row r="944" ht="23.25" customHeight="1" x14ac:dyDescent="0.25"/>
    <row r="945" ht="23.25" customHeight="1" x14ac:dyDescent="0.25"/>
    <row r="946" ht="23.25" customHeight="1" x14ac:dyDescent="0.25"/>
    <row r="947" ht="23.25" customHeight="1" x14ac:dyDescent="0.25"/>
    <row r="948" ht="23.25" customHeight="1" x14ac:dyDescent="0.25"/>
    <row r="949" ht="23.25" customHeight="1" x14ac:dyDescent="0.25"/>
    <row r="950" ht="23.25" customHeight="1" x14ac:dyDescent="0.25"/>
    <row r="951" ht="23.25" customHeight="1" x14ac:dyDescent="0.25"/>
    <row r="952" ht="23.25" customHeight="1" x14ac:dyDescent="0.25"/>
    <row r="953" ht="23.25" customHeight="1" x14ac:dyDescent="0.25"/>
    <row r="954" ht="23.25" customHeight="1" x14ac:dyDescent="0.25"/>
    <row r="955" ht="23.25" customHeight="1" x14ac:dyDescent="0.25"/>
    <row r="956" ht="23.25" customHeight="1" x14ac:dyDescent="0.25"/>
    <row r="957" ht="23.25" customHeight="1" x14ac:dyDescent="0.25"/>
    <row r="958" ht="23.25" customHeight="1" x14ac:dyDescent="0.25"/>
    <row r="959" ht="23.25" customHeight="1" x14ac:dyDescent="0.25"/>
    <row r="960" ht="23.25" customHeight="1" x14ac:dyDescent="0.25"/>
    <row r="961" ht="23.25" customHeight="1" x14ac:dyDescent="0.25"/>
    <row r="962" ht="23.25" customHeight="1" x14ac:dyDescent="0.25"/>
    <row r="963" ht="23.25" customHeight="1" x14ac:dyDescent="0.25"/>
    <row r="964" ht="23.25" customHeight="1" x14ac:dyDescent="0.25"/>
    <row r="965" ht="23.25" customHeight="1" x14ac:dyDescent="0.25"/>
    <row r="966" ht="23.25" customHeight="1" x14ac:dyDescent="0.25"/>
    <row r="967" ht="23.25" customHeight="1" x14ac:dyDescent="0.25"/>
    <row r="968" ht="23.25" customHeight="1" x14ac:dyDescent="0.25"/>
    <row r="969" ht="23.25" customHeight="1" x14ac:dyDescent="0.25"/>
    <row r="970" ht="23.25" customHeight="1" x14ac:dyDescent="0.25"/>
    <row r="971" ht="23.25" customHeight="1" x14ac:dyDescent="0.25"/>
    <row r="972" ht="23.25" customHeight="1" x14ac:dyDescent="0.25"/>
    <row r="973" ht="23.25" customHeight="1" x14ac:dyDescent="0.25"/>
    <row r="974" ht="23.25" customHeight="1" x14ac:dyDescent="0.25"/>
    <row r="975" ht="23.25" customHeight="1" x14ac:dyDescent="0.25"/>
    <row r="976" ht="23.25" customHeight="1" x14ac:dyDescent="0.25"/>
    <row r="977" ht="23.25" customHeight="1" x14ac:dyDescent="0.25"/>
    <row r="978" ht="23.25" customHeight="1" x14ac:dyDescent="0.25"/>
    <row r="979" ht="23.25" customHeight="1" x14ac:dyDescent="0.25"/>
    <row r="980" ht="23.25" customHeight="1" x14ac:dyDescent="0.25"/>
    <row r="981" ht="23.25" customHeight="1" x14ac:dyDescent="0.25"/>
    <row r="982" ht="23.25" customHeight="1" x14ac:dyDescent="0.25"/>
    <row r="983" ht="23.25" customHeight="1" x14ac:dyDescent="0.25"/>
    <row r="984" ht="23.25" customHeight="1" x14ac:dyDescent="0.25"/>
    <row r="985" ht="23.25" customHeight="1" x14ac:dyDescent="0.25"/>
    <row r="986" ht="23.25" customHeight="1" x14ac:dyDescent="0.25"/>
    <row r="987" ht="23.25" customHeight="1" x14ac:dyDescent="0.25"/>
    <row r="988" ht="23.25" customHeight="1" x14ac:dyDescent="0.25"/>
    <row r="989" ht="23.25" customHeight="1" x14ac:dyDescent="0.25"/>
    <row r="990" ht="23.25" customHeight="1" x14ac:dyDescent="0.25"/>
    <row r="991" ht="23.25" customHeight="1" x14ac:dyDescent="0.25"/>
    <row r="992" ht="23.25" customHeight="1" x14ac:dyDescent="0.25"/>
    <row r="993" ht="23.25" customHeight="1" x14ac:dyDescent="0.25"/>
    <row r="994" ht="23.25" customHeight="1" x14ac:dyDescent="0.25"/>
    <row r="995" ht="23.25" customHeight="1" x14ac:dyDescent="0.25"/>
    <row r="996" ht="23.25" customHeight="1" x14ac:dyDescent="0.25"/>
    <row r="997" ht="23.25" customHeight="1" x14ac:dyDescent="0.25"/>
    <row r="998" ht="23.25" customHeight="1" x14ac:dyDescent="0.25"/>
    <row r="999" ht="23.25" customHeight="1" x14ac:dyDescent="0.25"/>
    <row r="1000" ht="23.25" customHeight="1" x14ac:dyDescent="0.25"/>
    <row r="1001" ht="23.25" customHeight="1" x14ac:dyDescent="0.25"/>
    <row r="1002" ht="23.25" customHeight="1" x14ac:dyDescent="0.25"/>
    <row r="1003" ht="23.25" customHeight="1" x14ac:dyDescent="0.25"/>
    <row r="1004" ht="23.25" customHeight="1" x14ac:dyDescent="0.25"/>
    <row r="1005" ht="23.25" customHeight="1" x14ac:dyDescent="0.25"/>
    <row r="1006" ht="23.25" customHeight="1" x14ac:dyDescent="0.25"/>
    <row r="1007" ht="23.25" customHeight="1" x14ac:dyDescent="0.25"/>
    <row r="1008" ht="23.25" customHeight="1" x14ac:dyDescent="0.25"/>
    <row r="1009" ht="23.25" customHeight="1" x14ac:dyDescent="0.25"/>
    <row r="1010" ht="23.25" customHeight="1" x14ac:dyDescent="0.25"/>
    <row r="1011" ht="23.25" customHeight="1" x14ac:dyDescent="0.25"/>
    <row r="1012" ht="23.25" customHeight="1" x14ac:dyDescent="0.25"/>
    <row r="1013" ht="23.25" customHeight="1" x14ac:dyDescent="0.25"/>
    <row r="1014" ht="23.25" customHeight="1" x14ac:dyDescent="0.25"/>
    <row r="1015" ht="23.25" customHeight="1" x14ac:dyDescent="0.25"/>
    <row r="1016" ht="23.25" customHeight="1" x14ac:dyDescent="0.25"/>
    <row r="1017" ht="23.25" customHeight="1" x14ac:dyDescent="0.25"/>
    <row r="1018" ht="23.25" customHeight="1" x14ac:dyDescent="0.25"/>
    <row r="1019" ht="23.25" customHeight="1" x14ac:dyDescent="0.25"/>
    <row r="1020" ht="23.25" customHeight="1" x14ac:dyDescent="0.25"/>
    <row r="1021" ht="23.25" customHeight="1" x14ac:dyDescent="0.25"/>
    <row r="1022" ht="23.25" customHeight="1" x14ac:dyDescent="0.25"/>
    <row r="1023" ht="23.25" customHeight="1" x14ac:dyDescent="0.25"/>
    <row r="1024" ht="23.25" customHeight="1" x14ac:dyDescent="0.25"/>
    <row r="1025" ht="23.25" customHeight="1" x14ac:dyDescent="0.25"/>
    <row r="1026" ht="23.25" customHeight="1" x14ac:dyDescent="0.25"/>
    <row r="1027" ht="23.25" customHeight="1" x14ac:dyDescent="0.25"/>
    <row r="1028" ht="23.25" customHeight="1" x14ac:dyDescent="0.25"/>
    <row r="1029" ht="23.25" customHeight="1" x14ac:dyDescent="0.25"/>
    <row r="1030" ht="23.25" customHeight="1" x14ac:dyDescent="0.25"/>
    <row r="1031" ht="23.25" customHeight="1" x14ac:dyDescent="0.25"/>
    <row r="1032" ht="23.25" customHeight="1" x14ac:dyDescent="0.25"/>
    <row r="1033" ht="23.25" customHeight="1" x14ac:dyDescent="0.25"/>
    <row r="1034" ht="23.25" customHeight="1" x14ac:dyDescent="0.25"/>
    <row r="1035" ht="23.25" customHeight="1" x14ac:dyDescent="0.25"/>
    <row r="1036" ht="23.25" customHeight="1" x14ac:dyDescent="0.25"/>
    <row r="1037" ht="23.25" customHeight="1" x14ac:dyDescent="0.25"/>
    <row r="1038" ht="23.25" customHeight="1" x14ac:dyDescent="0.25"/>
    <row r="1039" ht="23.25" customHeight="1" x14ac:dyDescent="0.25"/>
    <row r="1040" ht="23.25" customHeight="1" x14ac:dyDescent="0.25"/>
    <row r="1041" ht="23.25" customHeight="1" x14ac:dyDescent="0.25"/>
    <row r="1042" ht="23.25" customHeight="1" x14ac:dyDescent="0.25"/>
    <row r="1043" ht="23.25" customHeight="1" x14ac:dyDescent="0.25"/>
    <row r="1044" ht="23.25" customHeight="1" x14ac:dyDescent="0.25"/>
    <row r="1045" ht="23.25" customHeight="1" x14ac:dyDescent="0.25"/>
    <row r="1046" ht="23.25" customHeight="1" x14ac:dyDescent="0.25"/>
    <row r="1047" ht="23.25" customHeight="1" x14ac:dyDescent="0.25"/>
    <row r="1048" ht="23.25" customHeight="1" x14ac:dyDescent="0.25"/>
    <row r="1049" ht="23.25" customHeight="1" x14ac:dyDescent="0.25"/>
    <row r="1050" ht="23.25" customHeight="1" x14ac:dyDescent="0.25"/>
    <row r="1051" ht="23.25" customHeight="1" x14ac:dyDescent="0.25"/>
    <row r="1052" ht="23.25" customHeight="1" x14ac:dyDescent="0.25"/>
    <row r="1053" ht="23.25" customHeight="1" x14ac:dyDescent="0.25"/>
    <row r="1054" ht="23.25" customHeight="1" x14ac:dyDescent="0.25"/>
    <row r="1055" ht="23.25" customHeight="1" x14ac:dyDescent="0.25"/>
    <row r="1056" ht="23.25" customHeight="1" x14ac:dyDescent="0.25"/>
    <row r="1057" ht="23.25" customHeight="1" x14ac:dyDescent="0.25"/>
    <row r="1058" ht="23.25" customHeight="1" x14ac:dyDescent="0.25"/>
    <row r="1059" ht="23.25" customHeight="1" x14ac:dyDescent="0.25"/>
    <row r="1060" ht="23.25" customHeight="1" x14ac:dyDescent="0.25"/>
    <row r="1061" ht="23.25" customHeight="1" x14ac:dyDescent="0.25"/>
    <row r="1062" ht="23.25" customHeight="1" x14ac:dyDescent="0.25"/>
    <row r="1063" ht="23.25" customHeight="1" x14ac:dyDescent="0.25"/>
    <row r="1064" ht="23.25" customHeight="1" x14ac:dyDescent="0.25"/>
    <row r="1065" ht="23.25" customHeight="1" x14ac:dyDescent="0.25"/>
    <row r="1066" ht="23.25" customHeight="1" x14ac:dyDescent="0.25"/>
    <row r="1067" ht="23.25" customHeight="1" x14ac:dyDescent="0.25"/>
    <row r="1068" ht="23.25" customHeight="1" x14ac:dyDescent="0.25"/>
    <row r="1069" ht="23.25" customHeight="1" x14ac:dyDescent="0.25"/>
    <row r="1070" ht="23.25" customHeight="1" x14ac:dyDescent="0.25"/>
    <row r="1071" ht="23.25" customHeight="1" x14ac:dyDescent="0.25"/>
    <row r="1072" ht="23.25" customHeight="1" x14ac:dyDescent="0.25"/>
    <row r="1073" ht="23.25" customHeight="1" x14ac:dyDescent="0.25"/>
    <row r="1074" ht="23.25" customHeight="1" x14ac:dyDescent="0.25"/>
    <row r="1075" ht="23.25" customHeight="1" x14ac:dyDescent="0.25"/>
    <row r="1076" ht="23.25" customHeight="1" x14ac:dyDescent="0.25"/>
    <row r="1077" ht="23.25" customHeight="1" x14ac:dyDescent="0.25"/>
    <row r="1078" ht="23.25" customHeight="1" x14ac:dyDescent="0.25"/>
    <row r="1079" ht="23.25" customHeight="1" x14ac:dyDescent="0.25"/>
    <row r="1080" ht="23.25" customHeight="1" x14ac:dyDescent="0.25"/>
    <row r="1081" ht="23.25" customHeight="1" x14ac:dyDescent="0.25"/>
    <row r="1082" ht="23.25" customHeight="1" x14ac:dyDescent="0.25"/>
    <row r="1083" ht="23.25" customHeight="1" x14ac:dyDescent="0.25"/>
    <row r="1084" ht="23.25" customHeight="1" x14ac:dyDescent="0.25"/>
    <row r="1085" ht="23.25" customHeight="1" x14ac:dyDescent="0.25"/>
    <row r="1086" ht="23.25" customHeight="1" x14ac:dyDescent="0.25"/>
    <row r="1087" ht="23.25" customHeight="1" x14ac:dyDescent="0.25"/>
    <row r="1088" ht="23.25" customHeight="1" x14ac:dyDescent="0.25"/>
    <row r="1089" ht="23.25" customHeight="1" x14ac:dyDescent="0.25"/>
    <row r="1090" ht="23.25" customHeight="1" x14ac:dyDescent="0.25"/>
    <row r="1091" ht="23.25" customHeight="1" x14ac:dyDescent="0.25"/>
    <row r="1092" ht="23.25" customHeight="1" x14ac:dyDescent="0.25"/>
    <row r="1093" ht="23.25" customHeight="1" x14ac:dyDescent="0.25"/>
    <row r="1094" ht="23.25" customHeight="1" x14ac:dyDescent="0.25"/>
    <row r="1095" ht="23.25" customHeight="1" x14ac:dyDescent="0.25"/>
    <row r="1096" ht="23.25" customHeight="1" x14ac:dyDescent="0.25"/>
    <row r="1097" ht="23.25" customHeight="1" x14ac:dyDescent="0.25"/>
    <row r="1098" ht="23.25" customHeight="1" x14ac:dyDescent="0.25"/>
    <row r="1099" ht="23.25" customHeight="1" x14ac:dyDescent="0.25"/>
    <row r="1100" ht="23.25" customHeight="1" x14ac:dyDescent="0.25"/>
    <row r="1101" ht="23.25" customHeight="1" x14ac:dyDescent="0.25"/>
    <row r="1102" ht="23.25" customHeight="1" x14ac:dyDescent="0.25"/>
    <row r="1103" ht="23.25" customHeight="1" x14ac:dyDescent="0.25"/>
    <row r="1104" ht="23.25" customHeight="1" x14ac:dyDescent="0.25"/>
    <row r="1105" ht="23.25" customHeight="1" x14ac:dyDescent="0.25"/>
    <row r="1106" ht="23.25" customHeight="1" x14ac:dyDescent="0.25"/>
    <row r="1107" ht="23.25" customHeight="1" x14ac:dyDescent="0.25"/>
    <row r="1108" ht="23.25" customHeight="1" x14ac:dyDescent="0.25"/>
    <row r="1109" ht="23.25" customHeight="1" x14ac:dyDescent="0.25"/>
    <row r="1110" ht="23.25" customHeight="1" x14ac:dyDescent="0.25"/>
    <row r="1111" ht="23.25" customHeight="1" x14ac:dyDescent="0.25"/>
    <row r="1112" ht="23.25" customHeight="1" x14ac:dyDescent="0.25"/>
    <row r="1113" ht="23.25" customHeight="1" x14ac:dyDescent="0.25"/>
    <row r="1114" ht="23.25" customHeight="1" x14ac:dyDescent="0.25"/>
    <row r="1115" ht="23.25" customHeight="1" x14ac:dyDescent="0.25"/>
    <row r="1116" ht="23.25" customHeight="1" x14ac:dyDescent="0.25"/>
    <row r="1117" ht="23.25" customHeight="1" x14ac:dyDescent="0.25"/>
    <row r="1118" ht="23.25" customHeight="1" x14ac:dyDescent="0.25"/>
    <row r="1119" ht="23.25" customHeight="1" x14ac:dyDescent="0.25"/>
    <row r="1120" ht="23.25" customHeight="1" x14ac:dyDescent="0.25"/>
    <row r="1121" ht="23.25" customHeight="1" x14ac:dyDescent="0.25"/>
    <row r="1122" ht="23.25" customHeight="1" x14ac:dyDescent="0.25"/>
    <row r="1123" ht="23.25" customHeight="1" x14ac:dyDescent="0.25"/>
    <row r="1124" ht="23.25" customHeight="1" x14ac:dyDescent="0.25"/>
    <row r="1125" ht="23.25" customHeight="1" x14ac:dyDescent="0.25"/>
    <row r="1126" ht="23.25" customHeight="1" x14ac:dyDescent="0.25"/>
    <row r="1127" ht="23.25" customHeight="1" x14ac:dyDescent="0.25"/>
    <row r="1128" ht="23.25" customHeight="1" x14ac:dyDescent="0.25"/>
    <row r="1129" ht="23.25" customHeight="1" x14ac:dyDescent="0.25"/>
    <row r="1130" ht="23.25" customHeight="1" x14ac:dyDescent="0.25"/>
    <row r="1131" ht="23.25" customHeight="1" x14ac:dyDescent="0.25"/>
    <row r="1132" ht="23.25" customHeight="1" x14ac:dyDescent="0.25"/>
    <row r="1133" ht="23.25" customHeight="1" x14ac:dyDescent="0.25"/>
    <row r="1134" ht="23.25" customHeight="1" x14ac:dyDescent="0.25"/>
    <row r="1135" ht="23.25" customHeight="1" x14ac:dyDescent="0.25"/>
    <row r="1136" ht="23.25" customHeight="1" x14ac:dyDescent="0.25"/>
    <row r="1137" ht="23.25" customHeight="1" x14ac:dyDescent="0.25"/>
    <row r="1138" ht="23.25" customHeight="1" x14ac:dyDescent="0.25"/>
    <row r="1139" ht="23.25" customHeight="1" x14ac:dyDescent="0.25"/>
    <row r="1140" ht="23.25" customHeight="1" x14ac:dyDescent="0.25"/>
    <row r="1141" ht="23.25" customHeight="1" x14ac:dyDescent="0.25"/>
    <row r="1142" ht="23.25" customHeight="1" x14ac:dyDescent="0.25"/>
    <row r="1143" ht="23.25" customHeight="1" x14ac:dyDescent="0.25"/>
    <row r="1144" ht="23.25" customHeight="1" x14ac:dyDescent="0.25"/>
    <row r="1145" ht="23.25" customHeight="1" x14ac:dyDescent="0.25"/>
    <row r="1146" ht="23.25" customHeight="1" x14ac:dyDescent="0.25"/>
    <row r="1147" ht="23.25" customHeight="1" x14ac:dyDescent="0.25"/>
    <row r="1148" ht="23.25" customHeight="1" x14ac:dyDescent="0.25"/>
    <row r="1149" ht="23.25" customHeight="1" x14ac:dyDescent="0.25"/>
    <row r="1150" ht="23.25" customHeight="1" x14ac:dyDescent="0.25"/>
    <row r="1151" ht="23.25" customHeight="1" x14ac:dyDescent="0.25"/>
    <row r="1152" ht="23.25" customHeight="1" x14ac:dyDescent="0.25"/>
    <row r="1153" ht="23.25" customHeight="1" x14ac:dyDescent="0.25"/>
    <row r="1154" ht="23.25" customHeight="1" x14ac:dyDescent="0.25"/>
    <row r="1155" ht="23.25" customHeight="1" x14ac:dyDescent="0.25"/>
    <row r="1156" ht="23.25" customHeight="1" x14ac:dyDescent="0.25"/>
    <row r="1157" ht="23.25" customHeight="1" x14ac:dyDescent="0.25"/>
    <row r="1158" ht="23.25" customHeight="1" x14ac:dyDescent="0.25"/>
    <row r="1159" ht="23.25" customHeight="1" x14ac:dyDescent="0.25"/>
    <row r="1160" ht="23.25" customHeight="1" x14ac:dyDescent="0.25"/>
    <row r="1161" ht="23.25" customHeight="1" x14ac:dyDescent="0.25"/>
    <row r="1162" ht="23.25" customHeight="1" x14ac:dyDescent="0.25"/>
    <row r="1163" ht="23.25" customHeight="1" x14ac:dyDescent="0.25"/>
    <row r="1164" ht="23.25" customHeight="1" x14ac:dyDescent="0.25"/>
    <row r="1165" ht="23.25" customHeight="1" x14ac:dyDescent="0.25"/>
    <row r="1166" ht="23.25" customHeight="1" x14ac:dyDescent="0.25"/>
    <row r="1167" ht="23.25" customHeight="1" x14ac:dyDescent="0.25"/>
    <row r="1168" ht="23.25" customHeight="1" x14ac:dyDescent="0.25"/>
    <row r="1169" ht="23.25" customHeight="1" x14ac:dyDescent="0.25"/>
    <row r="1170" ht="23.25" customHeight="1" x14ac:dyDescent="0.25"/>
    <row r="1171" ht="23.25" customHeight="1" x14ac:dyDescent="0.25"/>
    <row r="1172" ht="23.25" customHeight="1" x14ac:dyDescent="0.25"/>
    <row r="1173" ht="23.25" customHeight="1" x14ac:dyDescent="0.25"/>
    <row r="1174" ht="23.25" customHeight="1" x14ac:dyDescent="0.25"/>
    <row r="1175" ht="23.25" customHeight="1" x14ac:dyDescent="0.25"/>
    <row r="1176" ht="23.25" customHeight="1" x14ac:dyDescent="0.25"/>
    <row r="1177" ht="23.25" customHeight="1" x14ac:dyDescent="0.25"/>
    <row r="1178" ht="23.25" customHeight="1" x14ac:dyDescent="0.25"/>
    <row r="1179" ht="23.25" customHeight="1" x14ac:dyDescent="0.25"/>
    <row r="1180" ht="23.25" customHeight="1" x14ac:dyDescent="0.25"/>
    <row r="1181" ht="23.25" customHeight="1" x14ac:dyDescent="0.25"/>
    <row r="1182" ht="23.25" customHeight="1" x14ac:dyDescent="0.25"/>
    <row r="1183" ht="23.25" customHeight="1" x14ac:dyDescent="0.25"/>
    <row r="1184" ht="23.25" customHeight="1" x14ac:dyDescent="0.25"/>
    <row r="1185" ht="23.25" customHeight="1" x14ac:dyDescent="0.25"/>
    <row r="1186" ht="23.25" customHeight="1" x14ac:dyDescent="0.25"/>
    <row r="1187" ht="23.25" customHeight="1" x14ac:dyDescent="0.25"/>
    <row r="1188" ht="23.25" customHeight="1" x14ac:dyDescent="0.25"/>
    <row r="1189" ht="23.25" customHeight="1" x14ac:dyDescent="0.25"/>
    <row r="1190" ht="23.25" customHeight="1" x14ac:dyDescent="0.25"/>
    <row r="1191" ht="23.25" customHeight="1" x14ac:dyDescent="0.25"/>
    <row r="1192" ht="23.25" customHeight="1" x14ac:dyDescent="0.25"/>
    <row r="1193" ht="23.25" customHeight="1" x14ac:dyDescent="0.25"/>
    <row r="1194" ht="23.25" customHeight="1" x14ac:dyDescent="0.25"/>
    <row r="1195" ht="23.25" customHeight="1" x14ac:dyDescent="0.25"/>
    <row r="1196" ht="23.25" customHeight="1" x14ac:dyDescent="0.25"/>
    <row r="1197" ht="23.25" customHeight="1" x14ac:dyDescent="0.25"/>
    <row r="1198" ht="23.25" customHeight="1" x14ac:dyDescent="0.25"/>
    <row r="1199" ht="23.25" customHeight="1" x14ac:dyDescent="0.25"/>
    <row r="1200" ht="23.25" customHeight="1" x14ac:dyDescent="0.25"/>
    <row r="1201" ht="23.25" customHeight="1" x14ac:dyDescent="0.25"/>
    <row r="1202" ht="23.25" customHeight="1" x14ac:dyDescent="0.25"/>
    <row r="1203" ht="23.25" customHeight="1" x14ac:dyDescent="0.25"/>
    <row r="1204" ht="23.25" customHeight="1" x14ac:dyDescent="0.25"/>
    <row r="1205" ht="23.25" customHeight="1" x14ac:dyDescent="0.25"/>
    <row r="1206" ht="23.25" customHeight="1" x14ac:dyDescent="0.25"/>
    <row r="1207" ht="23.25" customHeight="1" x14ac:dyDescent="0.25"/>
    <row r="1208" ht="23.25" customHeight="1" x14ac:dyDescent="0.25"/>
    <row r="1209" ht="23.25" customHeight="1" x14ac:dyDescent="0.25"/>
    <row r="1210" ht="23.25" customHeight="1" x14ac:dyDescent="0.25"/>
    <row r="1211" ht="23.25" customHeight="1" x14ac:dyDescent="0.25"/>
    <row r="1212" ht="23.25" customHeight="1" x14ac:dyDescent="0.25"/>
    <row r="1213" ht="23.25" customHeight="1" x14ac:dyDescent="0.25"/>
    <row r="1214" ht="23.25" customHeight="1" x14ac:dyDescent="0.25"/>
    <row r="1215" ht="23.25" customHeight="1" x14ac:dyDescent="0.25"/>
    <row r="1216" ht="23.25" customHeight="1" x14ac:dyDescent="0.25"/>
    <row r="1217" ht="23.25" customHeight="1" x14ac:dyDescent="0.25"/>
    <row r="1218" ht="23.25" customHeight="1" x14ac:dyDescent="0.25"/>
    <row r="1219" ht="23.25" customHeight="1" x14ac:dyDescent="0.25"/>
    <row r="1220" ht="23.25" customHeight="1" x14ac:dyDescent="0.25"/>
    <row r="1221" ht="23.25" customHeight="1" x14ac:dyDescent="0.25"/>
    <row r="1222" ht="23.25" customHeight="1" x14ac:dyDescent="0.25"/>
    <row r="1223" ht="23.25" customHeight="1" x14ac:dyDescent="0.25"/>
    <row r="1224" ht="23.25" customHeight="1" x14ac:dyDescent="0.25"/>
    <row r="1225" ht="23.25" customHeight="1" x14ac:dyDescent="0.25"/>
    <row r="1226" ht="23.25" customHeight="1" x14ac:dyDescent="0.25"/>
    <row r="1227" ht="23.25" customHeight="1" x14ac:dyDescent="0.25"/>
    <row r="1228" ht="23.25" customHeight="1" x14ac:dyDescent="0.25"/>
    <row r="1229" ht="23.25" customHeight="1" x14ac:dyDescent="0.25"/>
    <row r="1230" ht="23.25" customHeight="1" x14ac:dyDescent="0.25"/>
    <row r="1231" ht="23.25" customHeight="1" x14ac:dyDescent="0.25"/>
    <row r="1232" ht="23.25" customHeight="1" x14ac:dyDescent="0.25"/>
    <row r="1233" ht="23.25" customHeight="1" x14ac:dyDescent="0.25"/>
    <row r="1234" ht="23.25" customHeight="1" x14ac:dyDescent="0.25"/>
    <row r="1235" ht="23.25" customHeight="1" x14ac:dyDescent="0.25"/>
    <row r="1236" ht="23.25" customHeight="1" x14ac:dyDescent="0.25"/>
    <row r="1237" ht="23.25" customHeight="1" x14ac:dyDescent="0.25"/>
    <row r="1238" ht="23.25" customHeight="1" x14ac:dyDescent="0.25"/>
    <row r="1239" ht="23.25" customHeight="1" x14ac:dyDescent="0.25"/>
    <row r="1240" ht="23.25" customHeight="1" x14ac:dyDescent="0.25"/>
    <row r="1241" ht="23.25" customHeight="1" x14ac:dyDescent="0.25"/>
    <row r="1242" ht="23.25" customHeight="1" x14ac:dyDescent="0.25"/>
    <row r="1243" ht="23.25" customHeight="1" x14ac:dyDescent="0.25"/>
    <row r="1244" ht="23.25" customHeight="1" x14ac:dyDescent="0.25"/>
    <row r="1245" ht="23.25" customHeight="1" x14ac:dyDescent="0.25"/>
    <row r="1246" ht="23.25" customHeight="1" x14ac:dyDescent="0.25"/>
    <row r="1247" ht="23.25" customHeight="1" x14ac:dyDescent="0.25"/>
    <row r="1248" ht="23.25" customHeight="1" x14ac:dyDescent="0.25"/>
    <row r="1249" ht="23.25" customHeight="1" x14ac:dyDescent="0.25"/>
    <row r="1250" ht="23.25" customHeight="1" x14ac:dyDescent="0.25"/>
    <row r="1251" ht="23.25" customHeight="1" x14ac:dyDescent="0.25"/>
    <row r="1252" ht="23.25" customHeight="1" x14ac:dyDescent="0.25"/>
    <row r="1253" ht="23.25" customHeight="1" x14ac:dyDescent="0.25"/>
    <row r="1254" ht="23.25" customHeight="1" x14ac:dyDescent="0.25"/>
    <row r="1255" ht="23.25" customHeight="1" x14ac:dyDescent="0.25"/>
    <row r="1256" ht="23.25" customHeight="1" x14ac:dyDescent="0.25"/>
    <row r="1257" ht="23.25" customHeight="1" x14ac:dyDescent="0.25"/>
    <row r="1258" ht="23.25" customHeight="1" x14ac:dyDescent="0.25"/>
    <row r="1259" ht="23.25" customHeight="1" x14ac:dyDescent="0.25"/>
    <row r="1260" ht="23.25" customHeight="1" x14ac:dyDescent="0.25"/>
    <row r="1261" ht="23.25" customHeight="1" x14ac:dyDescent="0.25"/>
    <row r="1262" ht="23.25" customHeight="1" x14ac:dyDescent="0.25"/>
    <row r="1263" ht="23.25" customHeight="1" x14ac:dyDescent="0.25"/>
    <row r="1264" ht="23.25" customHeight="1" x14ac:dyDescent="0.25"/>
    <row r="1265" ht="23.25" customHeight="1" x14ac:dyDescent="0.25"/>
    <row r="1266" ht="23.25" customHeight="1" x14ac:dyDescent="0.25"/>
    <row r="1267" ht="23.25" customHeight="1" x14ac:dyDescent="0.25"/>
    <row r="1268" ht="23.25" customHeight="1" x14ac:dyDescent="0.25"/>
    <row r="1269" ht="23.25" customHeight="1" x14ac:dyDescent="0.25"/>
    <row r="1270" ht="23.25" customHeight="1" x14ac:dyDescent="0.25"/>
    <row r="1271" ht="23.25" customHeight="1" x14ac:dyDescent="0.25"/>
    <row r="1272" ht="23.25" customHeight="1" x14ac:dyDescent="0.25"/>
    <row r="1273" ht="23.25" customHeight="1" x14ac:dyDescent="0.25"/>
    <row r="1274" ht="23.25" customHeight="1" x14ac:dyDescent="0.25"/>
    <row r="1275" ht="23.25" customHeight="1" x14ac:dyDescent="0.25"/>
    <row r="1276" ht="23.25" customHeight="1" x14ac:dyDescent="0.25"/>
    <row r="1277" ht="23.25" customHeight="1" x14ac:dyDescent="0.25"/>
    <row r="1278" ht="23.25" customHeight="1" x14ac:dyDescent="0.25"/>
    <row r="1279" ht="23.25" customHeight="1" x14ac:dyDescent="0.25"/>
    <row r="1280" ht="23.25" customHeight="1" x14ac:dyDescent="0.25"/>
    <row r="1281" ht="23.25" customHeight="1" x14ac:dyDescent="0.25"/>
    <row r="1282" ht="23.25" customHeight="1" x14ac:dyDescent="0.25"/>
    <row r="1283" ht="23.25" customHeight="1" x14ac:dyDescent="0.25"/>
    <row r="1284" ht="23.25" customHeight="1" x14ac:dyDescent="0.25"/>
    <row r="1285" ht="23.25" customHeight="1" x14ac:dyDescent="0.25"/>
    <row r="1286" ht="23.25" customHeight="1" x14ac:dyDescent="0.25"/>
    <row r="1287" ht="23.25" customHeight="1" x14ac:dyDescent="0.25"/>
    <row r="1288" ht="23.25" customHeight="1" x14ac:dyDescent="0.25"/>
    <row r="1289" ht="23.25" customHeight="1" x14ac:dyDescent="0.25"/>
    <row r="1290" ht="23.25" customHeight="1" x14ac:dyDescent="0.25"/>
    <row r="1291" ht="23.25" customHeight="1" x14ac:dyDescent="0.25"/>
    <row r="1292" ht="23.25" customHeight="1" x14ac:dyDescent="0.25"/>
    <row r="1293" ht="23.25" customHeight="1" x14ac:dyDescent="0.25"/>
    <row r="1294" ht="23.25" customHeight="1" x14ac:dyDescent="0.25"/>
    <row r="1295" ht="23.25" customHeight="1" x14ac:dyDescent="0.25"/>
    <row r="1296" ht="23.25" customHeight="1" x14ac:dyDescent="0.25"/>
    <row r="1297" ht="23.25" customHeight="1" x14ac:dyDescent="0.25"/>
    <row r="1298" ht="23.25" customHeight="1" x14ac:dyDescent="0.25"/>
    <row r="1299" ht="23.25" customHeight="1" x14ac:dyDescent="0.25"/>
    <row r="1300" ht="23.25" customHeight="1" x14ac:dyDescent="0.25"/>
    <row r="1301" ht="23.25" customHeight="1" x14ac:dyDescent="0.25"/>
    <row r="1302" ht="23.25" customHeight="1" x14ac:dyDescent="0.25"/>
    <row r="1303" ht="23.25" customHeight="1" x14ac:dyDescent="0.25"/>
    <row r="1304" ht="23.25" customHeight="1" x14ac:dyDescent="0.25"/>
    <row r="1305" ht="23.25" customHeight="1" x14ac:dyDescent="0.25"/>
    <row r="1306" ht="23.25" customHeight="1" x14ac:dyDescent="0.25"/>
    <row r="1307" ht="23.25" customHeight="1" x14ac:dyDescent="0.25"/>
    <row r="1308" ht="23.25" customHeight="1" x14ac:dyDescent="0.25"/>
    <row r="1309" ht="23.25" customHeight="1" x14ac:dyDescent="0.25"/>
    <row r="1310" ht="23.25" customHeight="1" x14ac:dyDescent="0.25"/>
    <row r="1311" ht="23.25" customHeight="1" x14ac:dyDescent="0.25"/>
    <row r="1312" ht="23.25" customHeight="1" x14ac:dyDescent="0.25"/>
    <row r="1313" ht="23.25" customHeight="1" x14ac:dyDescent="0.25"/>
    <row r="1314" ht="23.25" customHeight="1" x14ac:dyDescent="0.25"/>
    <row r="1315" ht="23.25" customHeight="1" x14ac:dyDescent="0.25"/>
    <row r="1316" ht="23.25" customHeight="1" x14ac:dyDescent="0.25"/>
    <row r="1317" ht="23.25" customHeight="1" x14ac:dyDescent="0.25"/>
    <row r="1318" ht="23.25" customHeight="1" x14ac:dyDescent="0.25"/>
    <row r="1319" ht="23.25" customHeight="1" x14ac:dyDescent="0.25"/>
    <row r="1320" ht="23.25" customHeight="1" x14ac:dyDescent="0.25"/>
    <row r="1321" ht="23.25" customHeight="1" x14ac:dyDescent="0.25"/>
    <row r="1322" ht="23.25" customHeight="1" x14ac:dyDescent="0.25"/>
    <row r="1323" ht="23.25" customHeight="1" x14ac:dyDescent="0.25"/>
    <row r="1324" ht="23.25" customHeight="1" x14ac:dyDescent="0.25"/>
    <row r="1325" ht="23.25" customHeight="1" x14ac:dyDescent="0.25"/>
    <row r="1326" ht="23.25" customHeight="1" x14ac:dyDescent="0.25"/>
    <row r="1327" ht="23.25" customHeight="1" x14ac:dyDescent="0.25"/>
    <row r="1328" ht="23.25" customHeight="1" x14ac:dyDescent="0.25"/>
    <row r="1329" ht="23.25" customHeight="1" x14ac:dyDescent="0.25"/>
    <row r="1330" ht="23.25" customHeight="1" x14ac:dyDescent="0.25"/>
    <row r="1331" ht="23.25" customHeight="1" x14ac:dyDescent="0.25"/>
    <row r="1332" ht="23.25" customHeight="1" x14ac:dyDescent="0.25"/>
    <row r="1333" ht="23.25" customHeight="1" x14ac:dyDescent="0.25"/>
    <row r="1334" ht="23.25" customHeight="1" x14ac:dyDescent="0.25"/>
    <row r="1335" ht="23.25" customHeight="1" x14ac:dyDescent="0.25"/>
    <row r="1336" ht="23.25" customHeight="1" x14ac:dyDescent="0.25"/>
    <row r="1337" ht="23.25" customHeight="1" x14ac:dyDescent="0.25"/>
    <row r="1338" ht="23.25" customHeight="1" x14ac:dyDescent="0.25"/>
    <row r="1339" ht="23.25" customHeight="1" x14ac:dyDescent="0.25"/>
    <row r="1340" ht="23.25" customHeight="1" x14ac:dyDescent="0.25"/>
    <row r="1341" ht="23.25" customHeight="1" x14ac:dyDescent="0.25"/>
    <row r="1342" ht="23.25" customHeight="1" x14ac:dyDescent="0.25"/>
    <row r="1343" ht="23.25" customHeight="1" x14ac:dyDescent="0.25"/>
    <row r="1344" ht="23.25" customHeight="1" x14ac:dyDescent="0.25"/>
    <row r="1345" ht="23.25" customHeight="1" x14ac:dyDescent="0.25"/>
    <row r="1346" ht="23.25" customHeight="1" x14ac:dyDescent="0.25"/>
    <row r="1347" ht="23.25" customHeight="1" x14ac:dyDescent="0.25"/>
    <row r="1348" ht="23.25" customHeight="1" x14ac:dyDescent="0.25"/>
    <row r="1349" ht="23.25" customHeight="1" x14ac:dyDescent="0.25"/>
    <row r="1350" ht="23.25" customHeight="1" x14ac:dyDescent="0.25"/>
    <row r="1351" ht="23.25" customHeight="1" x14ac:dyDescent="0.25"/>
    <row r="1352" ht="23.25" customHeight="1" x14ac:dyDescent="0.25"/>
    <row r="1353" ht="23.25" customHeight="1" x14ac:dyDescent="0.25"/>
    <row r="1354" ht="23.25" customHeight="1" x14ac:dyDescent="0.25"/>
    <row r="1355" ht="23.25" customHeight="1" x14ac:dyDescent="0.25"/>
    <row r="1356" ht="23.25" customHeight="1" x14ac:dyDescent="0.25"/>
    <row r="1357" ht="23.25" customHeight="1" x14ac:dyDescent="0.25"/>
    <row r="1358" ht="23.25" customHeight="1" x14ac:dyDescent="0.25"/>
    <row r="1359" ht="23.25" customHeight="1" x14ac:dyDescent="0.25"/>
    <row r="1360" ht="23.25" customHeight="1" x14ac:dyDescent="0.25"/>
    <row r="1361" ht="23.25" customHeight="1" x14ac:dyDescent="0.25"/>
    <row r="1362" ht="23.25" customHeight="1" x14ac:dyDescent="0.25"/>
    <row r="1363" ht="23.25" customHeight="1" x14ac:dyDescent="0.25"/>
    <row r="1364" ht="23.25" customHeight="1" x14ac:dyDescent="0.25"/>
    <row r="1365" ht="23.25" customHeight="1" x14ac:dyDescent="0.25"/>
    <row r="1366" ht="23.25" customHeight="1" x14ac:dyDescent="0.25"/>
    <row r="1367" ht="23.25" customHeight="1" x14ac:dyDescent="0.25"/>
    <row r="1368" ht="23.25" customHeight="1" x14ac:dyDescent="0.25"/>
    <row r="1369" ht="23.25" customHeight="1" x14ac:dyDescent="0.25"/>
    <row r="1370" ht="23.25" customHeight="1" x14ac:dyDescent="0.25"/>
    <row r="1371" ht="23.25" customHeight="1" x14ac:dyDescent="0.25"/>
    <row r="1372" ht="23.25" customHeight="1" x14ac:dyDescent="0.25"/>
    <row r="1373" ht="23.25" customHeight="1" x14ac:dyDescent="0.25"/>
    <row r="1374" ht="23.25" customHeight="1" x14ac:dyDescent="0.25"/>
    <row r="1375" ht="23.25" customHeight="1" x14ac:dyDescent="0.25"/>
    <row r="1376" ht="23.25" customHeight="1" x14ac:dyDescent="0.25"/>
    <row r="1377" ht="23.25" customHeight="1" x14ac:dyDescent="0.25"/>
    <row r="1378" ht="23.25" customHeight="1" x14ac:dyDescent="0.25"/>
    <row r="1379" ht="23.25" customHeight="1" x14ac:dyDescent="0.25"/>
    <row r="1380" ht="23.25" customHeight="1" x14ac:dyDescent="0.25"/>
    <row r="1381" ht="23.25" customHeight="1" x14ac:dyDescent="0.25"/>
    <row r="1382" ht="23.25" customHeight="1" x14ac:dyDescent="0.25"/>
    <row r="1383" ht="23.25" customHeight="1" x14ac:dyDescent="0.25"/>
    <row r="1384" ht="23.25" customHeight="1" x14ac:dyDescent="0.25"/>
    <row r="1385" ht="23.25" customHeight="1" x14ac:dyDescent="0.25"/>
    <row r="1386" ht="23.25" customHeight="1" x14ac:dyDescent="0.25"/>
    <row r="1387" ht="23.25" customHeight="1" x14ac:dyDescent="0.25"/>
    <row r="1388" ht="23.25" customHeight="1" x14ac:dyDescent="0.25"/>
    <row r="1389" ht="23.25" customHeight="1" x14ac:dyDescent="0.25"/>
    <row r="1390" ht="23.25" customHeight="1" x14ac:dyDescent="0.25"/>
    <row r="1391" ht="23.25" customHeight="1" x14ac:dyDescent="0.25"/>
    <row r="1392" ht="23.25" customHeight="1" x14ac:dyDescent="0.25"/>
    <row r="1393" ht="23.25" customHeight="1" x14ac:dyDescent="0.25"/>
    <row r="1394" ht="23.25" customHeight="1" x14ac:dyDescent="0.25"/>
    <row r="1395" ht="23.25" customHeight="1" x14ac:dyDescent="0.25"/>
    <row r="1396" ht="23.25" customHeight="1" x14ac:dyDescent="0.25"/>
    <row r="1397" ht="23.25" customHeight="1" x14ac:dyDescent="0.25"/>
    <row r="1398" ht="23.25" customHeight="1" x14ac:dyDescent="0.25"/>
    <row r="1399" ht="23.25" customHeight="1" x14ac:dyDescent="0.25"/>
    <row r="1400" ht="23.25" customHeight="1" x14ac:dyDescent="0.25"/>
    <row r="1401" ht="23.25" customHeight="1" x14ac:dyDescent="0.25"/>
    <row r="1402" ht="23.25" customHeight="1" x14ac:dyDescent="0.25"/>
    <row r="1403" ht="23.25" customHeight="1" x14ac:dyDescent="0.25"/>
    <row r="1404" ht="23.25" customHeight="1" x14ac:dyDescent="0.25"/>
    <row r="1405" ht="23.25" customHeight="1" x14ac:dyDescent="0.25"/>
    <row r="1406" ht="23.25" customHeight="1" x14ac:dyDescent="0.25"/>
    <row r="1407" ht="23.25" customHeight="1" x14ac:dyDescent="0.25"/>
    <row r="1408" ht="23.25" customHeight="1" x14ac:dyDescent="0.25"/>
    <row r="1409" ht="23.25" customHeight="1" x14ac:dyDescent="0.25"/>
    <row r="1410" ht="23.25" customHeight="1" x14ac:dyDescent="0.25"/>
    <row r="1411" ht="23.25" customHeight="1" x14ac:dyDescent="0.25"/>
    <row r="1412" ht="23.25" customHeight="1" x14ac:dyDescent="0.25"/>
    <row r="1413" ht="23.25" customHeight="1" x14ac:dyDescent="0.25"/>
    <row r="1414" ht="23.25" customHeight="1" x14ac:dyDescent="0.25"/>
    <row r="1415" ht="23.25" customHeight="1" x14ac:dyDescent="0.25"/>
    <row r="1416" ht="23.25" customHeight="1" x14ac:dyDescent="0.25"/>
    <row r="1417" ht="23.25" customHeight="1" x14ac:dyDescent="0.25"/>
    <row r="1418" ht="23.25" customHeight="1" x14ac:dyDescent="0.25"/>
    <row r="1419" ht="23.25" customHeight="1" x14ac:dyDescent="0.25"/>
    <row r="1420" ht="23.25" customHeight="1" x14ac:dyDescent="0.25"/>
    <row r="1421" ht="23.25" customHeight="1" x14ac:dyDescent="0.25"/>
    <row r="1422" ht="23.25" customHeight="1" x14ac:dyDescent="0.25"/>
    <row r="1423" ht="23.25" customHeight="1" x14ac:dyDescent="0.25"/>
    <row r="1424" ht="23.25" customHeight="1" x14ac:dyDescent="0.25"/>
    <row r="1425" ht="23.25" customHeight="1" x14ac:dyDescent="0.25"/>
    <row r="1426" ht="23.25" customHeight="1" x14ac:dyDescent="0.25"/>
    <row r="1427" ht="23.25" customHeight="1" x14ac:dyDescent="0.25"/>
    <row r="1428" ht="23.25" customHeight="1" x14ac:dyDescent="0.25"/>
    <row r="1429" ht="23.25" customHeight="1" x14ac:dyDescent="0.25"/>
    <row r="1430" ht="23.25" customHeight="1" x14ac:dyDescent="0.25"/>
    <row r="1431" ht="23.25" customHeight="1" x14ac:dyDescent="0.25"/>
    <row r="1432" ht="23.25" customHeight="1" x14ac:dyDescent="0.25"/>
    <row r="1433" ht="23.25" customHeight="1" x14ac:dyDescent="0.25"/>
    <row r="1434" ht="23.25" customHeight="1" x14ac:dyDescent="0.25"/>
    <row r="1435" ht="23.25" customHeight="1" x14ac:dyDescent="0.25"/>
    <row r="1436" ht="23.25" customHeight="1" x14ac:dyDescent="0.25"/>
    <row r="1437" ht="23.25" customHeight="1" x14ac:dyDescent="0.25"/>
    <row r="1438" ht="23.25" customHeight="1" x14ac:dyDescent="0.25"/>
    <row r="1439" ht="23.25" customHeight="1" x14ac:dyDescent="0.25"/>
    <row r="1440" ht="23.25" customHeight="1" x14ac:dyDescent="0.25"/>
    <row r="1441" ht="23.25" customHeight="1" x14ac:dyDescent="0.25"/>
    <row r="1442" ht="23.25" customHeight="1" x14ac:dyDescent="0.25"/>
    <row r="1443" ht="23.25" customHeight="1" x14ac:dyDescent="0.25"/>
    <row r="1444" ht="23.25" customHeight="1" x14ac:dyDescent="0.25"/>
    <row r="1445" ht="23.25" customHeight="1" x14ac:dyDescent="0.25"/>
    <row r="1446" ht="23.25" customHeight="1" x14ac:dyDescent="0.25"/>
    <row r="1447" ht="23.25" customHeight="1" x14ac:dyDescent="0.25"/>
    <row r="1448" ht="23.25" customHeight="1" x14ac:dyDescent="0.25"/>
    <row r="1449" ht="23.25" customHeight="1" x14ac:dyDescent="0.25"/>
    <row r="1450" ht="23.25" customHeight="1" x14ac:dyDescent="0.25"/>
    <row r="1451" ht="23.25" customHeight="1" x14ac:dyDescent="0.25"/>
    <row r="1452" ht="23.25" customHeight="1" x14ac:dyDescent="0.25"/>
    <row r="1453" ht="23.25" customHeight="1" x14ac:dyDescent="0.25"/>
    <row r="1454" ht="23.25" customHeight="1" x14ac:dyDescent="0.25"/>
    <row r="1455" ht="23.25" customHeight="1" x14ac:dyDescent="0.25"/>
    <row r="1456" ht="23.25" customHeight="1" x14ac:dyDescent="0.25"/>
    <row r="1457" ht="23.25" customHeight="1" x14ac:dyDescent="0.25"/>
    <row r="1458" ht="23.25" customHeight="1" x14ac:dyDescent="0.25"/>
    <row r="1459" ht="23.25" customHeight="1" x14ac:dyDescent="0.25"/>
    <row r="1460" ht="23.25" customHeight="1" x14ac:dyDescent="0.25"/>
    <row r="1461" ht="23.25" customHeight="1" x14ac:dyDescent="0.25"/>
    <row r="1462" ht="23.25" customHeight="1" x14ac:dyDescent="0.25"/>
    <row r="1463" ht="23.25" customHeight="1" x14ac:dyDescent="0.25"/>
    <row r="1464" ht="23.25" customHeight="1" x14ac:dyDescent="0.25"/>
    <row r="1465" ht="23.25" customHeight="1" x14ac:dyDescent="0.25"/>
    <row r="1466" ht="23.25" customHeight="1" x14ac:dyDescent="0.25"/>
    <row r="1467" ht="23.25" customHeight="1" x14ac:dyDescent="0.25"/>
    <row r="1468" ht="23.25" customHeight="1" x14ac:dyDescent="0.25"/>
    <row r="1469" ht="23.25" customHeight="1" x14ac:dyDescent="0.25"/>
    <row r="1470" ht="23.25" customHeight="1" x14ac:dyDescent="0.25"/>
    <row r="1471" ht="23.25" customHeight="1" x14ac:dyDescent="0.25"/>
    <row r="1472" ht="23.25" customHeight="1" x14ac:dyDescent="0.25"/>
    <row r="1473" ht="23.25" customHeight="1" x14ac:dyDescent="0.25"/>
    <row r="1474" ht="23.25" customHeight="1" x14ac:dyDescent="0.25"/>
    <row r="1475" ht="23.25" customHeight="1" x14ac:dyDescent="0.25"/>
    <row r="1476" ht="23.25" customHeight="1" x14ac:dyDescent="0.25"/>
    <row r="1477" ht="23.25" customHeight="1" x14ac:dyDescent="0.25"/>
    <row r="1478" ht="23.25" customHeight="1" x14ac:dyDescent="0.25"/>
    <row r="1479" ht="23.25" customHeight="1" x14ac:dyDescent="0.25"/>
    <row r="1480" ht="23.25" customHeight="1" x14ac:dyDescent="0.25"/>
    <row r="1481" ht="23.25" customHeight="1" x14ac:dyDescent="0.25"/>
    <row r="1482" ht="23.25" customHeight="1" x14ac:dyDescent="0.25"/>
    <row r="1483" ht="23.25" customHeight="1" x14ac:dyDescent="0.25"/>
    <row r="1484" ht="23.25" customHeight="1" x14ac:dyDescent="0.25"/>
    <row r="1485" ht="23.25" customHeight="1" x14ac:dyDescent="0.25"/>
    <row r="1486" ht="23.25" customHeight="1" x14ac:dyDescent="0.25"/>
    <row r="1487" ht="23.25" customHeight="1" x14ac:dyDescent="0.25"/>
    <row r="1488" ht="23.25" customHeight="1" x14ac:dyDescent="0.25"/>
    <row r="1489" ht="23.25" customHeight="1" x14ac:dyDescent="0.25"/>
    <row r="1490" ht="23.25" customHeight="1" x14ac:dyDescent="0.25"/>
    <row r="1491" ht="23.25" customHeight="1" x14ac:dyDescent="0.25"/>
    <row r="1492" ht="23.25" customHeight="1" x14ac:dyDescent="0.25"/>
  </sheetData>
  <mergeCells count="15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B2:MK2"/>
    <mergeCell ref="MM2:MS2"/>
    <mergeCell ref="MU2:MX2"/>
    <mergeCell ref="IN2:IP2"/>
    <mergeCell ref="IT2:IV2"/>
    <mergeCell ref="IW2:IX2"/>
    <mergeCell ref="JL2:JQ2"/>
    <mergeCell ref="JS2:JV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JA2:JJ2"/>
    <mergeCell ref="FW2:GF2"/>
    <mergeCell ref="JX2:KI2"/>
    <mergeCell ref="MU1:MX1"/>
    <mergeCell ref="GT2:HE2"/>
    <mergeCell ref="HH2:HS2"/>
    <mergeCell ref="HY2:IA2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LX2:LY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O2:X2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Z2:NK2"/>
    <mergeCell ref="NN2:NY2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F2:CH2"/>
    <mergeCell ref="IF2:IG2"/>
    <mergeCell ref="KL2:KW2"/>
    <mergeCell ref="LC2:LE2"/>
    <mergeCell ref="LJ2:LK2"/>
    <mergeCell ref="LR2:LT2"/>
    <mergeCell ref="JY25:KG25"/>
    <mergeCell ref="KM25:KU25"/>
    <mergeCell ref="AM15:AU15"/>
    <mergeCell ref="BA15:BI15"/>
    <mergeCell ref="DQ15:DY15"/>
    <mergeCell ref="EE15:EM15"/>
    <mergeCell ref="NA5:NI5"/>
    <mergeCell ref="NA15:NI15"/>
    <mergeCell ref="AM5:AU5"/>
    <mergeCell ref="BA5:BI5"/>
    <mergeCell ref="DQ5:DY5"/>
    <mergeCell ref="EE5:EM5"/>
    <mergeCell ref="GU5:HC5"/>
    <mergeCell ref="HI5:HQ5"/>
    <mergeCell ref="JY5:KG5"/>
    <mergeCell ref="KM5:KU5"/>
    <mergeCell ref="JY15:KG15"/>
    <mergeCell ref="KM15:KU15"/>
    <mergeCell ref="V28:X28"/>
    <mergeCell ref="CZ28:DB28"/>
    <mergeCell ref="GD28:GF28"/>
    <mergeCell ref="JH28:JJ28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AM35:AP35"/>
    <mergeCell ref="NA25:NI25"/>
    <mergeCell ref="AM33:AP34"/>
    <mergeCell ref="GU15:HC1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  <mergeCell ref="HI15:HQ15"/>
    <mergeCell ref="AM25:AU25"/>
    <mergeCell ref="DQ25:DY25"/>
    <mergeCell ref="GU25:HC25"/>
    <mergeCell ref="HI25:HQ25"/>
  </mergeCells>
  <pageMargins left="0" right="0" top="0" bottom="0" header="0" footer="0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M4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140</v>
      </c>
      <c r="B1" s="250"/>
      <c r="C1" s="250"/>
      <c r="D1" s="250"/>
      <c r="E1" s="540"/>
      <c r="F1" s="540"/>
      <c r="G1" s="717" t="s">
        <v>141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140</v>
      </c>
      <c r="AA1" s="610"/>
      <c r="AB1" s="610"/>
      <c r="AC1" s="610"/>
      <c r="AD1" s="610"/>
      <c r="AE1" s="610"/>
      <c r="AF1" s="540"/>
      <c r="AG1" s="611" t="s">
        <v>140</v>
      </c>
      <c r="AH1" s="611"/>
      <c r="AI1" s="611"/>
      <c r="AJ1" s="611"/>
      <c r="AK1" s="540"/>
      <c r="AL1" s="612" t="s">
        <v>140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140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143</v>
      </c>
      <c r="CF1" s="250"/>
      <c r="CG1" s="250"/>
      <c r="CH1" s="250"/>
      <c r="CI1" s="540"/>
      <c r="CJ1" s="540"/>
      <c r="CK1" s="717" t="s">
        <v>142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143</v>
      </c>
      <c r="DE1" s="610"/>
      <c r="DF1" s="610"/>
      <c r="DG1" s="610"/>
      <c r="DH1" s="610"/>
      <c r="DI1" s="610"/>
      <c r="DJ1" s="540"/>
      <c r="DK1" s="611" t="s">
        <v>143</v>
      </c>
      <c r="DL1" s="611"/>
      <c r="DM1" s="611"/>
      <c r="DN1" s="611"/>
      <c r="DO1" s="540"/>
      <c r="DP1" s="612" t="s">
        <v>143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143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140</v>
      </c>
      <c r="FJ1" s="250"/>
      <c r="FK1" s="250"/>
      <c r="FL1" s="250"/>
      <c r="FM1" s="540"/>
      <c r="FN1" s="540"/>
      <c r="FO1" s="717" t="s">
        <v>142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140</v>
      </c>
      <c r="GI1" s="610"/>
      <c r="GJ1" s="610"/>
      <c r="GK1" s="610"/>
      <c r="GL1" s="610"/>
      <c r="GM1" s="610"/>
      <c r="GN1" s="540"/>
      <c r="GO1" s="611" t="s">
        <v>140</v>
      </c>
      <c r="GP1" s="611"/>
      <c r="GQ1" s="611"/>
      <c r="GR1" s="611"/>
      <c r="GS1" s="540"/>
      <c r="GT1" s="612" t="s">
        <v>140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140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143</v>
      </c>
      <c r="IN1" s="250"/>
      <c r="IO1" s="250"/>
      <c r="IP1" s="250"/>
      <c r="IQ1" s="540"/>
      <c r="IR1" s="540"/>
      <c r="IS1" s="717" t="s">
        <v>141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143</v>
      </c>
      <c r="JM1" s="610"/>
      <c r="JN1" s="610"/>
      <c r="JO1" s="610"/>
      <c r="JP1" s="610"/>
      <c r="JQ1" s="610"/>
      <c r="JR1" s="540"/>
      <c r="JS1" s="611" t="s">
        <v>143</v>
      </c>
      <c r="JT1" s="611"/>
      <c r="JU1" s="611"/>
      <c r="JV1" s="611"/>
      <c r="JW1" s="540"/>
      <c r="JX1" s="612" t="s">
        <v>143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143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143</v>
      </c>
      <c r="LR1" s="719"/>
      <c r="LS1" s="719"/>
      <c r="LT1" s="719"/>
      <c r="LU1" s="546"/>
      <c r="LV1" s="540"/>
      <c r="LW1" s="620" t="s">
        <v>141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143</v>
      </c>
      <c r="MN1" s="619"/>
      <c r="MO1" s="619"/>
      <c r="MP1" s="619"/>
      <c r="MQ1" s="619"/>
      <c r="MR1" s="619"/>
      <c r="MS1" s="619"/>
      <c r="MT1" s="548"/>
      <c r="MU1" s="611" t="s">
        <v>143</v>
      </c>
      <c r="MV1" s="611"/>
      <c r="MW1" s="611"/>
      <c r="MX1" s="611"/>
      <c r="MY1" s="549"/>
      <c r="MZ1" s="617" t="s">
        <v>143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143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197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197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197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197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197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376750</v>
      </c>
      <c r="C4" s="738">
        <v>361104</v>
      </c>
      <c r="D4" s="739">
        <v>4.33</v>
      </c>
      <c r="E4" s="63"/>
      <c r="F4" s="63"/>
      <c r="G4" s="740" t="s">
        <v>20</v>
      </c>
      <c r="H4" s="741">
        <v>66494</v>
      </c>
      <c r="I4" s="742">
        <v>57543</v>
      </c>
      <c r="J4" s="743">
        <v>59211</v>
      </c>
      <c r="K4" s="741">
        <v>183248</v>
      </c>
      <c r="L4" s="744">
        <v>176033</v>
      </c>
      <c r="M4" s="745">
        <v>4.0999999999999996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316233</v>
      </c>
      <c r="CG4" s="738">
        <v>304286</v>
      </c>
      <c r="CH4" s="739">
        <v>3.93</v>
      </c>
      <c r="CI4" s="63"/>
      <c r="CJ4" s="63"/>
      <c r="CK4" s="740" t="s">
        <v>20</v>
      </c>
      <c r="CL4" s="741">
        <v>88250</v>
      </c>
      <c r="CM4" s="742">
        <v>85534</v>
      </c>
      <c r="CN4" s="743">
        <v>75508</v>
      </c>
      <c r="CO4" s="741">
        <v>249292</v>
      </c>
      <c r="CP4" s="744">
        <v>241554</v>
      </c>
      <c r="CQ4" s="745">
        <v>3.2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293866</v>
      </c>
      <c r="FK4" s="738">
        <v>286752</v>
      </c>
      <c r="FL4" s="739">
        <v>2.48</v>
      </c>
      <c r="FM4" s="63"/>
      <c r="FN4" s="63"/>
      <c r="FO4" s="740" t="s">
        <v>20</v>
      </c>
      <c r="FP4" s="741">
        <v>79559</v>
      </c>
      <c r="FQ4" s="742">
        <v>83928</v>
      </c>
      <c r="FR4" s="743">
        <v>77482</v>
      </c>
      <c r="FS4" s="741">
        <v>240969</v>
      </c>
      <c r="FT4" s="744">
        <v>234173</v>
      </c>
      <c r="FU4" s="745">
        <v>2.9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323932</v>
      </c>
      <c r="IO4" s="738">
        <v>307834</v>
      </c>
      <c r="IP4" s="739">
        <v>5.23</v>
      </c>
      <c r="IQ4" s="63"/>
      <c r="IR4" s="63"/>
      <c r="IS4" s="740" t="s">
        <v>20</v>
      </c>
      <c r="IT4" s="741">
        <v>72128</v>
      </c>
      <c r="IU4" s="742">
        <v>70850</v>
      </c>
      <c r="IV4" s="743">
        <v>77283</v>
      </c>
      <c r="IW4" s="741">
        <v>220261</v>
      </c>
      <c r="IX4" s="744">
        <v>215425</v>
      </c>
      <c r="IY4" s="745">
        <v>2.2400000000000002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1310781</v>
      </c>
      <c r="LS4" s="738">
        <v>1259976</v>
      </c>
      <c r="LT4" s="755">
        <v>4.03</v>
      </c>
      <c r="LU4" s="63"/>
      <c r="LV4" s="63"/>
      <c r="LW4" s="740" t="s">
        <v>20</v>
      </c>
      <c r="LX4" s="57">
        <v>893770</v>
      </c>
      <c r="LY4" s="756">
        <v>867185</v>
      </c>
      <c r="LZ4" s="757">
        <v>3.07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186474</v>
      </c>
      <c r="C5" s="762">
        <v>179032</v>
      </c>
      <c r="D5" s="763">
        <v>4.16</v>
      </c>
      <c r="E5" s="63"/>
      <c r="F5" s="63"/>
      <c r="G5" s="764" t="s">
        <v>29</v>
      </c>
      <c r="H5" s="741">
        <v>5</v>
      </c>
      <c r="I5" s="742">
        <v>0</v>
      </c>
      <c r="J5" s="743">
        <v>0</v>
      </c>
      <c r="K5" s="741">
        <v>5</v>
      </c>
      <c r="L5" s="744">
        <v>8</v>
      </c>
      <c r="M5" s="745">
        <v>-37.5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276</v>
      </c>
      <c r="AC5" s="766">
        <v>276</v>
      </c>
      <c r="AD5" s="766">
        <v>276</v>
      </c>
      <c r="AE5" s="766">
        <v>276</v>
      </c>
      <c r="AF5" s="66"/>
      <c r="AG5" s="767" t="s">
        <v>32</v>
      </c>
      <c r="AH5" s="768">
        <v>276</v>
      </c>
      <c r="AI5" s="769">
        <v>276</v>
      </c>
      <c r="AJ5" s="770">
        <v>0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251294</v>
      </c>
      <c r="CG5" s="762">
        <v>243489</v>
      </c>
      <c r="CH5" s="763">
        <v>3.21</v>
      </c>
      <c r="CI5" s="63"/>
      <c r="CJ5" s="63"/>
      <c r="CK5" s="764" t="s">
        <v>29</v>
      </c>
      <c r="CL5" s="741">
        <v>0</v>
      </c>
      <c r="CM5" s="742">
        <v>0</v>
      </c>
      <c r="CN5" s="743">
        <v>0</v>
      </c>
      <c r="CO5" s="741">
        <v>0</v>
      </c>
      <c r="CP5" s="744">
        <v>0</v>
      </c>
      <c r="CQ5" s="745">
        <v>0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276</v>
      </c>
      <c r="DG5" s="766">
        <v>276</v>
      </c>
      <c r="DH5" s="766">
        <v>276</v>
      </c>
      <c r="DI5" s="766">
        <v>276</v>
      </c>
      <c r="DJ5" s="66"/>
      <c r="DK5" s="767" t="s">
        <v>32</v>
      </c>
      <c r="DL5" s="768">
        <v>276</v>
      </c>
      <c r="DM5" s="769">
        <v>276</v>
      </c>
      <c r="DN5" s="770">
        <v>0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241636</v>
      </c>
      <c r="FK5" s="762">
        <v>234724</v>
      </c>
      <c r="FL5" s="763">
        <v>2.94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276</v>
      </c>
      <c r="GK5" s="766">
        <v>276</v>
      </c>
      <c r="GL5" s="766">
        <v>276</v>
      </c>
      <c r="GM5" s="766">
        <v>276</v>
      </c>
      <c r="GN5" s="66"/>
      <c r="GO5" s="767" t="s">
        <v>32</v>
      </c>
      <c r="GP5" s="768">
        <v>276</v>
      </c>
      <c r="GQ5" s="769">
        <v>276</v>
      </c>
      <c r="GR5" s="770">
        <v>0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228370</v>
      </c>
      <c r="IO5" s="762">
        <v>217392</v>
      </c>
      <c r="IP5" s="763">
        <v>5.05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276</v>
      </c>
      <c r="JO5" s="766">
        <v>276</v>
      </c>
      <c r="JP5" s="766">
        <v>276</v>
      </c>
      <c r="JQ5" s="766">
        <v>276</v>
      </c>
      <c r="JR5" s="66"/>
      <c r="JS5" s="767" t="s">
        <v>32</v>
      </c>
      <c r="JT5" s="768">
        <v>276</v>
      </c>
      <c r="JU5" s="769">
        <v>276</v>
      </c>
      <c r="JV5" s="770">
        <v>0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907774</v>
      </c>
      <c r="LS5" s="762">
        <v>874637</v>
      </c>
      <c r="LT5" s="780">
        <v>3.79</v>
      </c>
      <c r="LU5" s="63"/>
      <c r="LV5" s="63"/>
      <c r="LW5" s="764" t="s">
        <v>29</v>
      </c>
      <c r="LX5" s="57">
        <v>5</v>
      </c>
      <c r="LY5" s="756">
        <v>8</v>
      </c>
      <c r="LZ5" s="757">
        <v>-37.5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276</v>
      </c>
      <c r="MP5" s="782">
        <v>276</v>
      </c>
      <c r="MQ5" s="782">
        <v>276</v>
      </c>
      <c r="MR5" s="782">
        <v>276</v>
      </c>
      <c r="MS5" s="782">
        <v>276</v>
      </c>
      <c r="MT5" s="157"/>
      <c r="MU5" s="783" t="s">
        <v>32</v>
      </c>
      <c r="MV5" s="784">
        <v>276</v>
      </c>
      <c r="MW5" s="785">
        <v>276</v>
      </c>
      <c r="MX5" s="786">
        <v>0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190276</v>
      </c>
      <c r="C6" s="792">
        <v>182072</v>
      </c>
      <c r="D6" s="793">
        <v>4.51</v>
      </c>
      <c r="E6" s="63"/>
      <c r="F6" s="63"/>
      <c r="G6" s="764" t="s">
        <v>37</v>
      </c>
      <c r="H6" s="741">
        <v>134</v>
      </c>
      <c r="I6" s="742">
        <v>139</v>
      </c>
      <c r="J6" s="743">
        <v>115</v>
      </c>
      <c r="K6" s="741">
        <v>388</v>
      </c>
      <c r="L6" s="744">
        <v>423</v>
      </c>
      <c r="M6" s="745">
        <v>-8.27</v>
      </c>
      <c r="N6" s="66"/>
      <c r="O6" s="794" t="s">
        <v>38</v>
      </c>
      <c r="P6" s="795">
        <v>939.62</v>
      </c>
      <c r="Q6" s="796">
        <v>878.07</v>
      </c>
      <c r="R6" s="797">
        <v>7.01</v>
      </c>
      <c r="S6" s="795">
        <v>0</v>
      </c>
      <c r="T6" s="796">
        <v>0</v>
      </c>
      <c r="U6" s="797">
        <v>0</v>
      </c>
      <c r="V6" s="795">
        <v>934.56</v>
      </c>
      <c r="W6" s="796">
        <v>873.56</v>
      </c>
      <c r="X6" s="797">
        <v>6.98</v>
      </c>
      <c r="Y6" s="66"/>
      <c r="Z6" s="66"/>
      <c r="AA6" s="66" t="s">
        <v>39</v>
      </c>
      <c r="AB6" s="798">
        <v>14</v>
      </c>
      <c r="AC6" s="82">
        <v>14</v>
      </c>
      <c r="AD6" s="82">
        <v>14</v>
      </c>
      <c r="AE6" s="799">
        <v>14</v>
      </c>
      <c r="AF6" s="66"/>
      <c r="AG6" s="767" t="s">
        <v>40</v>
      </c>
      <c r="AH6" s="800">
        <v>7796</v>
      </c>
      <c r="AI6" s="801">
        <v>7789</v>
      </c>
      <c r="AJ6" s="770">
        <v>0.09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64939</v>
      </c>
      <c r="CG6" s="792">
        <v>60797</v>
      </c>
      <c r="CH6" s="793">
        <v>6.81</v>
      </c>
      <c r="CI6" s="63"/>
      <c r="CJ6" s="63"/>
      <c r="CK6" s="764" t="s">
        <v>37</v>
      </c>
      <c r="CL6" s="741">
        <v>132</v>
      </c>
      <c r="CM6" s="742">
        <v>94</v>
      </c>
      <c r="CN6" s="743">
        <v>81</v>
      </c>
      <c r="CO6" s="741">
        <v>307</v>
      </c>
      <c r="CP6" s="744">
        <v>246</v>
      </c>
      <c r="CQ6" s="745">
        <v>24.8</v>
      </c>
      <c r="CR6" s="66"/>
      <c r="CS6" s="794" t="s">
        <v>38</v>
      </c>
      <c r="CT6" s="795">
        <v>838.14</v>
      </c>
      <c r="CU6" s="796">
        <v>786.08</v>
      </c>
      <c r="CV6" s="797">
        <v>6.62</v>
      </c>
      <c r="CW6" s="795">
        <v>0</v>
      </c>
      <c r="CX6" s="796">
        <v>0</v>
      </c>
      <c r="CY6" s="797">
        <v>0</v>
      </c>
      <c r="CZ6" s="795">
        <v>835.92</v>
      </c>
      <c r="DA6" s="796">
        <v>784</v>
      </c>
      <c r="DB6" s="797">
        <v>6.62</v>
      </c>
      <c r="DC6" s="66"/>
      <c r="DD6" s="66"/>
      <c r="DE6" s="66" t="s">
        <v>39</v>
      </c>
      <c r="DF6" s="798">
        <v>14</v>
      </c>
      <c r="DG6" s="82">
        <v>14</v>
      </c>
      <c r="DH6" s="82">
        <v>14</v>
      </c>
      <c r="DI6" s="799">
        <v>14</v>
      </c>
      <c r="DJ6" s="66"/>
      <c r="DK6" s="767" t="s">
        <v>40</v>
      </c>
      <c r="DL6" s="800">
        <v>7796</v>
      </c>
      <c r="DM6" s="801">
        <v>7789</v>
      </c>
      <c r="DN6" s="770">
        <v>0.09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52230</v>
      </c>
      <c r="FK6" s="792">
        <v>52028</v>
      </c>
      <c r="FL6" s="793">
        <v>0.39</v>
      </c>
      <c r="FM6" s="63"/>
      <c r="FN6" s="63"/>
      <c r="FO6" s="764" t="s">
        <v>37</v>
      </c>
      <c r="FP6" s="741">
        <v>101</v>
      </c>
      <c r="FQ6" s="742">
        <v>109</v>
      </c>
      <c r="FR6" s="743">
        <v>105</v>
      </c>
      <c r="FS6" s="741">
        <v>315</v>
      </c>
      <c r="FT6" s="744">
        <v>279</v>
      </c>
      <c r="FU6" s="745">
        <v>12.9</v>
      </c>
      <c r="FV6" s="66"/>
      <c r="FW6" s="794" t="s">
        <v>38</v>
      </c>
      <c r="FX6" s="795">
        <v>858.63</v>
      </c>
      <c r="FY6" s="796">
        <v>807.68</v>
      </c>
      <c r="FZ6" s="797">
        <v>6.31</v>
      </c>
      <c r="GA6" s="795">
        <v>0</v>
      </c>
      <c r="GB6" s="796">
        <v>0</v>
      </c>
      <c r="GC6" s="797">
        <v>0</v>
      </c>
      <c r="GD6" s="795">
        <v>858.25</v>
      </c>
      <c r="GE6" s="796">
        <v>807.34</v>
      </c>
      <c r="GF6" s="797">
        <v>6.31</v>
      </c>
      <c r="GG6" s="66"/>
      <c r="GH6" s="66"/>
      <c r="GI6" s="66" t="s">
        <v>39</v>
      </c>
      <c r="GJ6" s="798">
        <v>14</v>
      </c>
      <c r="GK6" s="82">
        <v>14</v>
      </c>
      <c r="GL6" s="82">
        <v>14</v>
      </c>
      <c r="GM6" s="799">
        <v>14</v>
      </c>
      <c r="GN6" s="66"/>
      <c r="GO6" s="767" t="s">
        <v>40</v>
      </c>
      <c r="GP6" s="800">
        <v>7796</v>
      </c>
      <c r="GQ6" s="801">
        <v>7789</v>
      </c>
      <c r="GR6" s="770">
        <v>0.09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95562</v>
      </c>
      <c r="IO6" s="792">
        <v>90442</v>
      </c>
      <c r="IP6" s="793">
        <v>5.66</v>
      </c>
      <c r="IQ6" s="63"/>
      <c r="IR6" s="63"/>
      <c r="IS6" s="764" t="s">
        <v>37</v>
      </c>
      <c r="IT6" s="741">
        <v>213</v>
      </c>
      <c r="IU6" s="742">
        <v>461</v>
      </c>
      <c r="IV6" s="743">
        <v>391</v>
      </c>
      <c r="IW6" s="741">
        <v>1065</v>
      </c>
      <c r="IX6" s="744">
        <v>909</v>
      </c>
      <c r="IY6" s="745">
        <v>17.16</v>
      </c>
      <c r="IZ6" s="66"/>
      <c r="JA6" s="794" t="s">
        <v>38</v>
      </c>
      <c r="JB6" s="795">
        <v>822.5</v>
      </c>
      <c r="JC6" s="796">
        <v>785.05</v>
      </c>
      <c r="JD6" s="797">
        <v>4.7699999999999996</v>
      </c>
      <c r="JE6" s="795">
        <v>0</v>
      </c>
      <c r="JF6" s="796">
        <v>0</v>
      </c>
      <c r="JG6" s="797">
        <v>0</v>
      </c>
      <c r="JH6" s="795">
        <v>820.9</v>
      </c>
      <c r="JI6" s="796">
        <v>783.47</v>
      </c>
      <c r="JJ6" s="797">
        <v>4.78</v>
      </c>
      <c r="JK6" s="66"/>
      <c r="JL6" s="66"/>
      <c r="JM6" s="66" t="s">
        <v>39</v>
      </c>
      <c r="JN6" s="798">
        <v>14</v>
      </c>
      <c r="JO6" s="82">
        <v>14</v>
      </c>
      <c r="JP6" s="82">
        <v>14</v>
      </c>
      <c r="JQ6" s="799">
        <v>14</v>
      </c>
      <c r="JR6" s="66"/>
      <c r="JS6" s="767" t="s">
        <v>40</v>
      </c>
      <c r="JT6" s="800">
        <v>7796</v>
      </c>
      <c r="JU6" s="801">
        <v>7789</v>
      </c>
      <c r="JV6" s="770">
        <v>0.09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403007</v>
      </c>
      <c r="LS6" s="792">
        <v>385339</v>
      </c>
      <c r="LT6" s="820">
        <v>4.59</v>
      </c>
      <c r="LU6" s="63"/>
      <c r="LV6" s="63"/>
      <c r="LW6" s="764" t="s">
        <v>37</v>
      </c>
      <c r="LX6" s="57">
        <v>2075</v>
      </c>
      <c r="LY6" s="756">
        <v>1857</v>
      </c>
      <c r="LZ6" s="757">
        <v>11.74</v>
      </c>
      <c r="MA6" s="73"/>
      <c r="MB6" s="794" t="s">
        <v>38</v>
      </c>
      <c r="MC6" s="795">
        <v>859.33</v>
      </c>
      <c r="MD6" s="796">
        <v>811.45</v>
      </c>
      <c r="ME6" s="797">
        <v>5.9</v>
      </c>
      <c r="MF6" s="795">
        <v>0</v>
      </c>
      <c r="MG6" s="796">
        <v>0</v>
      </c>
      <c r="MH6" s="797">
        <v>0</v>
      </c>
      <c r="MI6" s="795">
        <v>857.19</v>
      </c>
      <c r="MJ6" s="796">
        <v>809.45</v>
      </c>
      <c r="MK6" s="797">
        <v>5.9</v>
      </c>
      <c r="ML6" s="4"/>
      <c r="MM6" s="4"/>
      <c r="MN6" s="4" t="s">
        <v>39</v>
      </c>
      <c r="MO6" s="821">
        <v>14</v>
      </c>
      <c r="MP6" s="821">
        <v>14</v>
      </c>
      <c r="MQ6" s="821">
        <v>14</v>
      </c>
      <c r="MR6" s="821">
        <v>14</v>
      </c>
      <c r="MS6" s="821">
        <v>14</v>
      </c>
      <c r="MT6" s="157"/>
      <c r="MU6" s="783" t="s">
        <v>40</v>
      </c>
      <c r="MV6" s="822">
        <v>7796</v>
      </c>
      <c r="MW6" s="785">
        <v>7789</v>
      </c>
      <c r="MX6" s="823">
        <v>0.09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372447</v>
      </c>
      <c r="C7" s="738">
        <v>357040</v>
      </c>
      <c r="D7" s="739">
        <v>4.32</v>
      </c>
      <c r="E7" s="63"/>
      <c r="F7" s="63"/>
      <c r="G7" s="764" t="s">
        <v>51</v>
      </c>
      <c r="H7" s="741">
        <v>114</v>
      </c>
      <c r="I7" s="742">
        <v>89</v>
      </c>
      <c r="J7" s="743">
        <v>184</v>
      </c>
      <c r="K7" s="741">
        <v>387</v>
      </c>
      <c r="L7" s="744">
        <v>476</v>
      </c>
      <c r="M7" s="745">
        <v>-18.7</v>
      </c>
      <c r="N7" s="66"/>
      <c r="O7" s="794" t="s">
        <v>52</v>
      </c>
      <c r="P7" s="795">
        <v>679.6</v>
      </c>
      <c r="Q7" s="796">
        <v>630.72</v>
      </c>
      <c r="R7" s="797">
        <v>7.75</v>
      </c>
      <c r="S7" s="795">
        <v>514.37</v>
      </c>
      <c r="T7" s="796">
        <v>483.35</v>
      </c>
      <c r="U7" s="797">
        <v>6.42</v>
      </c>
      <c r="V7" s="795">
        <v>678.71</v>
      </c>
      <c r="W7" s="796">
        <v>629.96</v>
      </c>
      <c r="X7" s="797">
        <v>7.74</v>
      </c>
      <c r="Y7" s="66"/>
      <c r="Z7" s="66"/>
      <c r="AA7" s="66" t="s">
        <v>53</v>
      </c>
      <c r="AB7" s="82">
        <v>239</v>
      </c>
      <c r="AC7" s="82">
        <v>239</v>
      </c>
      <c r="AD7" s="82">
        <v>239</v>
      </c>
      <c r="AE7" s="799">
        <v>239</v>
      </c>
      <c r="AF7" s="66"/>
      <c r="AG7" s="767" t="s">
        <v>200</v>
      </c>
      <c r="AH7" s="832">
        <v>82.52</v>
      </c>
      <c r="AI7" s="833">
        <v>79.12</v>
      </c>
      <c r="AJ7" s="834">
        <v>3.4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313870</v>
      </c>
      <c r="CG7" s="738">
        <v>302038</v>
      </c>
      <c r="CH7" s="739">
        <v>3.92</v>
      </c>
      <c r="CI7" s="63"/>
      <c r="CJ7" s="63"/>
      <c r="CK7" s="764" t="s">
        <v>51</v>
      </c>
      <c r="CL7" s="741">
        <v>79</v>
      </c>
      <c r="CM7" s="742">
        <v>32</v>
      </c>
      <c r="CN7" s="743">
        <v>25</v>
      </c>
      <c r="CO7" s="741">
        <v>136</v>
      </c>
      <c r="CP7" s="744">
        <v>161</v>
      </c>
      <c r="CQ7" s="745">
        <v>-15.53</v>
      </c>
      <c r="CR7" s="66"/>
      <c r="CS7" s="794" t="s">
        <v>52</v>
      </c>
      <c r="CT7" s="795">
        <v>814.24</v>
      </c>
      <c r="CU7" s="796">
        <v>755.02</v>
      </c>
      <c r="CV7" s="797">
        <v>7.84</v>
      </c>
      <c r="CW7" s="795">
        <v>633.65</v>
      </c>
      <c r="CX7" s="796">
        <v>597.42999999999995</v>
      </c>
      <c r="CY7" s="797">
        <v>6.06</v>
      </c>
      <c r="CZ7" s="795">
        <v>813.77</v>
      </c>
      <c r="DA7" s="796">
        <v>754.61</v>
      </c>
      <c r="DB7" s="797">
        <v>7.84</v>
      </c>
      <c r="DC7" s="66"/>
      <c r="DD7" s="66"/>
      <c r="DE7" s="66" t="s">
        <v>53</v>
      </c>
      <c r="DF7" s="82">
        <v>239</v>
      </c>
      <c r="DG7" s="82">
        <v>239</v>
      </c>
      <c r="DH7" s="82">
        <v>239</v>
      </c>
      <c r="DI7" s="799">
        <v>239</v>
      </c>
      <c r="DJ7" s="66"/>
      <c r="DK7" s="767" t="s">
        <v>200</v>
      </c>
      <c r="DL7" s="832">
        <v>69.37</v>
      </c>
      <c r="DM7" s="833">
        <v>67.09</v>
      </c>
      <c r="DN7" s="834">
        <v>2.2799999999999998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292953</v>
      </c>
      <c r="FK7" s="738">
        <v>285867</v>
      </c>
      <c r="FL7" s="739">
        <v>2.48</v>
      </c>
      <c r="FM7" s="63"/>
      <c r="FN7" s="63"/>
      <c r="FO7" s="764" t="s">
        <v>51</v>
      </c>
      <c r="FP7" s="741">
        <v>45</v>
      </c>
      <c r="FQ7" s="742">
        <v>30</v>
      </c>
      <c r="FR7" s="743">
        <v>55</v>
      </c>
      <c r="FS7" s="741">
        <v>130</v>
      </c>
      <c r="FT7" s="744">
        <v>135</v>
      </c>
      <c r="FU7" s="745">
        <v>-3.7</v>
      </c>
      <c r="FV7" s="66"/>
      <c r="FW7" s="794" t="s">
        <v>52</v>
      </c>
      <c r="FX7" s="795">
        <v>707.18</v>
      </c>
      <c r="FY7" s="796">
        <v>647.29</v>
      </c>
      <c r="FZ7" s="797">
        <v>9.25</v>
      </c>
      <c r="GA7" s="795">
        <v>438.25</v>
      </c>
      <c r="GB7" s="796">
        <v>408.16</v>
      </c>
      <c r="GC7" s="797">
        <v>7.37</v>
      </c>
      <c r="GD7" s="795">
        <v>707.06</v>
      </c>
      <c r="GE7" s="796">
        <v>647.19000000000005</v>
      </c>
      <c r="GF7" s="797">
        <v>9.25</v>
      </c>
      <c r="GG7" s="66"/>
      <c r="GH7" s="66"/>
      <c r="GI7" s="66" t="s">
        <v>53</v>
      </c>
      <c r="GJ7" s="82">
        <v>239</v>
      </c>
      <c r="GK7" s="82">
        <v>239</v>
      </c>
      <c r="GL7" s="82">
        <v>239</v>
      </c>
      <c r="GM7" s="799">
        <v>239</v>
      </c>
      <c r="GN7" s="66"/>
      <c r="GO7" s="767" t="s">
        <v>200</v>
      </c>
      <c r="GP7" s="832">
        <v>56.04</v>
      </c>
      <c r="GQ7" s="833">
        <v>54.76</v>
      </c>
      <c r="GR7" s="834">
        <v>1.28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321727</v>
      </c>
      <c r="IO7" s="738">
        <v>305707</v>
      </c>
      <c r="IP7" s="739">
        <v>5.24</v>
      </c>
      <c r="IQ7" s="63"/>
      <c r="IR7" s="63"/>
      <c r="IS7" s="764" t="s">
        <v>51</v>
      </c>
      <c r="IT7" s="741">
        <v>161</v>
      </c>
      <c r="IU7" s="742">
        <v>105</v>
      </c>
      <c r="IV7" s="743">
        <v>290</v>
      </c>
      <c r="IW7" s="741">
        <v>556</v>
      </c>
      <c r="IX7" s="744">
        <v>478</v>
      </c>
      <c r="IY7" s="745">
        <v>16.32</v>
      </c>
      <c r="IZ7" s="66"/>
      <c r="JA7" s="794" t="s">
        <v>52</v>
      </c>
      <c r="JB7" s="795">
        <v>699.1</v>
      </c>
      <c r="JC7" s="796">
        <v>665.59</v>
      </c>
      <c r="JD7" s="797">
        <v>5.03</v>
      </c>
      <c r="JE7" s="795">
        <v>411.2</v>
      </c>
      <c r="JF7" s="796">
        <v>396.4</v>
      </c>
      <c r="JG7" s="797">
        <v>3.73</v>
      </c>
      <c r="JH7" s="795">
        <v>698.55</v>
      </c>
      <c r="JI7" s="796">
        <v>665.05</v>
      </c>
      <c r="JJ7" s="797">
        <v>5.04</v>
      </c>
      <c r="JK7" s="66"/>
      <c r="JL7" s="66"/>
      <c r="JM7" s="66" t="s">
        <v>53</v>
      </c>
      <c r="JN7" s="82">
        <v>239</v>
      </c>
      <c r="JO7" s="82">
        <v>239</v>
      </c>
      <c r="JP7" s="82">
        <v>239</v>
      </c>
      <c r="JQ7" s="799">
        <v>239</v>
      </c>
      <c r="JR7" s="66"/>
      <c r="JS7" s="767" t="s">
        <v>200</v>
      </c>
      <c r="JT7" s="832">
        <v>67.87</v>
      </c>
      <c r="JU7" s="833">
        <v>65.959999999999994</v>
      </c>
      <c r="JV7" s="834">
        <v>1.91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1300997</v>
      </c>
      <c r="LS7" s="738">
        <v>1250652</v>
      </c>
      <c r="LT7" s="755">
        <v>4.03</v>
      </c>
      <c r="LU7" s="63"/>
      <c r="LV7" s="63"/>
      <c r="LW7" s="764" t="s">
        <v>51</v>
      </c>
      <c r="LX7" s="57">
        <v>1209</v>
      </c>
      <c r="LY7" s="756">
        <v>1250</v>
      </c>
      <c r="LZ7" s="757">
        <v>-3.28</v>
      </c>
      <c r="MA7" s="73"/>
      <c r="MB7" s="794" t="s">
        <v>52</v>
      </c>
      <c r="MC7" s="795">
        <v>730.8</v>
      </c>
      <c r="MD7" s="796">
        <v>681.02</v>
      </c>
      <c r="ME7" s="797">
        <v>7.31</v>
      </c>
      <c r="MF7" s="795">
        <v>529.07000000000005</v>
      </c>
      <c r="MG7" s="796">
        <v>499.29</v>
      </c>
      <c r="MH7" s="797">
        <v>5.96</v>
      </c>
      <c r="MI7" s="795">
        <v>730.29</v>
      </c>
      <c r="MJ7" s="796">
        <v>680.58</v>
      </c>
      <c r="MK7" s="797">
        <v>7.3</v>
      </c>
      <c r="ML7" s="4"/>
      <c r="MM7" s="4"/>
      <c r="MN7" s="4" t="s">
        <v>53</v>
      </c>
      <c r="MO7" s="821">
        <v>239</v>
      </c>
      <c r="MP7" s="821">
        <v>239</v>
      </c>
      <c r="MQ7" s="821">
        <v>239</v>
      </c>
      <c r="MR7" s="821">
        <v>239</v>
      </c>
      <c r="MS7" s="821">
        <v>239</v>
      </c>
      <c r="MT7" s="157"/>
      <c r="MU7" s="783" t="s">
        <v>200</v>
      </c>
      <c r="MV7" s="850">
        <v>68.95</v>
      </c>
      <c r="MW7" s="851">
        <v>66.73</v>
      </c>
      <c r="MX7" s="823">
        <v>2.2200000000000002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183830</v>
      </c>
      <c r="C8" s="762">
        <v>176570</v>
      </c>
      <c r="D8" s="763">
        <v>4.1100000000000003</v>
      </c>
      <c r="E8" s="63"/>
      <c r="F8" s="63"/>
      <c r="G8" s="764" t="s">
        <v>57</v>
      </c>
      <c r="H8" s="741">
        <v>105</v>
      </c>
      <c r="I8" s="742">
        <v>91</v>
      </c>
      <c r="J8" s="743">
        <v>0</v>
      </c>
      <c r="K8" s="741">
        <v>196</v>
      </c>
      <c r="L8" s="744">
        <v>334</v>
      </c>
      <c r="M8" s="745">
        <v>-41.32</v>
      </c>
      <c r="N8" s="66"/>
      <c r="O8" s="794" t="s">
        <v>58</v>
      </c>
      <c r="P8" s="795">
        <v>272.86</v>
      </c>
      <c r="Q8" s="796">
        <v>248</v>
      </c>
      <c r="R8" s="797">
        <v>10.02</v>
      </c>
      <c r="S8" s="795">
        <v>211.8</v>
      </c>
      <c r="T8" s="796">
        <v>199.03</v>
      </c>
      <c r="U8" s="797">
        <v>6.42</v>
      </c>
      <c r="V8" s="795">
        <v>272.52999999999997</v>
      </c>
      <c r="W8" s="796">
        <v>247.75</v>
      </c>
      <c r="X8" s="797">
        <v>10</v>
      </c>
      <c r="Y8" s="66"/>
      <c r="Z8" s="66"/>
      <c r="AA8" s="66" t="s">
        <v>59</v>
      </c>
      <c r="AB8" s="82">
        <v>23</v>
      </c>
      <c r="AC8" s="82">
        <v>23</v>
      </c>
      <c r="AD8" s="82">
        <v>23</v>
      </c>
      <c r="AE8" s="799">
        <v>23</v>
      </c>
      <c r="AF8" s="66"/>
      <c r="AG8" s="767" t="s">
        <v>60</v>
      </c>
      <c r="AH8" s="768">
        <v>371617</v>
      </c>
      <c r="AI8" s="769">
        <v>356503</v>
      </c>
      <c r="AJ8" s="770">
        <v>4.24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249416</v>
      </c>
      <c r="CG8" s="762">
        <v>241698</v>
      </c>
      <c r="CH8" s="763">
        <v>3.19</v>
      </c>
      <c r="CI8" s="63"/>
      <c r="CJ8" s="63"/>
      <c r="CK8" s="764" t="s">
        <v>57</v>
      </c>
      <c r="CL8" s="741">
        <v>21</v>
      </c>
      <c r="CM8" s="742">
        <v>7</v>
      </c>
      <c r="CN8" s="743">
        <v>7</v>
      </c>
      <c r="CO8" s="741">
        <v>35</v>
      </c>
      <c r="CP8" s="744">
        <v>31</v>
      </c>
      <c r="CQ8" s="745">
        <v>12.9</v>
      </c>
      <c r="CR8" s="66"/>
      <c r="CS8" s="794" t="s">
        <v>58</v>
      </c>
      <c r="CT8" s="795">
        <v>343.86</v>
      </c>
      <c r="CU8" s="796">
        <v>328.26</v>
      </c>
      <c r="CV8" s="797">
        <v>4.75</v>
      </c>
      <c r="CW8" s="795">
        <v>260.92</v>
      </c>
      <c r="CX8" s="796">
        <v>251.26</v>
      </c>
      <c r="CY8" s="797">
        <v>3.84</v>
      </c>
      <c r="CZ8" s="795">
        <v>343.64</v>
      </c>
      <c r="DA8" s="796">
        <v>328.06</v>
      </c>
      <c r="DB8" s="797">
        <v>4.75</v>
      </c>
      <c r="DC8" s="66"/>
      <c r="DD8" s="66"/>
      <c r="DE8" s="66" t="s">
        <v>59</v>
      </c>
      <c r="DF8" s="82">
        <v>23</v>
      </c>
      <c r="DG8" s="82">
        <v>23</v>
      </c>
      <c r="DH8" s="82">
        <v>23</v>
      </c>
      <c r="DI8" s="799">
        <v>23</v>
      </c>
      <c r="DJ8" s="66"/>
      <c r="DK8" s="767" t="s">
        <v>60</v>
      </c>
      <c r="DL8" s="768">
        <v>313364</v>
      </c>
      <c r="DM8" s="769">
        <v>301402</v>
      </c>
      <c r="DN8" s="770">
        <v>3.97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241385</v>
      </c>
      <c r="FK8" s="762">
        <v>234479</v>
      </c>
      <c r="FL8" s="763">
        <v>2.95</v>
      </c>
      <c r="FM8" s="63"/>
      <c r="FN8" s="63"/>
      <c r="FO8" s="764" t="s">
        <v>57</v>
      </c>
      <c r="FP8" s="741">
        <v>25</v>
      </c>
      <c r="FQ8" s="742">
        <v>5</v>
      </c>
      <c r="FR8" s="743">
        <v>8</v>
      </c>
      <c r="FS8" s="741">
        <v>38</v>
      </c>
      <c r="FT8" s="744">
        <v>0</v>
      </c>
      <c r="FU8" s="745">
        <v>0</v>
      </c>
      <c r="FV8" s="66"/>
      <c r="FW8" s="794" t="s">
        <v>58</v>
      </c>
      <c r="FX8" s="795">
        <v>390.03</v>
      </c>
      <c r="FY8" s="796">
        <v>352.07</v>
      </c>
      <c r="FZ8" s="797">
        <v>10.78</v>
      </c>
      <c r="GA8" s="795">
        <v>358.57</v>
      </c>
      <c r="GB8" s="796">
        <v>326.52999999999997</v>
      </c>
      <c r="GC8" s="797">
        <v>9.81</v>
      </c>
      <c r="GD8" s="795">
        <v>390.02</v>
      </c>
      <c r="GE8" s="796">
        <v>352.06</v>
      </c>
      <c r="GF8" s="797">
        <v>10.78</v>
      </c>
      <c r="GG8" s="66"/>
      <c r="GH8" s="66"/>
      <c r="GI8" s="66" t="s">
        <v>59</v>
      </c>
      <c r="GJ8" s="82">
        <v>23</v>
      </c>
      <c r="GK8" s="82">
        <v>23</v>
      </c>
      <c r="GL8" s="82">
        <v>23</v>
      </c>
      <c r="GM8" s="799">
        <v>23</v>
      </c>
      <c r="GN8" s="66"/>
      <c r="GO8" s="767" t="s">
        <v>60</v>
      </c>
      <c r="GP8" s="768">
        <v>292537</v>
      </c>
      <c r="GQ8" s="769">
        <v>285561</v>
      </c>
      <c r="GR8" s="770">
        <v>2.44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227227</v>
      </c>
      <c r="IO8" s="762">
        <v>216282</v>
      </c>
      <c r="IP8" s="763">
        <v>5.0599999999999996</v>
      </c>
      <c r="IQ8" s="63"/>
      <c r="IR8" s="63"/>
      <c r="IS8" s="764" t="s">
        <v>57</v>
      </c>
      <c r="IT8" s="741">
        <v>18</v>
      </c>
      <c r="IU8" s="742">
        <v>64</v>
      </c>
      <c r="IV8" s="743">
        <v>37</v>
      </c>
      <c r="IW8" s="741">
        <v>119</v>
      </c>
      <c r="IX8" s="744">
        <v>102</v>
      </c>
      <c r="IY8" s="745">
        <v>16.670000000000002</v>
      </c>
      <c r="IZ8" s="66"/>
      <c r="JA8" s="794" t="s">
        <v>58</v>
      </c>
      <c r="JB8" s="795">
        <v>441.57</v>
      </c>
      <c r="JC8" s="796">
        <v>418.23</v>
      </c>
      <c r="JD8" s="797">
        <v>5.58</v>
      </c>
      <c r="JE8" s="795">
        <v>253.72</v>
      </c>
      <c r="JF8" s="796">
        <v>243.24</v>
      </c>
      <c r="JG8" s="797">
        <v>4.3099999999999996</v>
      </c>
      <c r="JH8" s="795">
        <v>441.2</v>
      </c>
      <c r="JI8" s="796">
        <v>417.87</v>
      </c>
      <c r="JJ8" s="797">
        <v>5.58</v>
      </c>
      <c r="JK8" s="66"/>
      <c r="JL8" s="66"/>
      <c r="JM8" s="66" t="s">
        <v>59</v>
      </c>
      <c r="JN8" s="82">
        <v>23</v>
      </c>
      <c r="JO8" s="82">
        <v>23</v>
      </c>
      <c r="JP8" s="82">
        <v>23</v>
      </c>
      <c r="JQ8" s="799">
        <v>23</v>
      </c>
      <c r="JR8" s="66"/>
      <c r="JS8" s="767" t="s">
        <v>60</v>
      </c>
      <c r="JT8" s="768">
        <v>314718</v>
      </c>
      <c r="JU8" s="769">
        <v>304629</v>
      </c>
      <c r="JV8" s="770">
        <v>3.31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901858</v>
      </c>
      <c r="LS8" s="762">
        <v>869029</v>
      </c>
      <c r="LT8" s="780">
        <v>3.78</v>
      </c>
      <c r="LU8" s="63"/>
      <c r="LV8" s="63"/>
      <c r="LW8" s="764" t="s">
        <v>57</v>
      </c>
      <c r="LX8" s="57">
        <v>388</v>
      </c>
      <c r="LY8" s="756">
        <v>467</v>
      </c>
      <c r="LZ8" s="757">
        <v>-16.920000000000002</v>
      </c>
      <c r="MA8" s="73"/>
      <c r="MB8" s="794" t="s">
        <v>58</v>
      </c>
      <c r="MC8" s="795">
        <v>364.36</v>
      </c>
      <c r="MD8" s="796">
        <v>339.63</v>
      </c>
      <c r="ME8" s="797">
        <v>7.28</v>
      </c>
      <c r="MF8" s="795">
        <v>241.72</v>
      </c>
      <c r="MG8" s="796">
        <v>230.03</v>
      </c>
      <c r="MH8" s="797">
        <v>5.08</v>
      </c>
      <c r="MI8" s="795">
        <v>364.06</v>
      </c>
      <c r="MJ8" s="796">
        <v>339.36</v>
      </c>
      <c r="MK8" s="797">
        <v>7.28</v>
      </c>
      <c r="ML8" s="4"/>
      <c r="MM8" s="4"/>
      <c r="MN8" s="4" t="s">
        <v>59</v>
      </c>
      <c r="MO8" s="821">
        <v>23</v>
      </c>
      <c r="MP8" s="821">
        <v>23</v>
      </c>
      <c r="MQ8" s="821">
        <v>23</v>
      </c>
      <c r="MR8" s="821">
        <v>23</v>
      </c>
      <c r="MS8" s="821">
        <v>23</v>
      </c>
      <c r="MT8" s="157"/>
      <c r="MU8" s="783" t="s">
        <v>60</v>
      </c>
      <c r="MV8" s="784">
        <v>1292236</v>
      </c>
      <c r="MW8" s="785">
        <v>1248095</v>
      </c>
      <c r="MX8" s="823">
        <v>3.54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188617</v>
      </c>
      <c r="C9" s="792">
        <v>180470</v>
      </c>
      <c r="D9" s="793">
        <v>4.51</v>
      </c>
      <c r="E9" s="63"/>
      <c r="F9" s="63"/>
      <c r="G9" s="764" t="s">
        <v>62</v>
      </c>
      <c r="H9" s="741">
        <v>33</v>
      </c>
      <c r="I9" s="742">
        <v>124</v>
      </c>
      <c r="J9" s="743">
        <v>92</v>
      </c>
      <c r="K9" s="741">
        <v>249</v>
      </c>
      <c r="L9" s="744">
        <v>313</v>
      </c>
      <c r="M9" s="745">
        <v>-20.45</v>
      </c>
      <c r="N9" s="66"/>
      <c r="O9" s="794" t="s">
        <v>63</v>
      </c>
      <c r="P9" s="795">
        <v>239.66</v>
      </c>
      <c r="Q9" s="796">
        <v>227.33</v>
      </c>
      <c r="R9" s="797">
        <v>5.42</v>
      </c>
      <c r="S9" s="795">
        <v>221.13</v>
      </c>
      <c r="T9" s="796">
        <v>206.31</v>
      </c>
      <c r="U9" s="797">
        <v>7.18</v>
      </c>
      <c r="V9" s="795">
        <v>239.56</v>
      </c>
      <c r="W9" s="796">
        <v>227.22</v>
      </c>
      <c r="X9" s="797">
        <v>5.43</v>
      </c>
      <c r="Y9" s="66"/>
      <c r="Z9" s="66"/>
      <c r="AA9" s="66" t="s">
        <v>64</v>
      </c>
      <c r="AB9" s="82">
        <v>6</v>
      </c>
      <c r="AC9" s="82">
        <v>6</v>
      </c>
      <c r="AD9" s="82">
        <v>6</v>
      </c>
      <c r="AE9" s="799">
        <v>6</v>
      </c>
      <c r="AF9" s="66"/>
      <c r="AG9" s="767" t="s">
        <v>201</v>
      </c>
      <c r="AH9" s="874">
        <v>3.07</v>
      </c>
      <c r="AI9" s="833">
        <v>3.15</v>
      </c>
      <c r="AJ9" s="834">
        <v>-0.08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64454</v>
      </c>
      <c r="CG9" s="792">
        <v>60340</v>
      </c>
      <c r="CH9" s="793">
        <v>6.82</v>
      </c>
      <c r="CI9" s="63"/>
      <c r="CJ9" s="63"/>
      <c r="CK9" s="764" t="s">
        <v>62</v>
      </c>
      <c r="CL9" s="741">
        <v>25</v>
      </c>
      <c r="CM9" s="742">
        <v>21</v>
      </c>
      <c r="CN9" s="743">
        <v>53</v>
      </c>
      <c r="CO9" s="741">
        <v>99</v>
      </c>
      <c r="CP9" s="744">
        <v>102</v>
      </c>
      <c r="CQ9" s="745">
        <v>-2.94</v>
      </c>
      <c r="CR9" s="66"/>
      <c r="CS9" s="794" t="s">
        <v>63</v>
      </c>
      <c r="CT9" s="795">
        <v>212.89</v>
      </c>
      <c r="CU9" s="796">
        <v>205.18</v>
      </c>
      <c r="CV9" s="797">
        <v>3.76</v>
      </c>
      <c r="CW9" s="795">
        <v>160.13</v>
      </c>
      <c r="CX9" s="796">
        <v>152.13</v>
      </c>
      <c r="CY9" s="797">
        <v>5.26</v>
      </c>
      <c r="CZ9" s="795">
        <v>212.75</v>
      </c>
      <c r="DA9" s="796">
        <v>205.04</v>
      </c>
      <c r="DB9" s="797">
        <v>3.76</v>
      </c>
      <c r="DC9" s="66"/>
      <c r="DD9" s="66"/>
      <c r="DE9" s="66" t="s">
        <v>64</v>
      </c>
      <c r="DF9" s="82">
        <v>6</v>
      </c>
      <c r="DG9" s="82">
        <v>6</v>
      </c>
      <c r="DH9" s="82">
        <v>6</v>
      </c>
      <c r="DI9" s="799">
        <v>6</v>
      </c>
      <c r="DJ9" s="66"/>
      <c r="DK9" s="767" t="s">
        <v>201</v>
      </c>
      <c r="DL9" s="874">
        <v>3.06</v>
      </c>
      <c r="DM9" s="833">
        <v>3.07</v>
      </c>
      <c r="DN9" s="834">
        <v>-0.01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51568</v>
      </c>
      <c r="FK9" s="792">
        <v>51388</v>
      </c>
      <c r="FL9" s="793">
        <v>0.35</v>
      </c>
      <c r="FM9" s="63"/>
      <c r="FN9" s="63"/>
      <c r="FO9" s="764" t="s">
        <v>62</v>
      </c>
      <c r="FP9" s="741">
        <v>76</v>
      </c>
      <c r="FQ9" s="742">
        <v>25</v>
      </c>
      <c r="FR9" s="743">
        <v>38</v>
      </c>
      <c r="FS9" s="741">
        <v>139</v>
      </c>
      <c r="FT9" s="744">
        <v>153</v>
      </c>
      <c r="FU9" s="745">
        <v>-9.15</v>
      </c>
      <c r="FV9" s="66"/>
      <c r="FW9" s="794" t="s">
        <v>63</v>
      </c>
      <c r="FX9" s="795">
        <v>330.56</v>
      </c>
      <c r="FY9" s="796">
        <v>307.62</v>
      </c>
      <c r="FZ9" s="797">
        <v>7.46</v>
      </c>
      <c r="GA9" s="795">
        <v>196.12</v>
      </c>
      <c r="GB9" s="796">
        <v>182.12</v>
      </c>
      <c r="GC9" s="797">
        <v>7.69</v>
      </c>
      <c r="GD9" s="795">
        <v>330.5</v>
      </c>
      <c r="GE9" s="796">
        <v>307.56</v>
      </c>
      <c r="GF9" s="797">
        <v>7.46</v>
      </c>
      <c r="GG9" s="66"/>
      <c r="GH9" s="66"/>
      <c r="GI9" s="66" t="s">
        <v>64</v>
      </c>
      <c r="GJ9" s="82">
        <v>6</v>
      </c>
      <c r="GK9" s="82">
        <v>6</v>
      </c>
      <c r="GL9" s="82">
        <v>6</v>
      </c>
      <c r="GM9" s="799">
        <v>6</v>
      </c>
      <c r="GN9" s="66"/>
      <c r="GO9" s="767" t="s">
        <v>201</v>
      </c>
      <c r="GP9" s="874">
        <v>2.73</v>
      </c>
      <c r="GQ9" s="833">
        <v>2.75</v>
      </c>
      <c r="GR9" s="834">
        <v>-0.02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94500</v>
      </c>
      <c r="IO9" s="792">
        <v>89425</v>
      </c>
      <c r="IP9" s="793">
        <v>5.68</v>
      </c>
      <c r="IQ9" s="63"/>
      <c r="IR9" s="63"/>
      <c r="IS9" s="764" t="s">
        <v>62</v>
      </c>
      <c r="IT9" s="741">
        <v>134</v>
      </c>
      <c r="IU9" s="742">
        <v>101</v>
      </c>
      <c r="IV9" s="743">
        <v>180</v>
      </c>
      <c r="IW9" s="741">
        <v>415</v>
      </c>
      <c r="IX9" s="744">
        <v>423</v>
      </c>
      <c r="IY9" s="745">
        <v>-1.89</v>
      </c>
      <c r="IZ9" s="66"/>
      <c r="JA9" s="794" t="s">
        <v>63</v>
      </c>
      <c r="JB9" s="795">
        <v>329.57</v>
      </c>
      <c r="JC9" s="796">
        <v>314.38</v>
      </c>
      <c r="JD9" s="797">
        <v>4.83</v>
      </c>
      <c r="JE9" s="795">
        <v>178.96</v>
      </c>
      <c r="JF9" s="796">
        <v>174.56</v>
      </c>
      <c r="JG9" s="797">
        <v>2.52</v>
      </c>
      <c r="JH9" s="795">
        <v>329.28</v>
      </c>
      <c r="JI9" s="796">
        <v>314.10000000000002</v>
      </c>
      <c r="JJ9" s="797">
        <v>4.83</v>
      </c>
      <c r="JK9" s="66"/>
      <c r="JL9" s="66"/>
      <c r="JM9" s="66" t="s">
        <v>64</v>
      </c>
      <c r="JN9" s="82">
        <v>6</v>
      </c>
      <c r="JO9" s="82">
        <v>6</v>
      </c>
      <c r="JP9" s="82">
        <v>6</v>
      </c>
      <c r="JQ9" s="799">
        <v>6</v>
      </c>
      <c r="JR9" s="66"/>
      <c r="JS9" s="767" t="s">
        <v>201</v>
      </c>
      <c r="JT9" s="874">
        <v>2.96</v>
      </c>
      <c r="JU9" s="833">
        <v>2.94</v>
      </c>
      <c r="JV9" s="834">
        <v>0.02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399139</v>
      </c>
      <c r="LS9" s="792">
        <v>381623</v>
      </c>
      <c r="LT9" s="820">
        <v>4.59</v>
      </c>
      <c r="LU9" s="63"/>
      <c r="LV9" s="63"/>
      <c r="LW9" s="764" t="s">
        <v>62</v>
      </c>
      <c r="LX9" s="57">
        <v>902</v>
      </c>
      <c r="LY9" s="756">
        <v>991</v>
      </c>
      <c r="LZ9" s="757">
        <v>-8.98</v>
      </c>
      <c r="MA9" s="73"/>
      <c r="MB9" s="794" t="s">
        <v>63</v>
      </c>
      <c r="MC9" s="795">
        <v>275.88</v>
      </c>
      <c r="MD9" s="796">
        <v>262.36</v>
      </c>
      <c r="ME9" s="797">
        <v>5.15</v>
      </c>
      <c r="MF9" s="795">
        <v>191.01</v>
      </c>
      <c r="MG9" s="796">
        <v>180.1</v>
      </c>
      <c r="MH9" s="797">
        <v>6.06</v>
      </c>
      <c r="MI9" s="795">
        <v>275.66000000000003</v>
      </c>
      <c r="MJ9" s="796">
        <v>262.16000000000003</v>
      </c>
      <c r="MK9" s="797">
        <v>5.15</v>
      </c>
      <c r="ML9" s="4"/>
      <c r="MM9" s="4"/>
      <c r="MN9" s="4" t="s">
        <v>64</v>
      </c>
      <c r="MO9" s="821">
        <v>6</v>
      </c>
      <c r="MP9" s="821">
        <v>6</v>
      </c>
      <c r="MQ9" s="821">
        <v>6</v>
      </c>
      <c r="MR9" s="821">
        <v>6</v>
      </c>
      <c r="MS9" s="821">
        <v>6</v>
      </c>
      <c r="MT9" s="157"/>
      <c r="MU9" s="783" t="s">
        <v>201</v>
      </c>
      <c r="MV9" s="875">
        <v>2.96</v>
      </c>
      <c r="MW9" s="851">
        <v>2.99</v>
      </c>
      <c r="MX9" s="823">
        <v>-0.03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4303</v>
      </c>
      <c r="C10" s="738">
        <v>4064</v>
      </c>
      <c r="D10" s="739">
        <v>5.88</v>
      </c>
      <c r="E10" s="63"/>
      <c r="F10" s="63"/>
      <c r="G10" s="764" t="s">
        <v>68</v>
      </c>
      <c r="H10" s="741">
        <v>28</v>
      </c>
      <c r="I10" s="742">
        <v>56</v>
      </c>
      <c r="J10" s="743">
        <v>85</v>
      </c>
      <c r="K10" s="741">
        <v>169</v>
      </c>
      <c r="L10" s="744">
        <v>205</v>
      </c>
      <c r="M10" s="745">
        <v>-17.559999999999999</v>
      </c>
      <c r="N10" s="66"/>
      <c r="O10" s="794" t="s">
        <v>69</v>
      </c>
      <c r="P10" s="795">
        <v>174.72</v>
      </c>
      <c r="Q10" s="796">
        <v>163.1</v>
      </c>
      <c r="R10" s="797">
        <v>7.12</v>
      </c>
      <c r="S10" s="795">
        <v>178.63</v>
      </c>
      <c r="T10" s="796">
        <v>170.26</v>
      </c>
      <c r="U10" s="797">
        <v>4.92</v>
      </c>
      <c r="V10" s="795">
        <v>174.74</v>
      </c>
      <c r="W10" s="796">
        <v>163.13999999999999</v>
      </c>
      <c r="X10" s="797">
        <v>7.11</v>
      </c>
      <c r="Y10" s="66"/>
      <c r="Z10" s="66"/>
      <c r="AA10" s="66" t="s">
        <v>70</v>
      </c>
      <c r="AB10" s="82">
        <v>8</v>
      </c>
      <c r="AC10" s="82">
        <v>8</v>
      </c>
      <c r="AD10" s="82">
        <v>8</v>
      </c>
      <c r="AE10" s="799">
        <v>8</v>
      </c>
      <c r="AF10" s="66"/>
      <c r="AG10" s="876" t="s">
        <v>202</v>
      </c>
      <c r="AH10" s="877">
        <v>1.97</v>
      </c>
      <c r="AI10" s="878">
        <v>2.02</v>
      </c>
      <c r="AJ10" s="879">
        <v>-0.05</v>
      </c>
      <c r="AK10" s="95"/>
      <c r="AL10" s="835" t="s">
        <v>72</v>
      </c>
      <c r="AM10" s="860">
        <v>-451</v>
      </c>
      <c r="AN10" s="861">
        <v>0</v>
      </c>
      <c r="AO10" s="861">
        <v>10662</v>
      </c>
      <c r="AP10" s="862">
        <v>0</v>
      </c>
      <c r="AQ10" s="861"/>
      <c r="AR10" s="861"/>
      <c r="AS10" s="861"/>
      <c r="AT10" s="861"/>
      <c r="AU10" s="863">
        <v>10211</v>
      </c>
      <c r="AV10" s="840">
        <v>0</v>
      </c>
      <c r="AW10" s="841">
        <v>10211</v>
      </c>
      <c r="AX10" s="842"/>
      <c r="AY10" s="66"/>
      <c r="AZ10" s="835" t="s">
        <v>72</v>
      </c>
      <c r="BA10" s="860">
        <v>0</v>
      </c>
      <c r="BB10" s="861">
        <v>0</v>
      </c>
      <c r="BC10" s="864">
        <v>1653</v>
      </c>
      <c r="BD10" s="862">
        <v>0</v>
      </c>
      <c r="BE10" s="861"/>
      <c r="BF10" s="861"/>
      <c r="BG10" s="861"/>
      <c r="BH10" s="861"/>
      <c r="BI10" s="840">
        <v>1653</v>
      </c>
      <c r="BJ10" s="840">
        <v>120</v>
      </c>
      <c r="BK10" s="841">
        <v>1773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2363</v>
      </c>
      <c r="CG10" s="738">
        <v>2248</v>
      </c>
      <c r="CH10" s="739">
        <v>5.12</v>
      </c>
      <c r="CI10" s="63"/>
      <c r="CJ10" s="63"/>
      <c r="CK10" s="764" t="s">
        <v>68</v>
      </c>
      <c r="CL10" s="741">
        <v>44</v>
      </c>
      <c r="CM10" s="742">
        <v>12</v>
      </c>
      <c r="CN10" s="743">
        <v>19</v>
      </c>
      <c r="CO10" s="741">
        <v>75</v>
      </c>
      <c r="CP10" s="744">
        <v>81</v>
      </c>
      <c r="CQ10" s="745">
        <v>-7.41</v>
      </c>
      <c r="CR10" s="66"/>
      <c r="CS10" s="794" t="s">
        <v>69</v>
      </c>
      <c r="CT10" s="795">
        <v>173.68</v>
      </c>
      <c r="CU10" s="796">
        <v>170.03</v>
      </c>
      <c r="CV10" s="797">
        <v>2.15</v>
      </c>
      <c r="CW10" s="795">
        <v>108.35</v>
      </c>
      <c r="CX10" s="796">
        <v>105.65</v>
      </c>
      <c r="CY10" s="797">
        <v>2.56</v>
      </c>
      <c r="CZ10" s="795">
        <v>173.51</v>
      </c>
      <c r="DA10" s="796">
        <v>169.86</v>
      </c>
      <c r="DB10" s="797">
        <v>2.15</v>
      </c>
      <c r="DC10" s="66"/>
      <c r="DD10" s="66"/>
      <c r="DE10" s="66" t="s">
        <v>70</v>
      </c>
      <c r="DF10" s="82">
        <v>8</v>
      </c>
      <c r="DG10" s="82">
        <v>8</v>
      </c>
      <c r="DH10" s="82">
        <v>8</v>
      </c>
      <c r="DI10" s="799">
        <v>8</v>
      </c>
      <c r="DJ10" s="66"/>
      <c r="DK10" s="876" t="s">
        <v>202</v>
      </c>
      <c r="DL10" s="877">
        <v>1.95</v>
      </c>
      <c r="DM10" s="878">
        <v>1.94</v>
      </c>
      <c r="DN10" s="879">
        <v>0.01</v>
      </c>
      <c r="DO10" s="95"/>
      <c r="DP10" s="835" t="s">
        <v>72</v>
      </c>
      <c r="DQ10" s="860">
        <v>6049</v>
      </c>
      <c r="DR10" s="861">
        <v>0</v>
      </c>
      <c r="DS10" s="861">
        <v>24674</v>
      </c>
      <c r="DT10" s="862">
        <v>0</v>
      </c>
      <c r="DU10" s="860"/>
      <c r="DV10" s="861"/>
      <c r="DW10" s="861"/>
      <c r="DX10" s="861"/>
      <c r="DY10" s="840">
        <v>30723</v>
      </c>
      <c r="DZ10" s="840">
        <v>0</v>
      </c>
      <c r="EA10" s="841">
        <v>30723</v>
      </c>
      <c r="EB10" s="842"/>
      <c r="EC10" s="66"/>
      <c r="ED10" s="835" t="s">
        <v>72</v>
      </c>
      <c r="EE10" s="860">
        <v>568</v>
      </c>
      <c r="EF10" s="861">
        <v>0</v>
      </c>
      <c r="EG10" s="864">
        <v>3439</v>
      </c>
      <c r="EH10" s="862">
        <v>0</v>
      </c>
      <c r="EI10" s="860"/>
      <c r="EJ10" s="861"/>
      <c r="EK10" s="861"/>
      <c r="EL10" s="861"/>
      <c r="EM10" s="840">
        <v>4007</v>
      </c>
      <c r="EN10" s="840">
        <v>0</v>
      </c>
      <c r="EO10" s="841">
        <v>4007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913</v>
      </c>
      <c r="FK10" s="738">
        <v>885</v>
      </c>
      <c r="FL10" s="739">
        <v>3.16</v>
      </c>
      <c r="FM10" s="63"/>
      <c r="FN10" s="63"/>
      <c r="FO10" s="764" t="s">
        <v>68</v>
      </c>
      <c r="FP10" s="741">
        <v>48</v>
      </c>
      <c r="FQ10" s="742">
        <v>39</v>
      </c>
      <c r="FR10" s="743">
        <v>15</v>
      </c>
      <c r="FS10" s="741">
        <v>102</v>
      </c>
      <c r="FT10" s="744">
        <v>119</v>
      </c>
      <c r="FU10" s="745">
        <v>-14.29</v>
      </c>
      <c r="FV10" s="66"/>
      <c r="FW10" s="794" t="s">
        <v>69</v>
      </c>
      <c r="FX10" s="795">
        <v>181.88</v>
      </c>
      <c r="FY10" s="796">
        <v>172.04</v>
      </c>
      <c r="FZ10" s="797">
        <v>5.72</v>
      </c>
      <c r="GA10" s="795">
        <v>105.35</v>
      </c>
      <c r="GB10" s="796">
        <v>100.25</v>
      </c>
      <c r="GC10" s="797">
        <v>5.09</v>
      </c>
      <c r="GD10" s="795">
        <v>181.85</v>
      </c>
      <c r="GE10" s="796">
        <v>172.01</v>
      </c>
      <c r="GF10" s="797">
        <v>5.72</v>
      </c>
      <c r="GG10" s="66"/>
      <c r="GH10" s="66"/>
      <c r="GI10" s="66" t="s">
        <v>70</v>
      </c>
      <c r="GJ10" s="82">
        <v>8</v>
      </c>
      <c r="GK10" s="82">
        <v>8</v>
      </c>
      <c r="GL10" s="82">
        <v>8</v>
      </c>
      <c r="GM10" s="799">
        <v>8</v>
      </c>
      <c r="GN10" s="66"/>
      <c r="GO10" s="876" t="s">
        <v>202</v>
      </c>
      <c r="GP10" s="877">
        <v>2.0099999999999998</v>
      </c>
      <c r="GQ10" s="878">
        <v>2</v>
      </c>
      <c r="GR10" s="879">
        <v>0.01</v>
      </c>
      <c r="GS10" s="95"/>
      <c r="GT10" s="835" t="s">
        <v>72</v>
      </c>
      <c r="GU10" s="860">
        <v>0</v>
      </c>
      <c r="GV10" s="861">
        <v>0</v>
      </c>
      <c r="GW10" s="861">
        <v>9411</v>
      </c>
      <c r="GX10" s="862">
        <v>0</v>
      </c>
      <c r="GY10" s="861"/>
      <c r="GZ10" s="861"/>
      <c r="HA10" s="861"/>
      <c r="HB10" s="861"/>
      <c r="HC10" s="840">
        <v>9411</v>
      </c>
      <c r="HD10" s="840">
        <v>0</v>
      </c>
      <c r="HE10" s="841">
        <v>9411</v>
      </c>
      <c r="HF10" s="842"/>
      <c r="HG10" s="66"/>
      <c r="HH10" s="835" t="s">
        <v>72</v>
      </c>
      <c r="HI10" s="860">
        <v>0</v>
      </c>
      <c r="HJ10" s="861">
        <v>0</v>
      </c>
      <c r="HK10" s="864">
        <v>2091</v>
      </c>
      <c r="HL10" s="862">
        <v>0</v>
      </c>
      <c r="HM10" s="861"/>
      <c r="HN10" s="861"/>
      <c r="HO10" s="861"/>
      <c r="HP10" s="861"/>
      <c r="HQ10" s="840">
        <v>2091</v>
      </c>
      <c r="HR10" s="840">
        <v>0</v>
      </c>
      <c r="HS10" s="841">
        <v>2091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2205</v>
      </c>
      <c r="IO10" s="738">
        <v>2127</v>
      </c>
      <c r="IP10" s="739">
        <v>3.67</v>
      </c>
      <c r="IQ10" s="63"/>
      <c r="IR10" s="63"/>
      <c r="IS10" s="764" t="s">
        <v>68</v>
      </c>
      <c r="IT10" s="741">
        <v>69</v>
      </c>
      <c r="IU10" s="742">
        <v>61</v>
      </c>
      <c r="IV10" s="743">
        <v>71</v>
      </c>
      <c r="IW10" s="741">
        <v>201</v>
      </c>
      <c r="IX10" s="744">
        <v>182</v>
      </c>
      <c r="IY10" s="745">
        <v>10.44</v>
      </c>
      <c r="IZ10" s="66"/>
      <c r="JA10" s="794" t="s">
        <v>69</v>
      </c>
      <c r="JB10" s="795">
        <v>218.17</v>
      </c>
      <c r="JC10" s="796">
        <v>207.91</v>
      </c>
      <c r="JD10" s="797">
        <v>4.93</v>
      </c>
      <c r="JE10" s="795">
        <v>215.63</v>
      </c>
      <c r="JF10" s="796">
        <v>206.31</v>
      </c>
      <c r="JG10" s="797">
        <v>4.5199999999999996</v>
      </c>
      <c r="JH10" s="795">
        <v>218.17</v>
      </c>
      <c r="JI10" s="796">
        <v>207.9</v>
      </c>
      <c r="JJ10" s="797">
        <v>4.9400000000000004</v>
      </c>
      <c r="JK10" s="66"/>
      <c r="JL10" s="66"/>
      <c r="JM10" s="66" t="s">
        <v>70</v>
      </c>
      <c r="JN10" s="82">
        <v>8</v>
      </c>
      <c r="JO10" s="82">
        <v>8</v>
      </c>
      <c r="JP10" s="82">
        <v>8</v>
      </c>
      <c r="JQ10" s="799">
        <v>8</v>
      </c>
      <c r="JR10" s="66"/>
      <c r="JS10" s="876" t="s">
        <v>202</v>
      </c>
      <c r="JT10" s="877">
        <v>1.91</v>
      </c>
      <c r="JU10" s="878">
        <v>1.9</v>
      </c>
      <c r="JV10" s="879">
        <v>0.01</v>
      </c>
      <c r="JW10" s="95"/>
      <c r="JX10" s="835" t="s">
        <v>72</v>
      </c>
      <c r="JY10" s="860">
        <v>3047</v>
      </c>
      <c r="JZ10" s="861">
        <v>0</v>
      </c>
      <c r="KA10" s="861">
        <v>21857</v>
      </c>
      <c r="KB10" s="865">
        <v>0</v>
      </c>
      <c r="KC10" s="866"/>
      <c r="KD10" s="866"/>
      <c r="KE10" s="866"/>
      <c r="KF10" s="866"/>
      <c r="KG10" s="867">
        <v>24904</v>
      </c>
      <c r="KH10" s="840">
        <v>0</v>
      </c>
      <c r="KI10" s="841">
        <v>24904</v>
      </c>
      <c r="KJ10" s="842"/>
      <c r="KK10" s="66"/>
      <c r="KL10" s="835" t="s">
        <v>72</v>
      </c>
      <c r="KM10" s="860">
        <v>2943</v>
      </c>
      <c r="KN10" s="861">
        <v>0</v>
      </c>
      <c r="KO10" s="864">
        <v>3705</v>
      </c>
      <c r="KP10" s="865">
        <v>0</v>
      </c>
      <c r="KQ10" s="866"/>
      <c r="KR10" s="866"/>
      <c r="KS10" s="866"/>
      <c r="KT10" s="866"/>
      <c r="KU10" s="867">
        <v>6648</v>
      </c>
      <c r="KV10" s="840">
        <v>0</v>
      </c>
      <c r="KW10" s="841">
        <v>6648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9784</v>
      </c>
      <c r="LS10" s="738">
        <v>9324</v>
      </c>
      <c r="LT10" s="755">
        <v>4.93</v>
      </c>
      <c r="LU10" s="63"/>
      <c r="LV10" s="63"/>
      <c r="LW10" s="764" t="s">
        <v>68</v>
      </c>
      <c r="LX10" s="57">
        <v>547</v>
      </c>
      <c r="LY10" s="756">
        <v>587</v>
      </c>
      <c r="LZ10" s="757">
        <v>-6.81</v>
      </c>
      <c r="MA10" s="73"/>
      <c r="MB10" s="794" t="s">
        <v>69</v>
      </c>
      <c r="MC10" s="795">
        <v>186.79</v>
      </c>
      <c r="MD10" s="796">
        <v>178.46</v>
      </c>
      <c r="ME10" s="797">
        <v>4.67</v>
      </c>
      <c r="MF10" s="795">
        <v>160.58000000000001</v>
      </c>
      <c r="MG10" s="796">
        <v>153.35</v>
      </c>
      <c r="MH10" s="797">
        <v>4.71</v>
      </c>
      <c r="MI10" s="795">
        <v>186.72</v>
      </c>
      <c r="MJ10" s="796">
        <v>178.4</v>
      </c>
      <c r="MK10" s="797">
        <v>4.66</v>
      </c>
      <c r="ML10" s="4"/>
      <c r="MM10" s="4"/>
      <c r="MN10" s="4" t="s">
        <v>70</v>
      </c>
      <c r="MO10" s="821">
        <v>8</v>
      </c>
      <c r="MP10" s="821">
        <v>8</v>
      </c>
      <c r="MQ10" s="821">
        <v>8</v>
      </c>
      <c r="MR10" s="821">
        <v>8</v>
      </c>
      <c r="MS10" s="821">
        <v>8</v>
      </c>
      <c r="MT10" s="157"/>
      <c r="MU10" s="880" t="s">
        <v>202</v>
      </c>
      <c r="MV10" s="881">
        <v>1.96</v>
      </c>
      <c r="MW10" s="882">
        <v>1.97</v>
      </c>
      <c r="MX10" s="883">
        <v>-0.01</v>
      </c>
      <c r="MY10" s="163"/>
      <c r="MZ10" s="852" t="s">
        <v>72</v>
      </c>
      <c r="NA10" s="868">
        <v>8645</v>
      </c>
      <c r="NB10" s="869">
        <v>0</v>
      </c>
      <c r="NC10" s="869">
        <v>66604</v>
      </c>
      <c r="ND10" s="870">
        <v>0</v>
      </c>
      <c r="NE10" s="869"/>
      <c r="NF10" s="869"/>
      <c r="NG10" s="869"/>
      <c r="NH10" s="869"/>
      <c r="NI10" s="871">
        <v>75249</v>
      </c>
      <c r="NJ10" s="872">
        <v>0</v>
      </c>
      <c r="NK10" s="873">
        <v>75249</v>
      </c>
      <c r="NL10" s="585"/>
      <c r="NM10" s="585"/>
      <c r="NN10" s="859" t="s">
        <v>72</v>
      </c>
      <c r="NO10" s="868">
        <v>3511</v>
      </c>
      <c r="NP10" s="869">
        <v>0</v>
      </c>
      <c r="NQ10" s="869">
        <v>10888</v>
      </c>
      <c r="NR10" s="870">
        <v>0</v>
      </c>
      <c r="NS10" s="869"/>
      <c r="NT10" s="869"/>
      <c r="NU10" s="869"/>
      <c r="NV10" s="869"/>
      <c r="NW10" s="871">
        <v>14399</v>
      </c>
      <c r="NX10" s="872">
        <v>120</v>
      </c>
      <c r="NY10" s="873">
        <v>14519</v>
      </c>
    </row>
    <row r="11" spans="1:390" ht="23.25" customHeight="1" thickTop="1" thickBot="1" x14ac:dyDescent="0.3">
      <c r="A11" s="56" t="s">
        <v>56</v>
      </c>
      <c r="B11" s="57">
        <v>2644</v>
      </c>
      <c r="C11" s="762">
        <v>2462</v>
      </c>
      <c r="D11" s="763">
        <v>7.39</v>
      </c>
      <c r="E11" s="63"/>
      <c r="F11" s="63"/>
      <c r="G11" s="764" t="s">
        <v>73</v>
      </c>
      <c r="H11" s="741">
        <v>27</v>
      </c>
      <c r="I11" s="742">
        <v>315</v>
      </c>
      <c r="J11" s="743">
        <v>198</v>
      </c>
      <c r="K11" s="741">
        <v>540</v>
      </c>
      <c r="L11" s="744">
        <v>930</v>
      </c>
      <c r="M11" s="745">
        <v>-41.94</v>
      </c>
      <c r="N11" s="66"/>
      <c r="O11" s="794" t="s">
        <v>74</v>
      </c>
      <c r="P11" s="795">
        <v>226.14</v>
      </c>
      <c r="Q11" s="796">
        <v>213.6</v>
      </c>
      <c r="R11" s="797">
        <v>5.87</v>
      </c>
      <c r="S11" s="795">
        <v>191.46</v>
      </c>
      <c r="T11" s="796">
        <v>181.54</v>
      </c>
      <c r="U11" s="797">
        <v>5.46</v>
      </c>
      <c r="V11" s="795">
        <v>225.96</v>
      </c>
      <c r="W11" s="796">
        <v>213.44</v>
      </c>
      <c r="X11" s="797">
        <v>5.87</v>
      </c>
      <c r="Y11" s="66"/>
      <c r="Z11" s="66"/>
      <c r="AA11" s="66" t="s">
        <v>75</v>
      </c>
      <c r="AB11" s="82">
        <v>6</v>
      </c>
      <c r="AC11" s="82">
        <v>6</v>
      </c>
      <c r="AD11" s="82">
        <v>6</v>
      </c>
      <c r="AE11" s="799">
        <v>6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1878</v>
      </c>
      <c r="CG11" s="762">
        <v>1791</v>
      </c>
      <c r="CH11" s="763">
        <v>4.8600000000000003</v>
      </c>
      <c r="CI11" s="63"/>
      <c r="CJ11" s="63"/>
      <c r="CK11" s="764" t="s">
        <v>73</v>
      </c>
      <c r="CL11" s="741">
        <v>149</v>
      </c>
      <c r="CM11" s="742">
        <v>264</v>
      </c>
      <c r="CN11" s="743">
        <v>94</v>
      </c>
      <c r="CO11" s="741">
        <v>507</v>
      </c>
      <c r="CP11" s="744">
        <v>401</v>
      </c>
      <c r="CQ11" s="745">
        <v>26.43</v>
      </c>
      <c r="CR11" s="66"/>
      <c r="CS11" s="794" t="s">
        <v>74</v>
      </c>
      <c r="CT11" s="795">
        <v>322.86</v>
      </c>
      <c r="CU11" s="796">
        <v>314.58999999999997</v>
      </c>
      <c r="CV11" s="797">
        <v>2.63</v>
      </c>
      <c r="CW11" s="795">
        <v>259.29000000000002</v>
      </c>
      <c r="CX11" s="796">
        <v>248.51</v>
      </c>
      <c r="CY11" s="797">
        <v>4.34</v>
      </c>
      <c r="CZ11" s="795">
        <v>322.7</v>
      </c>
      <c r="DA11" s="796">
        <v>314.42</v>
      </c>
      <c r="DB11" s="797">
        <v>2.63</v>
      </c>
      <c r="DC11" s="66"/>
      <c r="DD11" s="66"/>
      <c r="DE11" s="66" t="s">
        <v>75</v>
      </c>
      <c r="DF11" s="82">
        <v>6</v>
      </c>
      <c r="DG11" s="82">
        <v>6</v>
      </c>
      <c r="DH11" s="82">
        <v>6</v>
      </c>
      <c r="DI11" s="799">
        <v>6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251</v>
      </c>
      <c r="FK11" s="762">
        <v>245</v>
      </c>
      <c r="FL11" s="763">
        <v>2.4500000000000002</v>
      </c>
      <c r="FM11" s="63"/>
      <c r="FN11" s="63"/>
      <c r="FO11" s="764" t="s">
        <v>73</v>
      </c>
      <c r="FP11" s="741">
        <v>154</v>
      </c>
      <c r="FQ11" s="742">
        <v>144</v>
      </c>
      <c r="FR11" s="743">
        <v>113</v>
      </c>
      <c r="FS11" s="741">
        <v>411</v>
      </c>
      <c r="FT11" s="744">
        <v>410</v>
      </c>
      <c r="FU11" s="745">
        <v>0.24</v>
      </c>
      <c r="FV11" s="66"/>
      <c r="FW11" s="794" t="s">
        <v>74</v>
      </c>
      <c r="FX11" s="795">
        <v>347.27</v>
      </c>
      <c r="FY11" s="796">
        <v>317.64999999999998</v>
      </c>
      <c r="FZ11" s="797">
        <v>9.32</v>
      </c>
      <c r="GA11" s="795">
        <v>152.97</v>
      </c>
      <c r="GB11" s="796">
        <v>142.12</v>
      </c>
      <c r="GC11" s="797">
        <v>7.63</v>
      </c>
      <c r="GD11" s="795">
        <v>347.18</v>
      </c>
      <c r="GE11" s="796">
        <v>317.57</v>
      </c>
      <c r="GF11" s="797">
        <v>9.32</v>
      </c>
      <c r="GG11" s="66"/>
      <c r="GH11" s="66"/>
      <c r="GI11" s="66" t="s">
        <v>75</v>
      </c>
      <c r="GJ11" s="82">
        <v>6</v>
      </c>
      <c r="GK11" s="82">
        <v>6</v>
      </c>
      <c r="GL11" s="82">
        <v>6</v>
      </c>
      <c r="GM11" s="799">
        <v>6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1143</v>
      </c>
      <c r="IO11" s="762">
        <v>1110</v>
      </c>
      <c r="IP11" s="763">
        <v>2.97</v>
      </c>
      <c r="IQ11" s="63"/>
      <c r="IR11" s="63"/>
      <c r="IS11" s="764" t="s">
        <v>73</v>
      </c>
      <c r="IT11" s="741">
        <v>313</v>
      </c>
      <c r="IU11" s="742">
        <v>352</v>
      </c>
      <c r="IV11" s="743">
        <v>264</v>
      </c>
      <c r="IW11" s="741">
        <v>929</v>
      </c>
      <c r="IX11" s="744">
        <v>1077</v>
      </c>
      <c r="IY11" s="745">
        <v>-13.74</v>
      </c>
      <c r="IZ11" s="66"/>
      <c r="JA11" s="794" t="s">
        <v>74</v>
      </c>
      <c r="JB11" s="795">
        <v>311.33999999999997</v>
      </c>
      <c r="JC11" s="796">
        <v>304.38</v>
      </c>
      <c r="JD11" s="797">
        <v>2.29</v>
      </c>
      <c r="JE11" s="795">
        <v>252.02</v>
      </c>
      <c r="JF11" s="796">
        <v>236.59</v>
      </c>
      <c r="JG11" s="797">
        <v>6.52</v>
      </c>
      <c r="JH11" s="795">
        <v>311.23</v>
      </c>
      <c r="JI11" s="796">
        <v>304.24</v>
      </c>
      <c r="JJ11" s="797">
        <v>2.2999999999999998</v>
      </c>
      <c r="JK11" s="66"/>
      <c r="JL11" s="66"/>
      <c r="JM11" s="66" t="s">
        <v>75</v>
      </c>
      <c r="JN11" s="82">
        <v>6</v>
      </c>
      <c r="JO11" s="82">
        <v>6</v>
      </c>
      <c r="JP11" s="82">
        <v>6</v>
      </c>
      <c r="JQ11" s="799">
        <v>6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5916</v>
      </c>
      <c r="LS11" s="762">
        <v>5608</v>
      </c>
      <c r="LT11" s="780">
        <v>5.49</v>
      </c>
      <c r="LU11" s="63"/>
      <c r="LV11" s="63"/>
      <c r="LW11" s="764" t="s">
        <v>73</v>
      </c>
      <c r="LX11" s="57">
        <v>2387</v>
      </c>
      <c r="LY11" s="756">
        <v>2818</v>
      </c>
      <c r="LZ11" s="757">
        <v>-15.29</v>
      </c>
      <c r="MA11" s="73"/>
      <c r="MB11" s="794" t="s">
        <v>74</v>
      </c>
      <c r="MC11" s="795">
        <v>305.57</v>
      </c>
      <c r="MD11" s="796">
        <v>292.10000000000002</v>
      </c>
      <c r="ME11" s="797">
        <v>4.6100000000000003</v>
      </c>
      <c r="MF11" s="795">
        <v>224.81</v>
      </c>
      <c r="MG11" s="796">
        <v>212.2</v>
      </c>
      <c r="MH11" s="797">
        <v>5.94</v>
      </c>
      <c r="MI11" s="795">
        <v>305.37</v>
      </c>
      <c r="MJ11" s="796">
        <v>291.91000000000003</v>
      </c>
      <c r="MK11" s="797">
        <v>4.6100000000000003</v>
      </c>
      <c r="ML11" s="4"/>
      <c r="MM11" s="4"/>
      <c r="MN11" s="4" t="s">
        <v>75</v>
      </c>
      <c r="MO11" s="821">
        <v>6</v>
      </c>
      <c r="MP11" s="821">
        <v>6</v>
      </c>
      <c r="MQ11" s="821">
        <v>6</v>
      </c>
      <c r="MR11" s="821">
        <v>6</v>
      </c>
      <c r="MS11" s="821">
        <v>6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1659</v>
      </c>
      <c r="C12" s="900">
        <v>1602</v>
      </c>
      <c r="D12" s="901">
        <v>3.56</v>
      </c>
      <c r="E12" s="63"/>
      <c r="F12" s="63"/>
      <c r="G12" s="764" t="s">
        <v>78</v>
      </c>
      <c r="H12" s="741">
        <v>43</v>
      </c>
      <c r="I12" s="742">
        <v>61</v>
      </c>
      <c r="J12" s="743">
        <v>153</v>
      </c>
      <c r="K12" s="741">
        <v>257</v>
      </c>
      <c r="L12" s="744">
        <v>536</v>
      </c>
      <c r="M12" s="745">
        <v>-52.05</v>
      </c>
      <c r="N12" s="66"/>
      <c r="O12" s="902" t="s">
        <v>79</v>
      </c>
      <c r="P12" s="795">
        <v>123</v>
      </c>
      <c r="Q12" s="796">
        <v>115.97</v>
      </c>
      <c r="R12" s="797">
        <v>6.06</v>
      </c>
      <c r="S12" s="795">
        <v>102.74</v>
      </c>
      <c r="T12" s="796">
        <v>99.32</v>
      </c>
      <c r="U12" s="797">
        <v>3.44</v>
      </c>
      <c r="V12" s="795">
        <v>122.9</v>
      </c>
      <c r="W12" s="796">
        <v>115.89</v>
      </c>
      <c r="X12" s="797">
        <v>6.05</v>
      </c>
      <c r="Y12" s="66"/>
      <c r="Z12" s="66"/>
      <c r="AA12" s="66" t="s">
        <v>80</v>
      </c>
      <c r="AB12" s="82">
        <v>2</v>
      </c>
      <c r="AC12" s="82">
        <v>2</v>
      </c>
      <c r="AD12" s="82">
        <v>2</v>
      </c>
      <c r="AE12" s="799">
        <v>2</v>
      </c>
      <c r="AF12" s="66"/>
      <c r="AG12" s="66"/>
      <c r="AH12" s="66"/>
      <c r="AI12" s="66"/>
      <c r="AJ12" s="66"/>
      <c r="AK12" s="66"/>
      <c r="AL12" s="903" t="s">
        <v>49</v>
      </c>
      <c r="AM12" s="904">
        <v>-451</v>
      </c>
      <c r="AN12" s="905">
        <v>0</v>
      </c>
      <c r="AO12" s="905">
        <v>10662</v>
      </c>
      <c r="AP12" s="906">
        <v>0</v>
      </c>
      <c r="AQ12" s="905"/>
      <c r="AR12" s="905"/>
      <c r="AS12" s="905"/>
      <c r="AT12" s="905"/>
      <c r="AU12" s="906">
        <v>10211</v>
      </c>
      <c r="AV12" s="905">
        <v>0</v>
      </c>
      <c r="AW12" s="907">
        <v>10211</v>
      </c>
      <c r="AX12" s="908"/>
      <c r="AY12" s="92"/>
      <c r="AZ12" s="903" t="s">
        <v>49</v>
      </c>
      <c r="BA12" s="904">
        <v>0</v>
      </c>
      <c r="BB12" s="905">
        <v>0</v>
      </c>
      <c r="BC12" s="905">
        <v>1653</v>
      </c>
      <c r="BD12" s="906">
        <v>0</v>
      </c>
      <c r="BE12" s="905"/>
      <c r="BF12" s="905"/>
      <c r="BG12" s="905"/>
      <c r="BH12" s="905"/>
      <c r="BI12" s="909">
        <v>1653</v>
      </c>
      <c r="BJ12" s="905">
        <v>120</v>
      </c>
      <c r="BK12" s="907">
        <v>1773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485</v>
      </c>
      <c r="CG12" s="900">
        <v>457</v>
      </c>
      <c r="CH12" s="901">
        <v>6.13</v>
      </c>
      <c r="CI12" s="63"/>
      <c r="CJ12" s="63"/>
      <c r="CK12" s="764" t="s">
        <v>78</v>
      </c>
      <c r="CL12" s="741">
        <v>32</v>
      </c>
      <c r="CM12" s="742">
        <v>19</v>
      </c>
      <c r="CN12" s="743">
        <v>31</v>
      </c>
      <c r="CO12" s="741">
        <v>82</v>
      </c>
      <c r="CP12" s="744">
        <v>77</v>
      </c>
      <c r="CQ12" s="745">
        <v>6.49</v>
      </c>
      <c r="CR12" s="66"/>
      <c r="CS12" s="902" t="s">
        <v>79</v>
      </c>
      <c r="CT12" s="795">
        <v>92.46</v>
      </c>
      <c r="CU12" s="796">
        <v>89.73</v>
      </c>
      <c r="CV12" s="797">
        <v>3.04</v>
      </c>
      <c r="CW12" s="795">
        <v>45.29</v>
      </c>
      <c r="CX12" s="796">
        <v>44.25</v>
      </c>
      <c r="CY12" s="797">
        <v>2.35</v>
      </c>
      <c r="CZ12" s="795">
        <v>92.34</v>
      </c>
      <c r="DA12" s="796">
        <v>89.61</v>
      </c>
      <c r="DB12" s="797">
        <v>3.05</v>
      </c>
      <c r="DC12" s="66"/>
      <c r="DD12" s="66"/>
      <c r="DE12" s="66" t="s">
        <v>80</v>
      </c>
      <c r="DF12" s="82">
        <v>2</v>
      </c>
      <c r="DG12" s="82">
        <v>2</v>
      </c>
      <c r="DH12" s="82">
        <v>2</v>
      </c>
      <c r="DI12" s="799">
        <v>2</v>
      </c>
      <c r="DJ12" s="66"/>
      <c r="DK12" s="66"/>
      <c r="DL12" s="66"/>
      <c r="DM12" s="66"/>
      <c r="DN12" s="66"/>
      <c r="DO12" s="66"/>
      <c r="DP12" s="903" t="s">
        <v>49</v>
      </c>
      <c r="DQ12" s="904">
        <v>6049</v>
      </c>
      <c r="DR12" s="905">
        <v>0</v>
      </c>
      <c r="DS12" s="905">
        <v>24674</v>
      </c>
      <c r="DT12" s="906">
        <v>0</v>
      </c>
      <c r="DU12" s="905"/>
      <c r="DV12" s="905"/>
      <c r="DW12" s="905"/>
      <c r="DX12" s="905"/>
      <c r="DY12" s="909">
        <v>30723</v>
      </c>
      <c r="DZ12" s="905">
        <v>0</v>
      </c>
      <c r="EA12" s="907">
        <v>30723</v>
      </c>
      <c r="EB12" s="908"/>
      <c r="EC12" s="92"/>
      <c r="ED12" s="903" t="s">
        <v>49</v>
      </c>
      <c r="EE12" s="904">
        <v>568</v>
      </c>
      <c r="EF12" s="905">
        <v>0</v>
      </c>
      <c r="EG12" s="905">
        <v>3439</v>
      </c>
      <c r="EH12" s="906">
        <v>0</v>
      </c>
      <c r="EI12" s="905"/>
      <c r="EJ12" s="905"/>
      <c r="EK12" s="905"/>
      <c r="EL12" s="905"/>
      <c r="EM12" s="909">
        <v>4007</v>
      </c>
      <c r="EN12" s="905">
        <v>0</v>
      </c>
      <c r="EO12" s="907">
        <v>4007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662</v>
      </c>
      <c r="FK12" s="900">
        <v>640</v>
      </c>
      <c r="FL12" s="901">
        <v>3.44</v>
      </c>
      <c r="FM12" s="63"/>
      <c r="FN12" s="63"/>
      <c r="FO12" s="764" t="s">
        <v>78</v>
      </c>
      <c r="FP12" s="741">
        <v>226</v>
      </c>
      <c r="FQ12" s="742">
        <v>127</v>
      </c>
      <c r="FR12" s="743">
        <v>154</v>
      </c>
      <c r="FS12" s="741">
        <v>507</v>
      </c>
      <c r="FT12" s="744">
        <v>554</v>
      </c>
      <c r="FU12" s="745">
        <v>-8.48</v>
      </c>
      <c r="FV12" s="66"/>
      <c r="FW12" s="902" t="s">
        <v>79</v>
      </c>
      <c r="FX12" s="795">
        <v>114.68</v>
      </c>
      <c r="FY12" s="796">
        <v>110.77</v>
      </c>
      <c r="FZ12" s="797">
        <v>3.53</v>
      </c>
      <c r="GA12" s="795">
        <v>77.12</v>
      </c>
      <c r="GB12" s="796">
        <v>75.23</v>
      </c>
      <c r="GC12" s="797">
        <v>2.5099999999999998</v>
      </c>
      <c r="GD12" s="795">
        <v>114.66</v>
      </c>
      <c r="GE12" s="796">
        <v>110.76</v>
      </c>
      <c r="GF12" s="797">
        <v>3.52</v>
      </c>
      <c r="GG12" s="66"/>
      <c r="GH12" s="66"/>
      <c r="GI12" s="66" t="s">
        <v>80</v>
      </c>
      <c r="GJ12" s="82">
        <v>2</v>
      </c>
      <c r="GK12" s="82">
        <v>2</v>
      </c>
      <c r="GL12" s="82">
        <v>2</v>
      </c>
      <c r="GM12" s="799">
        <v>2</v>
      </c>
      <c r="GN12" s="66"/>
      <c r="GO12" s="66"/>
      <c r="GP12" s="66"/>
      <c r="GQ12" s="66"/>
      <c r="GR12" s="66"/>
      <c r="GS12" s="66"/>
      <c r="GT12" s="903" t="s">
        <v>49</v>
      </c>
      <c r="GU12" s="904">
        <v>0</v>
      </c>
      <c r="GV12" s="905">
        <v>0</v>
      </c>
      <c r="GW12" s="905">
        <v>9411</v>
      </c>
      <c r="GX12" s="906">
        <v>0</v>
      </c>
      <c r="GY12" s="905"/>
      <c r="GZ12" s="905"/>
      <c r="HA12" s="905"/>
      <c r="HB12" s="905"/>
      <c r="HC12" s="909">
        <v>9411</v>
      </c>
      <c r="HD12" s="905">
        <v>0</v>
      </c>
      <c r="HE12" s="907">
        <v>9411</v>
      </c>
      <c r="HF12" s="908"/>
      <c r="HG12" s="92"/>
      <c r="HH12" s="903" t="s">
        <v>49</v>
      </c>
      <c r="HI12" s="904">
        <v>0</v>
      </c>
      <c r="HJ12" s="905">
        <v>0</v>
      </c>
      <c r="HK12" s="905">
        <v>2091</v>
      </c>
      <c r="HL12" s="906">
        <v>0</v>
      </c>
      <c r="HM12" s="905"/>
      <c r="HN12" s="905"/>
      <c r="HO12" s="905"/>
      <c r="HP12" s="905"/>
      <c r="HQ12" s="909">
        <v>2091</v>
      </c>
      <c r="HR12" s="905">
        <v>0</v>
      </c>
      <c r="HS12" s="907">
        <v>2091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1062</v>
      </c>
      <c r="IO12" s="900">
        <v>1017</v>
      </c>
      <c r="IP12" s="901">
        <v>4.42</v>
      </c>
      <c r="IQ12" s="63"/>
      <c r="IR12" s="63"/>
      <c r="IS12" s="764" t="s">
        <v>78</v>
      </c>
      <c r="IT12" s="741">
        <v>372</v>
      </c>
      <c r="IU12" s="742">
        <v>521</v>
      </c>
      <c r="IV12" s="743">
        <v>843</v>
      </c>
      <c r="IW12" s="741">
        <v>1736</v>
      </c>
      <c r="IX12" s="744">
        <v>1926</v>
      </c>
      <c r="IY12" s="745">
        <v>-9.8699999999999992</v>
      </c>
      <c r="IZ12" s="66"/>
      <c r="JA12" s="902" t="s">
        <v>79</v>
      </c>
      <c r="JB12" s="795">
        <v>195.36</v>
      </c>
      <c r="JC12" s="796">
        <v>199.1</v>
      </c>
      <c r="JD12" s="797">
        <v>-1.88</v>
      </c>
      <c r="JE12" s="795">
        <v>180.21</v>
      </c>
      <c r="JF12" s="796">
        <v>173.64</v>
      </c>
      <c r="JG12" s="797">
        <v>3.78</v>
      </c>
      <c r="JH12" s="795">
        <v>195.33</v>
      </c>
      <c r="JI12" s="796">
        <v>199.05</v>
      </c>
      <c r="JJ12" s="797">
        <v>-1.87</v>
      </c>
      <c r="JK12" s="66"/>
      <c r="JL12" s="66"/>
      <c r="JM12" s="66" t="s">
        <v>80</v>
      </c>
      <c r="JN12" s="82">
        <v>2</v>
      </c>
      <c r="JO12" s="82">
        <v>2</v>
      </c>
      <c r="JP12" s="82">
        <v>2</v>
      </c>
      <c r="JQ12" s="799">
        <v>2</v>
      </c>
      <c r="JR12" s="66"/>
      <c r="JS12" s="66"/>
      <c r="JT12" s="66"/>
      <c r="JU12" s="66"/>
      <c r="JV12" s="66"/>
      <c r="JW12" s="66"/>
      <c r="JX12" s="903" t="s">
        <v>49</v>
      </c>
      <c r="JY12" s="904">
        <v>3047</v>
      </c>
      <c r="JZ12" s="905">
        <v>0</v>
      </c>
      <c r="KA12" s="905">
        <v>21857</v>
      </c>
      <c r="KB12" s="911">
        <v>0</v>
      </c>
      <c r="KC12" s="912"/>
      <c r="KD12" s="912"/>
      <c r="KE12" s="912"/>
      <c r="KF12" s="912"/>
      <c r="KG12" s="913">
        <v>24904</v>
      </c>
      <c r="KH12" s="905">
        <v>0</v>
      </c>
      <c r="KI12" s="907">
        <v>24904</v>
      </c>
      <c r="KJ12" s="908"/>
      <c r="KK12" s="92"/>
      <c r="KL12" s="903" t="s">
        <v>49</v>
      </c>
      <c r="KM12" s="904">
        <v>2943</v>
      </c>
      <c r="KN12" s="905">
        <v>0</v>
      </c>
      <c r="KO12" s="905">
        <v>3705</v>
      </c>
      <c r="KP12" s="911">
        <v>0</v>
      </c>
      <c r="KQ12" s="912"/>
      <c r="KR12" s="912"/>
      <c r="KS12" s="912"/>
      <c r="KT12" s="912"/>
      <c r="KU12" s="913">
        <v>6648</v>
      </c>
      <c r="KV12" s="905">
        <v>0</v>
      </c>
      <c r="KW12" s="907">
        <v>6648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3868</v>
      </c>
      <c r="LS12" s="900">
        <v>3716</v>
      </c>
      <c r="LT12" s="914">
        <v>4.09</v>
      </c>
      <c r="LU12" s="63"/>
      <c r="LV12" s="63"/>
      <c r="LW12" s="764" t="s">
        <v>78</v>
      </c>
      <c r="LX12" s="57">
        <v>2582</v>
      </c>
      <c r="LY12" s="756">
        <v>3093</v>
      </c>
      <c r="LZ12" s="757">
        <v>-16.52</v>
      </c>
      <c r="MA12" s="73"/>
      <c r="MB12" s="902" t="s">
        <v>79</v>
      </c>
      <c r="MC12" s="795">
        <v>129.71</v>
      </c>
      <c r="MD12" s="796">
        <v>127.13</v>
      </c>
      <c r="ME12" s="797">
        <v>2.0299999999999998</v>
      </c>
      <c r="MF12" s="795">
        <v>99.73</v>
      </c>
      <c r="MG12" s="796">
        <v>94.51</v>
      </c>
      <c r="MH12" s="797">
        <v>5.52</v>
      </c>
      <c r="MI12" s="795">
        <v>129.63999999999999</v>
      </c>
      <c r="MJ12" s="796">
        <v>127.05</v>
      </c>
      <c r="MK12" s="797">
        <v>2.04</v>
      </c>
      <c r="ML12" s="4"/>
      <c r="MM12" s="4"/>
      <c r="MN12" s="4" t="s">
        <v>80</v>
      </c>
      <c r="MO12" s="821">
        <v>2</v>
      </c>
      <c r="MP12" s="821">
        <v>2</v>
      </c>
      <c r="MQ12" s="821">
        <v>2</v>
      </c>
      <c r="MR12" s="821">
        <v>2</v>
      </c>
      <c r="MS12" s="821">
        <v>2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8645</v>
      </c>
      <c r="NB12" s="917">
        <v>0</v>
      </c>
      <c r="NC12" s="917">
        <v>66604</v>
      </c>
      <c r="ND12" s="918">
        <v>0</v>
      </c>
      <c r="NE12" s="917"/>
      <c r="NF12" s="917"/>
      <c r="NG12" s="917"/>
      <c r="NH12" s="917"/>
      <c r="NI12" s="919">
        <v>75249</v>
      </c>
      <c r="NJ12" s="916">
        <v>0</v>
      </c>
      <c r="NK12" s="919">
        <v>75249</v>
      </c>
      <c r="NL12" s="585"/>
      <c r="NM12" s="585"/>
      <c r="NN12" s="916" t="s">
        <v>49</v>
      </c>
      <c r="NO12" s="916">
        <v>3511</v>
      </c>
      <c r="NP12" s="917">
        <v>0</v>
      </c>
      <c r="NQ12" s="917">
        <v>10888</v>
      </c>
      <c r="NR12" s="918">
        <v>0</v>
      </c>
      <c r="NS12" s="917"/>
      <c r="NT12" s="917"/>
      <c r="NU12" s="917"/>
      <c r="NV12" s="917"/>
      <c r="NW12" s="919">
        <v>14399</v>
      </c>
      <c r="NX12" s="916">
        <v>120</v>
      </c>
      <c r="NY12" s="919">
        <v>14519</v>
      </c>
    </row>
    <row r="13" spans="1:390" ht="23.25" customHeight="1" thickTop="1" thickBot="1" x14ac:dyDescent="0.3">
      <c r="A13" s="58" t="s">
        <v>204</v>
      </c>
      <c r="B13" s="920">
        <v>3.57</v>
      </c>
      <c r="C13" s="921">
        <v>3.62</v>
      </c>
      <c r="D13" s="739">
        <v>-0.05</v>
      </c>
      <c r="E13" s="63"/>
      <c r="F13" s="63"/>
      <c r="G13" s="764" t="s">
        <v>82</v>
      </c>
      <c r="H13" s="741">
        <v>0</v>
      </c>
      <c r="I13" s="742">
        <v>154</v>
      </c>
      <c r="J13" s="743">
        <v>215</v>
      </c>
      <c r="K13" s="741">
        <v>369</v>
      </c>
      <c r="L13" s="744">
        <v>612</v>
      </c>
      <c r="M13" s="745">
        <v>-39.71</v>
      </c>
      <c r="N13" s="66"/>
      <c r="O13" s="922" t="s">
        <v>83</v>
      </c>
      <c r="P13" s="923">
        <v>2655.5999999999995</v>
      </c>
      <c r="Q13" s="924">
        <v>2476.7899999999995</v>
      </c>
      <c r="R13" s="925">
        <v>7.22</v>
      </c>
      <c r="S13" s="926">
        <v>1420.13</v>
      </c>
      <c r="T13" s="924">
        <v>1339.81</v>
      </c>
      <c r="U13" s="925">
        <v>5.99</v>
      </c>
      <c r="V13" s="926">
        <v>2648.9600000000005</v>
      </c>
      <c r="W13" s="924">
        <v>2470.96</v>
      </c>
      <c r="X13" s="925">
        <v>7.2</v>
      </c>
      <c r="Y13" s="66"/>
      <c r="Z13" s="66"/>
      <c r="AA13" s="66" t="s">
        <v>84</v>
      </c>
      <c r="AB13" s="82">
        <v>1</v>
      </c>
      <c r="AC13" s="82">
        <v>1</v>
      </c>
      <c r="AD13" s="82">
        <v>1</v>
      </c>
      <c r="AE13" s="799">
        <v>1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3.2</v>
      </c>
      <c r="CG13" s="921">
        <v>3.15</v>
      </c>
      <c r="CH13" s="739">
        <v>0.05</v>
      </c>
      <c r="CI13" s="63"/>
      <c r="CJ13" s="63"/>
      <c r="CK13" s="764" t="s">
        <v>82</v>
      </c>
      <c r="CL13" s="741">
        <v>64</v>
      </c>
      <c r="CM13" s="742">
        <v>87</v>
      </c>
      <c r="CN13" s="743">
        <v>67</v>
      </c>
      <c r="CO13" s="741">
        <v>218</v>
      </c>
      <c r="CP13" s="744">
        <v>191</v>
      </c>
      <c r="CQ13" s="745">
        <v>14.14</v>
      </c>
      <c r="CR13" s="66"/>
      <c r="CS13" s="922" t="s">
        <v>83</v>
      </c>
      <c r="CT13" s="923">
        <v>2798.13</v>
      </c>
      <c r="CU13" s="924">
        <v>2648.8900000000003</v>
      </c>
      <c r="CV13" s="925">
        <v>5.63</v>
      </c>
      <c r="CW13" s="926">
        <v>1467.6299999999997</v>
      </c>
      <c r="CX13" s="924">
        <v>1399.23</v>
      </c>
      <c r="CY13" s="925">
        <v>4.8899999999999997</v>
      </c>
      <c r="CZ13" s="926">
        <v>2794.63</v>
      </c>
      <c r="DA13" s="924">
        <v>2645.6000000000004</v>
      </c>
      <c r="DB13" s="925">
        <v>5.63</v>
      </c>
      <c r="DC13" s="66"/>
      <c r="DD13" s="66"/>
      <c r="DE13" s="66" t="s">
        <v>84</v>
      </c>
      <c r="DF13" s="82">
        <v>1</v>
      </c>
      <c r="DG13" s="82">
        <v>1</v>
      </c>
      <c r="DH13" s="82">
        <v>1</v>
      </c>
      <c r="DI13" s="799">
        <v>1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2.77</v>
      </c>
      <c r="FK13" s="921">
        <v>2.84</v>
      </c>
      <c r="FL13" s="739">
        <v>-7.0000000000000007E-2</v>
      </c>
      <c r="FM13" s="63"/>
      <c r="FN13" s="63"/>
      <c r="FO13" s="764" t="s">
        <v>82</v>
      </c>
      <c r="FP13" s="741">
        <v>21</v>
      </c>
      <c r="FQ13" s="742">
        <v>18</v>
      </c>
      <c r="FR13" s="743">
        <v>21</v>
      </c>
      <c r="FS13" s="741">
        <v>60</v>
      </c>
      <c r="FT13" s="744">
        <v>67</v>
      </c>
      <c r="FU13" s="745">
        <v>-10.45</v>
      </c>
      <c r="FV13" s="66"/>
      <c r="FW13" s="922" t="s">
        <v>83</v>
      </c>
      <c r="FX13" s="923">
        <v>2930.23</v>
      </c>
      <c r="FY13" s="924">
        <v>2715.12</v>
      </c>
      <c r="FZ13" s="925">
        <v>7.92</v>
      </c>
      <c r="GA13" s="926">
        <v>1328.38</v>
      </c>
      <c r="GB13" s="924">
        <v>1234.4100000000001</v>
      </c>
      <c r="GC13" s="925">
        <v>7.61</v>
      </c>
      <c r="GD13" s="926">
        <v>2929.5199999999995</v>
      </c>
      <c r="GE13" s="924">
        <v>2714.4900000000002</v>
      </c>
      <c r="GF13" s="925">
        <v>7.92</v>
      </c>
      <c r="GG13" s="66"/>
      <c r="GH13" s="66"/>
      <c r="GI13" s="66" t="s">
        <v>84</v>
      </c>
      <c r="GJ13" s="82">
        <v>1</v>
      </c>
      <c r="GK13" s="82">
        <v>1</v>
      </c>
      <c r="GL13" s="82">
        <v>1</v>
      </c>
      <c r="GM13" s="799">
        <v>1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3.24</v>
      </c>
      <c r="IO13" s="921">
        <v>3.23</v>
      </c>
      <c r="IP13" s="739">
        <v>0.01</v>
      </c>
      <c r="IQ13" s="63"/>
      <c r="IR13" s="63"/>
      <c r="IS13" s="764" t="s">
        <v>82</v>
      </c>
      <c r="IT13" s="741">
        <v>213</v>
      </c>
      <c r="IU13" s="742">
        <v>260</v>
      </c>
      <c r="IV13" s="743">
        <v>312</v>
      </c>
      <c r="IW13" s="741">
        <v>785</v>
      </c>
      <c r="IX13" s="744">
        <v>944</v>
      </c>
      <c r="IY13" s="745">
        <v>-16.84</v>
      </c>
      <c r="IZ13" s="66"/>
      <c r="JA13" s="922" t="s">
        <v>83</v>
      </c>
      <c r="JB13" s="923">
        <v>3017.61</v>
      </c>
      <c r="JC13" s="924">
        <v>2894.64</v>
      </c>
      <c r="JD13" s="925">
        <v>4.25</v>
      </c>
      <c r="JE13" s="926">
        <v>1491.74</v>
      </c>
      <c r="JF13" s="924">
        <v>1430.7399999999998</v>
      </c>
      <c r="JG13" s="925">
        <v>4.26</v>
      </c>
      <c r="JH13" s="926">
        <v>3014.66</v>
      </c>
      <c r="JI13" s="924">
        <v>2891.6800000000003</v>
      </c>
      <c r="JJ13" s="925">
        <v>4.25</v>
      </c>
      <c r="JK13" s="66"/>
      <c r="JL13" s="66"/>
      <c r="JM13" s="66" t="s">
        <v>84</v>
      </c>
      <c r="JN13" s="82">
        <v>1</v>
      </c>
      <c r="JO13" s="82">
        <v>1</v>
      </c>
      <c r="JP13" s="82">
        <v>1</v>
      </c>
      <c r="JQ13" s="799">
        <v>1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3.22</v>
      </c>
      <c r="LS13" s="921">
        <v>3.24</v>
      </c>
      <c r="LT13" s="755">
        <v>-0.02</v>
      </c>
      <c r="LU13" s="63"/>
      <c r="LV13" s="63"/>
      <c r="LW13" s="764" t="s">
        <v>82</v>
      </c>
      <c r="LX13" s="57">
        <v>1432</v>
      </c>
      <c r="LY13" s="756">
        <v>1814</v>
      </c>
      <c r="LZ13" s="757">
        <v>-21.06</v>
      </c>
      <c r="MA13" s="73"/>
      <c r="MB13" s="930" t="s">
        <v>83</v>
      </c>
      <c r="MC13" s="923">
        <v>2852.4400000000005</v>
      </c>
      <c r="MD13" s="931">
        <v>2692.15</v>
      </c>
      <c r="ME13" s="932">
        <v>5.95</v>
      </c>
      <c r="MF13" s="923">
        <v>1446.92</v>
      </c>
      <c r="MG13" s="931">
        <v>1369.48</v>
      </c>
      <c r="MH13" s="932">
        <v>5.65</v>
      </c>
      <c r="MI13" s="923">
        <v>2848.9299999999994</v>
      </c>
      <c r="MJ13" s="931">
        <v>2688.9100000000003</v>
      </c>
      <c r="MK13" s="932">
        <v>5.95</v>
      </c>
      <c r="ML13" s="4"/>
      <c r="MM13" s="4"/>
      <c r="MN13" s="4" t="s">
        <v>84</v>
      </c>
      <c r="MO13" s="821">
        <v>1</v>
      </c>
      <c r="MP13" s="821">
        <v>1</v>
      </c>
      <c r="MQ13" s="821">
        <v>1</v>
      </c>
      <c r="MR13" s="821">
        <v>1</v>
      </c>
      <c r="MS13" s="821">
        <v>1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2.66</v>
      </c>
      <c r="C14" s="935">
        <v>2.7</v>
      </c>
      <c r="D14" s="763">
        <v>-0.04</v>
      </c>
      <c r="E14" s="63"/>
      <c r="F14" s="63"/>
      <c r="G14" s="764" t="s">
        <v>85</v>
      </c>
      <c r="H14" s="741">
        <v>7522</v>
      </c>
      <c r="I14" s="742">
        <v>6523</v>
      </c>
      <c r="J14" s="743">
        <v>7451</v>
      </c>
      <c r="K14" s="741">
        <v>21496</v>
      </c>
      <c r="L14" s="744">
        <v>11069</v>
      </c>
      <c r="M14" s="745">
        <v>94.2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7796</v>
      </c>
      <c r="AC14" s="936">
        <v>7796</v>
      </c>
      <c r="AD14" s="936">
        <v>7796</v>
      </c>
      <c r="AE14" s="936">
        <v>7796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2.84</v>
      </c>
      <c r="CG14" s="935">
        <v>2.8</v>
      </c>
      <c r="CH14" s="763">
        <v>0.04</v>
      </c>
      <c r="CI14" s="63"/>
      <c r="CJ14" s="63"/>
      <c r="CK14" s="764" t="s">
        <v>85</v>
      </c>
      <c r="CL14" s="741">
        <v>1872</v>
      </c>
      <c r="CM14" s="742">
        <v>1549</v>
      </c>
      <c r="CN14" s="743">
        <v>1634</v>
      </c>
      <c r="CO14" s="741">
        <v>5055</v>
      </c>
      <c r="CP14" s="744">
        <v>3513</v>
      </c>
      <c r="CQ14" s="745">
        <v>43.89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7796</v>
      </c>
      <c r="DG14" s="936">
        <v>7796</v>
      </c>
      <c r="DH14" s="936">
        <v>7796</v>
      </c>
      <c r="DI14" s="936">
        <v>7796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2.38</v>
      </c>
      <c r="FK14" s="935">
        <v>2.4500000000000002</v>
      </c>
      <c r="FL14" s="763">
        <v>-7.0000000000000007E-2</v>
      </c>
      <c r="FM14" s="63"/>
      <c r="FN14" s="63"/>
      <c r="FO14" s="764" t="s">
        <v>85</v>
      </c>
      <c r="FP14" s="741">
        <v>704</v>
      </c>
      <c r="FQ14" s="742">
        <v>1125</v>
      </c>
      <c r="FR14" s="743">
        <v>1046</v>
      </c>
      <c r="FS14" s="741">
        <v>2875</v>
      </c>
      <c r="FT14" s="744">
        <v>2783</v>
      </c>
      <c r="FU14" s="745">
        <v>3.31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7796</v>
      </c>
      <c r="GK14" s="936">
        <v>7796</v>
      </c>
      <c r="GL14" s="936">
        <v>7796</v>
      </c>
      <c r="GM14" s="936">
        <v>7796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2.59</v>
      </c>
      <c r="IO14" s="935">
        <v>2.5499999999999998</v>
      </c>
      <c r="IP14" s="763">
        <v>0.04</v>
      </c>
      <c r="IQ14" s="63"/>
      <c r="IR14" s="63"/>
      <c r="IS14" s="764" t="s">
        <v>85</v>
      </c>
      <c r="IT14" s="741">
        <v>3015</v>
      </c>
      <c r="IU14" s="742">
        <v>4255</v>
      </c>
      <c r="IV14" s="743">
        <v>4211</v>
      </c>
      <c r="IW14" s="741">
        <v>11481</v>
      </c>
      <c r="IX14" s="744">
        <v>10826</v>
      </c>
      <c r="IY14" s="745">
        <v>6.05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7796</v>
      </c>
      <c r="JO14" s="936">
        <v>7796</v>
      </c>
      <c r="JP14" s="936">
        <v>7796</v>
      </c>
      <c r="JQ14" s="936">
        <v>7796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2.62</v>
      </c>
      <c r="LS14" s="935">
        <v>2.62</v>
      </c>
      <c r="LT14" s="780">
        <v>0</v>
      </c>
      <c r="LU14" s="63"/>
      <c r="LV14" s="63"/>
      <c r="LW14" s="764" t="s">
        <v>85</v>
      </c>
      <c r="LX14" s="57">
        <v>40907</v>
      </c>
      <c r="LY14" s="756">
        <v>28191</v>
      </c>
      <c r="LZ14" s="757">
        <v>45.11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7796</v>
      </c>
      <c r="MP14" s="782">
        <v>7796</v>
      </c>
      <c r="MQ14" s="782">
        <v>7796</v>
      </c>
      <c r="MR14" s="782">
        <v>7796</v>
      </c>
      <c r="MS14" s="782">
        <v>7796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4.46</v>
      </c>
      <c r="C15" s="944">
        <v>4.53</v>
      </c>
      <c r="D15" s="901">
        <v>-7.0000000000000007E-2</v>
      </c>
      <c r="E15" s="63"/>
      <c r="F15" s="63"/>
      <c r="G15" s="764" t="s">
        <v>88</v>
      </c>
      <c r="H15" s="741">
        <v>1648</v>
      </c>
      <c r="I15" s="742">
        <v>1054</v>
      </c>
      <c r="J15" s="743">
        <v>1248</v>
      </c>
      <c r="K15" s="741">
        <v>3950</v>
      </c>
      <c r="L15" s="744">
        <v>4317</v>
      </c>
      <c r="M15" s="745">
        <v>-8.5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145</v>
      </c>
      <c r="AC15" s="799">
        <v>145</v>
      </c>
      <c r="AD15" s="799">
        <v>145</v>
      </c>
      <c r="AE15" s="799">
        <v>145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4.57</v>
      </c>
      <c r="CG15" s="944">
        <v>4.55</v>
      </c>
      <c r="CH15" s="901">
        <v>0.02</v>
      </c>
      <c r="CI15" s="63"/>
      <c r="CJ15" s="63"/>
      <c r="CK15" s="764" t="s">
        <v>88</v>
      </c>
      <c r="CL15" s="741">
        <v>61</v>
      </c>
      <c r="CM15" s="742">
        <v>72</v>
      </c>
      <c r="CN15" s="743">
        <v>85</v>
      </c>
      <c r="CO15" s="741">
        <v>218</v>
      </c>
      <c r="CP15" s="744">
        <v>193</v>
      </c>
      <c r="CQ15" s="745">
        <v>12.95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145</v>
      </c>
      <c r="DG15" s="799">
        <v>145</v>
      </c>
      <c r="DH15" s="799">
        <v>145</v>
      </c>
      <c r="DI15" s="799">
        <v>145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4.58</v>
      </c>
      <c r="FK15" s="944">
        <v>4.63</v>
      </c>
      <c r="FL15" s="901">
        <v>-0.05</v>
      </c>
      <c r="FM15" s="63"/>
      <c r="FN15" s="63"/>
      <c r="FO15" s="764" t="s">
        <v>88</v>
      </c>
      <c r="FP15" s="741">
        <v>10</v>
      </c>
      <c r="FQ15" s="742">
        <v>15</v>
      </c>
      <c r="FR15" s="743">
        <v>16</v>
      </c>
      <c r="FS15" s="741">
        <v>41</v>
      </c>
      <c r="FT15" s="744">
        <v>37</v>
      </c>
      <c r="FU15" s="745">
        <v>10.81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145</v>
      </c>
      <c r="GK15" s="799">
        <v>145</v>
      </c>
      <c r="GL15" s="799">
        <v>145</v>
      </c>
      <c r="GM15" s="799">
        <v>145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4.8</v>
      </c>
      <c r="IO15" s="944">
        <v>4.8899999999999997</v>
      </c>
      <c r="IP15" s="901">
        <v>-0.09</v>
      </c>
      <c r="IQ15" s="63"/>
      <c r="IR15" s="63"/>
      <c r="IS15" s="764" t="s">
        <v>88</v>
      </c>
      <c r="IT15" s="741">
        <v>913</v>
      </c>
      <c r="IU15" s="742">
        <v>651</v>
      </c>
      <c r="IV15" s="743">
        <v>639</v>
      </c>
      <c r="IW15" s="741">
        <v>2203</v>
      </c>
      <c r="IX15" s="744">
        <v>2108</v>
      </c>
      <c r="IY15" s="745">
        <v>4.51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145</v>
      </c>
      <c r="JO15" s="799">
        <v>145</v>
      </c>
      <c r="JP15" s="799">
        <v>145</v>
      </c>
      <c r="JQ15" s="799">
        <v>145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4.57</v>
      </c>
      <c r="LS15" s="944">
        <v>4.63</v>
      </c>
      <c r="LT15" s="914">
        <v>-0.06</v>
      </c>
      <c r="LU15" s="63"/>
      <c r="LV15" s="63"/>
      <c r="LW15" s="764" t="s">
        <v>88</v>
      </c>
      <c r="LX15" s="57">
        <v>6412</v>
      </c>
      <c r="LY15" s="756">
        <v>6655</v>
      </c>
      <c r="LZ15" s="757">
        <v>-3.65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145</v>
      </c>
      <c r="MP15" s="821">
        <v>145</v>
      </c>
      <c r="MQ15" s="821">
        <v>145</v>
      </c>
      <c r="MR15" s="821">
        <v>145</v>
      </c>
      <c r="MS15" s="821">
        <v>145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879</v>
      </c>
      <c r="I16" s="742">
        <v>915</v>
      </c>
      <c r="J16" s="743">
        <v>815</v>
      </c>
      <c r="K16" s="741">
        <v>2609</v>
      </c>
      <c r="L16" s="744">
        <v>3001</v>
      </c>
      <c r="M16" s="745">
        <v>-13.06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6289</v>
      </c>
      <c r="AC16" s="799">
        <v>6289</v>
      </c>
      <c r="AD16" s="799">
        <v>6289</v>
      </c>
      <c r="AE16" s="799">
        <v>6289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805</v>
      </c>
      <c r="CM16" s="742">
        <v>846</v>
      </c>
      <c r="CN16" s="743">
        <v>594</v>
      </c>
      <c r="CO16" s="741">
        <v>2245</v>
      </c>
      <c r="CP16" s="744">
        <v>1803</v>
      </c>
      <c r="CQ16" s="745">
        <v>24.51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6289</v>
      </c>
      <c r="DG16" s="799">
        <v>6289</v>
      </c>
      <c r="DH16" s="799">
        <v>6289</v>
      </c>
      <c r="DI16" s="799">
        <v>6289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409</v>
      </c>
      <c r="FQ16" s="742">
        <v>493</v>
      </c>
      <c r="FR16" s="743">
        <v>384</v>
      </c>
      <c r="FS16" s="741">
        <v>1286</v>
      </c>
      <c r="FT16" s="744">
        <v>1554</v>
      </c>
      <c r="FU16" s="745">
        <v>-17.25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6289</v>
      </c>
      <c r="GK16" s="799">
        <v>6289</v>
      </c>
      <c r="GL16" s="799">
        <v>6289</v>
      </c>
      <c r="GM16" s="799">
        <v>6289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561</v>
      </c>
      <c r="IU16" s="742">
        <v>826</v>
      </c>
      <c r="IV16" s="743">
        <v>681</v>
      </c>
      <c r="IW16" s="741">
        <v>2068</v>
      </c>
      <c r="IX16" s="744">
        <v>1782</v>
      </c>
      <c r="IY16" s="745">
        <v>16.05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6289</v>
      </c>
      <c r="JO16" s="799">
        <v>6289</v>
      </c>
      <c r="JP16" s="799">
        <v>6289</v>
      </c>
      <c r="JQ16" s="799">
        <v>6289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8208</v>
      </c>
      <c r="LY16" s="756">
        <v>8140</v>
      </c>
      <c r="LZ16" s="757">
        <v>0.84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6289</v>
      </c>
      <c r="MP16" s="821">
        <v>6289</v>
      </c>
      <c r="MQ16" s="821">
        <v>6289</v>
      </c>
      <c r="MR16" s="821">
        <v>6289</v>
      </c>
      <c r="MS16" s="821">
        <v>6289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3144.0799999999995</v>
      </c>
      <c r="C17" s="968">
        <v>2930.13</v>
      </c>
      <c r="D17" s="739">
        <v>7.3</v>
      </c>
      <c r="E17" s="75"/>
      <c r="F17" s="75"/>
      <c r="G17" s="764" t="s">
        <v>94</v>
      </c>
      <c r="H17" s="741">
        <v>1006</v>
      </c>
      <c r="I17" s="742">
        <v>623</v>
      </c>
      <c r="J17" s="743">
        <v>745</v>
      </c>
      <c r="K17" s="741">
        <v>2374</v>
      </c>
      <c r="L17" s="744">
        <v>2369</v>
      </c>
      <c r="M17" s="745">
        <v>0.21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1362</v>
      </c>
      <c r="AC17" s="799">
        <v>1362</v>
      </c>
      <c r="AD17" s="799">
        <v>1362</v>
      </c>
      <c r="AE17" s="799">
        <v>1362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3082.14</v>
      </c>
      <c r="CG17" s="968">
        <v>2884.51</v>
      </c>
      <c r="CH17" s="739">
        <v>6.85</v>
      </c>
      <c r="CI17" s="75"/>
      <c r="CJ17" s="75"/>
      <c r="CK17" s="764" t="s">
        <v>94</v>
      </c>
      <c r="CL17" s="741">
        <v>583</v>
      </c>
      <c r="CM17" s="742">
        <v>954</v>
      </c>
      <c r="CN17" s="743">
        <v>562</v>
      </c>
      <c r="CO17" s="741">
        <v>2099</v>
      </c>
      <c r="CP17" s="744">
        <v>1758</v>
      </c>
      <c r="CQ17" s="745">
        <v>19.399999999999999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1362</v>
      </c>
      <c r="DG17" s="799">
        <v>1362</v>
      </c>
      <c r="DH17" s="799">
        <v>1362</v>
      </c>
      <c r="DI17" s="799">
        <v>1362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3156.57</v>
      </c>
      <c r="FK17" s="968">
        <v>2912.6499999999996</v>
      </c>
      <c r="FL17" s="739">
        <v>8.3699999999999992</v>
      </c>
      <c r="FM17" s="75"/>
      <c r="FN17" s="75"/>
      <c r="FO17" s="764" t="s">
        <v>94</v>
      </c>
      <c r="FP17" s="741">
        <v>415</v>
      </c>
      <c r="FQ17" s="742">
        <v>397</v>
      </c>
      <c r="FR17" s="743">
        <v>361</v>
      </c>
      <c r="FS17" s="741">
        <v>1173</v>
      </c>
      <c r="FT17" s="744">
        <v>1229</v>
      </c>
      <c r="FU17" s="745">
        <v>-4.5599999999999996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1362</v>
      </c>
      <c r="GK17" s="799">
        <v>1362</v>
      </c>
      <c r="GL17" s="799">
        <v>1362</v>
      </c>
      <c r="GM17" s="799">
        <v>1362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3418.7000000000003</v>
      </c>
      <c r="IO17" s="968">
        <v>3298.8100000000009</v>
      </c>
      <c r="IP17" s="739">
        <v>3.63</v>
      </c>
      <c r="IQ17" s="75"/>
      <c r="IR17" s="75"/>
      <c r="IS17" s="764" t="s">
        <v>94</v>
      </c>
      <c r="IT17" s="741">
        <v>531</v>
      </c>
      <c r="IU17" s="742">
        <v>265</v>
      </c>
      <c r="IV17" s="743">
        <v>321</v>
      </c>
      <c r="IW17" s="741">
        <v>1117</v>
      </c>
      <c r="IX17" s="744">
        <v>1205</v>
      </c>
      <c r="IY17" s="745">
        <v>-7.3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1362</v>
      </c>
      <c r="JO17" s="799">
        <v>1362</v>
      </c>
      <c r="JP17" s="799">
        <v>1362</v>
      </c>
      <c r="JQ17" s="799">
        <v>1362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3199.1200000000003</v>
      </c>
      <c r="LS17" s="968">
        <v>3008.12</v>
      </c>
      <c r="LT17" s="755">
        <v>6.35</v>
      </c>
      <c r="LU17" s="63"/>
      <c r="LV17" s="63"/>
      <c r="LW17" s="764" t="s">
        <v>94</v>
      </c>
      <c r="LX17" s="57">
        <v>6763</v>
      </c>
      <c r="LY17" s="756">
        <v>6561</v>
      </c>
      <c r="LZ17" s="757">
        <v>3.08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1362</v>
      </c>
      <c r="MP17" s="821">
        <v>1362</v>
      </c>
      <c r="MQ17" s="821">
        <v>1362</v>
      </c>
      <c r="MR17" s="821">
        <v>1362</v>
      </c>
      <c r="MS17" s="821">
        <v>1362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2648.9600000000005</v>
      </c>
      <c r="C18" s="971">
        <v>2470.96</v>
      </c>
      <c r="D18" s="763">
        <v>7.2</v>
      </c>
      <c r="E18" s="75"/>
      <c r="F18" s="75"/>
      <c r="G18" s="764" t="s">
        <v>95</v>
      </c>
      <c r="H18" s="741">
        <v>948</v>
      </c>
      <c r="I18" s="742">
        <v>641</v>
      </c>
      <c r="J18" s="743">
        <v>581</v>
      </c>
      <c r="K18" s="741">
        <v>2170</v>
      </c>
      <c r="L18" s="744">
        <v>2561</v>
      </c>
      <c r="M18" s="745">
        <v>-15.27</v>
      </c>
      <c r="N18" s="66"/>
      <c r="O18" s="794" t="s">
        <v>38</v>
      </c>
      <c r="P18" s="795">
        <v>994.55</v>
      </c>
      <c r="Q18" s="796">
        <v>918.78</v>
      </c>
      <c r="R18" s="797">
        <v>8.25</v>
      </c>
      <c r="S18" s="795">
        <v>0</v>
      </c>
      <c r="T18" s="796">
        <v>0</v>
      </c>
      <c r="U18" s="797">
        <v>0</v>
      </c>
      <c r="V18" s="795">
        <v>992.59</v>
      </c>
      <c r="W18" s="796">
        <v>916.99</v>
      </c>
      <c r="X18" s="797">
        <v>8.24</v>
      </c>
      <c r="Y18" s="66"/>
      <c r="Z18" s="66"/>
      <c r="AA18" s="66" t="s">
        <v>64</v>
      </c>
      <c r="AB18" s="799">
        <v>501</v>
      </c>
      <c r="AC18" s="799">
        <v>501</v>
      </c>
      <c r="AD18" s="799">
        <v>501</v>
      </c>
      <c r="AE18" s="799">
        <v>501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2794.63</v>
      </c>
      <c r="CG18" s="971">
        <v>2645.6000000000004</v>
      </c>
      <c r="CH18" s="763">
        <v>5.63</v>
      </c>
      <c r="CI18" s="75"/>
      <c r="CJ18" s="75"/>
      <c r="CK18" s="764" t="s">
        <v>95</v>
      </c>
      <c r="CL18" s="741">
        <v>124</v>
      </c>
      <c r="CM18" s="742">
        <v>189</v>
      </c>
      <c r="CN18" s="743">
        <v>97</v>
      </c>
      <c r="CO18" s="741">
        <v>410</v>
      </c>
      <c r="CP18" s="744">
        <v>390</v>
      </c>
      <c r="CQ18" s="745">
        <v>5.13</v>
      </c>
      <c r="CR18" s="66"/>
      <c r="CS18" s="794" t="s">
        <v>38</v>
      </c>
      <c r="CT18" s="795">
        <v>1128.1500000000001</v>
      </c>
      <c r="CU18" s="796">
        <v>1016.24</v>
      </c>
      <c r="CV18" s="797">
        <v>11.01</v>
      </c>
      <c r="CW18" s="795">
        <v>0</v>
      </c>
      <c r="CX18" s="796">
        <v>0</v>
      </c>
      <c r="CY18" s="797">
        <v>0</v>
      </c>
      <c r="CZ18" s="795">
        <v>1126.3</v>
      </c>
      <c r="DA18" s="796">
        <v>1014.55</v>
      </c>
      <c r="DB18" s="797">
        <v>11.01</v>
      </c>
      <c r="DC18" s="66"/>
      <c r="DD18" s="66"/>
      <c r="DE18" s="66" t="s">
        <v>64</v>
      </c>
      <c r="DF18" s="799">
        <v>501</v>
      </c>
      <c r="DG18" s="799">
        <v>501</v>
      </c>
      <c r="DH18" s="799">
        <v>501</v>
      </c>
      <c r="DI18" s="799">
        <v>501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2929.5199999999995</v>
      </c>
      <c r="FK18" s="971">
        <v>2714.4900000000002</v>
      </c>
      <c r="FL18" s="763">
        <v>7.92</v>
      </c>
      <c r="FM18" s="75"/>
      <c r="FN18" s="75"/>
      <c r="FO18" s="764" t="s">
        <v>95</v>
      </c>
      <c r="FP18" s="741">
        <v>86</v>
      </c>
      <c r="FQ18" s="742">
        <v>54</v>
      </c>
      <c r="FR18" s="743">
        <v>85</v>
      </c>
      <c r="FS18" s="741">
        <v>225</v>
      </c>
      <c r="FT18" s="744">
        <v>282</v>
      </c>
      <c r="FU18" s="745">
        <v>-20.21</v>
      </c>
      <c r="FV18" s="66"/>
      <c r="FW18" s="794" t="s">
        <v>38</v>
      </c>
      <c r="FX18" s="795">
        <v>1149.4100000000001</v>
      </c>
      <c r="FY18" s="796">
        <v>1046.3499999999999</v>
      </c>
      <c r="FZ18" s="797">
        <v>9.85</v>
      </c>
      <c r="GA18" s="795">
        <v>0</v>
      </c>
      <c r="GB18" s="796">
        <v>0</v>
      </c>
      <c r="GC18" s="797">
        <v>0</v>
      </c>
      <c r="GD18" s="795">
        <v>1146.2</v>
      </c>
      <c r="GE18" s="796">
        <v>1043.54</v>
      </c>
      <c r="GF18" s="797">
        <v>9.84</v>
      </c>
      <c r="GG18" s="66"/>
      <c r="GH18" s="66"/>
      <c r="GI18" s="66" t="s">
        <v>64</v>
      </c>
      <c r="GJ18" s="799">
        <v>501</v>
      </c>
      <c r="GK18" s="799">
        <v>501</v>
      </c>
      <c r="GL18" s="799">
        <v>501</v>
      </c>
      <c r="GM18" s="799">
        <v>501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3014.66</v>
      </c>
      <c r="IO18" s="971">
        <v>2891.6800000000003</v>
      </c>
      <c r="IP18" s="763">
        <v>4.25</v>
      </c>
      <c r="IQ18" s="75"/>
      <c r="IR18" s="75"/>
      <c r="IS18" s="764" t="s">
        <v>95</v>
      </c>
      <c r="IT18" s="741">
        <v>612</v>
      </c>
      <c r="IU18" s="742">
        <v>294</v>
      </c>
      <c r="IV18" s="743">
        <v>741</v>
      </c>
      <c r="IW18" s="741">
        <v>1647</v>
      </c>
      <c r="IX18" s="744">
        <v>1514</v>
      </c>
      <c r="IY18" s="745">
        <v>8.7799999999999994</v>
      </c>
      <c r="IZ18" s="66"/>
      <c r="JA18" s="794" t="s">
        <v>38</v>
      </c>
      <c r="JB18" s="795">
        <v>1127.01</v>
      </c>
      <c r="JC18" s="796">
        <v>1082.25</v>
      </c>
      <c r="JD18" s="797">
        <v>4.1399999999999997</v>
      </c>
      <c r="JE18" s="795">
        <v>0</v>
      </c>
      <c r="JF18" s="796">
        <v>0</v>
      </c>
      <c r="JG18" s="797">
        <v>0</v>
      </c>
      <c r="JH18" s="795">
        <v>1124.3699999999999</v>
      </c>
      <c r="JI18" s="796">
        <v>1079.74</v>
      </c>
      <c r="JJ18" s="797">
        <v>4.13</v>
      </c>
      <c r="JK18" s="66"/>
      <c r="JL18" s="66"/>
      <c r="JM18" s="66" t="s">
        <v>64</v>
      </c>
      <c r="JN18" s="799">
        <v>501</v>
      </c>
      <c r="JO18" s="799">
        <v>501</v>
      </c>
      <c r="JP18" s="799">
        <v>501</v>
      </c>
      <c r="JQ18" s="799">
        <v>501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2848.9299999999994</v>
      </c>
      <c r="LS18" s="971">
        <v>2688.9100000000003</v>
      </c>
      <c r="LT18" s="780">
        <v>5.95</v>
      </c>
      <c r="LU18" s="63"/>
      <c r="LV18" s="63"/>
      <c r="LW18" s="764" t="s">
        <v>95</v>
      </c>
      <c r="LX18" s="57">
        <v>4452</v>
      </c>
      <c r="LY18" s="756">
        <v>4747</v>
      </c>
      <c r="LZ18" s="757">
        <v>-6.21</v>
      </c>
      <c r="MA18" s="73"/>
      <c r="MB18" s="794" t="s">
        <v>38</v>
      </c>
      <c r="MC18" s="795">
        <v>1069.93</v>
      </c>
      <c r="MD18" s="796">
        <v>991.76</v>
      </c>
      <c r="ME18" s="797">
        <v>7.88</v>
      </c>
      <c r="MF18" s="795">
        <v>0</v>
      </c>
      <c r="MG18" s="796">
        <v>0</v>
      </c>
      <c r="MH18" s="797">
        <v>0</v>
      </c>
      <c r="MI18" s="795">
        <v>1067.67</v>
      </c>
      <c r="MJ18" s="796">
        <v>989.68</v>
      </c>
      <c r="MK18" s="797">
        <v>7.88</v>
      </c>
      <c r="ML18" s="4"/>
      <c r="MM18" s="4"/>
      <c r="MN18" s="4" t="s">
        <v>64</v>
      </c>
      <c r="MO18" s="821">
        <v>501</v>
      </c>
      <c r="MP18" s="821">
        <v>501</v>
      </c>
      <c r="MQ18" s="821">
        <v>501</v>
      </c>
      <c r="MR18" s="821">
        <v>501</v>
      </c>
      <c r="MS18" s="821">
        <v>501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3432.6599999999994</v>
      </c>
      <c r="C19" s="974">
        <v>3198.7</v>
      </c>
      <c r="D19" s="793">
        <v>7.31</v>
      </c>
      <c r="E19" s="75"/>
      <c r="F19" s="75"/>
      <c r="G19" s="764" t="s">
        <v>96</v>
      </c>
      <c r="H19" s="741">
        <v>2156</v>
      </c>
      <c r="I19" s="742">
        <v>2174</v>
      </c>
      <c r="J19" s="743">
        <v>1843</v>
      </c>
      <c r="K19" s="741">
        <v>6173</v>
      </c>
      <c r="L19" s="744">
        <v>5845</v>
      </c>
      <c r="M19" s="745">
        <v>5.61</v>
      </c>
      <c r="N19" s="66"/>
      <c r="O19" s="794" t="s">
        <v>52</v>
      </c>
      <c r="P19" s="795">
        <v>738.64</v>
      </c>
      <c r="Q19" s="796">
        <v>694.27</v>
      </c>
      <c r="R19" s="797">
        <v>6.39</v>
      </c>
      <c r="S19" s="795">
        <v>554.54999999999995</v>
      </c>
      <c r="T19" s="796">
        <v>518.1</v>
      </c>
      <c r="U19" s="797">
        <v>7.04</v>
      </c>
      <c r="V19" s="795">
        <v>738.28</v>
      </c>
      <c r="W19" s="796">
        <v>693.93</v>
      </c>
      <c r="X19" s="797">
        <v>6.39</v>
      </c>
      <c r="Y19" s="66"/>
      <c r="Z19" s="66"/>
      <c r="AA19" s="66" t="s">
        <v>70</v>
      </c>
      <c r="AB19" s="799">
        <v>520</v>
      </c>
      <c r="AC19" s="799">
        <v>520</v>
      </c>
      <c r="AD19" s="799">
        <v>520</v>
      </c>
      <c r="AE19" s="799">
        <v>520</v>
      </c>
      <c r="AF19" s="66"/>
      <c r="AG19" s="66"/>
      <c r="AH19" s="66"/>
      <c r="AI19" s="66"/>
      <c r="AJ19" s="66"/>
      <c r="AK19" s="66"/>
      <c r="AL19" s="835" t="s">
        <v>66</v>
      </c>
      <c r="AM19" s="860">
        <v>371</v>
      </c>
      <c r="AN19" s="861">
        <v>65</v>
      </c>
      <c r="AO19" s="861">
        <v>25316</v>
      </c>
      <c r="AP19" s="972">
        <v>0</v>
      </c>
      <c r="AQ19" s="861"/>
      <c r="AR19" s="861"/>
      <c r="AS19" s="861"/>
      <c r="AT19" s="861"/>
      <c r="AU19" s="840">
        <v>25752</v>
      </c>
      <c r="AV19" s="840">
        <v>0</v>
      </c>
      <c r="AW19" s="841">
        <v>25752</v>
      </c>
      <c r="AX19" s="842"/>
      <c r="AY19" s="66"/>
      <c r="AZ19" s="835" t="s">
        <v>66</v>
      </c>
      <c r="BA19" s="860">
        <v>10849</v>
      </c>
      <c r="BB19" s="861">
        <v>555</v>
      </c>
      <c r="BC19" s="864">
        <v>18166</v>
      </c>
      <c r="BD19" s="862">
        <v>0</v>
      </c>
      <c r="BE19" s="861"/>
      <c r="BF19" s="861"/>
      <c r="BG19" s="861"/>
      <c r="BH19" s="861"/>
      <c r="BI19" s="840">
        <v>29570</v>
      </c>
      <c r="BJ19" s="840">
        <v>0</v>
      </c>
      <c r="BK19" s="841">
        <v>29570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3774.23</v>
      </c>
      <c r="CG19" s="974">
        <v>3473.0199999999991</v>
      </c>
      <c r="CH19" s="793">
        <v>8.67</v>
      </c>
      <c r="CI19" s="75"/>
      <c r="CJ19" s="75"/>
      <c r="CK19" s="764" t="s">
        <v>96</v>
      </c>
      <c r="CL19" s="741">
        <v>892</v>
      </c>
      <c r="CM19" s="742">
        <v>958</v>
      </c>
      <c r="CN19" s="743">
        <v>834</v>
      </c>
      <c r="CO19" s="741">
        <v>2684</v>
      </c>
      <c r="CP19" s="744">
        <v>2367</v>
      </c>
      <c r="CQ19" s="745">
        <v>13.39</v>
      </c>
      <c r="CR19" s="66"/>
      <c r="CS19" s="794" t="s">
        <v>52</v>
      </c>
      <c r="CT19" s="795">
        <v>821.45</v>
      </c>
      <c r="CU19" s="796">
        <v>746.18</v>
      </c>
      <c r="CV19" s="797">
        <v>10.09</v>
      </c>
      <c r="CW19" s="795">
        <v>618.55999999999995</v>
      </c>
      <c r="CX19" s="796">
        <v>568.92999999999995</v>
      </c>
      <c r="CY19" s="797">
        <v>8.7200000000000006</v>
      </c>
      <c r="CZ19" s="795">
        <v>821.12</v>
      </c>
      <c r="DA19" s="796">
        <v>745.88</v>
      </c>
      <c r="DB19" s="797">
        <v>10.09</v>
      </c>
      <c r="DC19" s="66"/>
      <c r="DD19" s="66"/>
      <c r="DE19" s="66" t="s">
        <v>70</v>
      </c>
      <c r="DF19" s="799">
        <v>520</v>
      </c>
      <c r="DG19" s="799">
        <v>520</v>
      </c>
      <c r="DH19" s="799">
        <v>520</v>
      </c>
      <c r="DI19" s="799">
        <v>520</v>
      </c>
      <c r="DJ19" s="66"/>
      <c r="DK19" s="66"/>
      <c r="DL19" s="66"/>
      <c r="DM19" s="66"/>
      <c r="DN19" s="66"/>
      <c r="DO19" s="66"/>
      <c r="DP19" s="835" t="s">
        <v>66</v>
      </c>
      <c r="DQ19" s="860">
        <v>5542</v>
      </c>
      <c r="DR19" s="861">
        <v>614</v>
      </c>
      <c r="DS19" s="861">
        <v>27128</v>
      </c>
      <c r="DT19" s="862">
        <v>0</v>
      </c>
      <c r="DU19" s="860"/>
      <c r="DV19" s="861"/>
      <c r="DW19" s="861"/>
      <c r="DX19" s="861"/>
      <c r="DY19" s="840">
        <v>33284</v>
      </c>
      <c r="DZ19" s="840">
        <v>0</v>
      </c>
      <c r="EA19" s="841">
        <v>33284</v>
      </c>
      <c r="EB19" s="842"/>
      <c r="EC19" s="66"/>
      <c r="ED19" s="835" t="s">
        <v>66</v>
      </c>
      <c r="EE19" s="860">
        <v>1565</v>
      </c>
      <c r="EF19" s="861">
        <v>90</v>
      </c>
      <c r="EG19" s="864">
        <v>7338</v>
      </c>
      <c r="EH19" s="862">
        <v>0</v>
      </c>
      <c r="EI19" s="860"/>
      <c r="EJ19" s="861"/>
      <c r="EK19" s="861"/>
      <c r="EL19" s="861"/>
      <c r="EM19" s="840">
        <v>8993</v>
      </c>
      <c r="EN19" s="840">
        <v>0</v>
      </c>
      <c r="EO19" s="841">
        <v>8993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3706.26</v>
      </c>
      <c r="FK19" s="974">
        <v>3390.8199999999997</v>
      </c>
      <c r="FL19" s="793">
        <v>9.3000000000000007</v>
      </c>
      <c r="FM19" s="75"/>
      <c r="FN19" s="75"/>
      <c r="FO19" s="764" t="s">
        <v>96</v>
      </c>
      <c r="FP19" s="741">
        <v>978</v>
      </c>
      <c r="FQ19" s="742">
        <v>1054</v>
      </c>
      <c r="FR19" s="743">
        <v>967</v>
      </c>
      <c r="FS19" s="741">
        <v>2999</v>
      </c>
      <c r="FT19" s="744">
        <v>2883</v>
      </c>
      <c r="FU19" s="745">
        <v>4.0199999999999996</v>
      </c>
      <c r="FV19" s="66"/>
      <c r="FW19" s="794" t="s">
        <v>52</v>
      </c>
      <c r="FX19" s="795">
        <v>927.53</v>
      </c>
      <c r="FY19" s="796">
        <v>835.73</v>
      </c>
      <c r="FZ19" s="797">
        <v>10.98</v>
      </c>
      <c r="GA19" s="795">
        <v>483.38</v>
      </c>
      <c r="GB19" s="796">
        <v>437.5</v>
      </c>
      <c r="GC19" s="797">
        <v>10.49</v>
      </c>
      <c r="GD19" s="795">
        <v>926.29</v>
      </c>
      <c r="GE19" s="796">
        <v>834.66</v>
      </c>
      <c r="GF19" s="797">
        <v>10.98</v>
      </c>
      <c r="GG19" s="66"/>
      <c r="GH19" s="66"/>
      <c r="GI19" s="66" t="s">
        <v>70</v>
      </c>
      <c r="GJ19" s="799">
        <v>520</v>
      </c>
      <c r="GK19" s="799">
        <v>520</v>
      </c>
      <c r="GL19" s="799">
        <v>520</v>
      </c>
      <c r="GM19" s="799">
        <v>520</v>
      </c>
      <c r="GN19" s="66"/>
      <c r="GO19" s="66"/>
      <c r="GP19" s="66"/>
      <c r="GQ19" s="66"/>
      <c r="GR19" s="66"/>
      <c r="GS19" s="66"/>
      <c r="GT19" s="835" t="s">
        <v>66</v>
      </c>
      <c r="GU19" s="860">
        <v>7145</v>
      </c>
      <c r="GV19" s="861">
        <v>440</v>
      </c>
      <c r="GW19" s="861">
        <v>27480</v>
      </c>
      <c r="GX19" s="862">
        <v>0</v>
      </c>
      <c r="GY19" s="861"/>
      <c r="GZ19" s="861"/>
      <c r="HA19" s="861"/>
      <c r="HB19" s="861"/>
      <c r="HC19" s="840">
        <v>35065</v>
      </c>
      <c r="HD19" s="840">
        <v>0</v>
      </c>
      <c r="HE19" s="841">
        <v>35065</v>
      </c>
      <c r="HF19" s="842"/>
      <c r="HG19" s="66"/>
      <c r="HH19" s="835" t="s">
        <v>66</v>
      </c>
      <c r="HI19" s="860">
        <v>1984</v>
      </c>
      <c r="HJ19" s="861">
        <v>114</v>
      </c>
      <c r="HK19" s="864">
        <v>5723</v>
      </c>
      <c r="HL19" s="862">
        <v>0</v>
      </c>
      <c r="HM19" s="861"/>
      <c r="HN19" s="861"/>
      <c r="HO19" s="861"/>
      <c r="HP19" s="861"/>
      <c r="HQ19" s="840">
        <v>7821</v>
      </c>
      <c r="HR19" s="840">
        <v>0</v>
      </c>
      <c r="HS19" s="841">
        <v>7821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3942.7000000000003</v>
      </c>
      <c r="IO19" s="974">
        <v>3811.68</v>
      </c>
      <c r="IP19" s="793">
        <v>3.44</v>
      </c>
      <c r="IQ19" s="75"/>
      <c r="IR19" s="75"/>
      <c r="IS19" s="764" t="s">
        <v>96</v>
      </c>
      <c r="IT19" s="741">
        <v>594</v>
      </c>
      <c r="IU19" s="742">
        <v>457</v>
      </c>
      <c r="IV19" s="743">
        <v>623</v>
      </c>
      <c r="IW19" s="741">
        <v>1674</v>
      </c>
      <c r="IX19" s="744">
        <v>1633</v>
      </c>
      <c r="IY19" s="745">
        <v>2.5099999999999998</v>
      </c>
      <c r="IZ19" s="66"/>
      <c r="JA19" s="794" t="s">
        <v>52</v>
      </c>
      <c r="JB19" s="795">
        <v>850.4</v>
      </c>
      <c r="JC19" s="796">
        <v>828.72</v>
      </c>
      <c r="JD19" s="797">
        <v>2.62</v>
      </c>
      <c r="JE19" s="795">
        <v>564.97</v>
      </c>
      <c r="JF19" s="796">
        <v>540.80999999999995</v>
      </c>
      <c r="JG19" s="797">
        <v>4.47</v>
      </c>
      <c r="JH19" s="795">
        <v>849.73</v>
      </c>
      <c r="JI19" s="796">
        <v>828.05</v>
      </c>
      <c r="JJ19" s="797">
        <v>2.62</v>
      </c>
      <c r="JK19" s="66"/>
      <c r="JL19" s="66"/>
      <c r="JM19" s="66" t="s">
        <v>70</v>
      </c>
      <c r="JN19" s="799">
        <v>520</v>
      </c>
      <c r="JO19" s="799">
        <v>520</v>
      </c>
      <c r="JP19" s="799">
        <v>520</v>
      </c>
      <c r="JQ19" s="799">
        <v>520</v>
      </c>
      <c r="JR19" s="66"/>
      <c r="JS19" s="66"/>
      <c r="JT19" s="66"/>
      <c r="JU19" s="66"/>
      <c r="JV19" s="66"/>
      <c r="JW19" s="66"/>
      <c r="JX19" s="835" t="s">
        <v>66</v>
      </c>
      <c r="JY19" s="860">
        <v>6169</v>
      </c>
      <c r="JZ19" s="861">
        <v>247</v>
      </c>
      <c r="KA19" s="861">
        <v>24258</v>
      </c>
      <c r="KB19" s="865">
        <v>0</v>
      </c>
      <c r="KC19" s="866"/>
      <c r="KD19" s="866"/>
      <c r="KE19" s="866"/>
      <c r="KF19" s="866"/>
      <c r="KG19" s="867">
        <v>30674</v>
      </c>
      <c r="KH19" s="840">
        <v>0</v>
      </c>
      <c r="KI19" s="841">
        <v>30674</v>
      </c>
      <c r="KJ19" s="842"/>
      <c r="KK19" s="66"/>
      <c r="KL19" s="835" t="s">
        <v>66</v>
      </c>
      <c r="KM19" s="860">
        <v>2411</v>
      </c>
      <c r="KN19" s="861">
        <v>208</v>
      </c>
      <c r="KO19" s="864">
        <v>8063</v>
      </c>
      <c r="KP19" s="865">
        <v>0</v>
      </c>
      <c r="KQ19" s="866"/>
      <c r="KR19" s="866"/>
      <c r="KS19" s="866"/>
      <c r="KT19" s="866"/>
      <c r="KU19" s="867">
        <v>10682</v>
      </c>
      <c r="KV19" s="840">
        <v>0</v>
      </c>
      <c r="KW19" s="841">
        <v>10682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3652.9400000000005</v>
      </c>
      <c r="LS19" s="974">
        <v>3419.5999999999995</v>
      </c>
      <c r="LT19" s="820">
        <v>6.82</v>
      </c>
      <c r="LU19" s="63"/>
      <c r="LV19" s="63"/>
      <c r="LW19" s="764" t="s">
        <v>96</v>
      </c>
      <c r="LX19" s="57">
        <v>13530</v>
      </c>
      <c r="LY19" s="756">
        <v>12728</v>
      </c>
      <c r="LZ19" s="757">
        <v>6.3</v>
      </c>
      <c r="MA19" s="73"/>
      <c r="MB19" s="794" t="s">
        <v>52</v>
      </c>
      <c r="MC19" s="795">
        <v>804.87</v>
      </c>
      <c r="MD19" s="796">
        <v>754.81</v>
      </c>
      <c r="ME19" s="797">
        <v>6.63</v>
      </c>
      <c r="MF19" s="795">
        <v>553.26</v>
      </c>
      <c r="MG19" s="796">
        <v>516.67999999999995</v>
      </c>
      <c r="MH19" s="797">
        <v>7.08</v>
      </c>
      <c r="MI19" s="795">
        <v>804.34</v>
      </c>
      <c r="MJ19" s="796">
        <v>754.31</v>
      </c>
      <c r="MK19" s="797">
        <v>6.63</v>
      </c>
      <c r="ML19" s="4"/>
      <c r="MM19" s="4"/>
      <c r="MN19" s="4" t="s">
        <v>70</v>
      </c>
      <c r="MO19" s="821">
        <v>520</v>
      </c>
      <c r="MP19" s="821">
        <v>520</v>
      </c>
      <c r="MQ19" s="821">
        <v>520</v>
      </c>
      <c r="MR19" s="821">
        <v>520</v>
      </c>
      <c r="MS19" s="821">
        <v>520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19227</v>
      </c>
      <c r="NB19" s="869">
        <v>1366</v>
      </c>
      <c r="NC19" s="869">
        <v>104182</v>
      </c>
      <c r="ND19" s="870">
        <v>0</v>
      </c>
      <c r="NE19" s="869"/>
      <c r="NF19" s="869"/>
      <c r="NG19" s="869"/>
      <c r="NH19" s="869"/>
      <c r="NI19" s="871">
        <v>124775</v>
      </c>
      <c r="NJ19" s="872">
        <v>0</v>
      </c>
      <c r="NK19" s="873">
        <v>124775</v>
      </c>
      <c r="NL19" s="585"/>
      <c r="NM19" s="585"/>
      <c r="NN19" s="859" t="s">
        <v>66</v>
      </c>
      <c r="NO19" s="868">
        <v>16809</v>
      </c>
      <c r="NP19" s="869">
        <v>967</v>
      </c>
      <c r="NQ19" s="869">
        <v>39290</v>
      </c>
      <c r="NR19" s="870">
        <v>0</v>
      </c>
      <c r="NS19" s="869"/>
      <c r="NT19" s="869"/>
      <c r="NU19" s="869"/>
      <c r="NV19" s="869"/>
      <c r="NW19" s="871">
        <v>57066</v>
      </c>
      <c r="NX19" s="872">
        <v>0</v>
      </c>
      <c r="NY19" s="873">
        <v>57066</v>
      </c>
    </row>
    <row r="20" spans="1:389" ht="23.25" customHeight="1" x14ac:dyDescent="0.25">
      <c r="A20" s="976" t="s">
        <v>97</v>
      </c>
      <c r="B20" s="26">
        <v>3149.2300000000005</v>
      </c>
      <c r="C20" s="968">
        <v>2934.7599999999998</v>
      </c>
      <c r="D20" s="739">
        <v>7.31</v>
      </c>
      <c r="E20" s="75"/>
      <c r="F20" s="75"/>
      <c r="G20" s="764" t="s">
        <v>98</v>
      </c>
      <c r="H20" s="741">
        <v>970</v>
      </c>
      <c r="I20" s="742">
        <v>1161</v>
      </c>
      <c r="J20" s="743">
        <v>593</v>
      </c>
      <c r="K20" s="741">
        <v>2724</v>
      </c>
      <c r="L20" s="744">
        <v>1974</v>
      </c>
      <c r="M20" s="745">
        <v>37.99</v>
      </c>
      <c r="N20" s="66"/>
      <c r="O20" s="794" t="s">
        <v>58</v>
      </c>
      <c r="P20" s="795">
        <v>458.22</v>
      </c>
      <c r="Q20" s="796">
        <v>412.53</v>
      </c>
      <c r="R20" s="797">
        <v>11.08</v>
      </c>
      <c r="S20" s="795">
        <v>361.66</v>
      </c>
      <c r="T20" s="796">
        <v>330.84</v>
      </c>
      <c r="U20" s="797">
        <v>9.32</v>
      </c>
      <c r="V20" s="795">
        <v>458.03</v>
      </c>
      <c r="W20" s="796">
        <v>412.37</v>
      </c>
      <c r="X20" s="797">
        <v>11.07</v>
      </c>
      <c r="Y20" s="66"/>
      <c r="Z20" s="66"/>
      <c r="AA20" s="66" t="s">
        <v>75</v>
      </c>
      <c r="AB20" s="799">
        <v>266</v>
      </c>
      <c r="AC20" s="799">
        <v>266</v>
      </c>
      <c r="AD20" s="799">
        <v>266</v>
      </c>
      <c r="AE20" s="799">
        <v>266</v>
      </c>
      <c r="AF20" s="66"/>
      <c r="AG20" s="66"/>
      <c r="AH20" s="66"/>
      <c r="AI20" s="66"/>
      <c r="AJ20" s="66"/>
      <c r="AK20" s="66"/>
      <c r="AL20" s="835" t="s">
        <v>72</v>
      </c>
      <c r="AM20" s="860">
        <v>556</v>
      </c>
      <c r="AN20" s="861">
        <v>128</v>
      </c>
      <c r="AO20" s="861">
        <v>55697</v>
      </c>
      <c r="AP20" s="972">
        <v>0</v>
      </c>
      <c r="AQ20" s="861"/>
      <c r="AR20" s="861"/>
      <c r="AS20" s="861"/>
      <c r="AT20" s="861"/>
      <c r="AU20" s="840">
        <v>56381</v>
      </c>
      <c r="AV20" s="840">
        <v>0</v>
      </c>
      <c r="AW20" s="841">
        <v>56381</v>
      </c>
      <c r="AX20" s="842"/>
      <c r="AY20" s="66"/>
      <c r="AZ20" s="835" t="s">
        <v>72</v>
      </c>
      <c r="BA20" s="860">
        <v>19525</v>
      </c>
      <c r="BB20" s="861">
        <v>2221</v>
      </c>
      <c r="BC20" s="864">
        <v>36345</v>
      </c>
      <c r="BD20" s="862">
        <v>0</v>
      </c>
      <c r="BE20" s="861"/>
      <c r="BF20" s="861"/>
      <c r="BG20" s="861"/>
      <c r="BH20" s="861"/>
      <c r="BI20" s="840">
        <v>58091</v>
      </c>
      <c r="BJ20" s="840">
        <v>0</v>
      </c>
      <c r="BK20" s="841">
        <v>58091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3085.64</v>
      </c>
      <c r="CG20" s="968">
        <v>2887.76</v>
      </c>
      <c r="CH20" s="739">
        <v>6.85</v>
      </c>
      <c r="CI20" s="75"/>
      <c r="CJ20" s="75"/>
      <c r="CK20" s="764" t="s">
        <v>98</v>
      </c>
      <c r="CL20" s="741">
        <v>613</v>
      </c>
      <c r="CM20" s="742">
        <v>459</v>
      </c>
      <c r="CN20" s="743">
        <v>493</v>
      </c>
      <c r="CO20" s="741">
        <v>1565</v>
      </c>
      <c r="CP20" s="744">
        <v>1323</v>
      </c>
      <c r="CQ20" s="745">
        <v>18.29</v>
      </c>
      <c r="CR20" s="66"/>
      <c r="CS20" s="794" t="s">
        <v>58</v>
      </c>
      <c r="CT20" s="795">
        <v>459.85</v>
      </c>
      <c r="CU20" s="796">
        <v>423.9</v>
      </c>
      <c r="CV20" s="797">
        <v>8.48</v>
      </c>
      <c r="CW20" s="795">
        <v>453.61</v>
      </c>
      <c r="CX20" s="796">
        <v>415.75</v>
      </c>
      <c r="CY20" s="797">
        <v>9.11</v>
      </c>
      <c r="CZ20" s="795">
        <v>459.84</v>
      </c>
      <c r="DA20" s="796">
        <v>423.89</v>
      </c>
      <c r="DB20" s="797">
        <v>8.48</v>
      </c>
      <c r="DC20" s="66"/>
      <c r="DD20" s="66"/>
      <c r="DE20" s="66" t="s">
        <v>75</v>
      </c>
      <c r="DF20" s="799">
        <v>266</v>
      </c>
      <c r="DG20" s="799">
        <v>266</v>
      </c>
      <c r="DH20" s="799">
        <v>266</v>
      </c>
      <c r="DI20" s="799">
        <v>266</v>
      </c>
      <c r="DJ20" s="66"/>
      <c r="DK20" s="66"/>
      <c r="DL20" s="66"/>
      <c r="DM20" s="66"/>
      <c r="DN20" s="66"/>
      <c r="DO20" s="66"/>
      <c r="DP20" s="835" t="s">
        <v>72</v>
      </c>
      <c r="DQ20" s="860">
        <v>8313</v>
      </c>
      <c r="DR20" s="861">
        <v>1227</v>
      </c>
      <c r="DS20" s="861">
        <v>62756</v>
      </c>
      <c r="DT20" s="862">
        <v>0</v>
      </c>
      <c r="DU20" s="860"/>
      <c r="DV20" s="861"/>
      <c r="DW20" s="861"/>
      <c r="DX20" s="861"/>
      <c r="DY20" s="840">
        <v>72296</v>
      </c>
      <c r="DZ20" s="840">
        <v>0</v>
      </c>
      <c r="EA20" s="841">
        <v>72296</v>
      </c>
      <c r="EB20" s="842"/>
      <c r="EC20" s="66"/>
      <c r="ED20" s="835" t="s">
        <v>72</v>
      </c>
      <c r="EE20" s="860">
        <v>2816</v>
      </c>
      <c r="EF20" s="861">
        <v>239</v>
      </c>
      <c r="EG20" s="864">
        <v>19317</v>
      </c>
      <c r="EH20" s="862">
        <v>0</v>
      </c>
      <c r="EI20" s="860"/>
      <c r="EJ20" s="861"/>
      <c r="EK20" s="861"/>
      <c r="EL20" s="861"/>
      <c r="EM20" s="840">
        <v>22372</v>
      </c>
      <c r="EN20" s="840">
        <v>119</v>
      </c>
      <c r="EO20" s="841">
        <v>22491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3158.55</v>
      </c>
      <c r="FK20" s="968">
        <v>2914.39</v>
      </c>
      <c r="FL20" s="739">
        <v>8.3800000000000008</v>
      </c>
      <c r="FM20" s="75"/>
      <c r="FN20" s="75"/>
      <c r="FO20" s="764" t="s">
        <v>98</v>
      </c>
      <c r="FP20" s="741">
        <v>261</v>
      </c>
      <c r="FQ20" s="742">
        <v>253</v>
      </c>
      <c r="FR20" s="743">
        <v>189</v>
      </c>
      <c r="FS20" s="741">
        <v>703</v>
      </c>
      <c r="FT20" s="744">
        <v>664</v>
      </c>
      <c r="FU20" s="745">
        <v>5.87</v>
      </c>
      <c r="FV20" s="66"/>
      <c r="FW20" s="794" t="s">
        <v>58</v>
      </c>
      <c r="FX20" s="795">
        <v>452.23</v>
      </c>
      <c r="FY20" s="796">
        <v>420.14</v>
      </c>
      <c r="FZ20" s="797">
        <v>7.64</v>
      </c>
      <c r="GA20" s="795">
        <v>362.54</v>
      </c>
      <c r="GB20" s="796">
        <v>343.75</v>
      </c>
      <c r="GC20" s="797">
        <v>5.47</v>
      </c>
      <c r="GD20" s="795">
        <v>451.98</v>
      </c>
      <c r="GE20" s="796">
        <v>419.93</v>
      </c>
      <c r="GF20" s="797">
        <v>7.63</v>
      </c>
      <c r="GG20" s="66"/>
      <c r="GH20" s="66"/>
      <c r="GI20" s="66" t="s">
        <v>75</v>
      </c>
      <c r="GJ20" s="799">
        <v>266</v>
      </c>
      <c r="GK20" s="799">
        <v>266</v>
      </c>
      <c r="GL20" s="799">
        <v>266</v>
      </c>
      <c r="GM20" s="799">
        <v>266</v>
      </c>
      <c r="GN20" s="66"/>
      <c r="GO20" s="66"/>
      <c r="GP20" s="66"/>
      <c r="GQ20" s="66"/>
      <c r="GR20" s="66"/>
      <c r="GS20" s="66"/>
      <c r="GT20" s="835" t="s">
        <v>72</v>
      </c>
      <c r="GU20" s="860">
        <v>10717</v>
      </c>
      <c r="GV20" s="861">
        <v>881</v>
      </c>
      <c r="GW20" s="861">
        <v>65962</v>
      </c>
      <c r="GX20" s="862">
        <v>0</v>
      </c>
      <c r="GY20" s="861"/>
      <c r="GZ20" s="861"/>
      <c r="HA20" s="861"/>
      <c r="HB20" s="861"/>
      <c r="HC20" s="840">
        <v>77560</v>
      </c>
      <c r="HD20" s="840">
        <v>0</v>
      </c>
      <c r="HE20" s="841">
        <v>77560</v>
      </c>
      <c r="HF20" s="842"/>
      <c r="HG20" s="66"/>
      <c r="HH20" s="835" t="s">
        <v>72</v>
      </c>
      <c r="HI20" s="860">
        <v>3174</v>
      </c>
      <c r="HJ20" s="861">
        <v>304</v>
      </c>
      <c r="HK20" s="864">
        <v>14590</v>
      </c>
      <c r="HL20" s="862">
        <v>0</v>
      </c>
      <c r="HM20" s="861"/>
      <c r="HN20" s="861"/>
      <c r="HO20" s="861"/>
      <c r="HP20" s="861"/>
      <c r="HQ20" s="840">
        <v>18068</v>
      </c>
      <c r="HR20" s="840">
        <v>143</v>
      </c>
      <c r="HS20" s="841">
        <v>18211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3422.3999999999996</v>
      </c>
      <c r="IO20" s="968">
        <v>3302.4600000000005</v>
      </c>
      <c r="IP20" s="739">
        <v>3.63</v>
      </c>
      <c r="IQ20" s="75"/>
      <c r="IR20" s="75"/>
      <c r="IS20" s="764" t="s">
        <v>98</v>
      </c>
      <c r="IT20" s="741">
        <v>403</v>
      </c>
      <c r="IU20" s="742">
        <v>425</v>
      </c>
      <c r="IV20" s="743">
        <v>514</v>
      </c>
      <c r="IW20" s="741">
        <v>1342</v>
      </c>
      <c r="IX20" s="744">
        <v>1103</v>
      </c>
      <c r="IY20" s="745">
        <v>21.67</v>
      </c>
      <c r="IZ20" s="66"/>
      <c r="JA20" s="794" t="s">
        <v>58</v>
      </c>
      <c r="JB20" s="795">
        <v>474.48</v>
      </c>
      <c r="JC20" s="796">
        <v>447.15</v>
      </c>
      <c r="JD20" s="797">
        <v>6.11</v>
      </c>
      <c r="JE20" s="795">
        <v>216.57</v>
      </c>
      <c r="JF20" s="796">
        <v>206.49</v>
      </c>
      <c r="JG20" s="797">
        <v>4.88</v>
      </c>
      <c r="JH20" s="795">
        <v>473.88</v>
      </c>
      <c r="JI20" s="796">
        <v>446.59</v>
      </c>
      <c r="JJ20" s="797">
        <v>6.11</v>
      </c>
      <c r="JK20" s="66"/>
      <c r="JL20" s="66"/>
      <c r="JM20" s="66" t="s">
        <v>75</v>
      </c>
      <c r="JN20" s="799">
        <v>266</v>
      </c>
      <c r="JO20" s="799">
        <v>266</v>
      </c>
      <c r="JP20" s="799">
        <v>266</v>
      </c>
      <c r="JQ20" s="799">
        <v>266</v>
      </c>
      <c r="JR20" s="66"/>
      <c r="JS20" s="66"/>
      <c r="JT20" s="66"/>
      <c r="JU20" s="66"/>
      <c r="JV20" s="66"/>
      <c r="JW20" s="66"/>
      <c r="JX20" s="835" t="s">
        <v>72</v>
      </c>
      <c r="JY20" s="860">
        <v>9253</v>
      </c>
      <c r="JZ20" s="861">
        <v>985</v>
      </c>
      <c r="KA20" s="861">
        <v>54604</v>
      </c>
      <c r="KB20" s="865">
        <v>0</v>
      </c>
      <c r="KC20" s="866"/>
      <c r="KD20" s="866"/>
      <c r="KE20" s="866"/>
      <c r="KF20" s="866"/>
      <c r="KG20" s="867">
        <v>64842</v>
      </c>
      <c r="KH20" s="840">
        <v>363</v>
      </c>
      <c r="KI20" s="841">
        <v>65205</v>
      </c>
      <c r="KJ20" s="842"/>
      <c r="KK20" s="66"/>
      <c r="KL20" s="835" t="s">
        <v>72</v>
      </c>
      <c r="KM20" s="860">
        <v>4340</v>
      </c>
      <c r="KN20" s="861">
        <v>554</v>
      </c>
      <c r="KO20" s="864">
        <v>27655</v>
      </c>
      <c r="KP20" s="865">
        <v>0</v>
      </c>
      <c r="KQ20" s="866"/>
      <c r="KR20" s="866"/>
      <c r="KS20" s="866"/>
      <c r="KT20" s="866"/>
      <c r="KU20" s="867">
        <v>32549</v>
      </c>
      <c r="KV20" s="840">
        <v>312</v>
      </c>
      <c r="KW20" s="841">
        <v>32861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3202.91</v>
      </c>
      <c r="LS20" s="968">
        <v>3011.62</v>
      </c>
      <c r="LT20" s="755">
        <v>6.35</v>
      </c>
      <c r="LU20" s="63"/>
      <c r="LV20" s="63"/>
      <c r="LW20" s="764" t="s">
        <v>98</v>
      </c>
      <c r="LX20" s="57">
        <v>6334</v>
      </c>
      <c r="LY20" s="756">
        <v>5064</v>
      </c>
      <c r="LZ20" s="757">
        <v>25.08</v>
      </c>
      <c r="MA20" s="73"/>
      <c r="MB20" s="794" t="s">
        <v>58</v>
      </c>
      <c r="MC20" s="795">
        <v>462.13</v>
      </c>
      <c r="MD20" s="796">
        <v>423.98</v>
      </c>
      <c r="ME20" s="797">
        <v>9</v>
      </c>
      <c r="MF20" s="795">
        <v>333.51</v>
      </c>
      <c r="MG20" s="796">
        <v>309.47000000000003</v>
      </c>
      <c r="MH20" s="797">
        <v>7.77</v>
      </c>
      <c r="MI20" s="795">
        <v>461.86</v>
      </c>
      <c r="MJ20" s="796">
        <v>423.74</v>
      </c>
      <c r="MK20" s="797">
        <v>9</v>
      </c>
      <c r="ML20" s="4"/>
      <c r="MM20" s="4"/>
      <c r="MN20" s="4" t="s">
        <v>75</v>
      </c>
      <c r="MO20" s="821">
        <v>266</v>
      </c>
      <c r="MP20" s="821">
        <v>266</v>
      </c>
      <c r="MQ20" s="821">
        <v>266</v>
      </c>
      <c r="MR20" s="821">
        <v>266</v>
      </c>
      <c r="MS20" s="821">
        <v>266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28839</v>
      </c>
      <c r="NB20" s="869">
        <v>3221</v>
      </c>
      <c r="NC20" s="869">
        <v>239019</v>
      </c>
      <c r="ND20" s="870">
        <v>0</v>
      </c>
      <c r="NE20" s="869"/>
      <c r="NF20" s="869"/>
      <c r="NG20" s="869"/>
      <c r="NH20" s="869"/>
      <c r="NI20" s="871">
        <v>271079</v>
      </c>
      <c r="NJ20" s="872">
        <v>363</v>
      </c>
      <c r="NK20" s="873">
        <v>271442</v>
      </c>
      <c r="NL20" s="585"/>
      <c r="NM20" s="585"/>
      <c r="NN20" s="859" t="s">
        <v>72</v>
      </c>
      <c r="NO20" s="868">
        <v>29855</v>
      </c>
      <c r="NP20" s="869">
        <v>3318</v>
      </c>
      <c r="NQ20" s="869">
        <v>97907</v>
      </c>
      <c r="NR20" s="870">
        <v>0</v>
      </c>
      <c r="NS20" s="869"/>
      <c r="NT20" s="869"/>
      <c r="NU20" s="869"/>
      <c r="NV20" s="869"/>
      <c r="NW20" s="871">
        <v>131080</v>
      </c>
      <c r="NX20" s="872">
        <v>574</v>
      </c>
      <c r="NY20" s="873">
        <v>131654</v>
      </c>
    </row>
    <row r="21" spans="1:389" ht="23.25" customHeight="1" thickBot="1" x14ac:dyDescent="0.3">
      <c r="A21" s="56" t="s">
        <v>56</v>
      </c>
      <c r="B21" s="27">
        <v>2655.5999999999995</v>
      </c>
      <c r="C21" s="971">
        <v>2476.7899999999995</v>
      </c>
      <c r="D21" s="763">
        <v>7.22</v>
      </c>
      <c r="E21" s="75"/>
      <c r="F21" s="75"/>
      <c r="G21" s="764" t="s">
        <v>99</v>
      </c>
      <c r="H21" s="741">
        <v>4811</v>
      </c>
      <c r="I21" s="742">
        <v>5542</v>
      </c>
      <c r="J21" s="743">
        <v>2701</v>
      </c>
      <c r="K21" s="741">
        <v>13054</v>
      </c>
      <c r="L21" s="744">
        <v>12066</v>
      </c>
      <c r="M21" s="745">
        <v>8.19</v>
      </c>
      <c r="N21" s="66"/>
      <c r="O21" s="794" t="s">
        <v>63</v>
      </c>
      <c r="P21" s="795">
        <v>475.06</v>
      </c>
      <c r="Q21" s="796">
        <v>444.55</v>
      </c>
      <c r="R21" s="797">
        <v>6.86</v>
      </c>
      <c r="S21" s="795">
        <v>283.3</v>
      </c>
      <c r="T21" s="796">
        <v>255.93</v>
      </c>
      <c r="U21" s="797">
        <v>10.69</v>
      </c>
      <c r="V21" s="795">
        <v>474.68</v>
      </c>
      <c r="W21" s="796">
        <v>444.18</v>
      </c>
      <c r="X21" s="797">
        <v>6.87</v>
      </c>
      <c r="Y21" s="66"/>
      <c r="Z21" s="66"/>
      <c r="AA21" s="66" t="s">
        <v>80</v>
      </c>
      <c r="AB21" s="799">
        <v>56</v>
      </c>
      <c r="AC21" s="799">
        <v>56</v>
      </c>
      <c r="AD21" s="799">
        <v>56</v>
      </c>
      <c r="AE21" s="799">
        <v>56</v>
      </c>
      <c r="AF21" s="66"/>
      <c r="AG21" s="66"/>
      <c r="AH21" s="66"/>
      <c r="AI21" s="66"/>
      <c r="AJ21" s="66"/>
      <c r="AK21" s="66"/>
      <c r="AL21" s="835" t="s">
        <v>76</v>
      </c>
      <c r="AM21" s="884">
        <v>1113</v>
      </c>
      <c r="AN21" s="885">
        <v>323</v>
      </c>
      <c r="AO21" s="885">
        <v>89468</v>
      </c>
      <c r="AP21" s="977">
        <v>582</v>
      </c>
      <c r="AQ21" s="885"/>
      <c r="AR21" s="885"/>
      <c r="AS21" s="885"/>
      <c r="AT21" s="885"/>
      <c r="AU21" s="889">
        <v>91486</v>
      </c>
      <c r="AV21" s="840">
        <v>2644</v>
      </c>
      <c r="AW21" s="841">
        <v>94130</v>
      </c>
      <c r="AX21" s="842"/>
      <c r="AY21" s="66"/>
      <c r="AZ21" s="835" t="s">
        <v>77</v>
      </c>
      <c r="BA21" s="884">
        <v>27120</v>
      </c>
      <c r="BB21" s="885">
        <v>4443</v>
      </c>
      <c r="BC21" s="888">
        <v>67492</v>
      </c>
      <c r="BD21" s="886">
        <v>248</v>
      </c>
      <c r="BE21" s="885"/>
      <c r="BF21" s="885"/>
      <c r="BG21" s="885"/>
      <c r="BH21" s="885"/>
      <c r="BI21" s="889">
        <v>99303</v>
      </c>
      <c r="BJ21" s="889">
        <v>1539</v>
      </c>
      <c r="BK21" s="841">
        <v>100842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2798.13</v>
      </c>
      <c r="CG21" s="971">
        <v>2648.8900000000003</v>
      </c>
      <c r="CH21" s="763">
        <v>5.63</v>
      </c>
      <c r="CI21" s="75"/>
      <c r="CJ21" s="75"/>
      <c r="CK21" s="764" t="s">
        <v>99</v>
      </c>
      <c r="CL21" s="741">
        <v>682</v>
      </c>
      <c r="CM21" s="742">
        <v>467</v>
      </c>
      <c r="CN21" s="743">
        <v>294</v>
      </c>
      <c r="CO21" s="741">
        <v>1443</v>
      </c>
      <c r="CP21" s="744">
        <v>1406</v>
      </c>
      <c r="CQ21" s="745">
        <v>2.63</v>
      </c>
      <c r="CR21" s="66"/>
      <c r="CS21" s="794" t="s">
        <v>63</v>
      </c>
      <c r="CT21" s="795">
        <v>519.71</v>
      </c>
      <c r="CU21" s="796">
        <v>480.23</v>
      </c>
      <c r="CV21" s="797">
        <v>8.2200000000000006</v>
      </c>
      <c r="CW21" s="795">
        <v>268.04000000000002</v>
      </c>
      <c r="CX21" s="796">
        <v>240.7</v>
      </c>
      <c r="CY21" s="797">
        <v>11.36</v>
      </c>
      <c r="CZ21" s="795">
        <v>519.29</v>
      </c>
      <c r="DA21" s="796">
        <v>479.83</v>
      </c>
      <c r="DB21" s="797">
        <v>8.2200000000000006</v>
      </c>
      <c r="DC21" s="66"/>
      <c r="DD21" s="66"/>
      <c r="DE21" s="66" t="s">
        <v>80</v>
      </c>
      <c r="DF21" s="799">
        <v>56</v>
      </c>
      <c r="DG21" s="799">
        <v>56</v>
      </c>
      <c r="DH21" s="799">
        <v>56</v>
      </c>
      <c r="DI21" s="799">
        <v>56</v>
      </c>
      <c r="DJ21" s="66"/>
      <c r="DK21" s="66"/>
      <c r="DL21" s="66"/>
      <c r="DM21" s="66"/>
      <c r="DN21" s="66"/>
      <c r="DO21" s="66"/>
      <c r="DP21" s="835" t="s">
        <v>76</v>
      </c>
      <c r="DQ21" s="884">
        <v>16629</v>
      </c>
      <c r="DR21" s="885">
        <v>3069</v>
      </c>
      <c r="DS21" s="885">
        <v>93291</v>
      </c>
      <c r="DT21" s="886">
        <v>124</v>
      </c>
      <c r="DU21" s="884"/>
      <c r="DV21" s="885"/>
      <c r="DW21" s="885"/>
      <c r="DX21" s="885"/>
      <c r="DY21" s="889">
        <v>113113</v>
      </c>
      <c r="DZ21" s="840">
        <v>1878</v>
      </c>
      <c r="EA21" s="841">
        <v>114991</v>
      </c>
      <c r="EB21" s="842"/>
      <c r="EC21" s="66"/>
      <c r="ED21" s="835" t="s">
        <v>77</v>
      </c>
      <c r="EE21" s="884">
        <v>3912</v>
      </c>
      <c r="EF21" s="885">
        <v>449</v>
      </c>
      <c r="EG21" s="888">
        <v>24339</v>
      </c>
      <c r="EH21" s="886">
        <v>382</v>
      </c>
      <c r="EI21" s="884"/>
      <c r="EJ21" s="885"/>
      <c r="EK21" s="885"/>
      <c r="EL21" s="885"/>
      <c r="EM21" s="889">
        <v>29082</v>
      </c>
      <c r="EN21" s="889">
        <v>366</v>
      </c>
      <c r="EO21" s="841">
        <v>29448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2930.23</v>
      </c>
      <c r="FK21" s="971">
        <v>2715.12</v>
      </c>
      <c r="FL21" s="763">
        <v>7.92</v>
      </c>
      <c r="FM21" s="75"/>
      <c r="FN21" s="75"/>
      <c r="FO21" s="764" t="s">
        <v>99</v>
      </c>
      <c r="FP21" s="741">
        <v>801</v>
      </c>
      <c r="FQ21" s="742">
        <v>871</v>
      </c>
      <c r="FR21" s="743">
        <v>761</v>
      </c>
      <c r="FS21" s="741">
        <v>2433</v>
      </c>
      <c r="FT21" s="744">
        <v>2568</v>
      </c>
      <c r="FU21" s="745">
        <v>-5.26</v>
      </c>
      <c r="FV21" s="66"/>
      <c r="FW21" s="794" t="s">
        <v>63</v>
      </c>
      <c r="FX21" s="795">
        <v>459.89</v>
      </c>
      <c r="FY21" s="796">
        <v>424.01</v>
      </c>
      <c r="FZ21" s="797">
        <v>8.4600000000000009</v>
      </c>
      <c r="GA21" s="795">
        <v>166.16</v>
      </c>
      <c r="GB21" s="796">
        <v>156.25</v>
      </c>
      <c r="GC21" s="797">
        <v>6.34</v>
      </c>
      <c r="GD21" s="795">
        <v>459.07</v>
      </c>
      <c r="GE21" s="796">
        <v>423.29</v>
      </c>
      <c r="GF21" s="797">
        <v>8.4499999999999993</v>
      </c>
      <c r="GG21" s="66"/>
      <c r="GH21" s="66"/>
      <c r="GI21" s="66" t="s">
        <v>80</v>
      </c>
      <c r="GJ21" s="799">
        <v>56</v>
      </c>
      <c r="GK21" s="799">
        <v>56</v>
      </c>
      <c r="GL21" s="799">
        <v>56</v>
      </c>
      <c r="GM21" s="799">
        <v>56</v>
      </c>
      <c r="GN21" s="66"/>
      <c r="GO21" s="66"/>
      <c r="GP21" s="66"/>
      <c r="GQ21" s="66"/>
      <c r="GR21" s="66"/>
      <c r="GS21" s="66"/>
      <c r="GT21" s="835" t="s">
        <v>76</v>
      </c>
      <c r="GU21" s="884">
        <v>21439</v>
      </c>
      <c r="GV21" s="885">
        <v>2202</v>
      </c>
      <c r="GW21" s="885">
        <v>95292</v>
      </c>
      <c r="GX21" s="886">
        <v>416</v>
      </c>
      <c r="GY21" s="885"/>
      <c r="GZ21" s="885"/>
      <c r="HA21" s="885"/>
      <c r="HB21" s="885"/>
      <c r="HC21" s="889">
        <v>119349</v>
      </c>
      <c r="HD21" s="840">
        <v>251</v>
      </c>
      <c r="HE21" s="841">
        <v>119600</v>
      </c>
      <c r="HF21" s="842"/>
      <c r="HG21" s="66"/>
      <c r="HH21" s="835" t="s">
        <v>77</v>
      </c>
      <c r="HI21" s="884">
        <v>4960</v>
      </c>
      <c r="HJ21" s="885">
        <v>608</v>
      </c>
      <c r="HK21" s="888">
        <v>18020</v>
      </c>
      <c r="HL21" s="886">
        <v>0</v>
      </c>
      <c r="HM21" s="885"/>
      <c r="HN21" s="885"/>
      <c r="HO21" s="885"/>
      <c r="HP21" s="885"/>
      <c r="HQ21" s="889">
        <v>23588</v>
      </c>
      <c r="HR21" s="889">
        <v>519</v>
      </c>
      <c r="HS21" s="841">
        <v>24107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3017.61</v>
      </c>
      <c r="IO21" s="971">
        <v>2894.64</v>
      </c>
      <c r="IP21" s="763">
        <v>4.25</v>
      </c>
      <c r="IQ21" s="75"/>
      <c r="IR21" s="75"/>
      <c r="IS21" s="764" t="s">
        <v>99</v>
      </c>
      <c r="IT21" s="741">
        <v>455</v>
      </c>
      <c r="IU21" s="742">
        <v>412</v>
      </c>
      <c r="IV21" s="743">
        <v>415</v>
      </c>
      <c r="IW21" s="741">
        <v>1282</v>
      </c>
      <c r="IX21" s="744">
        <v>1195</v>
      </c>
      <c r="IY21" s="745">
        <v>7.28</v>
      </c>
      <c r="IZ21" s="66"/>
      <c r="JA21" s="794" t="s">
        <v>63</v>
      </c>
      <c r="JB21" s="795">
        <v>564.48</v>
      </c>
      <c r="JC21" s="796">
        <v>542.85</v>
      </c>
      <c r="JD21" s="797">
        <v>3.98</v>
      </c>
      <c r="JE21" s="795">
        <v>395.48</v>
      </c>
      <c r="JF21" s="796">
        <v>383.48</v>
      </c>
      <c r="JG21" s="797">
        <v>3.13</v>
      </c>
      <c r="JH21" s="795">
        <v>564.09</v>
      </c>
      <c r="JI21" s="796">
        <v>542.48</v>
      </c>
      <c r="JJ21" s="797">
        <v>3.98</v>
      </c>
      <c r="JK21" s="66"/>
      <c r="JL21" s="66"/>
      <c r="JM21" s="66" t="s">
        <v>80</v>
      </c>
      <c r="JN21" s="799">
        <v>56</v>
      </c>
      <c r="JO21" s="799">
        <v>56</v>
      </c>
      <c r="JP21" s="799">
        <v>56</v>
      </c>
      <c r="JQ21" s="799">
        <v>56</v>
      </c>
      <c r="JR21" s="66"/>
      <c r="JS21" s="66"/>
      <c r="JT21" s="66"/>
      <c r="JU21" s="66"/>
      <c r="JV21" s="66"/>
      <c r="JW21" s="66"/>
      <c r="JX21" s="835" t="s">
        <v>76</v>
      </c>
      <c r="JY21" s="884">
        <v>18510</v>
      </c>
      <c r="JZ21" s="885">
        <v>2465</v>
      </c>
      <c r="KA21" s="885">
        <v>78866</v>
      </c>
      <c r="KB21" s="890">
        <v>6966</v>
      </c>
      <c r="KC21" s="891"/>
      <c r="KD21" s="891"/>
      <c r="KE21" s="891"/>
      <c r="KF21" s="891"/>
      <c r="KG21" s="892">
        <v>106807</v>
      </c>
      <c r="KH21" s="840">
        <v>780</v>
      </c>
      <c r="KI21" s="841">
        <v>107587</v>
      </c>
      <c r="KJ21" s="842"/>
      <c r="KK21" s="66"/>
      <c r="KL21" s="835" t="s">
        <v>77</v>
      </c>
      <c r="KM21" s="884">
        <v>6028</v>
      </c>
      <c r="KN21" s="885">
        <v>1108</v>
      </c>
      <c r="KO21" s="888">
        <v>37442</v>
      </c>
      <c r="KP21" s="890">
        <v>43</v>
      </c>
      <c r="KQ21" s="891"/>
      <c r="KR21" s="891"/>
      <c r="KS21" s="891"/>
      <c r="KT21" s="891"/>
      <c r="KU21" s="892">
        <v>44621</v>
      </c>
      <c r="KV21" s="889">
        <v>750</v>
      </c>
      <c r="KW21" s="841">
        <v>45371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2852.4400000000005</v>
      </c>
      <c r="LS21" s="971">
        <v>2692.15</v>
      </c>
      <c r="LT21" s="780">
        <v>5.95</v>
      </c>
      <c r="LU21" s="63"/>
      <c r="LV21" s="63"/>
      <c r="LW21" s="764" t="s">
        <v>99</v>
      </c>
      <c r="LX21" s="57">
        <v>18212</v>
      </c>
      <c r="LY21" s="756">
        <v>17235</v>
      </c>
      <c r="LZ21" s="757">
        <v>5.67</v>
      </c>
      <c r="MA21" s="73"/>
      <c r="MB21" s="794" t="s">
        <v>63</v>
      </c>
      <c r="MC21" s="795">
        <v>502.94</v>
      </c>
      <c r="MD21" s="796">
        <v>471.75</v>
      </c>
      <c r="ME21" s="797">
        <v>6.61</v>
      </c>
      <c r="MF21" s="795">
        <v>292.14</v>
      </c>
      <c r="MG21" s="796">
        <v>271.8</v>
      </c>
      <c r="MH21" s="797">
        <v>7.48</v>
      </c>
      <c r="MI21" s="795">
        <v>502.49</v>
      </c>
      <c r="MJ21" s="796">
        <v>471.33</v>
      </c>
      <c r="MK21" s="797">
        <v>6.61</v>
      </c>
      <c r="ML21" s="4"/>
      <c r="MM21" s="4"/>
      <c r="MN21" s="4" t="s">
        <v>80</v>
      </c>
      <c r="MO21" s="821">
        <v>56</v>
      </c>
      <c r="MP21" s="821">
        <v>56</v>
      </c>
      <c r="MQ21" s="821">
        <v>56</v>
      </c>
      <c r="MR21" s="821">
        <v>56</v>
      </c>
      <c r="MS21" s="821">
        <v>56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57691</v>
      </c>
      <c r="NB21" s="894">
        <v>8059</v>
      </c>
      <c r="NC21" s="894">
        <v>356917</v>
      </c>
      <c r="ND21" s="895">
        <v>8088</v>
      </c>
      <c r="NE21" s="894"/>
      <c r="NF21" s="894"/>
      <c r="NG21" s="894"/>
      <c r="NH21" s="894"/>
      <c r="NI21" s="896">
        <v>430755</v>
      </c>
      <c r="NJ21" s="897">
        <v>5553</v>
      </c>
      <c r="NK21" s="898">
        <v>436308</v>
      </c>
      <c r="NL21" s="585"/>
      <c r="NM21" s="585"/>
      <c r="NN21" s="859" t="s">
        <v>77</v>
      </c>
      <c r="NO21" s="893">
        <v>42020</v>
      </c>
      <c r="NP21" s="894">
        <v>6608</v>
      </c>
      <c r="NQ21" s="894">
        <v>147293</v>
      </c>
      <c r="NR21" s="895">
        <v>673</v>
      </c>
      <c r="NS21" s="894"/>
      <c r="NT21" s="894"/>
      <c r="NU21" s="894"/>
      <c r="NV21" s="894"/>
      <c r="NW21" s="896">
        <v>196594</v>
      </c>
      <c r="NX21" s="897">
        <v>3174</v>
      </c>
      <c r="NY21" s="898">
        <v>199768</v>
      </c>
    </row>
    <row r="22" spans="1:389" ht="23.25" customHeight="1" thickTop="1" thickBot="1" x14ac:dyDescent="0.3">
      <c r="A22" s="790" t="s">
        <v>36</v>
      </c>
      <c r="B22" s="973">
        <v>3435.9399999999996</v>
      </c>
      <c r="C22" s="974">
        <v>3201.7300000000005</v>
      </c>
      <c r="D22" s="793">
        <v>7.32</v>
      </c>
      <c r="E22" s="75"/>
      <c r="F22" s="75"/>
      <c r="G22" s="740" t="s">
        <v>100</v>
      </c>
      <c r="H22" s="741">
        <v>1385</v>
      </c>
      <c r="I22" s="742">
        <v>914</v>
      </c>
      <c r="J22" s="743">
        <v>1601</v>
      </c>
      <c r="K22" s="741">
        <v>3900</v>
      </c>
      <c r="L22" s="744">
        <v>4865</v>
      </c>
      <c r="M22" s="745">
        <v>-19.84</v>
      </c>
      <c r="N22" s="66"/>
      <c r="O22" s="794" t="s">
        <v>69</v>
      </c>
      <c r="P22" s="795">
        <v>229.08</v>
      </c>
      <c r="Q22" s="796">
        <v>212.42</v>
      </c>
      <c r="R22" s="797">
        <v>7.84</v>
      </c>
      <c r="S22" s="795">
        <v>156.72</v>
      </c>
      <c r="T22" s="796">
        <v>143.57</v>
      </c>
      <c r="U22" s="797">
        <v>9.16</v>
      </c>
      <c r="V22" s="795">
        <v>228.94</v>
      </c>
      <c r="W22" s="796">
        <v>212.29</v>
      </c>
      <c r="X22" s="797">
        <v>7.84</v>
      </c>
      <c r="Y22" s="66"/>
      <c r="Z22" s="66"/>
      <c r="AA22" s="66" t="s">
        <v>84</v>
      </c>
      <c r="AB22" s="799">
        <v>19</v>
      </c>
      <c r="AC22" s="799">
        <v>19</v>
      </c>
      <c r="AD22" s="799">
        <v>19</v>
      </c>
      <c r="AE22" s="799">
        <v>19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2040</v>
      </c>
      <c r="AN22" s="905">
        <v>516</v>
      </c>
      <c r="AO22" s="905">
        <v>170481</v>
      </c>
      <c r="AP22" s="978">
        <v>582</v>
      </c>
      <c r="AQ22" s="905"/>
      <c r="AR22" s="905"/>
      <c r="AS22" s="905"/>
      <c r="AT22" s="905"/>
      <c r="AU22" s="909">
        <v>173619</v>
      </c>
      <c r="AV22" s="905">
        <v>2644</v>
      </c>
      <c r="AW22" s="907">
        <v>176263</v>
      </c>
      <c r="AX22" s="908"/>
      <c r="AY22" s="92"/>
      <c r="AZ22" s="903" t="s">
        <v>49</v>
      </c>
      <c r="BA22" s="904">
        <v>57494</v>
      </c>
      <c r="BB22" s="905">
        <v>7219</v>
      </c>
      <c r="BC22" s="905">
        <v>122003</v>
      </c>
      <c r="BD22" s="906">
        <v>248</v>
      </c>
      <c r="BE22" s="905"/>
      <c r="BF22" s="905"/>
      <c r="BG22" s="905"/>
      <c r="BH22" s="905"/>
      <c r="BI22" s="909">
        <v>186964</v>
      </c>
      <c r="BJ22" s="905">
        <v>1539</v>
      </c>
      <c r="BK22" s="907">
        <v>188503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3776.94</v>
      </c>
      <c r="CG22" s="974">
        <v>3475.57</v>
      </c>
      <c r="CH22" s="793">
        <v>8.67</v>
      </c>
      <c r="CI22" s="75"/>
      <c r="CJ22" s="75"/>
      <c r="CK22" s="740" t="s">
        <v>100</v>
      </c>
      <c r="CL22" s="741">
        <v>636</v>
      </c>
      <c r="CM22" s="742">
        <v>382</v>
      </c>
      <c r="CN22" s="743">
        <v>498</v>
      </c>
      <c r="CO22" s="741">
        <v>1516</v>
      </c>
      <c r="CP22" s="744">
        <v>1064</v>
      </c>
      <c r="CQ22" s="745">
        <v>42.48</v>
      </c>
      <c r="CR22" s="66"/>
      <c r="CS22" s="794" t="s">
        <v>69</v>
      </c>
      <c r="CT22" s="795">
        <v>297.33</v>
      </c>
      <c r="CU22" s="796">
        <v>280.44</v>
      </c>
      <c r="CV22" s="797">
        <v>6.02</v>
      </c>
      <c r="CW22" s="795">
        <v>288.66000000000003</v>
      </c>
      <c r="CX22" s="796">
        <v>262.58</v>
      </c>
      <c r="CY22" s="797">
        <v>9.93</v>
      </c>
      <c r="CZ22" s="795">
        <v>297.32</v>
      </c>
      <c r="DA22" s="796">
        <v>280.41000000000003</v>
      </c>
      <c r="DB22" s="797">
        <v>6.03</v>
      </c>
      <c r="DC22" s="66"/>
      <c r="DD22" s="66"/>
      <c r="DE22" s="66" t="s">
        <v>84</v>
      </c>
      <c r="DF22" s="799">
        <v>19</v>
      </c>
      <c r="DG22" s="799">
        <v>19</v>
      </c>
      <c r="DH22" s="799">
        <v>19</v>
      </c>
      <c r="DI22" s="799">
        <v>19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30484</v>
      </c>
      <c r="DR22" s="905">
        <v>4910</v>
      </c>
      <c r="DS22" s="905">
        <v>183175</v>
      </c>
      <c r="DT22" s="906">
        <v>124</v>
      </c>
      <c r="DU22" s="905"/>
      <c r="DV22" s="905"/>
      <c r="DW22" s="905"/>
      <c r="DX22" s="905"/>
      <c r="DY22" s="909">
        <v>218693</v>
      </c>
      <c r="DZ22" s="905">
        <v>1878</v>
      </c>
      <c r="EA22" s="907">
        <v>220571</v>
      </c>
      <c r="EB22" s="908"/>
      <c r="EC22" s="92"/>
      <c r="ED22" s="903" t="s">
        <v>49</v>
      </c>
      <c r="EE22" s="904">
        <v>8293</v>
      </c>
      <c r="EF22" s="905">
        <v>778</v>
      </c>
      <c r="EG22" s="905">
        <v>50994</v>
      </c>
      <c r="EH22" s="906">
        <v>382</v>
      </c>
      <c r="EI22" s="905"/>
      <c r="EJ22" s="905"/>
      <c r="EK22" s="905"/>
      <c r="EL22" s="905"/>
      <c r="EM22" s="909">
        <v>60447</v>
      </c>
      <c r="EN22" s="905">
        <v>485</v>
      </c>
      <c r="EO22" s="907">
        <v>60932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3712.65</v>
      </c>
      <c r="FK22" s="974">
        <v>3396.3899999999994</v>
      </c>
      <c r="FL22" s="793">
        <v>9.31</v>
      </c>
      <c r="FM22" s="75"/>
      <c r="FN22" s="75"/>
      <c r="FO22" s="740" t="s">
        <v>100</v>
      </c>
      <c r="FP22" s="741">
        <v>133</v>
      </c>
      <c r="FQ22" s="742">
        <v>102</v>
      </c>
      <c r="FR22" s="743">
        <v>71</v>
      </c>
      <c r="FS22" s="741">
        <v>306</v>
      </c>
      <c r="FT22" s="744">
        <v>253</v>
      </c>
      <c r="FU22" s="745">
        <v>20.95</v>
      </c>
      <c r="FV22" s="66"/>
      <c r="FW22" s="794" t="s">
        <v>69</v>
      </c>
      <c r="FX22" s="795">
        <v>235.13</v>
      </c>
      <c r="FY22" s="796">
        <v>220.29</v>
      </c>
      <c r="FZ22" s="797">
        <v>6.74</v>
      </c>
      <c r="GA22" s="795">
        <v>151.06</v>
      </c>
      <c r="GB22" s="796">
        <v>140.63</v>
      </c>
      <c r="GC22" s="797">
        <v>7.42</v>
      </c>
      <c r="GD22" s="795">
        <v>234.9</v>
      </c>
      <c r="GE22" s="796">
        <v>220.07</v>
      </c>
      <c r="GF22" s="797">
        <v>6.74</v>
      </c>
      <c r="GG22" s="66"/>
      <c r="GH22" s="66"/>
      <c r="GI22" s="66" t="s">
        <v>84</v>
      </c>
      <c r="GJ22" s="799">
        <v>19</v>
      </c>
      <c r="GK22" s="799">
        <v>19</v>
      </c>
      <c r="GL22" s="799">
        <v>19</v>
      </c>
      <c r="GM22" s="799">
        <v>19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39301</v>
      </c>
      <c r="GV22" s="905">
        <v>3523</v>
      </c>
      <c r="GW22" s="905">
        <v>188734</v>
      </c>
      <c r="GX22" s="906">
        <v>416</v>
      </c>
      <c r="GY22" s="905"/>
      <c r="GZ22" s="905"/>
      <c r="HA22" s="905"/>
      <c r="HB22" s="905"/>
      <c r="HC22" s="909">
        <v>231974</v>
      </c>
      <c r="HD22" s="905">
        <v>251</v>
      </c>
      <c r="HE22" s="907">
        <v>232225</v>
      </c>
      <c r="HF22" s="908"/>
      <c r="HG22" s="92"/>
      <c r="HH22" s="903" t="s">
        <v>49</v>
      </c>
      <c r="HI22" s="904">
        <v>10118</v>
      </c>
      <c r="HJ22" s="905">
        <v>1026</v>
      </c>
      <c r="HK22" s="905">
        <v>38333</v>
      </c>
      <c r="HL22" s="906">
        <v>0</v>
      </c>
      <c r="HM22" s="905"/>
      <c r="HN22" s="905"/>
      <c r="HO22" s="905"/>
      <c r="HP22" s="905"/>
      <c r="HQ22" s="909">
        <v>49477</v>
      </c>
      <c r="HR22" s="905">
        <v>662</v>
      </c>
      <c r="HS22" s="907">
        <v>50139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3947.5699999999997</v>
      </c>
      <c r="IO22" s="974">
        <v>3816.35</v>
      </c>
      <c r="IP22" s="793">
        <v>3.44</v>
      </c>
      <c r="IQ22" s="75"/>
      <c r="IR22" s="75"/>
      <c r="IS22" s="740" t="s">
        <v>100</v>
      </c>
      <c r="IT22" s="741">
        <v>164</v>
      </c>
      <c r="IU22" s="742">
        <v>190</v>
      </c>
      <c r="IV22" s="743">
        <v>312</v>
      </c>
      <c r="IW22" s="741">
        <v>666</v>
      </c>
      <c r="IX22" s="744">
        <v>589</v>
      </c>
      <c r="IY22" s="745">
        <v>13.07</v>
      </c>
      <c r="IZ22" s="66"/>
      <c r="JA22" s="794" t="s">
        <v>69</v>
      </c>
      <c r="JB22" s="795">
        <v>373.46</v>
      </c>
      <c r="JC22" s="796">
        <v>355.92</v>
      </c>
      <c r="JD22" s="797">
        <v>4.93</v>
      </c>
      <c r="JE22" s="795">
        <v>188.32</v>
      </c>
      <c r="JF22" s="796">
        <v>176.99</v>
      </c>
      <c r="JG22" s="797">
        <v>6.4</v>
      </c>
      <c r="JH22" s="795">
        <v>373.03</v>
      </c>
      <c r="JI22" s="796">
        <v>355.51</v>
      </c>
      <c r="JJ22" s="797">
        <v>4.93</v>
      </c>
      <c r="JK22" s="66"/>
      <c r="JL22" s="66"/>
      <c r="JM22" s="66" t="s">
        <v>84</v>
      </c>
      <c r="JN22" s="799">
        <v>19</v>
      </c>
      <c r="JO22" s="799">
        <v>19</v>
      </c>
      <c r="JP22" s="799">
        <v>19</v>
      </c>
      <c r="JQ22" s="799">
        <v>19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33932</v>
      </c>
      <c r="JZ22" s="905">
        <v>3697</v>
      </c>
      <c r="KA22" s="905">
        <v>157728</v>
      </c>
      <c r="KB22" s="911">
        <v>6966</v>
      </c>
      <c r="KC22" s="912"/>
      <c r="KD22" s="912"/>
      <c r="KE22" s="912"/>
      <c r="KF22" s="912"/>
      <c r="KG22" s="913">
        <v>202323</v>
      </c>
      <c r="KH22" s="905">
        <v>1143</v>
      </c>
      <c r="KI22" s="907">
        <v>203466</v>
      </c>
      <c r="KJ22" s="908"/>
      <c r="KK22" s="92"/>
      <c r="KL22" s="903" t="s">
        <v>49</v>
      </c>
      <c r="KM22" s="904">
        <v>12779</v>
      </c>
      <c r="KN22" s="905">
        <v>1870</v>
      </c>
      <c r="KO22" s="905">
        <v>73160</v>
      </c>
      <c r="KP22" s="911">
        <v>43</v>
      </c>
      <c r="KQ22" s="912"/>
      <c r="KR22" s="912"/>
      <c r="KS22" s="912"/>
      <c r="KT22" s="912"/>
      <c r="KU22" s="913">
        <v>87852</v>
      </c>
      <c r="KV22" s="905">
        <v>1062</v>
      </c>
      <c r="KW22" s="907">
        <v>88914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3656.8900000000003</v>
      </c>
      <c r="LS22" s="974">
        <v>3423.2900000000004</v>
      </c>
      <c r="LT22" s="820">
        <v>6.82</v>
      </c>
      <c r="LU22" s="63"/>
      <c r="LV22" s="63"/>
      <c r="LW22" s="740" t="s">
        <v>100</v>
      </c>
      <c r="LX22" s="57">
        <v>6388</v>
      </c>
      <c r="LY22" s="756">
        <v>6771</v>
      </c>
      <c r="LZ22" s="757">
        <v>-5.66</v>
      </c>
      <c r="MA22" s="73"/>
      <c r="MB22" s="794" t="s">
        <v>69</v>
      </c>
      <c r="MC22" s="795">
        <v>276.97000000000003</v>
      </c>
      <c r="MD22" s="796">
        <v>259.61</v>
      </c>
      <c r="ME22" s="797">
        <v>6.69</v>
      </c>
      <c r="MF22" s="795">
        <v>180.97</v>
      </c>
      <c r="MG22" s="796">
        <v>166.85</v>
      </c>
      <c r="MH22" s="797">
        <v>8.4600000000000009</v>
      </c>
      <c r="MI22" s="795">
        <v>276.77</v>
      </c>
      <c r="MJ22" s="796">
        <v>259.41000000000003</v>
      </c>
      <c r="MK22" s="797">
        <v>6.69</v>
      </c>
      <c r="ML22" s="4"/>
      <c r="MM22" s="4"/>
      <c r="MN22" s="4" t="s">
        <v>84</v>
      </c>
      <c r="MO22" s="821">
        <v>19</v>
      </c>
      <c r="MP22" s="821">
        <v>19</v>
      </c>
      <c r="MQ22" s="821">
        <v>19</v>
      </c>
      <c r="MR22" s="821">
        <v>19</v>
      </c>
      <c r="MS22" s="821">
        <v>19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105757</v>
      </c>
      <c r="NB22" s="917">
        <v>12646</v>
      </c>
      <c r="NC22" s="917">
        <v>700118</v>
      </c>
      <c r="ND22" s="918">
        <v>8088</v>
      </c>
      <c r="NE22" s="917"/>
      <c r="NF22" s="917"/>
      <c r="NG22" s="917"/>
      <c r="NH22" s="917"/>
      <c r="NI22" s="919">
        <v>826609</v>
      </c>
      <c r="NJ22" s="916">
        <v>5916</v>
      </c>
      <c r="NK22" s="919">
        <v>832525</v>
      </c>
      <c r="NL22" s="585"/>
      <c r="NM22" s="585"/>
      <c r="NN22" s="916" t="s">
        <v>49</v>
      </c>
      <c r="NO22" s="916">
        <v>88684</v>
      </c>
      <c r="NP22" s="917">
        <v>10893</v>
      </c>
      <c r="NQ22" s="917">
        <v>284490</v>
      </c>
      <c r="NR22" s="918">
        <v>673</v>
      </c>
      <c r="NS22" s="917"/>
      <c r="NT22" s="917"/>
      <c r="NU22" s="917"/>
      <c r="NV22" s="917"/>
      <c r="NW22" s="919">
        <v>384740</v>
      </c>
      <c r="NX22" s="916">
        <v>3748</v>
      </c>
      <c r="NY22" s="919">
        <v>388488</v>
      </c>
    </row>
    <row r="23" spans="1:389" ht="23.25" customHeight="1" thickTop="1" x14ac:dyDescent="0.25">
      <c r="A23" s="58" t="s">
        <v>101</v>
      </c>
      <c r="B23" s="119">
        <v>1555.8500000000001</v>
      </c>
      <c r="C23" s="979">
        <v>1458.8099999999997</v>
      </c>
      <c r="D23" s="739">
        <v>6.65</v>
      </c>
      <c r="E23" s="75"/>
      <c r="F23" s="75"/>
      <c r="G23" s="740" t="s">
        <v>102</v>
      </c>
      <c r="H23" s="741">
        <v>4275</v>
      </c>
      <c r="I23" s="742">
        <v>2589</v>
      </c>
      <c r="J23" s="743">
        <v>5945</v>
      </c>
      <c r="K23" s="741">
        <v>12809</v>
      </c>
      <c r="L23" s="744">
        <v>7579</v>
      </c>
      <c r="M23" s="745">
        <v>69.010000000000005</v>
      </c>
      <c r="N23" s="66" t="s">
        <v>392</v>
      </c>
      <c r="O23" s="794" t="s">
        <v>74</v>
      </c>
      <c r="P23" s="795">
        <v>355.88</v>
      </c>
      <c r="Q23" s="980">
        <v>342.88</v>
      </c>
      <c r="R23" s="797">
        <v>3.79</v>
      </c>
      <c r="S23" s="795">
        <v>313.44</v>
      </c>
      <c r="T23" s="796">
        <v>299.63</v>
      </c>
      <c r="U23" s="797">
        <v>4.6100000000000003</v>
      </c>
      <c r="V23" s="795">
        <v>355.79</v>
      </c>
      <c r="W23" s="796">
        <v>342.8</v>
      </c>
      <c r="X23" s="797">
        <v>3.79</v>
      </c>
      <c r="Y23" s="66"/>
      <c r="Z23" s="92" t="s">
        <v>54</v>
      </c>
      <c r="AA23" s="92"/>
      <c r="AB23" s="981">
        <v>83.98</v>
      </c>
      <c r="AC23" s="982">
        <v>83.92</v>
      </c>
      <c r="AD23" s="982">
        <v>79.650000000000006</v>
      </c>
      <c r="AE23" s="982">
        <v>82.52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1602.2899999999997</v>
      </c>
      <c r="CG23" s="979">
        <v>1509.4299999999998</v>
      </c>
      <c r="CH23" s="739">
        <v>6.15</v>
      </c>
      <c r="CI23" s="75"/>
      <c r="CJ23" s="75"/>
      <c r="CK23" s="740" t="s">
        <v>102</v>
      </c>
      <c r="CL23" s="741">
        <v>1278</v>
      </c>
      <c r="CM23" s="742">
        <v>816</v>
      </c>
      <c r="CN23" s="743">
        <v>852</v>
      </c>
      <c r="CO23" s="741">
        <v>2946</v>
      </c>
      <c r="CP23" s="744">
        <v>2309</v>
      </c>
      <c r="CQ23" s="745">
        <v>27.59</v>
      </c>
      <c r="CR23" s="66"/>
      <c r="CS23" s="794" t="s">
        <v>74</v>
      </c>
      <c r="CT23" s="795">
        <v>365.95</v>
      </c>
      <c r="CU23" s="980">
        <v>352.06</v>
      </c>
      <c r="CV23" s="797">
        <v>3.95</v>
      </c>
      <c r="CW23" s="795">
        <v>329.9</v>
      </c>
      <c r="CX23" s="796">
        <v>306.35000000000002</v>
      </c>
      <c r="CY23" s="797">
        <v>7.69</v>
      </c>
      <c r="CZ23" s="795">
        <v>365.89</v>
      </c>
      <c r="DA23" s="796">
        <v>351.99</v>
      </c>
      <c r="DB23" s="797">
        <v>3.95</v>
      </c>
      <c r="DC23" s="66"/>
      <c r="DD23" s="92" t="s">
        <v>54</v>
      </c>
      <c r="DE23" s="92"/>
      <c r="DF23" s="981">
        <v>74.37</v>
      </c>
      <c r="DG23" s="982">
        <v>71.790000000000006</v>
      </c>
      <c r="DH23" s="982">
        <v>61.96</v>
      </c>
      <c r="DI23" s="982">
        <v>69.37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1394.77</v>
      </c>
      <c r="FK23" s="979">
        <v>1302.18</v>
      </c>
      <c r="FL23" s="739">
        <v>7.11</v>
      </c>
      <c r="FM23" s="75"/>
      <c r="FN23" s="75"/>
      <c r="FO23" s="740" t="s">
        <v>102</v>
      </c>
      <c r="FP23" s="741">
        <v>1142</v>
      </c>
      <c r="FQ23" s="742">
        <v>1526</v>
      </c>
      <c r="FR23" s="743">
        <v>1439</v>
      </c>
      <c r="FS23" s="741">
        <v>4107</v>
      </c>
      <c r="FT23" s="744">
        <v>3771</v>
      </c>
      <c r="FU23" s="745">
        <v>8.91</v>
      </c>
      <c r="FV23" s="66"/>
      <c r="FW23" s="794" t="s">
        <v>74</v>
      </c>
      <c r="FX23" s="795">
        <v>368.59</v>
      </c>
      <c r="FY23" s="980">
        <v>335.5</v>
      </c>
      <c r="FZ23" s="797">
        <v>9.86</v>
      </c>
      <c r="GA23" s="795">
        <v>181.27</v>
      </c>
      <c r="GB23" s="796">
        <v>171.88</v>
      </c>
      <c r="GC23" s="797">
        <v>5.46</v>
      </c>
      <c r="GD23" s="795">
        <v>368.07</v>
      </c>
      <c r="GE23" s="796">
        <v>335.06</v>
      </c>
      <c r="GF23" s="797">
        <v>9.85</v>
      </c>
      <c r="GG23" s="66"/>
      <c r="GH23" s="92" t="s">
        <v>54</v>
      </c>
      <c r="GI23" s="92"/>
      <c r="GJ23" s="981">
        <v>55.43</v>
      </c>
      <c r="GK23" s="982">
        <v>57.71</v>
      </c>
      <c r="GL23" s="982">
        <v>54.96</v>
      </c>
      <c r="GM23" s="982">
        <v>56.04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1671.22</v>
      </c>
      <c r="IO23" s="979">
        <v>1607.01</v>
      </c>
      <c r="IP23" s="739">
        <v>4</v>
      </c>
      <c r="IQ23" s="75"/>
      <c r="IR23" s="75"/>
      <c r="IS23" s="740" t="s">
        <v>102</v>
      </c>
      <c r="IT23" s="741">
        <v>801</v>
      </c>
      <c r="IU23" s="742">
        <v>1032</v>
      </c>
      <c r="IV23" s="743">
        <v>1164</v>
      </c>
      <c r="IW23" s="741">
        <v>2997</v>
      </c>
      <c r="IX23" s="744">
        <v>2759</v>
      </c>
      <c r="IY23" s="745">
        <v>8.6300000000000008</v>
      </c>
      <c r="IZ23" s="66"/>
      <c r="JA23" s="794" t="s">
        <v>74</v>
      </c>
      <c r="JB23" s="795">
        <v>324.93</v>
      </c>
      <c r="JC23" s="980">
        <v>322.33</v>
      </c>
      <c r="JD23" s="797">
        <v>0.81</v>
      </c>
      <c r="JE23" s="795">
        <v>301.32</v>
      </c>
      <c r="JF23" s="796">
        <v>294.99</v>
      </c>
      <c r="JG23" s="797">
        <v>2.15</v>
      </c>
      <c r="JH23" s="795">
        <v>324.87</v>
      </c>
      <c r="JI23" s="796">
        <v>322.27</v>
      </c>
      <c r="JJ23" s="797">
        <v>0.81</v>
      </c>
      <c r="JK23" s="66"/>
      <c r="JL23" s="92" t="s">
        <v>54</v>
      </c>
      <c r="JM23" s="92"/>
      <c r="JN23" s="981">
        <v>66.69</v>
      </c>
      <c r="JO23" s="982">
        <v>67.180000000000007</v>
      </c>
      <c r="JP23" s="982">
        <v>69.73</v>
      </c>
      <c r="JQ23" s="982">
        <v>67.87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1579.1</v>
      </c>
      <c r="LS23" s="968">
        <v>1488.6399999999999</v>
      </c>
      <c r="LT23" s="755">
        <v>6.08</v>
      </c>
      <c r="LU23" s="63"/>
      <c r="LV23" s="63"/>
      <c r="LW23" s="740" t="s">
        <v>102</v>
      </c>
      <c r="LX23" s="57">
        <v>22859</v>
      </c>
      <c r="LY23" s="756">
        <v>16418</v>
      </c>
      <c r="LZ23" s="757">
        <v>39.229999999999997</v>
      </c>
      <c r="MA23" s="73"/>
      <c r="MB23" s="794" t="s">
        <v>74</v>
      </c>
      <c r="MC23" s="795">
        <v>351.75</v>
      </c>
      <c r="MD23" s="796">
        <v>338.3</v>
      </c>
      <c r="ME23" s="797">
        <v>3.98</v>
      </c>
      <c r="MF23" s="795">
        <v>289.56</v>
      </c>
      <c r="MG23" s="796">
        <v>277.18</v>
      </c>
      <c r="MH23" s="797">
        <v>4.47</v>
      </c>
      <c r="MI23" s="795">
        <v>351.62</v>
      </c>
      <c r="MJ23" s="796">
        <v>338.17</v>
      </c>
      <c r="MK23" s="797">
        <v>3.98</v>
      </c>
      <c r="ML23" s="4"/>
      <c r="MM23" s="781" t="s">
        <v>54</v>
      </c>
      <c r="MN23" s="781"/>
      <c r="MO23" s="985">
        <v>82.52</v>
      </c>
      <c r="MP23" s="985">
        <v>69.37</v>
      </c>
      <c r="MQ23" s="985">
        <v>56.04</v>
      </c>
      <c r="MR23" s="985">
        <v>67.87</v>
      </c>
      <c r="MS23" s="985">
        <v>68.95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1420.13</v>
      </c>
      <c r="C24" s="935">
        <v>1339.81</v>
      </c>
      <c r="D24" s="763">
        <v>5.99</v>
      </c>
      <c r="E24" s="75"/>
      <c r="F24" s="75"/>
      <c r="G24" s="764" t="s">
        <v>103</v>
      </c>
      <c r="H24" s="741">
        <v>7284</v>
      </c>
      <c r="I24" s="742">
        <v>7784</v>
      </c>
      <c r="J24" s="743">
        <v>7882</v>
      </c>
      <c r="K24" s="741">
        <v>22950</v>
      </c>
      <c r="L24" s="744">
        <v>19469</v>
      </c>
      <c r="M24" s="745">
        <v>17.88</v>
      </c>
      <c r="N24" s="66"/>
      <c r="O24" s="902" t="s">
        <v>79</v>
      </c>
      <c r="P24" s="986">
        <v>184.51</v>
      </c>
      <c r="Q24" s="796">
        <v>176.3</v>
      </c>
      <c r="R24" s="797">
        <v>4.66</v>
      </c>
      <c r="S24" s="795">
        <v>102.47</v>
      </c>
      <c r="T24" s="796">
        <v>93.63</v>
      </c>
      <c r="U24" s="797">
        <v>9.44</v>
      </c>
      <c r="V24" s="795">
        <v>184.35</v>
      </c>
      <c r="W24" s="796">
        <v>176.14</v>
      </c>
      <c r="X24" s="797">
        <v>4.66</v>
      </c>
      <c r="Y24" s="66"/>
      <c r="Z24" s="66"/>
      <c r="AA24" s="66" t="s">
        <v>39</v>
      </c>
      <c r="AB24" s="95">
        <v>66.819999999999993</v>
      </c>
      <c r="AC24" s="95">
        <v>69.319999999999993</v>
      </c>
      <c r="AD24" s="95">
        <v>61.26</v>
      </c>
      <c r="AE24" s="95">
        <v>65.8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1467.6299999999997</v>
      </c>
      <c r="CG24" s="935">
        <v>1399.23</v>
      </c>
      <c r="CH24" s="763">
        <v>4.8899999999999997</v>
      </c>
      <c r="CI24" s="75"/>
      <c r="CJ24" s="75"/>
      <c r="CK24" s="764" t="s">
        <v>103</v>
      </c>
      <c r="CL24" s="741">
        <v>1912</v>
      </c>
      <c r="CM24" s="742">
        <v>2393</v>
      </c>
      <c r="CN24" s="743">
        <v>2438</v>
      </c>
      <c r="CO24" s="741">
        <v>6743</v>
      </c>
      <c r="CP24" s="744">
        <v>5099</v>
      </c>
      <c r="CQ24" s="745">
        <v>32.24</v>
      </c>
      <c r="CR24" s="66"/>
      <c r="CS24" s="902" t="s">
        <v>79</v>
      </c>
      <c r="CT24" s="986">
        <v>184.5</v>
      </c>
      <c r="CU24" s="796">
        <v>176.52</v>
      </c>
      <c r="CV24" s="797">
        <v>4.5199999999999996</v>
      </c>
      <c r="CW24" s="795">
        <v>164.95</v>
      </c>
      <c r="CX24" s="796">
        <v>146.94</v>
      </c>
      <c r="CY24" s="797">
        <v>12.26</v>
      </c>
      <c r="CZ24" s="795">
        <v>184.47</v>
      </c>
      <c r="DA24" s="796">
        <v>176.47</v>
      </c>
      <c r="DB24" s="797">
        <v>4.53</v>
      </c>
      <c r="DC24" s="66"/>
      <c r="DD24" s="66"/>
      <c r="DE24" s="66" t="s">
        <v>39</v>
      </c>
      <c r="DF24" s="95">
        <v>54.13</v>
      </c>
      <c r="DG24" s="95">
        <v>61.49</v>
      </c>
      <c r="DH24" s="95">
        <v>60.42</v>
      </c>
      <c r="DI24" s="95">
        <v>58.68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1328.38</v>
      </c>
      <c r="FK24" s="935">
        <v>1234.4100000000001</v>
      </c>
      <c r="FL24" s="763">
        <v>7.61</v>
      </c>
      <c r="FM24" s="75"/>
      <c r="FN24" s="75"/>
      <c r="FO24" s="764" t="s">
        <v>103</v>
      </c>
      <c r="FP24" s="741">
        <v>2681</v>
      </c>
      <c r="FQ24" s="742">
        <v>2498</v>
      </c>
      <c r="FR24" s="743">
        <v>3012</v>
      </c>
      <c r="FS24" s="741">
        <v>8191</v>
      </c>
      <c r="FT24" s="744">
        <v>7282</v>
      </c>
      <c r="FU24" s="745">
        <v>12.48</v>
      </c>
      <c r="FV24" s="66"/>
      <c r="FW24" s="902" t="s">
        <v>79</v>
      </c>
      <c r="FX24" s="986">
        <v>119.87</v>
      </c>
      <c r="FY24" s="796">
        <v>114.37</v>
      </c>
      <c r="FZ24" s="797">
        <v>4.8099999999999996</v>
      </c>
      <c r="GA24" s="795">
        <v>75.53</v>
      </c>
      <c r="GB24" s="796">
        <v>78.13</v>
      </c>
      <c r="GC24" s="797">
        <v>-3.33</v>
      </c>
      <c r="GD24" s="795">
        <v>119.75</v>
      </c>
      <c r="GE24" s="796">
        <v>114.27</v>
      </c>
      <c r="GF24" s="797">
        <v>4.8</v>
      </c>
      <c r="GG24" s="66"/>
      <c r="GH24" s="66"/>
      <c r="GI24" s="66" t="s">
        <v>39</v>
      </c>
      <c r="GJ24" s="95">
        <v>48.18</v>
      </c>
      <c r="GK24" s="95">
        <v>48.26</v>
      </c>
      <c r="GL24" s="95">
        <v>42.03</v>
      </c>
      <c r="GM24" s="95">
        <v>46.16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1491.74</v>
      </c>
      <c r="IO24" s="935">
        <v>1430.7399999999998</v>
      </c>
      <c r="IP24" s="763">
        <v>4.26</v>
      </c>
      <c r="IQ24" s="75"/>
      <c r="IR24" s="75"/>
      <c r="IS24" s="764" t="s">
        <v>103</v>
      </c>
      <c r="IT24" s="741">
        <v>3022</v>
      </c>
      <c r="IU24" s="742">
        <v>2511</v>
      </c>
      <c r="IV24" s="743">
        <v>3855</v>
      </c>
      <c r="IW24" s="741">
        <v>9388</v>
      </c>
      <c r="IX24" s="744">
        <v>7959</v>
      </c>
      <c r="IY24" s="745">
        <v>17.95</v>
      </c>
      <c r="IZ24" s="66"/>
      <c r="JA24" s="902" t="s">
        <v>79</v>
      </c>
      <c r="JB24" s="986">
        <v>232.81</v>
      </c>
      <c r="JC24" s="796">
        <v>237.13</v>
      </c>
      <c r="JD24" s="797">
        <v>-1.82</v>
      </c>
      <c r="JE24" s="795">
        <v>197.74</v>
      </c>
      <c r="JF24" s="796">
        <v>196.66</v>
      </c>
      <c r="JG24" s="797">
        <v>0.55000000000000004</v>
      </c>
      <c r="JH24" s="795">
        <v>232.73</v>
      </c>
      <c r="JI24" s="796">
        <v>237.04</v>
      </c>
      <c r="JJ24" s="797">
        <v>-1.82</v>
      </c>
      <c r="JK24" s="66"/>
      <c r="JL24" s="66"/>
      <c r="JM24" s="66" t="s">
        <v>39</v>
      </c>
      <c r="JN24" s="95">
        <v>50.45</v>
      </c>
      <c r="JO24" s="95">
        <v>57.46</v>
      </c>
      <c r="JP24" s="95">
        <v>55.56</v>
      </c>
      <c r="JQ24" s="95">
        <v>54.49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1446.92</v>
      </c>
      <c r="LS24" s="971">
        <v>1369.48</v>
      </c>
      <c r="LT24" s="780">
        <v>5.65</v>
      </c>
      <c r="LU24" s="63"/>
      <c r="LV24" s="63"/>
      <c r="LW24" s="764" t="s">
        <v>103</v>
      </c>
      <c r="LX24" s="57">
        <v>47272</v>
      </c>
      <c r="LY24" s="756">
        <v>39809</v>
      </c>
      <c r="LZ24" s="757">
        <v>18.75</v>
      </c>
      <c r="MA24" s="73"/>
      <c r="MB24" s="902" t="s">
        <v>79</v>
      </c>
      <c r="MC24" s="795">
        <v>188.3</v>
      </c>
      <c r="MD24" s="796">
        <v>183.08</v>
      </c>
      <c r="ME24" s="797">
        <v>2.85</v>
      </c>
      <c r="MF24" s="795">
        <v>131.85</v>
      </c>
      <c r="MG24" s="796">
        <v>126.48</v>
      </c>
      <c r="MH24" s="797">
        <v>4.25</v>
      </c>
      <c r="MI24" s="795">
        <v>188.19</v>
      </c>
      <c r="MJ24" s="796">
        <v>182.96</v>
      </c>
      <c r="MK24" s="797">
        <v>2.86</v>
      </c>
      <c r="ML24" s="4"/>
      <c r="MM24" s="4"/>
      <c r="MN24" s="4" t="s">
        <v>39</v>
      </c>
      <c r="MO24" s="990">
        <v>65.8</v>
      </c>
      <c r="MP24" s="990">
        <v>58.68</v>
      </c>
      <c r="MQ24" s="990">
        <v>46.16</v>
      </c>
      <c r="MR24" s="990">
        <v>54.49</v>
      </c>
      <c r="MS24" s="991">
        <v>56.28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1772.14</v>
      </c>
      <c r="C25" s="944">
        <v>1641.7000000000003</v>
      </c>
      <c r="D25" s="901">
        <v>7.95</v>
      </c>
      <c r="E25" s="75"/>
      <c r="F25" s="75"/>
      <c r="G25" s="740" t="s">
        <v>106</v>
      </c>
      <c r="H25" s="741">
        <v>1704</v>
      </c>
      <c r="I25" s="742">
        <v>873</v>
      </c>
      <c r="J25" s="743">
        <v>1736</v>
      </c>
      <c r="K25" s="741">
        <v>4313</v>
      </c>
      <c r="L25" s="744">
        <v>3468</v>
      </c>
      <c r="M25" s="745">
        <v>24.37</v>
      </c>
      <c r="N25" s="66"/>
      <c r="O25" s="922" t="s">
        <v>83</v>
      </c>
      <c r="P25" s="923">
        <v>3435.9399999999996</v>
      </c>
      <c r="Q25" s="924">
        <v>3201.7300000000005</v>
      </c>
      <c r="R25" s="925">
        <v>7.32</v>
      </c>
      <c r="S25" s="926">
        <v>1772.14</v>
      </c>
      <c r="T25" s="924">
        <v>1641.7000000000003</v>
      </c>
      <c r="U25" s="925">
        <v>7.95</v>
      </c>
      <c r="V25" s="926">
        <v>3432.6599999999994</v>
      </c>
      <c r="W25" s="924">
        <v>3198.7</v>
      </c>
      <c r="X25" s="925">
        <v>7.31</v>
      </c>
      <c r="Y25" s="66"/>
      <c r="Z25" s="66"/>
      <c r="AA25" s="66" t="s">
        <v>53</v>
      </c>
      <c r="AB25" s="95">
        <v>85.12</v>
      </c>
      <c r="AC25" s="95">
        <v>85.63</v>
      </c>
      <c r="AD25" s="95">
        <v>82.13</v>
      </c>
      <c r="AE25" s="95">
        <v>84.29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2123.7199999999998</v>
      </c>
      <c r="CG25" s="944">
        <v>1941.25</v>
      </c>
      <c r="CH25" s="901">
        <v>9.4</v>
      </c>
      <c r="CI25" s="75"/>
      <c r="CJ25" s="75"/>
      <c r="CK25" s="740" t="s">
        <v>106</v>
      </c>
      <c r="CL25" s="741">
        <v>1103</v>
      </c>
      <c r="CM25" s="742">
        <v>1546</v>
      </c>
      <c r="CN25" s="743">
        <v>659</v>
      </c>
      <c r="CO25" s="741">
        <v>3308</v>
      </c>
      <c r="CP25" s="744">
        <v>3037</v>
      </c>
      <c r="CQ25" s="745">
        <v>8.92</v>
      </c>
      <c r="CR25" s="66"/>
      <c r="CS25" s="922" t="s">
        <v>83</v>
      </c>
      <c r="CT25" s="923">
        <v>3776.94</v>
      </c>
      <c r="CU25" s="924">
        <v>3475.57</v>
      </c>
      <c r="CV25" s="925">
        <v>8.67</v>
      </c>
      <c r="CW25" s="926">
        <v>2123.7199999999998</v>
      </c>
      <c r="CX25" s="924">
        <v>1941.25</v>
      </c>
      <c r="CY25" s="925">
        <v>9.4</v>
      </c>
      <c r="CZ25" s="926">
        <v>3774.23</v>
      </c>
      <c r="DA25" s="924">
        <v>3473.0199999999991</v>
      </c>
      <c r="DB25" s="925">
        <v>8.67</v>
      </c>
      <c r="DC25" s="66"/>
      <c r="DD25" s="66"/>
      <c r="DE25" s="66" t="s">
        <v>53</v>
      </c>
      <c r="DF25" s="95">
        <v>75.819999999999993</v>
      </c>
      <c r="DG25" s="95">
        <v>74.989999999999995</v>
      </c>
      <c r="DH25" s="95">
        <v>64.28</v>
      </c>
      <c r="DI25" s="95">
        <v>71.7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1419.94</v>
      </c>
      <c r="FK25" s="944">
        <v>1328.1400000000003</v>
      </c>
      <c r="FL25" s="901">
        <v>6.91</v>
      </c>
      <c r="FM25" s="75"/>
      <c r="FN25" s="75"/>
      <c r="FO25" s="740" t="s">
        <v>106</v>
      </c>
      <c r="FP25" s="741">
        <v>694</v>
      </c>
      <c r="FQ25" s="742">
        <v>256</v>
      </c>
      <c r="FR25" s="743">
        <v>407</v>
      </c>
      <c r="FS25" s="741">
        <v>1357</v>
      </c>
      <c r="FT25" s="744">
        <v>2122</v>
      </c>
      <c r="FU25" s="745">
        <v>-36.049999999999997</v>
      </c>
      <c r="FV25" s="66"/>
      <c r="FW25" s="922" t="s">
        <v>83</v>
      </c>
      <c r="FX25" s="923">
        <v>3712.65</v>
      </c>
      <c r="FY25" s="924">
        <v>3396.3899999999994</v>
      </c>
      <c r="FZ25" s="925">
        <v>9.31</v>
      </c>
      <c r="GA25" s="926">
        <v>1419.94</v>
      </c>
      <c r="GB25" s="924">
        <v>1328.1400000000003</v>
      </c>
      <c r="GC25" s="925">
        <v>6.91</v>
      </c>
      <c r="GD25" s="926">
        <v>3706.26</v>
      </c>
      <c r="GE25" s="924">
        <v>3390.8199999999997</v>
      </c>
      <c r="GF25" s="925">
        <v>9.3000000000000007</v>
      </c>
      <c r="GG25" s="66"/>
      <c r="GH25" s="66"/>
      <c r="GI25" s="66" t="s">
        <v>53</v>
      </c>
      <c r="GJ25" s="95">
        <v>55.19</v>
      </c>
      <c r="GK25" s="95">
        <v>59.55</v>
      </c>
      <c r="GL25" s="95">
        <v>55.97</v>
      </c>
      <c r="GM25" s="95">
        <v>56.9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1864.3999999999999</v>
      </c>
      <c r="IO25" s="944">
        <v>1799.42</v>
      </c>
      <c r="IP25" s="901">
        <v>3.61</v>
      </c>
      <c r="IQ25" s="75"/>
      <c r="IR25" s="75"/>
      <c r="IS25" s="740" t="s">
        <v>106</v>
      </c>
      <c r="IT25" s="741">
        <v>814</v>
      </c>
      <c r="IU25" s="742">
        <v>645</v>
      </c>
      <c r="IV25" s="743">
        <v>823</v>
      </c>
      <c r="IW25" s="741">
        <v>2282</v>
      </c>
      <c r="IX25" s="744">
        <v>2268</v>
      </c>
      <c r="IY25" s="745">
        <v>0.62</v>
      </c>
      <c r="IZ25" s="66"/>
      <c r="JA25" s="922" t="s">
        <v>83</v>
      </c>
      <c r="JB25" s="923">
        <v>3947.5699999999997</v>
      </c>
      <c r="JC25" s="924">
        <v>3816.35</v>
      </c>
      <c r="JD25" s="925">
        <v>3.44</v>
      </c>
      <c r="JE25" s="926">
        <v>1864.3999999999999</v>
      </c>
      <c r="JF25" s="924">
        <v>1799.42</v>
      </c>
      <c r="JG25" s="925">
        <v>3.61</v>
      </c>
      <c r="JH25" s="926">
        <v>3942.7000000000003</v>
      </c>
      <c r="JI25" s="924">
        <v>3811.68</v>
      </c>
      <c r="JJ25" s="925">
        <v>3.44</v>
      </c>
      <c r="JK25" s="66"/>
      <c r="JL25" s="66"/>
      <c r="JM25" s="66" t="s">
        <v>53</v>
      </c>
      <c r="JN25" s="95">
        <v>67.94</v>
      </c>
      <c r="JO25" s="95">
        <v>67.88</v>
      </c>
      <c r="JP25" s="95">
        <v>70.52</v>
      </c>
      <c r="JQ25" s="95">
        <v>68.78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1781.2899999999997</v>
      </c>
      <c r="LS25" s="1000">
        <v>1668.46</v>
      </c>
      <c r="LT25" s="914">
        <v>6.76</v>
      </c>
      <c r="LU25" s="63"/>
      <c r="LV25" s="63"/>
      <c r="LW25" s="740" t="s">
        <v>106</v>
      </c>
      <c r="LX25" s="57">
        <v>11260</v>
      </c>
      <c r="LY25" s="756">
        <v>10895</v>
      </c>
      <c r="LZ25" s="757">
        <v>3.35</v>
      </c>
      <c r="MA25" s="73"/>
      <c r="MB25" s="930" t="s">
        <v>83</v>
      </c>
      <c r="MC25" s="923">
        <v>3656.8900000000003</v>
      </c>
      <c r="MD25" s="931">
        <v>3423.2900000000004</v>
      </c>
      <c r="ME25" s="932">
        <v>6.82</v>
      </c>
      <c r="MF25" s="923">
        <v>1781.2899999999997</v>
      </c>
      <c r="MG25" s="931">
        <v>1668.46</v>
      </c>
      <c r="MH25" s="932">
        <v>6.76</v>
      </c>
      <c r="MI25" s="923">
        <v>3652.9400000000005</v>
      </c>
      <c r="MJ25" s="931">
        <v>3419.5999999999995</v>
      </c>
      <c r="MK25" s="932">
        <v>6.82</v>
      </c>
      <c r="ML25" s="4"/>
      <c r="MM25" s="4"/>
      <c r="MN25" s="4" t="s">
        <v>53</v>
      </c>
      <c r="MO25" s="990">
        <v>84.29</v>
      </c>
      <c r="MP25" s="990">
        <v>71.7</v>
      </c>
      <c r="MQ25" s="990">
        <v>56.9</v>
      </c>
      <c r="MR25" s="990">
        <v>68.78</v>
      </c>
      <c r="MS25" s="991">
        <v>70.42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1784</v>
      </c>
      <c r="I26" s="742">
        <v>1249</v>
      </c>
      <c r="J26" s="743">
        <v>1348</v>
      </c>
      <c r="K26" s="741">
        <v>4381</v>
      </c>
      <c r="L26" s="744">
        <v>4032</v>
      </c>
      <c r="M26" s="745">
        <v>8.66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80.56</v>
      </c>
      <c r="AC26" s="95">
        <v>77.58</v>
      </c>
      <c r="AD26" s="95">
        <v>70.13</v>
      </c>
      <c r="AE26" s="95">
        <v>76.09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748</v>
      </c>
      <c r="CM26" s="742">
        <v>689</v>
      </c>
      <c r="CN26" s="743">
        <v>714</v>
      </c>
      <c r="CO26" s="741">
        <v>2151</v>
      </c>
      <c r="CP26" s="744">
        <v>1841</v>
      </c>
      <c r="CQ26" s="745">
        <v>16.84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69.84</v>
      </c>
      <c r="DG26" s="95">
        <v>58.1</v>
      </c>
      <c r="DH26" s="95">
        <v>51.41</v>
      </c>
      <c r="DI26" s="95">
        <v>59.78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424</v>
      </c>
      <c r="FQ26" s="742">
        <v>672</v>
      </c>
      <c r="FR26" s="743">
        <v>298</v>
      </c>
      <c r="FS26" s="741">
        <v>1394</v>
      </c>
      <c r="FT26" s="744">
        <v>1196</v>
      </c>
      <c r="FU26" s="745">
        <v>16.559999999999999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57.33</v>
      </c>
      <c r="GK26" s="95">
        <v>50.21</v>
      </c>
      <c r="GL26" s="95">
        <v>51.69</v>
      </c>
      <c r="GM26" s="95">
        <v>53.08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513</v>
      </c>
      <c r="IU26" s="742">
        <v>769</v>
      </c>
      <c r="IV26" s="743">
        <v>416</v>
      </c>
      <c r="IW26" s="741">
        <v>1698</v>
      </c>
      <c r="IX26" s="744">
        <v>1267</v>
      </c>
      <c r="IY26" s="745">
        <v>34.020000000000003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62.63</v>
      </c>
      <c r="JO26" s="95">
        <v>64.97</v>
      </c>
      <c r="JP26" s="95">
        <v>67.62</v>
      </c>
      <c r="JQ26" s="95">
        <v>65.069999999999993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9624</v>
      </c>
      <c r="LY26" s="756">
        <v>8336</v>
      </c>
      <c r="LZ26" s="757">
        <v>15.45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76.09</v>
      </c>
      <c r="MP26" s="990">
        <v>59.78</v>
      </c>
      <c r="MQ26" s="990">
        <v>53.08</v>
      </c>
      <c r="MR26" s="990">
        <v>65.069999999999993</v>
      </c>
      <c r="MS26" s="991">
        <v>63.51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4195.7000000000007</v>
      </c>
      <c r="C27" s="979">
        <v>3804.2300000000005</v>
      </c>
      <c r="D27" s="739">
        <v>10.29</v>
      </c>
      <c r="E27" s="582"/>
      <c r="F27" s="63"/>
      <c r="G27" s="740" t="s">
        <v>110</v>
      </c>
      <c r="H27" s="741">
        <v>1817</v>
      </c>
      <c r="I27" s="742">
        <v>1513</v>
      </c>
      <c r="J27" s="743">
        <v>1867</v>
      </c>
      <c r="K27" s="741">
        <v>5197</v>
      </c>
      <c r="L27" s="744">
        <v>5374</v>
      </c>
      <c r="M27" s="745">
        <v>-3.29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80.77</v>
      </c>
      <c r="AC27" s="95">
        <v>78.760000000000005</v>
      </c>
      <c r="AD27" s="95">
        <v>74.540000000000006</v>
      </c>
      <c r="AE27" s="95">
        <v>78.02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3098.3300000000004</v>
      </c>
      <c r="CG27" s="979">
        <v>2750.2599999999998</v>
      </c>
      <c r="CH27" s="739">
        <v>12.66</v>
      </c>
      <c r="CI27" s="582"/>
      <c r="CJ27" s="63"/>
      <c r="CK27" s="740" t="s">
        <v>110</v>
      </c>
      <c r="CL27" s="741">
        <v>522</v>
      </c>
      <c r="CM27" s="742">
        <v>467</v>
      </c>
      <c r="CN27" s="743">
        <v>546</v>
      </c>
      <c r="CO27" s="741">
        <v>1535</v>
      </c>
      <c r="CP27" s="744">
        <v>1427</v>
      </c>
      <c r="CQ27" s="745">
        <v>7.57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80.34</v>
      </c>
      <c r="DG27" s="95">
        <v>68.41</v>
      </c>
      <c r="DH27" s="95">
        <v>49.92</v>
      </c>
      <c r="DI27" s="95">
        <v>66.22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2561.5500000000002</v>
      </c>
      <c r="FK27" s="979">
        <v>2368.96</v>
      </c>
      <c r="FL27" s="739">
        <v>8.1300000000000008</v>
      </c>
      <c r="FM27" s="582"/>
      <c r="FN27" s="63"/>
      <c r="FO27" s="740" t="s">
        <v>110</v>
      </c>
      <c r="FP27" s="741">
        <v>341</v>
      </c>
      <c r="FQ27" s="742">
        <v>609</v>
      </c>
      <c r="FR27" s="743">
        <v>374</v>
      </c>
      <c r="FS27" s="741">
        <v>1324</v>
      </c>
      <c r="FT27" s="744">
        <v>1379</v>
      </c>
      <c r="FU27" s="745">
        <v>-3.99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54.62</v>
      </c>
      <c r="GK27" s="95">
        <v>46.13</v>
      </c>
      <c r="GL27" s="95">
        <v>52.62</v>
      </c>
      <c r="GM27" s="95">
        <v>51.12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3570.2200000000003</v>
      </c>
      <c r="IO27" s="979">
        <v>3268.71</v>
      </c>
      <c r="IP27" s="739">
        <v>9.2200000000000006</v>
      </c>
      <c r="IQ27" s="582"/>
      <c r="IR27" s="63"/>
      <c r="IS27" s="740" t="s">
        <v>110</v>
      </c>
      <c r="IT27" s="741">
        <v>1534</v>
      </c>
      <c r="IU27" s="742">
        <v>1428</v>
      </c>
      <c r="IV27" s="743">
        <v>1748</v>
      </c>
      <c r="IW27" s="741">
        <v>4710</v>
      </c>
      <c r="IX27" s="744">
        <v>4683</v>
      </c>
      <c r="IY27" s="745">
        <v>0.57999999999999996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66.010000000000005</v>
      </c>
      <c r="JO27" s="95">
        <v>67.63</v>
      </c>
      <c r="JP27" s="95">
        <v>68.08</v>
      </c>
      <c r="JQ27" s="95">
        <v>67.239999999999995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13425.800000000003</v>
      </c>
      <c r="LS27" s="968">
        <v>12192.159999999998</v>
      </c>
      <c r="LT27" s="755">
        <v>10.119999999999999</v>
      </c>
      <c r="LU27" s="63"/>
      <c r="LV27" s="63"/>
      <c r="LW27" s="740" t="s">
        <v>110</v>
      </c>
      <c r="LX27" s="57">
        <v>12766</v>
      </c>
      <c r="LY27" s="756">
        <v>12863</v>
      </c>
      <c r="LZ27" s="757">
        <v>-0.75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78.02</v>
      </c>
      <c r="MP27" s="990">
        <v>66.22</v>
      </c>
      <c r="MQ27" s="990">
        <v>51.12</v>
      </c>
      <c r="MR27" s="990">
        <v>67.239999999999995</v>
      </c>
      <c r="MS27" s="991">
        <v>65.650000000000006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1302.3200000000002</v>
      </c>
      <c r="C28" s="935">
        <v>1184.0899999999999</v>
      </c>
      <c r="D28" s="763">
        <v>9.98</v>
      </c>
      <c r="E28" s="63"/>
      <c r="F28" s="63"/>
      <c r="G28" s="740" t="s">
        <v>112</v>
      </c>
      <c r="H28" s="741">
        <v>8562</v>
      </c>
      <c r="I28" s="742">
        <v>8891</v>
      </c>
      <c r="J28" s="743">
        <v>7583</v>
      </c>
      <c r="K28" s="741">
        <v>25036</v>
      </c>
      <c r="L28" s="744">
        <v>20614</v>
      </c>
      <c r="M28" s="745">
        <v>21.45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84.44</v>
      </c>
      <c r="AC28" s="95">
        <v>79.94</v>
      </c>
      <c r="AD28" s="95">
        <v>67.88</v>
      </c>
      <c r="AE28" s="95">
        <v>77.42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1984.7900000000002</v>
      </c>
      <c r="CG28" s="935">
        <v>1795.1599999999999</v>
      </c>
      <c r="CH28" s="763">
        <v>10.56</v>
      </c>
      <c r="CI28" s="63"/>
      <c r="CJ28" s="63"/>
      <c r="CK28" s="740" t="s">
        <v>112</v>
      </c>
      <c r="CL28" s="741">
        <v>1875</v>
      </c>
      <c r="CM28" s="742">
        <v>2346</v>
      </c>
      <c r="CN28" s="743">
        <v>1962</v>
      </c>
      <c r="CO28" s="741">
        <v>6183</v>
      </c>
      <c r="CP28" s="744">
        <v>4994</v>
      </c>
      <c r="CQ28" s="745">
        <v>23.81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65.209999999999994</v>
      </c>
      <c r="DG28" s="95">
        <v>51.28</v>
      </c>
      <c r="DH28" s="95">
        <v>47.31</v>
      </c>
      <c r="DI28" s="95">
        <v>54.6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1683.75</v>
      </c>
      <c r="FK28" s="935">
        <v>1560.04</v>
      </c>
      <c r="FL28" s="763">
        <v>7.93</v>
      </c>
      <c r="FM28" s="63"/>
      <c r="FN28" s="63"/>
      <c r="FO28" s="740" t="s">
        <v>112</v>
      </c>
      <c r="FP28" s="741">
        <v>1635</v>
      </c>
      <c r="FQ28" s="742">
        <v>1522</v>
      </c>
      <c r="FR28" s="743">
        <v>1325</v>
      </c>
      <c r="FS28" s="741">
        <v>4482</v>
      </c>
      <c r="FT28" s="744">
        <v>3790</v>
      </c>
      <c r="FU28" s="745">
        <v>18.260000000000002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58.23</v>
      </c>
      <c r="GK28" s="95">
        <v>53.09</v>
      </c>
      <c r="GL28" s="95">
        <v>51.82</v>
      </c>
      <c r="GM28" s="95">
        <v>54.38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1777.6300000000003</v>
      </c>
      <c r="IO28" s="935">
        <v>1598.04</v>
      </c>
      <c r="IP28" s="763">
        <v>11.24</v>
      </c>
      <c r="IQ28" s="63"/>
      <c r="IR28" s="63"/>
      <c r="IS28" s="740" t="s">
        <v>112</v>
      </c>
      <c r="IT28" s="741">
        <v>3455</v>
      </c>
      <c r="IU28" s="742">
        <v>4511</v>
      </c>
      <c r="IV28" s="743">
        <v>2431</v>
      </c>
      <c r="IW28" s="741">
        <v>10397</v>
      </c>
      <c r="IX28" s="744">
        <v>9321</v>
      </c>
      <c r="IY28" s="745">
        <v>11.54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59.43</v>
      </c>
      <c r="JO28" s="95">
        <v>64.400000000000006</v>
      </c>
      <c r="JP28" s="95">
        <v>69.59</v>
      </c>
      <c r="JQ28" s="95">
        <v>64.47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6748.4900000000007</v>
      </c>
      <c r="LS28" s="971">
        <v>6137.329999999999</v>
      </c>
      <c r="LT28" s="780">
        <v>9.9600000000000009</v>
      </c>
      <c r="LU28" s="63"/>
      <c r="LV28" s="63"/>
      <c r="LW28" s="740" t="s">
        <v>112</v>
      </c>
      <c r="LX28" s="57">
        <v>46098</v>
      </c>
      <c r="LY28" s="756">
        <v>38719</v>
      </c>
      <c r="LZ28" s="757">
        <v>19.059999999999999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77.42</v>
      </c>
      <c r="MP28" s="990">
        <v>54.6</v>
      </c>
      <c r="MQ28" s="990">
        <v>54.38</v>
      </c>
      <c r="MR28" s="990">
        <v>64.47</v>
      </c>
      <c r="MS28" s="991">
        <v>62.72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2893.38</v>
      </c>
      <c r="C29" s="944">
        <v>2620.1400000000003</v>
      </c>
      <c r="D29" s="901">
        <v>10.43</v>
      </c>
      <c r="E29" s="63"/>
      <c r="F29" s="63"/>
      <c r="G29" s="740" t="s">
        <v>113</v>
      </c>
      <c r="H29" s="741">
        <v>435</v>
      </c>
      <c r="I29" s="742">
        <v>594</v>
      </c>
      <c r="J29" s="743">
        <v>846</v>
      </c>
      <c r="K29" s="741">
        <v>1875</v>
      </c>
      <c r="L29" s="744">
        <v>1947</v>
      </c>
      <c r="M29" s="745">
        <v>-3.7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72.709999999999994</v>
      </c>
      <c r="AC29" s="95">
        <v>70.7</v>
      </c>
      <c r="AD29" s="95">
        <v>66.28</v>
      </c>
      <c r="AE29" s="95">
        <v>69.900000000000006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371</v>
      </c>
      <c r="AN29" s="866">
        <v>65</v>
      </c>
      <c r="AO29" s="866">
        <v>25316</v>
      </c>
      <c r="AP29" s="865">
        <v>0</v>
      </c>
      <c r="AQ29" s="866"/>
      <c r="AR29" s="866"/>
      <c r="AS29" s="866"/>
      <c r="AT29" s="1021"/>
      <c r="AU29" s="1022">
        <v>25752</v>
      </c>
      <c r="AV29" s="866">
        <v>0</v>
      </c>
      <c r="AW29" s="1012">
        <v>25752</v>
      </c>
      <c r="AX29" s="102"/>
      <c r="AY29" s="102"/>
      <c r="AZ29" s="852" t="s">
        <v>66</v>
      </c>
      <c r="BA29" s="1023">
        <v>10849</v>
      </c>
      <c r="BB29" s="1024">
        <v>555</v>
      </c>
      <c r="BC29" s="1024">
        <v>18166</v>
      </c>
      <c r="BD29" s="1025">
        <v>0</v>
      </c>
      <c r="BE29" s="1024"/>
      <c r="BF29" s="1024"/>
      <c r="BG29" s="1024"/>
      <c r="BH29" s="1024"/>
      <c r="BI29" s="1026">
        <v>29570</v>
      </c>
      <c r="BJ29" s="1024">
        <v>0</v>
      </c>
      <c r="BK29" s="1017">
        <v>29570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1113.5400000000002</v>
      </c>
      <c r="CG29" s="944">
        <v>955.1</v>
      </c>
      <c r="CH29" s="901">
        <v>16.59</v>
      </c>
      <c r="CI29" s="63"/>
      <c r="CJ29" s="63"/>
      <c r="CK29" s="740" t="s">
        <v>113</v>
      </c>
      <c r="CL29" s="741">
        <v>413</v>
      </c>
      <c r="CM29" s="742">
        <v>503</v>
      </c>
      <c r="CN29" s="743">
        <v>586</v>
      </c>
      <c r="CO29" s="741">
        <v>1502</v>
      </c>
      <c r="CP29" s="744">
        <v>1674</v>
      </c>
      <c r="CQ29" s="745">
        <v>-10.27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63.48</v>
      </c>
      <c r="DG29" s="95">
        <v>54.63</v>
      </c>
      <c r="DH29" s="95">
        <v>64.290000000000006</v>
      </c>
      <c r="DI29" s="95">
        <v>60.8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5542</v>
      </c>
      <c r="DR29" s="866">
        <v>614</v>
      </c>
      <c r="DS29" s="866">
        <v>27128</v>
      </c>
      <c r="DT29" s="862">
        <v>0</v>
      </c>
      <c r="DU29" s="860"/>
      <c r="DV29" s="861"/>
      <c r="DW29" s="861"/>
      <c r="DX29" s="861"/>
      <c r="DY29" s="840">
        <v>33284</v>
      </c>
      <c r="DZ29" s="866">
        <v>0</v>
      </c>
      <c r="EA29" s="1012">
        <v>33284</v>
      </c>
      <c r="EB29" s="102"/>
      <c r="EC29" s="102"/>
      <c r="ED29" s="852" t="s">
        <v>66</v>
      </c>
      <c r="EE29" s="1023">
        <v>1565</v>
      </c>
      <c r="EF29" s="1024">
        <v>90</v>
      </c>
      <c r="EG29" s="1024">
        <v>7338</v>
      </c>
      <c r="EH29" s="862">
        <v>0</v>
      </c>
      <c r="EI29" s="860"/>
      <c r="EJ29" s="861"/>
      <c r="EK29" s="861"/>
      <c r="EL29" s="861"/>
      <c r="EM29" s="840">
        <v>8993</v>
      </c>
      <c r="EN29" s="1024">
        <v>0</v>
      </c>
      <c r="EO29" s="1017">
        <v>8993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877.8</v>
      </c>
      <c r="FK29" s="944">
        <v>808.92</v>
      </c>
      <c r="FL29" s="901">
        <v>8.52</v>
      </c>
      <c r="FM29" s="63"/>
      <c r="FN29" s="63"/>
      <c r="FO29" s="740" t="s">
        <v>113</v>
      </c>
      <c r="FP29" s="741">
        <v>42</v>
      </c>
      <c r="FQ29" s="742">
        <v>245</v>
      </c>
      <c r="FR29" s="743">
        <v>164</v>
      </c>
      <c r="FS29" s="741">
        <v>451</v>
      </c>
      <c r="FT29" s="744">
        <v>1015</v>
      </c>
      <c r="FU29" s="745">
        <v>-55.57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62.55</v>
      </c>
      <c r="GK29" s="95">
        <v>52.87</v>
      </c>
      <c r="GL29" s="95">
        <v>50.73</v>
      </c>
      <c r="GM29" s="95">
        <v>55.38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7145</v>
      </c>
      <c r="GV29" s="866">
        <v>440</v>
      </c>
      <c r="GW29" s="866">
        <v>27480</v>
      </c>
      <c r="GX29" s="862">
        <v>0</v>
      </c>
      <c r="GY29" s="861"/>
      <c r="GZ29" s="861"/>
      <c r="HA29" s="861"/>
      <c r="HB29" s="861"/>
      <c r="HC29" s="840">
        <v>35065</v>
      </c>
      <c r="HD29" s="866">
        <v>0</v>
      </c>
      <c r="HE29" s="1012">
        <v>35065</v>
      </c>
      <c r="HF29" s="102"/>
      <c r="HG29" s="102"/>
      <c r="HH29" s="852" t="s">
        <v>66</v>
      </c>
      <c r="HI29" s="1023">
        <v>1984</v>
      </c>
      <c r="HJ29" s="1024">
        <v>114</v>
      </c>
      <c r="HK29" s="1024">
        <v>5723</v>
      </c>
      <c r="HL29" s="862">
        <v>0</v>
      </c>
      <c r="HM29" s="861"/>
      <c r="HN29" s="861"/>
      <c r="HO29" s="861"/>
      <c r="HP29" s="861"/>
      <c r="HQ29" s="840">
        <v>7821</v>
      </c>
      <c r="HR29" s="1024">
        <v>0</v>
      </c>
      <c r="HS29" s="1017">
        <v>7821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1792.59</v>
      </c>
      <c r="IO29" s="944">
        <v>1670.67</v>
      </c>
      <c r="IP29" s="901">
        <v>7.3</v>
      </c>
      <c r="IQ29" s="63"/>
      <c r="IR29" s="63"/>
      <c r="IS29" s="740" t="s">
        <v>113</v>
      </c>
      <c r="IT29" s="741">
        <v>483</v>
      </c>
      <c r="IU29" s="742">
        <v>612</v>
      </c>
      <c r="IV29" s="743">
        <v>403</v>
      </c>
      <c r="IW29" s="741">
        <v>1498</v>
      </c>
      <c r="IX29" s="744">
        <v>1536</v>
      </c>
      <c r="IY29" s="745">
        <v>-2.4700000000000002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63.46</v>
      </c>
      <c r="JO29" s="95">
        <v>62.08</v>
      </c>
      <c r="JP29" s="95">
        <v>63.27</v>
      </c>
      <c r="JQ29" s="95">
        <v>62.94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6169</v>
      </c>
      <c r="JZ29" s="866">
        <v>247</v>
      </c>
      <c r="KA29" s="866">
        <v>24258</v>
      </c>
      <c r="KB29" s="865">
        <v>0</v>
      </c>
      <c r="KC29" s="866"/>
      <c r="KD29" s="866"/>
      <c r="KE29" s="866"/>
      <c r="KF29" s="866"/>
      <c r="KG29" s="867">
        <v>30674</v>
      </c>
      <c r="KH29" s="866">
        <v>0</v>
      </c>
      <c r="KI29" s="1012">
        <v>30674</v>
      </c>
      <c r="KJ29" s="102"/>
      <c r="KK29" s="102"/>
      <c r="KL29" s="852" t="s">
        <v>66</v>
      </c>
      <c r="KM29" s="1023">
        <v>2411</v>
      </c>
      <c r="KN29" s="1024">
        <v>208</v>
      </c>
      <c r="KO29" s="1024">
        <v>8063</v>
      </c>
      <c r="KP29" s="865">
        <v>0</v>
      </c>
      <c r="KQ29" s="866"/>
      <c r="KR29" s="866"/>
      <c r="KS29" s="866"/>
      <c r="KT29" s="866"/>
      <c r="KU29" s="867">
        <v>10682</v>
      </c>
      <c r="KV29" s="1024">
        <v>0</v>
      </c>
      <c r="KW29" s="1017">
        <v>10682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6677.3100000000013</v>
      </c>
      <c r="LS29" s="1000">
        <v>6054.829999999999</v>
      </c>
      <c r="LT29" s="914">
        <v>10.28</v>
      </c>
      <c r="LU29" s="63"/>
      <c r="LV29" s="63"/>
      <c r="LW29" s="740" t="s">
        <v>113</v>
      </c>
      <c r="LX29" s="57">
        <v>5326</v>
      </c>
      <c r="LY29" s="756">
        <v>6172</v>
      </c>
      <c r="LZ29" s="757">
        <v>-13.71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69.900000000000006</v>
      </c>
      <c r="MP29" s="990">
        <v>60.8</v>
      </c>
      <c r="MQ29" s="990">
        <v>55.38</v>
      </c>
      <c r="MR29" s="990">
        <v>62.94</v>
      </c>
      <c r="MS29" s="991">
        <v>62.26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19227</v>
      </c>
      <c r="NB29" s="869">
        <v>1366</v>
      </c>
      <c r="NC29" s="869">
        <v>104182</v>
      </c>
      <c r="ND29" s="870">
        <v>0</v>
      </c>
      <c r="NE29" s="869"/>
      <c r="NF29" s="869"/>
      <c r="NG29" s="869"/>
      <c r="NH29" s="869"/>
      <c r="NI29" s="871">
        <v>124775</v>
      </c>
      <c r="NJ29" s="1027">
        <v>0</v>
      </c>
      <c r="NK29" s="873">
        <v>124775</v>
      </c>
      <c r="NL29" s="585"/>
      <c r="NM29" s="585"/>
      <c r="NN29" s="859" t="s">
        <v>66</v>
      </c>
      <c r="NO29" s="868">
        <v>16809</v>
      </c>
      <c r="NP29" s="869">
        <v>967</v>
      </c>
      <c r="NQ29" s="869">
        <v>39290</v>
      </c>
      <c r="NR29" s="870">
        <v>0</v>
      </c>
      <c r="NS29" s="869"/>
      <c r="NT29" s="869"/>
      <c r="NU29" s="869"/>
      <c r="NV29" s="869"/>
      <c r="NW29" s="871">
        <v>57066</v>
      </c>
      <c r="NX29" s="841">
        <v>0</v>
      </c>
      <c r="NY29" s="873">
        <v>57066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6312</v>
      </c>
      <c r="I30" s="742">
        <v>5167</v>
      </c>
      <c r="J30" s="743">
        <v>4839</v>
      </c>
      <c r="K30" s="741">
        <v>16318</v>
      </c>
      <c r="L30" s="744">
        <v>15152</v>
      </c>
      <c r="M30" s="745">
        <v>7.7</v>
      </c>
      <c r="N30" s="66"/>
      <c r="O30" s="794" t="s">
        <v>38</v>
      </c>
      <c r="P30" s="795">
        <v>974.37</v>
      </c>
      <c r="Q30" s="796">
        <v>903.79</v>
      </c>
      <c r="R30" s="797">
        <v>7.81</v>
      </c>
      <c r="S30" s="795">
        <v>0</v>
      </c>
      <c r="T30" s="796">
        <v>0</v>
      </c>
      <c r="U30" s="797">
        <v>0</v>
      </c>
      <c r="V30" s="795">
        <v>971.22</v>
      </c>
      <c r="W30" s="796">
        <v>900.96</v>
      </c>
      <c r="X30" s="797">
        <v>7.8</v>
      </c>
      <c r="Y30" s="66"/>
      <c r="Z30" s="66"/>
      <c r="AA30" s="66" t="s">
        <v>80</v>
      </c>
      <c r="AB30" s="95">
        <v>82.25</v>
      </c>
      <c r="AC30" s="95">
        <v>82.64</v>
      </c>
      <c r="AD30" s="95">
        <v>74.11</v>
      </c>
      <c r="AE30" s="95">
        <v>79.67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105</v>
      </c>
      <c r="AN30" s="866">
        <v>128</v>
      </c>
      <c r="AO30" s="866">
        <v>66359</v>
      </c>
      <c r="AP30" s="865">
        <v>0</v>
      </c>
      <c r="AQ30" s="866"/>
      <c r="AR30" s="866"/>
      <c r="AS30" s="866"/>
      <c r="AT30" s="1021"/>
      <c r="AU30" s="1022">
        <v>66592</v>
      </c>
      <c r="AV30" s="866">
        <v>0</v>
      </c>
      <c r="AW30" s="1012">
        <v>66592</v>
      </c>
      <c r="AX30" s="102"/>
      <c r="AY30" s="102"/>
      <c r="AZ30" s="852" t="s">
        <v>72</v>
      </c>
      <c r="BA30" s="1023">
        <v>19525</v>
      </c>
      <c r="BB30" s="1024">
        <v>2221</v>
      </c>
      <c r="BC30" s="1024">
        <v>37998</v>
      </c>
      <c r="BD30" s="1025">
        <v>0</v>
      </c>
      <c r="BE30" s="1024"/>
      <c r="BF30" s="1024"/>
      <c r="BG30" s="1024"/>
      <c r="BH30" s="1024"/>
      <c r="BI30" s="1026">
        <v>59744</v>
      </c>
      <c r="BJ30" s="1024">
        <v>120</v>
      </c>
      <c r="BK30" s="1017">
        <v>59864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1205</v>
      </c>
      <c r="CM30" s="742">
        <v>995</v>
      </c>
      <c r="CN30" s="743">
        <v>721</v>
      </c>
      <c r="CO30" s="741">
        <v>2921</v>
      </c>
      <c r="CP30" s="744">
        <v>3183</v>
      </c>
      <c r="CQ30" s="745">
        <v>-8.23</v>
      </c>
      <c r="CR30" s="66"/>
      <c r="CS30" s="794" t="s">
        <v>38</v>
      </c>
      <c r="CT30" s="795">
        <v>923.32</v>
      </c>
      <c r="CU30" s="796">
        <v>852.58</v>
      </c>
      <c r="CV30" s="797">
        <v>8.3000000000000007</v>
      </c>
      <c r="CW30" s="795">
        <v>0</v>
      </c>
      <c r="CX30" s="796">
        <v>0</v>
      </c>
      <c r="CY30" s="797">
        <v>0</v>
      </c>
      <c r="CZ30" s="795">
        <v>921.15</v>
      </c>
      <c r="DA30" s="796">
        <v>850.57</v>
      </c>
      <c r="DB30" s="797">
        <v>8.3000000000000007</v>
      </c>
      <c r="DC30" s="66"/>
      <c r="DD30" s="66"/>
      <c r="DE30" s="66" t="s">
        <v>80</v>
      </c>
      <c r="DF30" s="95">
        <v>58.56</v>
      </c>
      <c r="DG30" s="95">
        <v>49.79</v>
      </c>
      <c r="DH30" s="95">
        <v>43.76</v>
      </c>
      <c r="DI30" s="95">
        <v>50.7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14362</v>
      </c>
      <c r="DR30" s="866">
        <v>1227</v>
      </c>
      <c r="DS30" s="866">
        <v>87430</v>
      </c>
      <c r="DT30" s="862">
        <v>0</v>
      </c>
      <c r="DU30" s="860"/>
      <c r="DV30" s="861"/>
      <c r="DW30" s="861"/>
      <c r="DX30" s="861"/>
      <c r="DY30" s="840">
        <v>103019</v>
      </c>
      <c r="DZ30" s="866">
        <v>0</v>
      </c>
      <c r="EA30" s="1012">
        <v>103019</v>
      </c>
      <c r="EB30" s="102"/>
      <c r="EC30" s="102"/>
      <c r="ED30" s="852" t="s">
        <v>72</v>
      </c>
      <c r="EE30" s="1023">
        <v>3384</v>
      </c>
      <c r="EF30" s="1024">
        <v>239</v>
      </c>
      <c r="EG30" s="1024">
        <v>22756</v>
      </c>
      <c r="EH30" s="862">
        <v>0</v>
      </c>
      <c r="EI30" s="860"/>
      <c r="EJ30" s="861"/>
      <c r="EK30" s="861"/>
      <c r="EL30" s="861"/>
      <c r="EM30" s="840">
        <v>26379</v>
      </c>
      <c r="EN30" s="1024">
        <v>119</v>
      </c>
      <c r="EO30" s="1017">
        <v>26498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867</v>
      </c>
      <c r="FQ30" s="742">
        <v>621</v>
      </c>
      <c r="FR30" s="743">
        <v>546</v>
      </c>
      <c r="FS30" s="741">
        <v>2034</v>
      </c>
      <c r="FT30" s="744">
        <v>2388</v>
      </c>
      <c r="FU30" s="745">
        <v>-14.82</v>
      </c>
      <c r="FV30" s="66"/>
      <c r="FW30" s="794" t="s">
        <v>38</v>
      </c>
      <c r="FX30" s="795">
        <v>943.48</v>
      </c>
      <c r="FY30" s="796">
        <v>877.49</v>
      </c>
      <c r="FZ30" s="797">
        <v>7.52</v>
      </c>
      <c r="GA30" s="795">
        <v>0</v>
      </c>
      <c r="GB30" s="796">
        <v>0</v>
      </c>
      <c r="GC30" s="797">
        <v>0</v>
      </c>
      <c r="GD30" s="795">
        <v>942.42</v>
      </c>
      <c r="GE30" s="796">
        <v>876.54</v>
      </c>
      <c r="GF30" s="797">
        <v>7.52</v>
      </c>
      <c r="GG30" s="66"/>
      <c r="GH30" s="66"/>
      <c r="GI30" s="66" t="s">
        <v>80</v>
      </c>
      <c r="GJ30" s="95">
        <v>51.81</v>
      </c>
      <c r="GK30" s="95">
        <v>49.83</v>
      </c>
      <c r="GL30" s="95">
        <v>48.65</v>
      </c>
      <c r="GM30" s="95">
        <v>50.1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10717</v>
      </c>
      <c r="GV30" s="866">
        <v>881</v>
      </c>
      <c r="GW30" s="866">
        <v>75373</v>
      </c>
      <c r="GX30" s="862">
        <v>0</v>
      </c>
      <c r="GY30" s="861"/>
      <c r="GZ30" s="861"/>
      <c r="HA30" s="861"/>
      <c r="HB30" s="861"/>
      <c r="HC30" s="840">
        <v>86971</v>
      </c>
      <c r="HD30" s="866">
        <v>0</v>
      </c>
      <c r="HE30" s="1012">
        <v>86971</v>
      </c>
      <c r="HF30" s="102"/>
      <c r="HG30" s="102"/>
      <c r="HH30" s="852" t="s">
        <v>72</v>
      </c>
      <c r="HI30" s="1023">
        <v>3174</v>
      </c>
      <c r="HJ30" s="1024">
        <v>304</v>
      </c>
      <c r="HK30" s="1024">
        <v>16681</v>
      </c>
      <c r="HL30" s="862">
        <v>0</v>
      </c>
      <c r="HM30" s="861"/>
      <c r="HN30" s="861"/>
      <c r="HO30" s="861"/>
      <c r="HP30" s="861"/>
      <c r="HQ30" s="840">
        <v>20159</v>
      </c>
      <c r="HR30" s="1024">
        <v>143</v>
      </c>
      <c r="HS30" s="1017">
        <v>20302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1700</v>
      </c>
      <c r="IU30" s="742">
        <v>1234</v>
      </c>
      <c r="IV30" s="743">
        <v>3425</v>
      </c>
      <c r="IW30" s="741">
        <v>6359</v>
      </c>
      <c r="IX30" s="744">
        <v>5287</v>
      </c>
      <c r="IY30" s="745">
        <v>20.28</v>
      </c>
      <c r="IZ30" s="66"/>
      <c r="JA30" s="794" t="s">
        <v>38</v>
      </c>
      <c r="JB30" s="795">
        <v>955.04</v>
      </c>
      <c r="JC30" s="796">
        <v>916.55</v>
      </c>
      <c r="JD30" s="797">
        <v>4.2</v>
      </c>
      <c r="JE30" s="795">
        <v>0</v>
      </c>
      <c r="JF30" s="796">
        <v>0</v>
      </c>
      <c r="JG30" s="797">
        <v>0</v>
      </c>
      <c r="JH30" s="795">
        <v>953.02</v>
      </c>
      <c r="JI30" s="796">
        <v>914.58</v>
      </c>
      <c r="JJ30" s="797">
        <v>4.2</v>
      </c>
      <c r="JK30" s="66"/>
      <c r="JL30" s="66"/>
      <c r="JM30" s="66" t="s">
        <v>80</v>
      </c>
      <c r="JN30" s="95">
        <v>60.52</v>
      </c>
      <c r="JO30" s="95">
        <v>62.04</v>
      </c>
      <c r="JP30" s="95">
        <v>70.180000000000007</v>
      </c>
      <c r="JQ30" s="95">
        <v>64.25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12300</v>
      </c>
      <c r="JZ30" s="866">
        <v>985</v>
      </c>
      <c r="KA30" s="866">
        <v>76461</v>
      </c>
      <c r="KB30" s="865">
        <v>0</v>
      </c>
      <c r="KC30" s="866"/>
      <c r="KD30" s="866"/>
      <c r="KE30" s="866"/>
      <c r="KF30" s="866"/>
      <c r="KG30" s="867">
        <v>89746</v>
      </c>
      <c r="KH30" s="866">
        <v>363</v>
      </c>
      <c r="KI30" s="1012">
        <v>90109</v>
      </c>
      <c r="KJ30" s="102"/>
      <c r="KK30" s="102"/>
      <c r="KL30" s="852" t="s">
        <v>72</v>
      </c>
      <c r="KM30" s="1023">
        <v>7283</v>
      </c>
      <c r="KN30" s="1024">
        <v>554</v>
      </c>
      <c r="KO30" s="1024">
        <v>31360</v>
      </c>
      <c r="KP30" s="865">
        <v>0</v>
      </c>
      <c r="KQ30" s="866"/>
      <c r="KR30" s="866"/>
      <c r="KS30" s="866"/>
      <c r="KT30" s="866"/>
      <c r="KU30" s="867">
        <v>39197</v>
      </c>
      <c r="KV30" s="1024">
        <v>312</v>
      </c>
      <c r="KW30" s="1017">
        <v>39509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27632</v>
      </c>
      <c r="LY30" s="756">
        <v>26010</v>
      </c>
      <c r="LZ30" s="757">
        <v>6.24</v>
      </c>
      <c r="MA30" s="73"/>
      <c r="MB30" s="794" t="s">
        <v>38</v>
      </c>
      <c r="MC30" s="795">
        <v>951.08</v>
      </c>
      <c r="MD30" s="796">
        <v>890.23</v>
      </c>
      <c r="ME30" s="797">
        <v>6.84</v>
      </c>
      <c r="MF30" s="795">
        <v>0</v>
      </c>
      <c r="MG30" s="796">
        <v>0</v>
      </c>
      <c r="MH30" s="797">
        <v>0</v>
      </c>
      <c r="MI30" s="795">
        <v>948.87</v>
      </c>
      <c r="MJ30" s="796">
        <v>888.19</v>
      </c>
      <c r="MK30" s="797">
        <v>6.83</v>
      </c>
      <c r="ML30" s="4"/>
      <c r="MM30" s="4"/>
      <c r="MN30" s="4" t="s">
        <v>80</v>
      </c>
      <c r="MO30" s="990">
        <v>79.67</v>
      </c>
      <c r="MP30" s="990">
        <v>50.7</v>
      </c>
      <c r="MQ30" s="990">
        <v>50.1</v>
      </c>
      <c r="MR30" s="990">
        <v>64.25</v>
      </c>
      <c r="MS30" s="991">
        <v>61.18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37484</v>
      </c>
      <c r="NB30" s="869">
        <v>3221</v>
      </c>
      <c r="NC30" s="869">
        <v>305623</v>
      </c>
      <c r="ND30" s="870">
        <v>0</v>
      </c>
      <c r="NE30" s="869"/>
      <c r="NF30" s="869"/>
      <c r="NG30" s="869"/>
      <c r="NH30" s="869"/>
      <c r="NI30" s="871">
        <v>346328</v>
      </c>
      <c r="NJ30" s="1027">
        <v>363</v>
      </c>
      <c r="NK30" s="873">
        <v>346691</v>
      </c>
      <c r="NL30" s="585"/>
      <c r="NM30" s="585"/>
      <c r="NN30" s="859" t="s">
        <v>72</v>
      </c>
      <c r="NO30" s="868">
        <v>33366</v>
      </c>
      <c r="NP30" s="869">
        <v>3318</v>
      </c>
      <c r="NQ30" s="869">
        <v>108795</v>
      </c>
      <c r="NR30" s="870">
        <v>0</v>
      </c>
      <c r="NS30" s="869"/>
      <c r="NT30" s="869"/>
      <c r="NU30" s="869"/>
      <c r="NV30" s="869"/>
      <c r="NW30" s="871">
        <v>145479</v>
      </c>
      <c r="NX30" s="841">
        <v>694</v>
      </c>
      <c r="NY30" s="873">
        <v>146173</v>
      </c>
    </row>
    <row r="31" spans="1:389" ht="23.25" customHeight="1" thickBot="1" x14ac:dyDescent="0.3">
      <c r="A31" s="58" t="s">
        <v>116</v>
      </c>
      <c r="B31" s="1029">
        <v>7796</v>
      </c>
      <c r="C31" s="1030">
        <v>7789</v>
      </c>
      <c r="D31" s="739">
        <v>0.09</v>
      </c>
      <c r="E31" s="63"/>
      <c r="F31" s="63"/>
      <c r="G31" s="740" t="s">
        <v>117</v>
      </c>
      <c r="H31" s="741">
        <v>1054</v>
      </c>
      <c r="I31" s="742">
        <v>1401</v>
      </c>
      <c r="J31" s="743">
        <v>1364</v>
      </c>
      <c r="K31" s="741">
        <v>3819</v>
      </c>
      <c r="L31" s="744">
        <v>9442</v>
      </c>
      <c r="M31" s="745">
        <v>-59.55</v>
      </c>
      <c r="N31" s="66"/>
      <c r="O31" s="794" t="s">
        <v>52</v>
      </c>
      <c r="P31" s="795">
        <v>716.95</v>
      </c>
      <c r="Q31" s="796">
        <v>670.87</v>
      </c>
      <c r="R31" s="797">
        <v>6.87</v>
      </c>
      <c r="S31" s="795">
        <v>529.86</v>
      </c>
      <c r="T31" s="796">
        <v>497.05</v>
      </c>
      <c r="U31" s="797">
        <v>6.6</v>
      </c>
      <c r="V31" s="795">
        <v>716.34</v>
      </c>
      <c r="W31" s="796">
        <v>670.32</v>
      </c>
      <c r="X31" s="797">
        <v>6.87</v>
      </c>
      <c r="Y31" s="66"/>
      <c r="Z31" s="66"/>
      <c r="AA31" s="66" t="s">
        <v>84</v>
      </c>
      <c r="AB31" s="95">
        <v>74.010000000000005</v>
      </c>
      <c r="AC31" s="95">
        <v>63.25</v>
      </c>
      <c r="AD31" s="95">
        <v>57.81</v>
      </c>
      <c r="AE31" s="95">
        <v>65.02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1113</v>
      </c>
      <c r="AN31" s="891">
        <v>323</v>
      </c>
      <c r="AO31" s="891">
        <v>89468</v>
      </c>
      <c r="AP31" s="890">
        <v>582</v>
      </c>
      <c r="AQ31" s="891"/>
      <c r="AR31" s="891"/>
      <c r="AS31" s="891"/>
      <c r="AT31" s="1032"/>
      <c r="AU31" s="1033">
        <v>91486</v>
      </c>
      <c r="AV31" s="891">
        <v>2644</v>
      </c>
      <c r="AW31" s="1012">
        <v>94130</v>
      </c>
      <c r="AX31" s="102"/>
      <c r="AY31" s="102"/>
      <c r="AZ31" s="852" t="s">
        <v>77</v>
      </c>
      <c r="BA31" s="1034">
        <v>27120</v>
      </c>
      <c r="BB31" s="1035">
        <v>4443</v>
      </c>
      <c r="BC31" s="1035">
        <v>67492</v>
      </c>
      <c r="BD31" s="1036">
        <v>248</v>
      </c>
      <c r="BE31" s="1035"/>
      <c r="BF31" s="1035"/>
      <c r="BG31" s="1035"/>
      <c r="BH31" s="1035"/>
      <c r="BI31" s="1037">
        <v>99303</v>
      </c>
      <c r="BJ31" s="1035">
        <v>1539</v>
      </c>
      <c r="BK31" s="1017">
        <v>100842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7796</v>
      </c>
      <c r="CG31" s="1030">
        <v>7789</v>
      </c>
      <c r="CH31" s="739">
        <v>0.09</v>
      </c>
      <c r="CI31" s="63"/>
      <c r="CJ31" s="63"/>
      <c r="CK31" s="740" t="s">
        <v>117</v>
      </c>
      <c r="CL31" s="741">
        <v>1128</v>
      </c>
      <c r="CM31" s="742">
        <v>1243</v>
      </c>
      <c r="CN31" s="743">
        <v>436</v>
      </c>
      <c r="CO31" s="741">
        <v>2807</v>
      </c>
      <c r="CP31" s="744">
        <v>2323</v>
      </c>
      <c r="CQ31" s="745">
        <v>20.84</v>
      </c>
      <c r="CR31" s="66"/>
      <c r="CS31" s="794" t="s">
        <v>52</v>
      </c>
      <c r="CT31" s="795">
        <v>816.36</v>
      </c>
      <c r="CU31" s="796">
        <v>752.47</v>
      </c>
      <c r="CV31" s="797">
        <v>8.49</v>
      </c>
      <c r="CW31" s="795">
        <v>630.54999999999995</v>
      </c>
      <c r="CX31" s="796">
        <v>591.64</v>
      </c>
      <c r="CY31" s="797">
        <v>6.58</v>
      </c>
      <c r="CZ31" s="795">
        <v>815.92</v>
      </c>
      <c r="DA31" s="796">
        <v>752.09</v>
      </c>
      <c r="DB31" s="797">
        <v>8.49</v>
      </c>
      <c r="DC31" s="66"/>
      <c r="DD31" s="66"/>
      <c r="DE31" s="66" t="s">
        <v>84</v>
      </c>
      <c r="DF31" s="95">
        <v>42.05</v>
      </c>
      <c r="DG31" s="95">
        <v>45.82</v>
      </c>
      <c r="DH31" s="95">
        <v>45.18</v>
      </c>
      <c r="DI31" s="95">
        <v>44.35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16629</v>
      </c>
      <c r="DR31" s="891">
        <v>3069</v>
      </c>
      <c r="DS31" s="891">
        <v>93291</v>
      </c>
      <c r="DT31" s="886">
        <v>124</v>
      </c>
      <c r="DU31" s="884"/>
      <c r="DV31" s="885"/>
      <c r="DW31" s="885"/>
      <c r="DX31" s="885"/>
      <c r="DY31" s="889">
        <v>113113</v>
      </c>
      <c r="DZ31" s="891">
        <v>1878</v>
      </c>
      <c r="EA31" s="1012">
        <v>114991</v>
      </c>
      <c r="EB31" s="102"/>
      <c r="EC31" s="102"/>
      <c r="ED31" s="852" t="s">
        <v>77</v>
      </c>
      <c r="EE31" s="1034">
        <v>3912</v>
      </c>
      <c r="EF31" s="1035">
        <v>449</v>
      </c>
      <c r="EG31" s="1035">
        <v>24339</v>
      </c>
      <c r="EH31" s="886">
        <v>382</v>
      </c>
      <c r="EI31" s="884"/>
      <c r="EJ31" s="885"/>
      <c r="EK31" s="885"/>
      <c r="EL31" s="885"/>
      <c r="EM31" s="889">
        <v>29082</v>
      </c>
      <c r="EN31" s="1035">
        <v>366</v>
      </c>
      <c r="EO31" s="1017">
        <v>29448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7796</v>
      </c>
      <c r="FK31" s="1030">
        <v>7789</v>
      </c>
      <c r="FL31" s="739">
        <v>0.09</v>
      </c>
      <c r="FM31" s="63"/>
      <c r="FN31" s="63"/>
      <c r="FO31" s="740" t="s">
        <v>117</v>
      </c>
      <c r="FP31" s="741">
        <v>549</v>
      </c>
      <c r="FQ31" s="742">
        <v>632</v>
      </c>
      <c r="FR31" s="743">
        <v>403</v>
      </c>
      <c r="FS31" s="741">
        <v>1584</v>
      </c>
      <c r="FT31" s="744">
        <v>1298</v>
      </c>
      <c r="FU31" s="745">
        <v>22.03</v>
      </c>
      <c r="FV31" s="66"/>
      <c r="FW31" s="794" t="s">
        <v>52</v>
      </c>
      <c r="FX31" s="795">
        <v>771.48</v>
      </c>
      <c r="FY31" s="796">
        <v>702.41</v>
      </c>
      <c r="FZ31" s="797">
        <v>9.83</v>
      </c>
      <c r="GA31" s="795">
        <v>470.97</v>
      </c>
      <c r="GB31" s="796">
        <v>429.38</v>
      </c>
      <c r="GC31" s="797">
        <v>9.69</v>
      </c>
      <c r="GD31" s="795">
        <v>771.14</v>
      </c>
      <c r="GE31" s="796">
        <v>702.12</v>
      </c>
      <c r="GF31" s="797">
        <v>9.83</v>
      </c>
      <c r="GG31" s="66"/>
      <c r="GH31" s="66"/>
      <c r="GI31" s="66" t="s">
        <v>84</v>
      </c>
      <c r="GJ31" s="95">
        <v>47.65</v>
      </c>
      <c r="GK31" s="95">
        <v>43.21</v>
      </c>
      <c r="GL31" s="95">
        <v>45.78</v>
      </c>
      <c r="GM31" s="95">
        <v>45.55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21439</v>
      </c>
      <c r="GV31" s="891">
        <v>2202</v>
      </c>
      <c r="GW31" s="891">
        <v>95292</v>
      </c>
      <c r="GX31" s="886">
        <v>416</v>
      </c>
      <c r="GY31" s="885"/>
      <c r="GZ31" s="885"/>
      <c r="HA31" s="885"/>
      <c r="HB31" s="885"/>
      <c r="HC31" s="889">
        <v>119349</v>
      </c>
      <c r="HD31" s="891">
        <v>251</v>
      </c>
      <c r="HE31" s="1012">
        <v>119600</v>
      </c>
      <c r="HF31" s="102"/>
      <c r="HG31" s="102"/>
      <c r="HH31" s="852" t="s">
        <v>77</v>
      </c>
      <c r="HI31" s="1034">
        <v>4960</v>
      </c>
      <c r="HJ31" s="1035">
        <v>608</v>
      </c>
      <c r="HK31" s="1035">
        <v>18020</v>
      </c>
      <c r="HL31" s="886">
        <v>0</v>
      </c>
      <c r="HM31" s="885"/>
      <c r="HN31" s="885"/>
      <c r="HO31" s="885"/>
      <c r="HP31" s="885"/>
      <c r="HQ31" s="889">
        <v>23588</v>
      </c>
      <c r="HR31" s="1035">
        <v>519</v>
      </c>
      <c r="HS31" s="1017">
        <v>24107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7796</v>
      </c>
      <c r="IO31" s="1030">
        <v>7789</v>
      </c>
      <c r="IP31" s="739">
        <v>0.09</v>
      </c>
      <c r="IQ31" s="63"/>
      <c r="IR31" s="63"/>
      <c r="IS31" s="740" t="s">
        <v>117</v>
      </c>
      <c r="IT31" s="741">
        <v>1227</v>
      </c>
      <c r="IU31" s="742">
        <v>1432</v>
      </c>
      <c r="IV31" s="743">
        <v>1321</v>
      </c>
      <c r="IW31" s="741">
        <v>3980</v>
      </c>
      <c r="IX31" s="744">
        <v>4175</v>
      </c>
      <c r="IY31" s="745">
        <v>-4.67</v>
      </c>
      <c r="IZ31" s="66"/>
      <c r="JA31" s="794" t="s">
        <v>52</v>
      </c>
      <c r="JB31" s="795">
        <v>764.96</v>
      </c>
      <c r="JC31" s="796">
        <v>737.77</v>
      </c>
      <c r="JD31" s="797">
        <v>3.69</v>
      </c>
      <c r="JE31" s="795">
        <v>485.26</v>
      </c>
      <c r="JF31" s="796">
        <v>465.44</v>
      </c>
      <c r="JG31" s="797">
        <v>4.26</v>
      </c>
      <c r="JH31" s="795">
        <v>764.37</v>
      </c>
      <c r="JI31" s="796">
        <v>737.18</v>
      </c>
      <c r="JJ31" s="797">
        <v>3.69</v>
      </c>
      <c r="JK31" s="66"/>
      <c r="JL31" s="66"/>
      <c r="JM31" s="66" t="s">
        <v>84</v>
      </c>
      <c r="JN31" s="95">
        <v>55.39</v>
      </c>
      <c r="JO31" s="95">
        <v>59.47</v>
      </c>
      <c r="JP31" s="95">
        <v>54.59</v>
      </c>
      <c r="JQ31" s="95">
        <v>56.48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18510</v>
      </c>
      <c r="JZ31" s="891">
        <v>2465</v>
      </c>
      <c r="KA31" s="891">
        <v>78866</v>
      </c>
      <c r="KB31" s="890">
        <v>6966</v>
      </c>
      <c r="KC31" s="891"/>
      <c r="KD31" s="891"/>
      <c r="KE31" s="891"/>
      <c r="KF31" s="891"/>
      <c r="KG31" s="892">
        <v>106807</v>
      </c>
      <c r="KH31" s="891">
        <v>780</v>
      </c>
      <c r="KI31" s="1012">
        <v>107587</v>
      </c>
      <c r="KJ31" s="102"/>
      <c r="KK31" s="102"/>
      <c r="KL31" s="852" t="s">
        <v>77</v>
      </c>
      <c r="KM31" s="1034">
        <v>6028</v>
      </c>
      <c r="KN31" s="1035">
        <v>1108</v>
      </c>
      <c r="KO31" s="1035">
        <v>37442</v>
      </c>
      <c r="KP31" s="890">
        <v>43</v>
      </c>
      <c r="KQ31" s="891"/>
      <c r="KR31" s="891"/>
      <c r="KS31" s="891"/>
      <c r="KT31" s="891"/>
      <c r="KU31" s="892">
        <v>44621</v>
      </c>
      <c r="KV31" s="1035">
        <v>750</v>
      </c>
      <c r="KW31" s="1017">
        <v>45371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7796</v>
      </c>
      <c r="LS31" s="1039">
        <v>7789</v>
      </c>
      <c r="LT31" s="755">
        <v>0.09</v>
      </c>
      <c r="LU31" s="63"/>
      <c r="LV31" s="63"/>
      <c r="LW31" s="740" t="s">
        <v>117</v>
      </c>
      <c r="LX31" s="57">
        <v>12190</v>
      </c>
      <c r="LY31" s="756">
        <v>17238</v>
      </c>
      <c r="LZ31" s="757">
        <v>-29.28</v>
      </c>
      <c r="MA31" s="73"/>
      <c r="MB31" s="794" t="s">
        <v>52</v>
      </c>
      <c r="MC31" s="795">
        <v>763.07</v>
      </c>
      <c r="MD31" s="796">
        <v>713.26</v>
      </c>
      <c r="ME31" s="797">
        <v>6.98</v>
      </c>
      <c r="MF31" s="795">
        <v>538.63</v>
      </c>
      <c r="MG31" s="796">
        <v>506.22</v>
      </c>
      <c r="MH31" s="797">
        <v>6.4</v>
      </c>
      <c r="MI31" s="795">
        <v>762.55</v>
      </c>
      <c r="MJ31" s="796">
        <v>712.79</v>
      </c>
      <c r="MK31" s="797">
        <v>6.98</v>
      </c>
      <c r="ML31" s="4"/>
      <c r="MM31" s="4"/>
      <c r="MN31" s="4" t="s">
        <v>84</v>
      </c>
      <c r="MO31" s="990">
        <v>65.02</v>
      </c>
      <c r="MP31" s="990">
        <v>44.35</v>
      </c>
      <c r="MQ31" s="990">
        <v>45.55</v>
      </c>
      <c r="MR31" s="990">
        <v>56.48</v>
      </c>
      <c r="MS31" s="991">
        <v>52.85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57691</v>
      </c>
      <c r="NB31" s="894">
        <v>8059</v>
      </c>
      <c r="NC31" s="894">
        <v>356917</v>
      </c>
      <c r="ND31" s="895">
        <v>8088</v>
      </c>
      <c r="NE31" s="894"/>
      <c r="NF31" s="894"/>
      <c r="NG31" s="894"/>
      <c r="NH31" s="894"/>
      <c r="NI31" s="896">
        <v>430755</v>
      </c>
      <c r="NJ31" s="1040">
        <v>5553</v>
      </c>
      <c r="NK31" s="898">
        <v>436308</v>
      </c>
      <c r="NL31" s="585"/>
      <c r="NM31" s="585"/>
      <c r="NN31" s="859" t="s">
        <v>77</v>
      </c>
      <c r="NO31" s="893">
        <v>42020</v>
      </c>
      <c r="NP31" s="894">
        <v>6608</v>
      </c>
      <c r="NQ31" s="894">
        <v>147293</v>
      </c>
      <c r="NR31" s="895">
        <v>673</v>
      </c>
      <c r="NS31" s="894"/>
      <c r="NT31" s="894"/>
      <c r="NU31" s="894"/>
      <c r="NV31" s="894"/>
      <c r="NW31" s="896">
        <v>196594</v>
      </c>
      <c r="NX31" s="1041">
        <v>3174</v>
      </c>
      <c r="NY31" s="898">
        <v>199768</v>
      </c>
    </row>
    <row r="32" spans="1:389" ht="23.25" customHeight="1" thickTop="1" thickBot="1" x14ac:dyDescent="0.3">
      <c r="A32" s="58" t="s">
        <v>205</v>
      </c>
      <c r="B32" s="1042">
        <v>82.52</v>
      </c>
      <c r="C32" s="1043">
        <v>79.12</v>
      </c>
      <c r="D32" s="739">
        <v>3.4</v>
      </c>
      <c r="E32" s="584"/>
      <c r="F32" s="63"/>
      <c r="G32" s="740" t="s">
        <v>119</v>
      </c>
      <c r="H32" s="741">
        <v>3736</v>
      </c>
      <c r="I32" s="742">
        <v>2240</v>
      </c>
      <c r="J32" s="743">
        <v>3664</v>
      </c>
      <c r="K32" s="741">
        <v>9640</v>
      </c>
      <c r="L32" s="744">
        <v>12020</v>
      </c>
      <c r="M32" s="745">
        <v>-19.8</v>
      </c>
      <c r="N32" s="66"/>
      <c r="O32" s="794" t="s">
        <v>58</v>
      </c>
      <c r="P32" s="795">
        <v>390.11</v>
      </c>
      <c r="Q32" s="980">
        <v>351.94</v>
      </c>
      <c r="R32" s="797">
        <v>10.85</v>
      </c>
      <c r="S32" s="795">
        <v>269.58</v>
      </c>
      <c r="T32" s="796">
        <v>250.98</v>
      </c>
      <c r="U32" s="797">
        <v>7.41</v>
      </c>
      <c r="V32" s="795">
        <v>389.72</v>
      </c>
      <c r="W32" s="796">
        <v>351.62</v>
      </c>
      <c r="X32" s="797">
        <v>10.84</v>
      </c>
      <c r="Y32" s="66"/>
      <c r="Z32" s="92" t="s">
        <v>60</v>
      </c>
      <c r="AA32" s="92"/>
      <c r="AB32" s="936">
        <v>132029</v>
      </c>
      <c r="AC32" s="936">
        <v>117683</v>
      </c>
      <c r="AD32" s="936">
        <v>121905</v>
      </c>
      <c r="AE32" s="936">
        <v>371617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1589</v>
      </c>
      <c r="AN32" s="912">
        <v>516</v>
      </c>
      <c r="AO32" s="912">
        <v>181143</v>
      </c>
      <c r="AP32" s="911">
        <v>582</v>
      </c>
      <c r="AQ32" s="912"/>
      <c r="AR32" s="912"/>
      <c r="AS32" s="912"/>
      <c r="AT32" s="912"/>
      <c r="AU32" s="911">
        <v>183830</v>
      </c>
      <c r="AV32" s="912">
        <v>2644</v>
      </c>
      <c r="AW32" s="1045">
        <v>186474</v>
      </c>
      <c r="AX32" s="102"/>
      <c r="AY32" s="102"/>
      <c r="AZ32" s="915" t="s">
        <v>49</v>
      </c>
      <c r="BA32" s="1046">
        <v>57494</v>
      </c>
      <c r="BB32" s="1047">
        <v>7219</v>
      </c>
      <c r="BC32" s="1047">
        <v>123656</v>
      </c>
      <c r="BD32" s="1048">
        <v>248</v>
      </c>
      <c r="BE32" s="1047"/>
      <c r="BF32" s="1047"/>
      <c r="BG32" s="1047"/>
      <c r="BH32" s="1047"/>
      <c r="BI32" s="1049">
        <v>188617</v>
      </c>
      <c r="BJ32" s="1047">
        <v>1659</v>
      </c>
      <c r="BK32" s="1050">
        <v>190276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69.37</v>
      </c>
      <c r="CG32" s="1043">
        <v>67.09</v>
      </c>
      <c r="CH32" s="739">
        <v>2.2799999999999998</v>
      </c>
      <c r="CI32" s="584"/>
      <c r="CJ32" s="63"/>
      <c r="CK32" s="740" t="s">
        <v>119</v>
      </c>
      <c r="CL32" s="741">
        <v>2345</v>
      </c>
      <c r="CM32" s="742">
        <v>1879</v>
      </c>
      <c r="CN32" s="743">
        <v>957</v>
      </c>
      <c r="CO32" s="741">
        <v>5181</v>
      </c>
      <c r="CP32" s="744">
        <v>4179</v>
      </c>
      <c r="CQ32" s="745">
        <v>23.98</v>
      </c>
      <c r="CR32" s="66"/>
      <c r="CS32" s="794" t="s">
        <v>58</v>
      </c>
      <c r="CT32" s="795">
        <v>377.93</v>
      </c>
      <c r="CU32" s="980">
        <v>355.9</v>
      </c>
      <c r="CV32" s="797">
        <v>6.19</v>
      </c>
      <c r="CW32" s="795">
        <v>300.47000000000003</v>
      </c>
      <c r="CX32" s="796">
        <v>284.7</v>
      </c>
      <c r="CY32" s="797">
        <v>5.54</v>
      </c>
      <c r="CZ32" s="795">
        <v>377.75</v>
      </c>
      <c r="DA32" s="796">
        <v>355.73</v>
      </c>
      <c r="DB32" s="797">
        <v>6.19</v>
      </c>
      <c r="DC32" s="66"/>
      <c r="DD32" s="92" t="s">
        <v>60</v>
      </c>
      <c r="DE32" s="92"/>
      <c r="DF32" s="936">
        <v>110741</v>
      </c>
      <c r="DG32" s="936">
        <v>108539</v>
      </c>
      <c r="DH32" s="936">
        <v>94084</v>
      </c>
      <c r="DI32" s="936">
        <v>313364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36533</v>
      </c>
      <c r="DR32" s="912">
        <v>4910</v>
      </c>
      <c r="DS32" s="912">
        <v>207849</v>
      </c>
      <c r="DT32" s="906">
        <v>124</v>
      </c>
      <c r="DU32" s="905"/>
      <c r="DV32" s="905"/>
      <c r="DW32" s="905"/>
      <c r="DX32" s="905"/>
      <c r="DY32" s="909">
        <v>249416</v>
      </c>
      <c r="DZ32" s="912">
        <v>1878</v>
      </c>
      <c r="EA32" s="1045">
        <v>251294</v>
      </c>
      <c r="EB32" s="102"/>
      <c r="EC32" s="102"/>
      <c r="ED32" s="915" t="s">
        <v>49</v>
      </c>
      <c r="EE32" s="1046">
        <v>8861</v>
      </c>
      <c r="EF32" s="1047">
        <v>778</v>
      </c>
      <c r="EG32" s="1047">
        <v>54433</v>
      </c>
      <c r="EH32" s="906">
        <v>382</v>
      </c>
      <c r="EI32" s="905"/>
      <c r="EJ32" s="905"/>
      <c r="EK32" s="905"/>
      <c r="EL32" s="905"/>
      <c r="EM32" s="909">
        <v>64454</v>
      </c>
      <c r="EN32" s="1047">
        <v>485</v>
      </c>
      <c r="EO32" s="1050">
        <v>64939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56.04</v>
      </c>
      <c r="FK32" s="1043">
        <v>54.76</v>
      </c>
      <c r="FL32" s="739">
        <v>1.28</v>
      </c>
      <c r="FM32" s="584"/>
      <c r="FN32" s="63"/>
      <c r="FO32" s="740" t="s">
        <v>119</v>
      </c>
      <c r="FP32" s="741">
        <v>1472</v>
      </c>
      <c r="FQ32" s="742">
        <v>854</v>
      </c>
      <c r="FR32" s="743">
        <v>1526</v>
      </c>
      <c r="FS32" s="741">
        <v>3852</v>
      </c>
      <c r="FT32" s="744">
        <v>3251</v>
      </c>
      <c r="FU32" s="745">
        <v>18.489999999999998</v>
      </c>
      <c r="FV32" s="66"/>
      <c r="FW32" s="794" t="s">
        <v>58</v>
      </c>
      <c r="FX32" s="795">
        <v>408.18</v>
      </c>
      <c r="FY32" s="980">
        <v>371.98</v>
      </c>
      <c r="FZ32" s="797">
        <v>9.73</v>
      </c>
      <c r="GA32" s="795">
        <v>361.45</v>
      </c>
      <c r="GB32" s="796">
        <v>338.98</v>
      </c>
      <c r="GC32" s="797">
        <v>6.63</v>
      </c>
      <c r="GD32" s="795">
        <v>408.13</v>
      </c>
      <c r="GE32" s="796">
        <v>371.94</v>
      </c>
      <c r="GF32" s="797">
        <v>9.73</v>
      </c>
      <c r="GG32" s="66"/>
      <c r="GH32" s="92" t="s">
        <v>60</v>
      </c>
      <c r="GI32" s="92"/>
      <c r="GJ32" s="936">
        <v>96876</v>
      </c>
      <c r="GK32" s="936">
        <v>101292</v>
      </c>
      <c r="GL32" s="936">
        <v>94369</v>
      </c>
      <c r="GM32" s="936">
        <v>292537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39301</v>
      </c>
      <c r="GV32" s="912">
        <v>3523</v>
      </c>
      <c r="GW32" s="912">
        <v>198145</v>
      </c>
      <c r="GX32" s="906">
        <v>416</v>
      </c>
      <c r="GY32" s="905"/>
      <c r="GZ32" s="905"/>
      <c r="HA32" s="905"/>
      <c r="HB32" s="905"/>
      <c r="HC32" s="909">
        <v>241385</v>
      </c>
      <c r="HD32" s="912">
        <v>251</v>
      </c>
      <c r="HE32" s="1045">
        <v>241636</v>
      </c>
      <c r="HF32" s="102"/>
      <c r="HG32" s="102"/>
      <c r="HH32" s="915" t="s">
        <v>49</v>
      </c>
      <c r="HI32" s="1046">
        <v>10118</v>
      </c>
      <c r="HJ32" s="1047">
        <v>1026</v>
      </c>
      <c r="HK32" s="1047">
        <v>40424</v>
      </c>
      <c r="HL32" s="906">
        <v>0</v>
      </c>
      <c r="HM32" s="905"/>
      <c r="HN32" s="905"/>
      <c r="HO32" s="905"/>
      <c r="HP32" s="905"/>
      <c r="HQ32" s="909">
        <v>51568</v>
      </c>
      <c r="HR32" s="1047">
        <v>662</v>
      </c>
      <c r="HS32" s="1050">
        <v>52230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67.87</v>
      </c>
      <c r="IO32" s="1043">
        <v>65.959999999999994</v>
      </c>
      <c r="IP32" s="739">
        <v>1.91</v>
      </c>
      <c r="IQ32" s="584"/>
      <c r="IR32" s="63"/>
      <c r="IS32" s="740" t="s">
        <v>119</v>
      </c>
      <c r="IT32" s="741">
        <v>1655</v>
      </c>
      <c r="IU32" s="742">
        <v>1685</v>
      </c>
      <c r="IV32" s="743">
        <v>3511</v>
      </c>
      <c r="IW32" s="741">
        <v>6851</v>
      </c>
      <c r="IX32" s="744">
        <v>6153</v>
      </c>
      <c r="IY32" s="745">
        <v>11.34</v>
      </c>
      <c r="IZ32" s="66"/>
      <c r="JA32" s="794" t="s">
        <v>58</v>
      </c>
      <c r="JB32" s="795">
        <v>455.89</v>
      </c>
      <c r="JC32" s="980">
        <v>431.02</v>
      </c>
      <c r="JD32" s="797">
        <v>5.77</v>
      </c>
      <c r="JE32" s="795">
        <v>235.83</v>
      </c>
      <c r="JF32" s="796">
        <v>225.67</v>
      </c>
      <c r="JG32" s="797">
        <v>4.5</v>
      </c>
      <c r="JH32" s="795">
        <v>455.43</v>
      </c>
      <c r="JI32" s="796">
        <v>430.58</v>
      </c>
      <c r="JJ32" s="797">
        <v>5.77</v>
      </c>
      <c r="JK32" s="66"/>
      <c r="JL32" s="92" t="s">
        <v>60</v>
      </c>
      <c r="JM32" s="92"/>
      <c r="JN32" s="936">
        <v>101766</v>
      </c>
      <c r="JO32" s="936">
        <v>100944</v>
      </c>
      <c r="JP32" s="936">
        <v>112008</v>
      </c>
      <c r="JQ32" s="936">
        <v>314718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36979</v>
      </c>
      <c r="JZ32" s="912">
        <v>3697</v>
      </c>
      <c r="KA32" s="912">
        <v>179585</v>
      </c>
      <c r="KB32" s="911">
        <v>6966</v>
      </c>
      <c r="KC32" s="912"/>
      <c r="KD32" s="912"/>
      <c r="KE32" s="912"/>
      <c r="KF32" s="912"/>
      <c r="KG32" s="913">
        <v>227227</v>
      </c>
      <c r="KH32" s="912">
        <v>1143</v>
      </c>
      <c r="KI32" s="1045">
        <v>228370</v>
      </c>
      <c r="KJ32" s="102"/>
      <c r="KK32" s="102"/>
      <c r="KL32" s="915" t="s">
        <v>49</v>
      </c>
      <c r="KM32" s="1046">
        <v>15722</v>
      </c>
      <c r="KN32" s="1047">
        <v>1870</v>
      </c>
      <c r="KO32" s="1047">
        <v>76865</v>
      </c>
      <c r="KP32" s="911">
        <v>43</v>
      </c>
      <c r="KQ32" s="912"/>
      <c r="KR32" s="912"/>
      <c r="KS32" s="912"/>
      <c r="KT32" s="912"/>
      <c r="KU32" s="913">
        <v>94500</v>
      </c>
      <c r="KV32" s="1047">
        <v>1062</v>
      </c>
      <c r="KW32" s="1050">
        <v>95562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68.95</v>
      </c>
      <c r="LS32" s="1052">
        <v>66.73</v>
      </c>
      <c r="LT32" s="755">
        <v>2.2200000000000002</v>
      </c>
      <c r="LU32" s="63"/>
      <c r="LV32" s="63"/>
      <c r="LW32" s="740" t="s">
        <v>119</v>
      </c>
      <c r="LX32" s="57">
        <v>25524</v>
      </c>
      <c r="LY32" s="756">
        <v>25603</v>
      </c>
      <c r="LZ32" s="757">
        <v>-0.31</v>
      </c>
      <c r="MA32" s="73"/>
      <c r="MB32" s="794" t="s">
        <v>58</v>
      </c>
      <c r="MC32" s="795">
        <v>406.95</v>
      </c>
      <c r="MD32" s="796">
        <v>376.49</v>
      </c>
      <c r="ME32" s="797">
        <v>8.09</v>
      </c>
      <c r="MF32" s="795">
        <v>278</v>
      </c>
      <c r="MG32" s="796">
        <v>261.69</v>
      </c>
      <c r="MH32" s="797">
        <v>6.23</v>
      </c>
      <c r="MI32" s="795">
        <v>406.65</v>
      </c>
      <c r="MJ32" s="796">
        <v>376.22</v>
      </c>
      <c r="MK32" s="797">
        <v>8.09</v>
      </c>
      <c r="ML32" s="4"/>
      <c r="MM32" s="781" t="s">
        <v>60</v>
      </c>
      <c r="MN32" s="781"/>
      <c r="MO32" s="782">
        <v>371617</v>
      </c>
      <c r="MP32" s="782">
        <v>313364</v>
      </c>
      <c r="MQ32" s="782">
        <v>292537</v>
      </c>
      <c r="MR32" s="782">
        <v>314718</v>
      </c>
      <c r="MS32" s="782">
        <v>1292236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114402</v>
      </c>
      <c r="NB32" s="917">
        <v>12646</v>
      </c>
      <c r="NC32" s="917">
        <v>766722</v>
      </c>
      <c r="ND32" s="918">
        <v>8088</v>
      </c>
      <c r="NE32" s="917"/>
      <c r="NF32" s="917"/>
      <c r="NG32" s="917"/>
      <c r="NH32" s="917"/>
      <c r="NI32" s="919">
        <v>901858</v>
      </c>
      <c r="NJ32" s="917">
        <v>5916</v>
      </c>
      <c r="NK32" s="919">
        <v>907774</v>
      </c>
      <c r="NL32" s="585"/>
      <c r="NM32" s="585"/>
      <c r="NN32" s="916" t="s">
        <v>49</v>
      </c>
      <c r="NO32" s="916">
        <v>92195</v>
      </c>
      <c r="NP32" s="917">
        <v>10893</v>
      </c>
      <c r="NQ32" s="917">
        <v>295378</v>
      </c>
      <c r="NR32" s="918">
        <v>673</v>
      </c>
      <c r="NS32" s="917"/>
      <c r="NT32" s="917"/>
      <c r="NU32" s="917"/>
      <c r="NV32" s="917"/>
      <c r="NW32" s="919">
        <v>399139</v>
      </c>
      <c r="NX32" s="919">
        <v>3868</v>
      </c>
      <c r="NY32" s="919">
        <v>403007</v>
      </c>
    </row>
    <row r="33" spans="1:389" ht="23.25" customHeight="1" thickTop="1" x14ac:dyDescent="0.25">
      <c r="A33" s="58" t="s">
        <v>120</v>
      </c>
      <c r="B33" s="1053">
        <v>371617</v>
      </c>
      <c r="C33" s="1030">
        <v>356503</v>
      </c>
      <c r="D33" s="739">
        <v>4.24</v>
      </c>
      <c r="E33" s="63"/>
      <c r="F33" s="63"/>
      <c r="G33" s="740" t="s">
        <v>121</v>
      </c>
      <c r="H33" s="741">
        <v>2194</v>
      </c>
      <c r="I33" s="742">
        <v>1985</v>
      </c>
      <c r="J33" s="743">
        <v>1887</v>
      </c>
      <c r="K33" s="741">
        <v>6066</v>
      </c>
      <c r="L33" s="744">
        <v>4727</v>
      </c>
      <c r="M33" s="745">
        <v>28.33</v>
      </c>
      <c r="N33" s="66"/>
      <c r="O33" s="794" t="s">
        <v>63</v>
      </c>
      <c r="P33" s="795">
        <v>388.57</v>
      </c>
      <c r="Q33" s="796">
        <v>364.55</v>
      </c>
      <c r="R33" s="797">
        <v>6.59</v>
      </c>
      <c r="S33" s="795">
        <v>245.1</v>
      </c>
      <c r="T33" s="796">
        <v>225.87</v>
      </c>
      <c r="U33" s="797">
        <v>8.51</v>
      </c>
      <c r="V33" s="795">
        <v>388.11</v>
      </c>
      <c r="W33" s="796">
        <v>364.12</v>
      </c>
      <c r="X33" s="797">
        <v>6.59</v>
      </c>
      <c r="Y33" s="66"/>
      <c r="Z33" s="66"/>
      <c r="AA33" s="66" t="s">
        <v>39</v>
      </c>
      <c r="AB33" s="799">
        <v>2917</v>
      </c>
      <c r="AC33" s="799">
        <v>2311</v>
      </c>
      <c r="AD33" s="799">
        <v>2507</v>
      </c>
      <c r="AE33" s="799">
        <v>7735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313364</v>
      </c>
      <c r="CG33" s="1030">
        <v>301402</v>
      </c>
      <c r="CH33" s="739">
        <v>3.97</v>
      </c>
      <c r="CI33" s="63"/>
      <c r="CJ33" s="63"/>
      <c r="CK33" s="740" t="s">
        <v>121</v>
      </c>
      <c r="CL33" s="741">
        <v>1157</v>
      </c>
      <c r="CM33" s="742">
        <v>913</v>
      </c>
      <c r="CN33" s="743">
        <v>842</v>
      </c>
      <c r="CO33" s="741">
        <v>2912</v>
      </c>
      <c r="CP33" s="744">
        <v>2574</v>
      </c>
      <c r="CQ33" s="745">
        <v>13.13</v>
      </c>
      <c r="CR33" s="66"/>
      <c r="CS33" s="794" t="s">
        <v>63</v>
      </c>
      <c r="CT33" s="795">
        <v>303.01</v>
      </c>
      <c r="CU33" s="796">
        <v>284.64999999999998</v>
      </c>
      <c r="CV33" s="797">
        <v>6.45</v>
      </c>
      <c r="CW33" s="795">
        <v>182.28</v>
      </c>
      <c r="CX33" s="796">
        <v>170.14</v>
      </c>
      <c r="CY33" s="797">
        <v>7.14</v>
      </c>
      <c r="CZ33" s="795">
        <v>302.72000000000003</v>
      </c>
      <c r="DA33" s="796">
        <v>284.38</v>
      </c>
      <c r="DB33" s="797">
        <v>6.45</v>
      </c>
      <c r="DC33" s="66"/>
      <c r="DD33" s="66"/>
      <c r="DE33" s="66" t="s">
        <v>39</v>
      </c>
      <c r="DF33" s="799">
        <v>1813</v>
      </c>
      <c r="DG33" s="799">
        <v>1894</v>
      </c>
      <c r="DH33" s="799">
        <v>1981</v>
      </c>
      <c r="DI33" s="799">
        <v>5688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292537</v>
      </c>
      <c r="FK33" s="1030">
        <v>285561</v>
      </c>
      <c r="FL33" s="739">
        <v>2.44</v>
      </c>
      <c r="FM33" s="63"/>
      <c r="FN33" s="63"/>
      <c r="FO33" s="740" t="s">
        <v>121</v>
      </c>
      <c r="FP33" s="741">
        <v>596</v>
      </c>
      <c r="FQ33" s="742">
        <v>610</v>
      </c>
      <c r="FR33" s="743">
        <v>467</v>
      </c>
      <c r="FS33" s="741">
        <v>1673</v>
      </c>
      <c r="FT33" s="744">
        <v>1472</v>
      </c>
      <c r="FU33" s="745">
        <v>13.65</v>
      </c>
      <c r="FV33" s="66"/>
      <c r="FW33" s="794" t="s">
        <v>63</v>
      </c>
      <c r="FX33" s="795">
        <v>368.3</v>
      </c>
      <c r="FY33" s="796">
        <v>341.66</v>
      </c>
      <c r="FZ33" s="797">
        <v>7.8</v>
      </c>
      <c r="GA33" s="795">
        <v>174.4</v>
      </c>
      <c r="GB33" s="796">
        <v>163.41</v>
      </c>
      <c r="GC33" s="797">
        <v>6.73</v>
      </c>
      <c r="GD33" s="795">
        <v>368.08</v>
      </c>
      <c r="GE33" s="796">
        <v>341.47</v>
      </c>
      <c r="GF33" s="797">
        <v>7.79</v>
      </c>
      <c r="GG33" s="66"/>
      <c r="GH33" s="66"/>
      <c r="GI33" s="66" t="s">
        <v>39</v>
      </c>
      <c r="GJ33" s="799">
        <v>1584</v>
      </c>
      <c r="GK33" s="799">
        <v>1573</v>
      </c>
      <c r="GL33" s="799">
        <v>1392</v>
      </c>
      <c r="GM33" s="799">
        <v>4549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314718</v>
      </c>
      <c r="IO33" s="1030">
        <v>304629</v>
      </c>
      <c r="IP33" s="739">
        <v>3.31</v>
      </c>
      <c r="IQ33" s="63"/>
      <c r="IR33" s="63"/>
      <c r="IS33" s="740" t="s">
        <v>121</v>
      </c>
      <c r="IT33" s="741">
        <v>1425</v>
      </c>
      <c r="IU33" s="742">
        <v>1435</v>
      </c>
      <c r="IV33" s="743">
        <v>945</v>
      </c>
      <c r="IW33" s="741">
        <v>3805</v>
      </c>
      <c r="IX33" s="744">
        <v>3129</v>
      </c>
      <c r="IY33" s="745">
        <v>21.6</v>
      </c>
      <c r="IZ33" s="66"/>
      <c r="JA33" s="794" t="s">
        <v>63</v>
      </c>
      <c r="JB33" s="795">
        <v>431.82</v>
      </c>
      <c r="JC33" s="796">
        <v>415.47</v>
      </c>
      <c r="JD33" s="797">
        <v>3.94</v>
      </c>
      <c r="JE33" s="795">
        <v>283.24</v>
      </c>
      <c r="JF33" s="796">
        <v>274.45</v>
      </c>
      <c r="JG33" s="797">
        <v>3.2</v>
      </c>
      <c r="JH33" s="795">
        <v>431.51</v>
      </c>
      <c r="JI33" s="796">
        <v>415.17</v>
      </c>
      <c r="JJ33" s="797">
        <v>3.94</v>
      </c>
      <c r="JK33" s="66"/>
      <c r="JL33" s="66"/>
      <c r="JM33" s="66" t="s">
        <v>39</v>
      </c>
      <c r="JN33" s="799">
        <v>1649</v>
      </c>
      <c r="JO33" s="799">
        <v>1934</v>
      </c>
      <c r="JP33" s="799">
        <v>1984</v>
      </c>
      <c r="JQ33" s="799">
        <v>5567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1292236</v>
      </c>
      <c r="LS33" s="1039">
        <v>1248095</v>
      </c>
      <c r="LT33" s="755">
        <v>3.54</v>
      </c>
      <c r="LU33" s="63"/>
      <c r="LV33" s="63"/>
      <c r="LW33" s="740" t="s">
        <v>121</v>
      </c>
      <c r="LX33" s="57">
        <v>14456</v>
      </c>
      <c r="LY33" s="756">
        <v>11902</v>
      </c>
      <c r="LZ33" s="757">
        <v>21.46</v>
      </c>
      <c r="MA33" s="73"/>
      <c r="MB33" s="794" t="s">
        <v>63</v>
      </c>
      <c r="MC33" s="795">
        <v>374.8</v>
      </c>
      <c r="MD33" s="796">
        <v>353.85</v>
      </c>
      <c r="ME33" s="797">
        <v>5.92</v>
      </c>
      <c r="MF33" s="795">
        <v>230.99</v>
      </c>
      <c r="MG33" s="796">
        <v>216.65</v>
      </c>
      <c r="MH33" s="797">
        <v>6.62</v>
      </c>
      <c r="MI33" s="795">
        <v>374.46</v>
      </c>
      <c r="MJ33" s="796">
        <v>353.53</v>
      </c>
      <c r="MK33" s="797">
        <v>5.92</v>
      </c>
      <c r="ML33" s="4"/>
      <c r="MM33" s="4"/>
      <c r="MN33" s="4" t="s">
        <v>39</v>
      </c>
      <c r="MO33" s="821">
        <v>7735</v>
      </c>
      <c r="MP33" s="821">
        <v>5688</v>
      </c>
      <c r="MQ33" s="821">
        <v>4549</v>
      </c>
      <c r="MR33" s="821">
        <v>5567</v>
      </c>
      <c r="MS33" s="821">
        <v>23539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183248</v>
      </c>
      <c r="C34" s="1056">
        <v>176033</v>
      </c>
      <c r="D34" s="763">
        <v>4.0999999999999996</v>
      </c>
      <c r="E34" s="63"/>
      <c r="F34" s="63"/>
      <c r="G34" s="740" t="s">
        <v>123</v>
      </c>
      <c r="H34" s="741">
        <v>518</v>
      </c>
      <c r="I34" s="742">
        <v>493</v>
      </c>
      <c r="J34" s="743">
        <v>547</v>
      </c>
      <c r="K34" s="741">
        <v>1558</v>
      </c>
      <c r="L34" s="744">
        <v>1503</v>
      </c>
      <c r="M34" s="745">
        <v>3.66</v>
      </c>
      <c r="N34" s="66"/>
      <c r="O34" s="794" t="s">
        <v>69</v>
      </c>
      <c r="P34" s="795">
        <v>209.11</v>
      </c>
      <c r="Q34" s="796">
        <v>194.26</v>
      </c>
      <c r="R34" s="797">
        <v>7.64</v>
      </c>
      <c r="S34" s="795">
        <v>170.18</v>
      </c>
      <c r="T34" s="796">
        <v>159.74</v>
      </c>
      <c r="U34" s="797">
        <v>6.54</v>
      </c>
      <c r="V34" s="795">
        <v>208.98</v>
      </c>
      <c r="W34" s="796">
        <v>194.15</v>
      </c>
      <c r="X34" s="797">
        <v>7.64</v>
      </c>
      <c r="Y34" s="66"/>
      <c r="Z34" s="66"/>
      <c r="AA34" s="66" t="s">
        <v>53</v>
      </c>
      <c r="AB34" s="799">
        <v>106910</v>
      </c>
      <c r="AC34" s="799">
        <v>96621</v>
      </c>
      <c r="AD34" s="799">
        <v>101268</v>
      </c>
      <c r="AE34" s="799">
        <v>304799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249292</v>
      </c>
      <c r="CG34" s="1056">
        <v>241554</v>
      </c>
      <c r="CH34" s="763">
        <v>3.2</v>
      </c>
      <c r="CI34" s="63"/>
      <c r="CJ34" s="63"/>
      <c r="CK34" s="740" t="s">
        <v>123</v>
      </c>
      <c r="CL34" s="741">
        <v>213</v>
      </c>
      <c r="CM34" s="742">
        <v>185</v>
      </c>
      <c r="CN34" s="743">
        <v>456</v>
      </c>
      <c r="CO34" s="741">
        <v>854</v>
      </c>
      <c r="CP34" s="744">
        <v>839</v>
      </c>
      <c r="CQ34" s="745">
        <v>1.79</v>
      </c>
      <c r="CR34" s="66"/>
      <c r="CS34" s="794" t="s">
        <v>69</v>
      </c>
      <c r="CT34" s="795">
        <v>210</v>
      </c>
      <c r="CU34" s="796">
        <v>201.93</v>
      </c>
      <c r="CV34" s="797">
        <v>4</v>
      </c>
      <c r="CW34" s="795">
        <v>145.36000000000001</v>
      </c>
      <c r="CX34" s="796">
        <v>137.55000000000001</v>
      </c>
      <c r="CY34" s="797">
        <v>5.68</v>
      </c>
      <c r="CZ34" s="795">
        <v>209.85</v>
      </c>
      <c r="DA34" s="796">
        <v>201.78</v>
      </c>
      <c r="DB34" s="797">
        <v>4</v>
      </c>
      <c r="DC34" s="66"/>
      <c r="DD34" s="66"/>
      <c r="DE34" s="66" t="s">
        <v>53</v>
      </c>
      <c r="DF34" s="799">
        <v>91627</v>
      </c>
      <c r="DG34" s="799">
        <v>92087</v>
      </c>
      <c r="DH34" s="799">
        <v>78568</v>
      </c>
      <c r="DI34" s="799">
        <v>262282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240969</v>
      </c>
      <c r="FK34" s="1056">
        <v>234173</v>
      </c>
      <c r="FL34" s="763">
        <v>2.9</v>
      </c>
      <c r="FM34" s="63"/>
      <c r="FN34" s="63"/>
      <c r="FO34" s="740" t="s">
        <v>123</v>
      </c>
      <c r="FP34" s="741">
        <v>167</v>
      </c>
      <c r="FQ34" s="742">
        <v>251</v>
      </c>
      <c r="FR34" s="743">
        <v>184</v>
      </c>
      <c r="FS34" s="741">
        <v>602</v>
      </c>
      <c r="FT34" s="744">
        <v>670</v>
      </c>
      <c r="FU34" s="745">
        <v>-10.15</v>
      </c>
      <c r="FV34" s="66"/>
      <c r="FW34" s="794" t="s">
        <v>69</v>
      </c>
      <c r="FX34" s="795">
        <v>197.42</v>
      </c>
      <c r="FY34" s="796">
        <v>186.15</v>
      </c>
      <c r="FZ34" s="797">
        <v>6.05</v>
      </c>
      <c r="GA34" s="795">
        <v>138.49</v>
      </c>
      <c r="GB34" s="796">
        <v>129.44999999999999</v>
      </c>
      <c r="GC34" s="797">
        <v>6.98</v>
      </c>
      <c r="GD34" s="795">
        <v>197.36</v>
      </c>
      <c r="GE34" s="796">
        <v>186.09</v>
      </c>
      <c r="GF34" s="797">
        <v>6.06</v>
      </c>
      <c r="GG34" s="66"/>
      <c r="GH34" s="66"/>
      <c r="GI34" s="66" t="s">
        <v>53</v>
      </c>
      <c r="GJ34" s="799">
        <v>77231</v>
      </c>
      <c r="GK34" s="799">
        <v>84435</v>
      </c>
      <c r="GL34" s="799">
        <v>76903</v>
      </c>
      <c r="GM34" s="799">
        <v>238569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220261</v>
      </c>
      <c r="IO34" s="1056">
        <v>215425</v>
      </c>
      <c r="IP34" s="763">
        <v>2.2400000000000002</v>
      </c>
      <c r="IQ34" s="63"/>
      <c r="IR34" s="63"/>
      <c r="IS34" s="740" t="s">
        <v>123</v>
      </c>
      <c r="IT34" s="741">
        <v>765</v>
      </c>
      <c r="IU34" s="742">
        <v>481</v>
      </c>
      <c r="IV34" s="743">
        <v>419</v>
      </c>
      <c r="IW34" s="741">
        <v>1665</v>
      </c>
      <c r="IX34" s="744">
        <v>1409</v>
      </c>
      <c r="IY34" s="745">
        <v>18.170000000000002</v>
      </c>
      <c r="IZ34" s="66"/>
      <c r="JA34" s="794" t="s">
        <v>69</v>
      </c>
      <c r="JB34" s="795">
        <v>285.77</v>
      </c>
      <c r="JC34" s="796">
        <v>273.39999999999998</v>
      </c>
      <c r="JD34" s="797">
        <v>4.5199999999999996</v>
      </c>
      <c r="JE34" s="795">
        <v>202.48</v>
      </c>
      <c r="JF34" s="796">
        <v>192.29</v>
      </c>
      <c r="JG34" s="797">
        <v>5.3</v>
      </c>
      <c r="JH34" s="795">
        <v>285.58999999999997</v>
      </c>
      <c r="JI34" s="796">
        <v>273.22000000000003</v>
      </c>
      <c r="JJ34" s="797">
        <v>4.53</v>
      </c>
      <c r="JK34" s="66"/>
      <c r="JL34" s="66"/>
      <c r="JM34" s="66" t="s">
        <v>53</v>
      </c>
      <c r="JN34" s="799">
        <v>82947</v>
      </c>
      <c r="JO34" s="799">
        <v>81846</v>
      </c>
      <c r="JP34" s="799">
        <v>91657</v>
      </c>
      <c r="JQ34" s="799">
        <v>256450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893770</v>
      </c>
      <c r="LS34" s="1058">
        <v>867185</v>
      </c>
      <c r="LT34" s="780">
        <v>3.07</v>
      </c>
      <c r="LU34" s="63"/>
      <c r="LV34" s="63"/>
      <c r="LW34" s="740" t="s">
        <v>123</v>
      </c>
      <c r="LX34" s="57">
        <v>4679</v>
      </c>
      <c r="LY34" s="756">
        <v>4421</v>
      </c>
      <c r="LZ34" s="757">
        <v>5.84</v>
      </c>
      <c r="MA34" s="73"/>
      <c r="MB34" s="794" t="s">
        <v>69</v>
      </c>
      <c r="MC34" s="795">
        <v>226.08</v>
      </c>
      <c r="MD34" s="796">
        <v>213.92</v>
      </c>
      <c r="ME34" s="797">
        <v>5.68</v>
      </c>
      <c r="MF34" s="795">
        <v>168.64</v>
      </c>
      <c r="MG34" s="796">
        <v>158.72999999999999</v>
      </c>
      <c r="MH34" s="797">
        <v>6.24</v>
      </c>
      <c r="MI34" s="795">
        <v>225.94</v>
      </c>
      <c r="MJ34" s="796">
        <v>213.79</v>
      </c>
      <c r="MK34" s="797">
        <v>5.68</v>
      </c>
      <c r="ML34" s="4"/>
      <c r="MM34" s="4"/>
      <c r="MN34" s="4" t="s">
        <v>53</v>
      </c>
      <c r="MO34" s="821">
        <v>304799</v>
      </c>
      <c r="MP34" s="821">
        <v>262282</v>
      </c>
      <c r="MQ34" s="821">
        <v>238569</v>
      </c>
      <c r="MR34" s="821">
        <v>256450</v>
      </c>
      <c r="MS34" s="821">
        <v>1062100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188369</v>
      </c>
      <c r="C35" s="1060">
        <v>180470</v>
      </c>
      <c r="D35" s="901">
        <v>4.38</v>
      </c>
      <c r="E35" s="63"/>
      <c r="F35" s="63"/>
      <c r="G35" s="740" t="s">
        <v>126</v>
      </c>
      <c r="H35" s="741">
        <v>1358</v>
      </c>
      <c r="I35" s="742">
        <v>1251</v>
      </c>
      <c r="J35" s="743">
        <v>1558</v>
      </c>
      <c r="K35" s="741">
        <v>4167</v>
      </c>
      <c r="L35" s="744">
        <v>3174</v>
      </c>
      <c r="M35" s="745">
        <v>31.29</v>
      </c>
      <c r="N35" s="66"/>
      <c r="O35" s="794" t="s">
        <v>74</v>
      </c>
      <c r="P35" s="795">
        <v>308.20999999999998</v>
      </c>
      <c r="Q35" s="796">
        <v>295.27</v>
      </c>
      <c r="R35" s="797">
        <v>4.38</v>
      </c>
      <c r="S35" s="795">
        <v>238.49</v>
      </c>
      <c r="T35" s="796">
        <v>228.09</v>
      </c>
      <c r="U35" s="797">
        <v>4.5599999999999996</v>
      </c>
      <c r="V35" s="795">
        <v>307.99</v>
      </c>
      <c r="W35" s="796">
        <v>295.06</v>
      </c>
      <c r="X35" s="797">
        <v>4.38</v>
      </c>
      <c r="Y35" s="66"/>
      <c r="Z35" s="66"/>
      <c r="AA35" s="66" t="s">
        <v>59</v>
      </c>
      <c r="AB35" s="799">
        <v>22202</v>
      </c>
      <c r="AC35" s="799">
        <v>18751</v>
      </c>
      <c r="AD35" s="799">
        <v>18130</v>
      </c>
      <c r="AE35" s="799">
        <v>59083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64072</v>
      </c>
      <c r="CG35" s="1060">
        <v>59848</v>
      </c>
      <c r="CH35" s="901">
        <v>7.06</v>
      </c>
      <c r="CI35" s="63"/>
      <c r="CJ35" s="63"/>
      <c r="CK35" s="740" t="s">
        <v>126</v>
      </c>
      <c r="CL35" s="741">
        <v>649</v>
      </c>
      <c r="CM35" s="742">
        <v>982</v>
      </c>
      <c r="CN35" s="743">
        <v>803</v>
      </c>
      <c r="CO35" s="741">
        <v>2434</v>
      </c>
      <c r="CP35" s="744">
        <v>2026</v>
      </c>
      <c r="CQ35" s="745">
        <v>20.14</v>
      </c>
      <c r="CR35" s="66"/>
      <c r="CS35" s="794" t="s">
        <v>74</v>
      </c>
      <c r="CT35" s="795">
        <v>335.52</v>
      </c>
      <c r="CU35" s="796">
        <v>325.42</v>
      </c>
      <c r="CV35" s="797">
        <v>3.1</v>
      </c>
      <c r="CW35" s="795">
        <v>273.77999999999997</v>
      </c>
      <c r="CX35" s="796">
        <v>260.27</v>
      </c>
      <c r="CY35" s="797">
        <v>5.19</v>
      </c>
      <c r="CZ35" s="795">
        <v>335.37</v>
      </c>
      <c r="DA35" s="796">
        <v>325.27</v>
      </c>
      <c r="DB35" s="797">
        <v>3.11</v>
      </c>
      <c r="DC35" s="66"/>
      <c r="DD35" s="66"/>
      <c r="DE35" s="66" t="s">
        <v>59</v>
      </c>
      <c r="DF35" s="799">
        <v>17301</v>
      </c>
      <c r="DG35" s="799">
        <v>14558</v>
      </c>
      <c r="DH35" s="799">
        <v>13535</v>
      </c>
      <c r="DI35" s="799">
        <v>45394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51568</v>
      </c>
      <c r="FK35" s="1060">
        <v>51388</v>
      </c>
      <c r="FL35" s="901">
        <v>0.35</v>
      </c>
      <c r="FM35" s="63"/>
      <c r="FN35" s="63"/>
      <c r="FO35" s="740" t="s">
        <v>126</v>
      </c>
      <c r="FP35" s="741">
        <v>810</v>
      </c>
      <c r="FQ35" s="742">
        <v>983</v>
      </c>
      <c r="FR35" s="743">
        <v>617</v>
      </c>
      <c r="FS35" s="741">
        <v>2410</v>
      </c>
      <c r="FT35" s="744">
        <v>2010</v>
      </c>
      <c r="FU35" s="745">
        <v>19.899999999999999</v>
      </c>
      <c r="FV35" s="66"/>
      <c r="FW35" s="794" t="s">
        <v>74</v>
      </c>
      <c r="FX35" s="795">
        <v>353.49</v>
      </c>
      <c r="FY35" s="796">
        <v>322.87</v>
      </c>
      <c r="FZ35" s="797">
        <v>9.48</v>
      </c>
      <c r="GA35" s="795">
        <v>173.49</v>
      </c>
      <c r="GB35" s="796">
        <v>163.63999999999999</v>
      </c>
      <c r="GC35" s="797">
        <v>6.02</v>
      </c>
      <c r="GD35" s="795">
        <v>353.29</v>
      </c>
      <c r="GE35" s="796">
        <v>322.7</v>
      </c>
      <c r="GF35" s="797">
        <v>9.48</v>
      </c>
      <c r="GG35" s="66"/>
      <c r="GH35" s="66"/>
      <c r="GI35" s="66" t="s">
        <v>59</v>
      </c>
      <c r="GJ35" s="799">
        <v>18061</v>
      </c>
      <c r="GK35" s="799">
        <v>15284</v>
      </c>
      <c r="GL35" s="799">
        <v>16074</v>
      </c>
      <c r="GM35" s="799">
        <v>49419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94457</v>
      </c>
      <c r="IO35" s="1060">
        <v>89204</v>
      </c>
      <c r="IP35" s="901">
        <v>5.89</v>
      </c>
      <c r="IQ35" s="63"/>
      <c r="IR35" s="63"/>
      <c r="IS35" s="740" t="s">
        <v>126</v>
      </c>
      <c r="IT35" s="741">
        <v>1522</v>
      </c>
      <c r="IU35" s="742">
        <v>891</v>
      </c>
      <c r="IV35" s="743">
        <v>1850</v>
      </c>
      <c r="IW35" s="741">
        <v>4263</v>
      </c>
      <c r="IX35" s="744">
        <v>3858</v>
      </c>
      <c r="IY35" s="745">
        <v>10.5</v>
      </c>
      <c r="IZ35" s="66"/>
      <c r="JA35" s="794" t="s">
        <v>74</v>
      </c>
      <c r="JB35" s="795">
        <v>317.26</v>
      </c>
      <c r="JC35" s="796">
        <v>312.32</v>
      </c>
      <c r="JD35" s="797">
        <v>1.58</v>
      </c>
      <c r="JE35" s="795">
        <v>275.76</v>
      </c>
      <c r="JF35" s="796">
        <v>264.51</v>
      </c>
      <c r="JG35" s="797">
        <v>4.25</v>
      </c>
      <c r="JH35" s="795">
        <v>317.17</v>
      </c>
      <c r="JI35" s="796">
        <v>312.22000000000003</v>
      </c>
      <c r="JJ35" s="797">
        <v>1.59</v>
      </c>
      <c r="JK35" s="66"/>
      <c r="JL35" s="66"/>
      <c r="JM35" s="66" t="s">
        <v>59</v>
      </c>
      <c r="JN35" s="799">
        <v>17170</v>
      </c>
      <c r="JO35" s="799">
        <v>17164</v>
      </c>
      <c r="JP35" s="799">
        <v>18367</v>
      </c>
      <c r="JQ35" s="799">
        <v>52701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398466</v>
      </c>
      <c r="LS35" s="1066">
        <v>380910</v>
      </c>
      <c r="LT35" s="914">
        <v>4.6100000000000003</v>
      </c>
      <c r="LU35" s="63"/>
      <c r="LV35" s="63"/>
      <c r="LW35" s="740" t="s">
        <v>126</v>
      </c>
      <c r="LX35" s="57">
        <v>13274</v>
      </c>
      <c r="LY35" s="756">
        <v>11068</v>
      </c>
      <c r="LZ35" s="757">
        <v>19.93</v>
      </c>
      <c r="MA35" s="73"/>
      <c r="MB35" s="794" t="s">
        <v>74</v>
      </c>
      <c r="MC35" s="795">
        <v>325.69</v>
      </c>
      <c r="MD35" s="796">
        <v>312.29000000000002</v>
      </c>
      <c r="ME35" s="797">
        <v>4.29</v>
      </c>
      <c r="MF35" s="795">
        <v>250.41</v>
      </c>
      <c r="MG35" s="796">
        <v>238.1</v>
      </c>
      <c r="MH35" s="797">
        <v>5.17</v>
      </c>
      <c r="MI35" s="795">
        <v>325.51</v>
      </c>
      <c r="MJ35" s="796">
        <v>312.12</v>
      </c>
      <c r="MK35" s="797">
        <v>4.29</v>
      </c>
      <c r="ML35" s="4"/>
      <c r="MM35" s="4"/>
      <c r="MN35" s="4" t="s">
        <v>59</v>
      </c>
      <c r="MO35" s="821">
        <v>59083</v>
      </c>
      <c r="MP35" s="821">
        <v>45394</v>
      </c>
      <c r="MQ35" s="821">
        <v>49419</v>
      </c>
      <c r="MR35" s="821">
        <v>52701</v>
      </c>
      <c r="MS35" s="821">
        <v>206597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81</v>
      </c>
      <c r="I36" s="742">
        <v>53</v>
      </c>
      <c r="J36" s="743">
        <v>68</v>
      </c>
      <c r="K36" s="741">
        <v>202</v>
      </c>
      <c r="L36" s="744">
        <v>2076</v>
      </c>
      <c r="M36" s="745">
        <v>-90.27</v>
      </c>
      <c r="N36" s="66"/>
      <c r="O36" s="902" t="s">
        <v>79</v>
      </c>
      <c r="P36" s="795">
        <v>161.91</v>
      </c>
      <c r="Q36" s="796">
        <v>154.08000000000001</v>
      </c>
      <c r="R36" s="1069">
        <v>5.08</v>
      </c>
      <c r="S36" s="795">
        <v>102.64</v>
      </c>
      <c r="T36" s="796">
        <v>97.08</v>
      </c>
      <c r="U36" s="1069">
        <v>5.73</v>
      </c>
      <c r="V36" s="795">
        <v>161.72</v>
      </c>
      <c r="W36" s="796">
        <v>153.9</v>
      </c>
      <c r="X36" s="1069">
        <v>5.08</v>
      </c>
      <c r="Y36" s="66"/>
      <c r="Z36" s="66"/>
      <c r="AA36" s="66" t="s">
        <v>64</v>
      </c>
      <c r="AB36" s="799">
        <v>8790</v>
      </c>
      <c r="AC36" s="799">
        <v>7577</v>
      </c>
      <c r="AD36" s="799">
        <v>7009</v>
      </c>
      <c r="AE36" s="799">
        <v>23376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213</v>
      </c>
      <c r="CM36" s="742">
        <v>174</v>
      </c>
      <c r="CN36" s="743">
        <v>58</v>
      </c>
      <c r="CO36" s="741">
        <v>445</v>
      </c>
      <c r="CP36" s="744">
        <v>342</v>
      </c>
      <c r="CQ36" s="745">
        <v>30.12</v>
      </c>
      <c r="CR36" s="66"/>
      <c r="CS36" s="902" t="s">
        <v>79</v>
      </c>
      <c r="CT36" s="795">
        <v>119.5</v>
      </c>
      <c r="CU36" s="796">
        <v>114.81</v>
      </c>
      <c r="CV36" s="1069">
        <v>4.09</v>
      </c>
      <c r="CW36" s="795">
        <v>69.849999999999994</v>
      </c>
      <c r="CX36" s="796">
        <v>65.13</v>
      </c>
      <c r="CY36" s="1069">
        <v>7.25</v>
      </c>
      <c r="CZ36" s="795">
        <v>119.38</v>
      </c>
      <c r="DA36" s="796">
        <v>114.69</v>
      </c>
      <c r="DB36" s="1069">
        <v>4.09</v>
      </c>
      <c r="DC36" s="66"/>
      <c r="DD36" s="66"/>
      <c r="DE36" s="66" t="s">
        <v>64</v>
      </c>
      <c r="DF36" s="799">
        <v>7074</v>
      </c>
      <c r="DG36" s="799">
        <v>6758</v>
      </c>
      <c r="DH36" s="799">
        <v>4815</v>
      </c>
      <c r="DI36" s="799">
        <v>18647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114</v>
      </c>
      <c r="FQ36" s="742">
        <v>164</v>
      </c>
      <c r="FR36" s="743">
        <v>50</v>
      </c>
      <c r="FS36" s="741">
        <v>328</v>
      </c>
      <c r="FT36" s="744">
        <v>299</v>
      </c>
      <c r="FU36" s="745">
        <v>9.6999999999999993</v>
      </c>
      <c r="FV36" s="66"/>
      <c r="FW36" s="902" t="s">
        <v>79</v>
      </c>
      <c r="FX36" s="795">
        <v>116.2</v>
      </c>
      <c r="FY36" s="796">
        <v>111.83</v>
      </c>
      <c r="FZ36" s="1069">
        <v>3.91</v>
      </c>
      <c r="GA36" s="795">
        <v>75.97</v>
      </c>
      <c r="GB36" s="796">
        <v>77.319999999999993</v>
      </c>
      <c r="GC36" s="1069">
        <v>-1.75</v>
      </c>
      <c r="GD36" s="795">
        <v>116.15</v>
      </c>
      <c r="GE36" s="796">
        <v>111.79</v>
      </c>
      <c r="GF36" s="1069">
        <v>3.9</v>
      </c>
      <c r="GG36" s="66"/>
      <c r="GH36" s="66"/>
      <c r="GI36" s="66" t="s">
        <v>64</v>
      </c>
      <c r="GJ36" s="799">
        <v>6563</v>
      </c>
      <c r="GK36" s="799">
        <v>5166</v>
      </c>
      <c r="GL36" s="799">
        <v>6059</v>
      </c>
      <c r="GM36" s="799">
        <v>17788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102</v>
      </c>
      <c r="IU36" s="742">
        <v>201</v>
      </c>
      <c r="IV36" s="743">
        <v>285</v>
      </c>
      <c r="IW36" s="741">
        <v>588</v>
      </c>
      <c r="IX36" s="744">
        <v>477</v>
      </c>
      <c r="IY36" s="745">
        <v>23.27</v>
      </c>
      <c r="IZ36" s="66"/>
      <c r="JA36" s="902" t="s">
        <v>79</v>
      </c>
      <c r="JB36" s="795">
        <v>211.66</v>
      </c>
      <c r="JC36" s="796">
        <v>215.93</v>
      </c>
      <c r="JD36" s="1069">
        <v>-1.98</v>
      </c>
      <c r="JE36" s="795">
        <v>188.65</v>
      </c>
      <c r="JF36" s="796">
        <v>184.65</v>
      </c>
      <c r="JG36" s="1069">
        <v>2.17</v>
      </c>
      <c r="JH36" s="795">
        <v>211.61</v>
      </c>
      <c r="JI36" s="796">
        <v>215.86</v>
      </c>
      <c r="JJ36" s="1069">
        <v>-1.97</v>
      </c>
      <c r="JK36" s="66"/>
      <c r="JL36" s="66"/>
      <c r="JM36" s="66" t="s">
        <v>64</v>
      </c>
      <c r="JN36" s="799">
        <v>6263</v>
      </c>
      <c r="JO36" s="799">
        <v>6563</v>
      </c>
      <c r="JP36" s="799">
        <v>7003</v>
      </c>
      <c r="JQ36" s="799">
        <v>19829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0.89681524142382063</v>
      </c>
      <c r="LS36" s="29">
        <v>0.21219084748610451</v>
      </c>
      <c r="LT36" s="2"/>
      <c r="LU36" s="63"/>
      <c r="LV36" s="63"/>
      <c r="LW36" s="740" t="s">
        <v>127</v>
      </c>
      <c r="LX36" s="57">
        <v>1563</v>
      </c>
      <c r="LY36" s="756">
        <v>3194</v>
      </c>
      <c r="LZ36" s="757">
        <v>-51.06</v>
      </c>
      <c r="MA36" s="73"/>
      <c r="MB36" s="902" t="s">
        <v>79</v>
      </c>
      <c r="MC36" s="795">
        <v>155.24</v>
      </c>
      <c r="MD36" s="796">
        <v>151.58000000000001</v>
      </c>
      <c r="ME36" s="797">
        <v>2.41</v>
      </c>
      <c r="MF36" s="795">
        <v>112.43</v>
      </c>
      <c r="MG36" s="796">
        <v>107.25</v>
      </c>
      <c r="MH36" s="797">
        <v>4.83</v>
      </c>
      <c r="MI36" s="795">
        <v>155.13999999999999</v>
      </c>
      <c r="MJ36" s="796">
        <v>151.47999999999999</v>
      </c>
      <c r="MK36" s="797">
        <v>2.42</v>
      </c>
      <c r="ML36" s="4"/>
      <c r="MM36" s="4"/>
      <c r="MN36" s="4" t="s">
        <v>64</v>
      </c>
      <c r="MO36" s="821">
        <v>23376</v>
      </c>
      <c r="MP36" s="821">
        <v>18647</v>
      </c>
      <c r="MQ36" s="821">
        <v>17788</v>
      </c>
      <c r="MR36" s="821">
        <v>19829</v>
      </c>
      <c r="MS36" s="821">
        <v>79640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946</v>
      </c>
      <c r="I37" s="742">
        <v>852</v>
      </c>
      <c r="J37" s="743">
        <v>816</v>
      </c>
      <c r="K37" s="741">
        <v>2614</v>
      </c>
      <c r="L37" s="744">
        <v>2350</v>
      </c>
      <c r="M37" s="745">
        <v>11.23</v>
      </c>
      <c r="N37" s="66"/>
      <c r="O37" s="922" t="s">
        <v>83</v>
      </c>
      <c r="P37" s="923">
        <v>3149.2300000000005</v>
      </c>
      <c r="Q37" s="924">
        <v>2934.7599999999998</v>
      </c>
      <c r="R37" s="925">
        <v>7.31</v>
      </c>
      <c r="S37" s="926">
        <v>1555.8500000000001</v>
      </c>
      <c r="T37" s="924">
        <v>1458.8099999999997</v>
      </c>
      <c r="U37" s="925">
        <v>6.65</v>
      </c>
      <c r="V37" s="926">
        <v>3144.0799999999995</v>
      </c>
      <c r="W37" s="924">
        <v>2930.13</v>
      </c>
      <c r="X37" s="925">
        <v>7.3</v>
      </c>
      <c r="Y37" s="66"/>
      <c r="Z37" s="66"/>
      <c r="AA37" s="66" t="s">
        <v>70</v>
      </c>
      <c r="AB37" s="799">
        <v>8474</v>
      </c>
      <c r="AC37" s="799">
        <v>7134</v>
      </c>
      <c r="AD37" s="799">
        <v>6821</v>
      </c>
      <c r="AE37" s="799">
        <v>22429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274</v>
      </c>
      <c r="CM37" s="742">
        <v>381</v>
      </c>
      <c r="CN37" s="743">
        <v>365</v>
      </c>
      <c r="CO37" s="741">
        <v>1020</v>
      </c>
      <c r="CP37" s="744">
        <v>839</v>
      </c>
      <c r="CQ37" s="745">
        <v>21.57</v>
      </c>
      <c r="CR37" s="66"/>
      <c r="CS37" s="922" t="s">
        <v>83</v>
      </c>
      <c r="CT37" s="923">
        <v>3085.64</v>
      </c>
      <c r="CU37" s="924">
        <v>2887.76</v>
      </c>
      <c r="CV37" s="925">
        <v>6.85</v>
      </c>
      <c r="CW37" s="926">
        <v>1602.2899999999997</v>
      </c>
      <c r="CX37" s="924">
        <v>1509.4299999999998</v>
      </c>
      <c r="CY37" s="925">
        <v>6.15</v>
      </c>
      <c r="CZ37" s="926">
        <v>3082.14</v>
      </c>
      <c r="DA37" s="924">
        <v>2884.51</v>
      </c>
      <c r="DB37" s="925">
        <v>6.85</v>
      </c>
      <c r="DC37" s="66"/>
      <c r="DD37" s="66"/>
      <c r="DE37" s="66" t="s">
        <v>70</v>
      </c>
      <c r="DF37" s="799">
        <v>6149</v>
      </c>
      <c r="DG37" s="799">
        <v>4320</v>
      </c>
      <c r="DH37" s="799">
        <v>4542</v>
      </c>
      <c r="DI37" s="799">
        <v>15011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167</v>
      </c>
      <c r="FQ37" s="742">
        <v>108</v>
      </c>
      <c r="FR37" s="743">
        <v>154</v>
      </c>
      <c r="FS37" s="741">
        <v>429</v>
      </c>
      <c r="FT37" s="744">
        <v>358</v>
      </c>
      <c r="FU37" s="745">
        <v>19.829999999999998</v>
      </c>
      <c r="FV37" s="66"/>
      <c r="FW37" s="922" t="s">
        <v>83</v>
      </c>
      <c r="FX37" s="923">
        <v>3158.55</v>
      </c>
      <c r="FY37" s="924">
        <v>2914.39</v>
      </c>
      <c r="FZ37" s="925">
        <v>8.3800000000000008</v>
      </c>
      <c r="GA37" s="926">
        <v>1394.77</v>
      </c>
      <c r="GB37" s="924">
        <v>1302.18</v>
      </c>
      <c r="GC37" s="925">
        <v>7.11</v>
      </c>
      <c r="GD37" s="926">
        <v>3156.57</v>
      </c>
      <c r="GE37" s="924">
        <v>2912.6499999999996</v>
      </c>
      <c r="GF37" s="925">
        <v>8.3699999999999992</v>
      </c>
      <c r="GG37" s="66"/>
      <c r="GH37" s="66"/>
      <c r="GI37" s="66" t="s">
        <v>70</v>
      </c>
      <c r="GJ37" s="799">
        <v>7109</v>
      </c>
      <c r="GK37" s="799">
        <v>6506</v>
      </c>
      <c r="GL37" s="799">
        <v>6405</v>
      </c>
      <c r="GM37" s="799">
        <v>20020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246</v>
      </c>
      <c r="IU37" s="742">
        <v>236</v>
      </c>
      <c r="IV37" s="743">
        <v>302</v>
      </c>
      <c r="IW37" s="741">
        <v>784</v>
      </c>
      <c r="IX37" s="744">
        <v>622</v>
      </c>
      <c r="IY37" s="745">
        <v>26.05</v>
      </c>
      <c r="IZ37" s="66"/>
      <c r="JA37" s="922" t="s">
        <v>83</v>
      </c>
      <c r="JB37" s="923">
        <v>3422.3999999999996</v>
      </c>
      <c r="JC37" s="924">
        <v>3302.4600000000005</v>
      </c>
      <c r="JD37" s="925">
        <v>3.63</v>
      </c>
      <c r="JE37" s="926">
        <v>1671.22</v>
      </c>
      <c r="JF37" s="924">
        <v>1607.01</v>
      </c>
      <c r="JG37" s="925">
        <v>4</v>
      </c>
      <c r="JH37" s="926">
        <v>3418.7000000000003</v>
      </c>
      <c r="JI37" s="924">
        <v>3298.8100000000009</v>
      </c>
      <c r="JJ37" s="925">
        <v>3.63</v>
      </c>
      <c r="JK37" s="66"/>
      <c r="JL37" s="66"/>
      <c r="JM37" s="66" t="s">
        <v>70</v>
      </c>
      <c r="JN37" s="799">
        <v>6555</v>
      </c>
      <c r="JO37" s="799">
        <v>6552</v>
      </c>
      <c r="JP37" s="799">
        <v>6849</v>
      </c>
      <c r="JQ37" s="799">
        <v>19956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0.1686129393519531</v>
      </c>
      <c r="LS37" s="29">
        <v>0.18683360279647676</v>
      </c>
      <c r="LT37" s="2"/>
      <c r="LU37" s="63"/>
      <c r="LV37" s="63"/>
      <c r="LW37" s="740" t="s">
        <v>128</v>
      </c>
      <c r="LX37" s="57">
        <v>4847</v>
      </c>
      <c r="LY37" s="756">
        <v>4169</v>
      </c>
      <c r="LZ37" s="757">
        <v>16.260000000000002</v>
      </c>
      <c r="MA37" s="73"/>
      <c r="MB37" s="930" t="s">
        <v>83</v>
      </c>
      <c r="MC37" s="923">
        <v>3202.91</v>
      </c>
      <c r="MD37" s="931">
        <v>3011.62</v>
      </c>
      <c r="ME37" s="932">
        <v>6.35</v>
      </c>
      <c r="MF37" s="923">
        <v>1579.1</v>
      </c>
      <c r="MG37" s="931">
        <v>1488.6399999999999</v>
      </c>
      <c r="MH37" s="932">
        <v>6.08</v>
      </c>
      <c r="MI37" s="923">
        <v>3199.1200000000003</v>
      </c>
      <c r="MJ37" s="931">
        <v>3008.12</v>
      </c>
      <c r="MK37" s="932">
        <v>6.35</v>
      </c>
      <c r="ML37" s="4"/>
      <c r="MM37" s="4"/>
      <c r="MN37" s="4" t="s">
        <v>70</v>
      </c>
      <c r="MO37" s="821">
        <v>22429</v>
      </c>
      <c r="MP37" s="821">
        <v>15011</v>
      </c>
      <c r="MQ37" s="821">
        <v>20020</v>
      </c>
      <c r="MR37" s="821">
        <v>19956</v>
      </c>
      <c r="MS37" s="821">
        <v>77416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645</v>
      </c>
      <c r="I38" s="742">
        <v>199</v>
      </c>
      <c r="J38" s="743">
        <v>534</v>
      </c>
      <c r="K38" s="741">
        <v>1378</v>
      </c>
      <c r="L38" s="744">
        <v>1273</v>
      </c>
      <c r="M38" s="745">
        <v>8.25</v>
      </c>
      <c r="N38" s="66"/>
      <c r="R38" s="2"/>
      <c r="U38" s="2"/>
      <c r="X38" s="2"/>
      <c r="Y38" s="66"/>
      <c r="Z38" s="66"/>
      <c r="AA38" s="66" t="s">
        <v>75</v>
      </c>
      <c r="AB38" s="799">
        <v>3828</v>
      </c>
      <c r="AC38" s="799">
        <v>3169</v>
      </c>
      <c r="AD38" s="799">
        <v>3237</v>
      </c>
      <c r="AE38" s="799">
        <v>10234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62</v>
      </c>
      <c r="CM38" s="742">
        <v>202</v>
      </c>
      <c r="CN38" s="743">
        <v>216</v>
      </c>
      <c r="CO38" s="741">
        <v>480</v>
      </c>
      <c r="CP38" s="744">
        <v>527</v>
      </c>
      <c r="CQ38" s="745">
        <v>-8.92</v>
      </c>
      <c r="CR38" s="66"/>
      <c r="CV38" s="2"/>
      <c r="CY38" s="2"/>
      <c r="DB38" s="2"/>
      <c r="DC38" s="66"/>
      <c r="DD38" s="66"/>
      <c r="DE38" s="66" t="s">
        <v>75</v>
      </c>
      <c r="DF38" s="799">
        <v>3156</v>
      </c>
      <c r="DG38" s="799">
        <v>2748</v>
      </c>
      <c r="DH38" s="799">
        <v>3379</v>
      </c>
      <c r="DI38" s="799">
        <v>9283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11</v>
      </c>
      <c r="FQ38" s="742">
        <v>15</v>
      </c>
      <c r="FR38" s="743">
        <v>18</v>
      </c>
      <c r="FS38" s="741">
        <v>44</v>
      </c>
      <c r="FT38" s="744">
        <v>37</v>
      </c>
      <c r="FU38" s="745">
        <v>18.920000000000002</v>
      </c>
      <c r="FV38" s="66"/>
      <c r="FZ38" s="2"/>
      <c r="GC38" s="2"/>
      <c r="GF38" s="2"/>
      <c r="GG38" s="66"/>
      <c r="GH38" s="66"/>
      <c r="GI38" s="66" t="s">
        <v>75</v>
      </c>
      <c r="GJ38" s="799">
        <v>3439</v>
      </c>
      <c r="GK38" s="799">
        <v>2770</v>
      </c>
      <c r="GL38" s="799">
        <v>2795</v>
      </c>
      <c r="GM38" s="799">
        <v>9004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165</v>
      </c>
      <c r="IU38" s="742">
        <v>301</v>
      </c>
      <c r="IV38" s="743">
        <v>170</v>
      </c>
      <c r="IW38" s="741">
        <v>636</v>
      </c>
      <c r="IX38" s="744">
        <v>673</v>
      </c>
      <c r="IY38" s="745">
        <v>-5.5</v>
      </c>
      <c r="IZ38" s="66"/>
      <c r="JD38" s="2"/>
      <c r="JG38" s="2"/>
      <c r="JJ38" s="2"/>
      <c r="JK38" s="66"/>
      <c r="JL38" s="66"/>
      <c r="JM38" s="66" t="s">
        <v>75</v>
      </c>
      <c r="JN38" s="799">
        <v>3385</v>
      </c>
      <c r="JO38" s="799">
        <v>3055</v>
      </c>
      <c r="JP38" s="799">
        <v>3490</v>
      </c>
      <c r="JQ38" s="799">
        <v>9930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2538</v>
      </c>
      <c r="LY38" s="756">
        <v>2510</v>
      </c>
      <c r="LZ38" s="757">
        <v>1.1200000000000001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10234</v>
      </c>
      <c r="MP38" s="821">
        <v>9283</v>
      </c>
      <c r="MQ38" s="821">
        <v>9004</v>
      </c>
      <c r="MR38" s="821">
        <v>9930</v>
      </c>
      <c r="MS38" s="821">
        <v>38451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173</v>
      </c>
      <c r="I39" s="742">
        <v>1856</v>
      </c>
      <c r="J39" s="743">
        <v>1246</v>
      </c>
      <c r="K39" s="741">
        <v>3275</v>
      </c>
      <c r="L39" s="744">
        <v>3519</v>
      </c>
      <c r="M39" s="745">
        <v>-6.93</v>
      </c>
      <c r="N39" s="66"/>
      <c r="R39" s="2"/>
      <c r="U39" s="2"/>
      <c r="X39" s="2"/>
      <c r="Y39" s="66"/>
      <c r="Z39" s="66"/>
      <c r="AA39" s="66" t="s">
        <v>80</v>
      </c>
      <c r="AB39" s="799">
        <v>768</v>
      </c>
      <c r="AC39" s="799">
        <v>672</v>
      </c>
      <c r="AD39" s="799">
        <v>809</v>
      </c>
      <c r="AE39" s="799">
        <v>2249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11220</v>
      </c>
      <c r="BB39" s="866">
        <v>620</v>
      </c>
      <c r="BC39" s="866">
        <v>43482</v>
      </c>
      <c r="BD39" s="865">
        <v>0</v>
      </c>
      <c r="BE39" s="866"/>
      <c r="BF39" s="866"/>
      <c r="BG39" s="866"/>
      <c r="BH39" s="866"/>
      <c r="BI39" s="867">
        <v>55322</v>
      </c>
      <c r="BJ39" s="1079">
        <v>0</v>
      </c>
      <c r="BK39" s="1075">
        <v>55322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327</v>
      </c>
      <c r="CM39" s="742">
        <v>464</v>
      </c>
      <c r="CN39" s="743">
        <v>120</v>
      </c>
      <c r="CO39" s="741">
        <v>911</v>
      </c>
      <c r="CP39" s="744">
        <v>1134</v>
      </c>
      <c r="CQ39" s="745">
        <v>-19.66</v>
      </c>
      <c r="CR39" s="66"/>
      <c r="CV39" s="2"/>
      <c r="CY39" s="2"/>
      <c r="DB39" s="2"/>
      <c r="DC39" s="66"/>
      <c r="DD39" s="66"/>
      <c r="DE39" s="66" t="s">
        <v>80</v>
      </c>
      <c r="DF39" s="799">
        <v>715</v>
      </c>
      <c r="DG39" s="799">
        <v>514</v>
      </c>
      <c r="DH39" s="799">
        <v>565</v>
      </c>
      <c r="DI39" s="799">
        <v>1794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7107</v>
      </c>
      <c r="EF39" s="866">
        <v>704</v>
      </c>
      <c r="EG39" s="866">
        <v>34466</v>
      </c>
      <c r="EH39" s="862">
        <v>0</v>
      </c>
      <c r="EI39" s="860"/>
      <c r="EJ39" s="861"/>
      <c r="EK39" s="861"/>
      <c r="EL39" s="861"/>
      <c r="EM39" s="867">
        <v>42277</v>
      </c>
      <c r="EN39" s="1079">
        <v>0</v>
      </c>
      <c r="EO39" s="1075">
        <v>42277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385</v>
      </c>
      <c r="FQ39" s="742">
        <v>465</v>
      </c>
      <c r="FR39" s="743">
        <v>385</v>
      </c>
      <c r="FS39" s="741">
        <v>1235</v>
      </c>
      <c r="FT39" s="744">
        <v>1483</v>
      </c>
      <c r="FU39" s="745">
        <v>-16.72</v>
      </c>
      <c r="FV39" s="66"/>
      <c r="FZ39" s="2"/>
      <c r="GC39" s="2"/>
      <c r="GF39" s="2"/>
      <c r="GG39" s="66"/>
      <c r="GH39" s="66"/>
      <c r="GI39" s="66" t="s">
        <v>80</v>
      </c>
      <c r="GJ39" s="799">
        <v>688</v>
      </c>
      <c r="GK39" s="799">
        <v>613</v>
      </c>
      <c r="GL39" s="799">
        <v>578</v>
      </c>
      <c r="GM39" s="799">
        <v>1879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9129</v>
      </c>
      <c r="HJ39" s="866">
        <v>554</v>
      </c>
      <c r="HK39" s="866">
        <v>33203</v>
      </c>
      <c r="HL39" s="862">
        <v>0</v>
      </c>
      <c r="HM39" s="861"/>
      <c r="HN39" s="861"/>
      <c r="HO39" s="861"/>
      <c r="HP39" s="861"/>
      <c r="HQ39" s="867">
        <v>42886</v>
      </c>
      <c r="HR39" s="1079">
        <v>0</v>
      </c>
      <c r="HS39" s="1075">
        <v>42886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412</v>
      </c>
      <c r="IU39" s="742">
        <v>351</v>
      </c>
      <c r="IV39" s="743">
        <v>277</v>
      </c>
      <c r="IW39" s="741">
        <v>1040</v>
      </c>
      <c r="IX39" s="744">
        <v>913</v>
      </c>
      <c r="IY39" s="745">
        <v>13.91</v>
      </c>
      <c r="IZ39" s="66"/>
      <c r="JD39" s="2"/>
      <c r="JG39" s="2"/>
      <c r="JJ39" s="2"/>
      <c r="JK39" s="66"/>
      <c r="JL39" s="66"/>
      <c r="JM39" s="66" t="s">
        <v>80</v>
      </c>
      <c r="JN39" s="799">
        <v>700</v>
      </c>
      <c r="JO39" s="799">
        <v>751</v>
      </c>
      <c r="JP39" s="799">
        <v>788</v>
      </c>
      <c r="JQ39" s="799">
        <v>2239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8580</v>
      </c>
      <c r="KN39" s="866">
        <v>455</v>
      </c>
      <c r="KO39" s="866">
        <v>32321</v>
      </c>
      <c r="KP39" s="865">
        <v>0</v>
      </c>
      <c r="KQ39" s="866"/>
      <c r="KR39" s="866"/>
      <c r="KS39" s="866"/>
      <c r="KT39" s="866"/>
      <c r="KU39" s="867">
        <v>41356</v>
      </c>
      <c r="KV39" s="1079">
        <v>0</v>
      </c>
      <c r="KW39" s="1075">
        <v>41356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6461</v>
      </c>
      <c r="LY39" s="756">
        <v>7049</v>
      </c>
      <c r="LZ39" s="757">
        <v>-8.34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2249</v>
      </c>
      <c r="MP39" s="821">
        <v>1794</v>
      </c>
      <c r="MQ39" s="821">
        <v>1879</v>
      </c>
      <c r="MR39" s="821">
        <v>2239</v>
      </c>
      <c r="MS39" s="821">
        <v>8161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36036</v>
      </c>
      <c r="NP39" s="1081">
        <v>2333</v>
      </c>
      <c r="NQ39" s="1081">
        <v>143472</v>
      </c>
      <c r="NR39" s="870">
        <v>0</v>
      </c>
      <c r="NS39" s="869"/>
      <c r="NT39" s="869"/>
      <c r="NU39" s="869"/>
      <c r="NV39" s="869"/>
      <c r="NW39" s="871">
        <v>181841</v>
      </c>
      <c r="NX39" s="1082">
        <v>0</v>
      </c>
      <c r="NY39" s="873">
        <v>181841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549</v>
      </c>
      <c r="I40" s="742">
        <v>452</v>
      </c>
      <c r="J40" s="743">
        <v>216</v>
      </c>
      <c r="K40" s="741">
        <v>1217</v>
      </c>
      <c r="L40" s="744">
        <v>895</v>
      </c>
      <c r="M40" s="745">
        <v>35.979999999999997</v>
      </c>
      <c r="N40" s="66"/>
      <c r="R40" s="2"/>
      <c r="U40" s="2"/>
      <c r="X40" s="2"/>
      <c r="Y40" s="66"/>
      <c r="Z40" s="66"/>
      <c r="AA40" s="66" t="s">
        <v>84</v>
      </c>
      <c r="AB40" s="799">
        <v>342</v>
      </c>
      <c r="AC40" s="799">
        <v>199</v>
      </c>
      <c r="AD40" s="799">
        <v>254</v>
      </c>
      <c r="AE40" s="799">
        <v>795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19630</v>
      </c>
      <c r="BB40" s="866">
        <v>2349</v>
      </c>
      <c r="BC40" s="866">
        <v>104357</v>
      </c>
      <c r="BD40" s="865">
        <v>0</v>
      </c>
      <c r="BE40" s="866"/>
      <c r="BF40" s="866"/>
      <c r="BG40" s="866"/>
      <c r="BH40" s="866"/>
      <c r="BI40" s="867">
        <v>126336</v>
      </c>
      <c r="BJ40" s="1079">
        <v>120</v>
      </c>
      <c r="BK40" s="1075">
        <v>126456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61</v>
      </c>
      <c r="CM40" s="742">
        <v>45</v>
      </c>
      <c r="CN40" s="743">
        <v>79</v>
      </c>
      <c r="CO40" s="741">
        <v>185</v>
      </c>
      <c r="CP40" s="744">
        <v>154</v>
      </c>
      <c r="CQ40" s="745">
        <v>20.13</v>
      </c>
      <c r="CR40" s="66"/>
      <c r="CV40" s="2"/>
      <c r="CY40" s="2"/>
      <c r="DB40" s="2"/>
      <c r="DC40" s="66"/>
      <c r="DD40" s="66"/>
      <c r="DE40" s="66" t="s">
        <v>84</v>
      </c>
      <c r="DF40" s="799">
        <v>207</v>
      </c>
      <c r="DG40" s="799">
        <v>218</v>
      </c>
      <c r="DH40" s="799">
        <v>234</v>
      </c>
      <c r="DI40" s="799">
        <v>659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17746</v>
      </c>
      <c r="EF40" s="866">
        <v>1466</v>
      </c>
      <c r="EG40" s="866">
        <v>110186</v>
      </c>
      <c r="EH40" s="862">
        <v>0</v>
      </c>
      <c r="EI40" s="860"/>
      <c r="EJ40" s="861"/>
      <c r="EK40" s="861"/>
      <c r="EL40" s="861"/>
      <c r="EM40" s="867">
        <v>129398</v>
      </c>
      <c r="EN40" s="1079">
        <v>119</v>
      </c>
      <c r="EO40" s="1075">
        <v>129517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154</v>
      </c>
      <c r="FQ40" s="742">
        <v>52</v>
      </c>
      <c r="FR40" s="743">
        <v>112</v>
      </c>
      <c r="FS40" s="741">
        <v>318</v>
      </c>
      <c r="FT40" s="744">
        <v>269</v>
      </c>
      <c r="FU40" s="745">
        <v>18.22</v>
      </c>
      <c r="FV40" s="66"/>
      <c r="FZ40" s="2"/>
      <c r="GC40" s="2"/>
      <c r="GF40" s="2"/>
      <c r="GG40" s="66"/>
      <c r="GH40" s="66"/>
      <c r="GI40" s="66" t="s">
        <v>84</v>
      </c>
      <c r="GJ40" s="799">
        <v>262</v>
      </c>
      <c r="GK40" s="799">
        <v>229</v>
      </c>
      <c r="GL40" s="799">
        <v>237</v>
      </c>
      <c r="GM40" s="799">
        <v>728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13891</v>
      </c>
      <c r="HJ40" s="866">
        <v>1185</v>
      </c>
      <c r="HK40" s="866">
        <v>92054</v>
      </c>
      <c r="HL40" s="862">
        <v>0</v>
      </c>
      <c r="HM40" s="861"/>
      <c r="HN40" s="861"/>
      <c r="HO40" s="861"/>
      <c r="HP40" s="861"/>
      <c r="HQ40" s="867">
        <v>107130</v>
      </c>
      <c r="HR40" s="1079">
        <v>143</v>
      </c>
      <c r="HS40" s="1075">
        <v>107273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76</v>
      </c>
      <c r="IU40" s="742">
        <v>32</v>
      </c>
      <c r="IV40" s="743">
        <v>82</v>
      </c>
      <c r="IW40" s="741">
        <v>190</v>
      </c>
      <c r="IX40" s="744">
        <v>134</v>
      </c>
      <c r="IY40" s="745">
        <v>41.79</v>
      </c>
      <c r="IZ40" s="66"/>
      <c r="JD40" s="2"/>
      <c r="JG40" s="2"/>
      <c r="JJ40" s="2"/>
      <c r="JK40" s="66"/>
      <c r="JL40" s="66"/>
      <c r="JM40" s="66" t="s">
        <v>84</v>
      </c>
      <c r="JN40" s="799">
        <v>267</v>
      </c>
      <c r="JO40" s="799">
        <v>243</v>
      </c>
      <c r="JP40" s="799">
        <v>237</v>
      </c>
      <c r="JQ40" s="799">
        <v>747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19583</v>
      </c>
      <c r="KN40" s="866">
        <v>1539</v>
      </c>
      <c r="KO40" s="866">
        <v>107821</v>
      </c>
      <c r="KP40" s="865">
        <v>0</v>
      </c>
      <c r="KQ40" s="866"/>
      <c r="KR40" s="866"/>
      <c r="KS40" s="866"/>
      <c r="KT40" s="866"/>
      <c r="KU40" s="867">
        <v>128943</v>
      </c>
      <c r="KV40" s="1079">
        <v>675</v>
      </c>
      <c r="KW40" s="1075">
        <v>129618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1910</v>
      </c>
      <c r="LY40" s="756">
        <v>1452</v>
      </c>
      <c r="LZ40" s="757">
        <v>31.54</v>
      </c>
      <c r="MA40" s="73"/>
      <c r="MB40" s="2">
        <v>3008.12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795</v>
      </c>
      <c r="MP40" s="821">
        <v>659</v>
      </c>
      <c r="MQ40" s="821">
        <v>728</v>
      </c>
      <c r="MR40" s="821">
        <v>747</v>
      </c>
      <c r="MS40" s="821">
        <v>2929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70850</v>
      </c>
      <c r="NP40" s="1081">
        <v>6539</v>
      </c>
      <c r="NQ40" s="1081">
        <v>414418</v>
      </c>
      <c r="NR40" s="870">
        <v>0</v>
      </c>
      <c r="NS40" s="869"/>
      <c r="NT40" s="869"/>
      <c r="NU40" s="869"/>
      <c r="NV40" s="869"/>
      <c r="NW40" s="871">
        <v>491807</v>
      </c>
      <c r="NX40" s="1082">
        <v>1057</v>
      </c>
      <c r="NY40" s="873">
        <v>492864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186</v>
      </c>
      <c r="I41" s="742">
        <v>54</v>
      </c>
      <c r="J41" s="743">
        <v>76</v>
      </c>
      <c r="K41" s="741">
        <v>316</v>
      </c>
      <c r="L41" s="744">
        <v>297</v>
      </c>
      <c r="M41" s="745">
        <v>6.4</v>
      </c>
      <c r="N41" s="66"/>
      <c r="R41" s="2"/>
      <c r="U41" s="2"/>
      <c r="X41" s="2"/>
      <c r="Y41" s="66"/>
      <c r="Z41" s="92" t="s">
        <v>65</v>
      </c>
      <c r="AA41" s="92"/>
      <c r="AB41" s="1083">
        <v>3.08</v>
      </c>
      <c r="AC41" s="1083">
        <v>3.08</v>
      </c>
      <c r="AD41" s="1083">
        <v>3.04</v>
      </c>
      <c r="AE41" s="1083">
        <v>3.07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28233</v>
      </c>
      <c r="BB41" s="866">
        <v>4766</v>
      </c>
      <c r="BC41" s="866">
        <v>156960</v>
      </c>
      <c r="BD41" s="865">
        <v>830</v>
      </c>
      <c r="BE41" s="866"/>
      <c r="BF41" s="866"/>
      <c r="BG41" s="866"/>
      <c r="BH41" s="866"/>
      <c r="BI41" s="867">
        <v>190789</v>
      </c>
      <c r="BJ41" s="1084">
        <v>4183</v>
      </c>
      <c r="BK41" s="1075">
        <v>194972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28</v>
      </c>
      <c r="CM41" s="742">
        <v>127</v>
      </c>
      <c r="CN41" s="743">
        <v>142</v>
      </c>
      <c r="CO41" s="741">
        <v>297</v>
      </c>
      <c r="CP41" s="744">
        <v>458</v>
      </c>
      <c r="CQ41" s="745">
        <v>-35.15</v>
      </c>
      <c r="CR41" s="66"/>
      <c r="CV41" s="2"/>
      <c r="CY41" s="2"/>
      <c r="DB41" s="2"/>
      <c r="DC41" s="66"/>
      <c r="DD41" s="92" t="s">
        <v>65</v>
      </c>
      <c r="DE41" s="92"/>
      <c r="DF41" s="1083">
        <v>3.07</v>
      </c>
      <c r="DG41" s="1083">
        <v>3.1</v>
      </c>
      <c r="DH41" s="1083">
        <v>3</v>
      </c>
      <c r="DI41" s="1083">
        <v>3.06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20541</v>
      </c>
      <c r="EF41" s="866">
        <v>3518</v>
      </c>
      <c r="EG41" s="866">
        <v>117630</v>
      </c>
      <c r="EH41" s="886">
        <v>506</v>
      </c>
      <c r="EI41" s="884"/>
      <c r="EJ41" s="885"/>
      <c r="EK41" s="885"/>
      <c r="EL41" s="885"/>
      <c r="EM41" s="867">
        <v>142195</v>
      </c>
      <c r="EN41" s="1084">
        <v>2244</v>
      </c>
      <c r="EO41" s="1075">
        <v>144439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121</v>
      </c>
      <c r="FQ41" s="742">
        <v>58</v>
      </c>
      <c r="FR41" s="743">
        <v>61</v>
      </c>
      <c r="FS41" s="741">
        <v>240</v>
      </c>
      <c r="FT41" s="744">
        <v>225</v>
      </c>
      <c r="FU41" s="745">
        <v>6.67</v>
      </c>
      <c r="FV41" s="66"/>
      <c r="FZ41" s="2"/>
      <c r="GC41" s="2"/>
      <c r="GF41" s="2"/>
      <c r="GG41" s="66"/>
      <c r="GH41" s="92" t="s">
        <v>65</v>
      </c>
      <c r="GI41" s="92"/>
      <c r="GJ41" s="1083">
        <v>2.79</v>
      </c>
      <c r="GK41" s="1083">
        <v>2.79</v>
      </c>
      <c r="GL41" s="1083">
        <v>2.7</v>
      </c>
      <c r="GM41" s="1083">
        <v>2.73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26399</v>
      </c>
      <c r="HJ41" s="866">
        <v>2810</v>
      </c>
      <c r="HK41" s="866">
        <v>113312</v>
      </c>
      <c r="HL41" s="886">
        <v>416</v>
      </c>
      <c r="HM41" s="885"/>
      <c r="HN41" s="885"/>
      <c r="HO41" s="885"/>
      <c r="HP41" s="885"/>
      <c r="HQ41" s="867">
        <v>142937</v>
      </c>
      <c r="HR41" s="1084">
        <v>770</v>
      </c>
      <c r="HS41" s="1075">
        <v>143707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25</v>
      </c>
      <c r="IU41" s="742">
        <v>41</v>
      </c>
      <c r="IV41" s="743">
        <v>32</v>
      </c>
      <c r="IW41" s="741">
        <v>98</v>
      </c>
      <c r="IX41" s="744">
        <v>121</v>
      </c>
      <c r="IY41" s="745">
        <v>-19.010000000000002</v>
      </c>
      <c r="IZ41" s="66"/>
      <c r="JD41" s="2"/>
      <c r="JG41" s="2"/>
      <c r="JJ41" s="2"/>
      <c r="JK41" s="66"/>
      <c r="JL41" s="92" t="s">
        <v>65</v>
      </c>
      <c r="JM41" s="92"/>
      <c r="JN41" s="1083">
        <v>3.01</v>
      </c>
      <c r="JO41" s="1083">
        <v>3</v>
      </c>
      <c r="JP41" s="1083">
        <v>2.87</v>
      </c>
      <c r="JQ41" s="1083">
        <v>2.96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24538</v>
      </c>
      <c r="KN41" s="866">
        <v>3573</v>
      </c>
      <c r="KO41" s="866">
        <v>116308</v>
      </c>
      <c r="KP41" s="890">
        <v>7009</v>
      </c>
      <c r="KQ41" s="891"/>
      <c r="KR41" s="891"/>
      <c r="KS41" s="891"/>
      <c r="KT41" s="891"/>
      <c r="KU41" s="892">
        <v>151428</v>
      </c>
      <c r="KV41" s="1084">
        <v>1530</v>
      </c>
      <c r="KW41" s="1075">
        <v>152958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951</v>
      </c>
      <c r="LY41" s="756">
        <v>1101</v>
      </c>
      <c r="LZ41" s="757">
        <v>-13.62</v>
      </c>
      <c r="MA41" s="73"/>
      <c r="MB41" s="2">
        <v>145.90000000000009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3.07</v>
      </c>
      <c r="MP41" s="1085">
        <v>3.06</v>
      </c>
      <c r="MQ41" s="1085">
        <v>2.73</v>
      </c>
      <c r="MR41" s="1085">
        <v>2.96</v>
      </c>
      <c r="MS41" s="1086">
        <v>2.96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99711</v>
      </c>
      <c r="NP41" s="1088">
        <v>14667</v>
      </c>
      <c r="NQ41" s="1088">
        <v>504210</v>
      </c>
      <c r="NR41" s="895">
        <v>8761</v>
      </c>
      <c r="NS41" s="894"/>
      <c r="NT41" s="894"/>
      <c r="NU41" s="894"/>
      <c r="NV41" s="894"/>
      <c r="NW41" s="896">
        <v>627349</v>
      </c>
      <c r="NX41" s="1089">
        <v>8727</v>
      </c>
      <c r="NY41" s="873">
        <v>636076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108</v>
      </c>
      <c r="I42" s="1091">
        <v>68</v>
      </c>
      <c r="J42" s="1092">
        <v>52</v>
      </c>
      <c r="K42" s="1090">
        <v>228</v>
      </c>
      <c r="L42" s="1093">
        <v>9655</v>
      </c>
      <c r="M42" s="1094">
        <v>-97.64</v>
      </c>
      <c r="N42" s="66"/>
      <c r="R42" s="2"/>
      <c r="U42" s="2"/>
      <c r="X42" s="2"/>
      <c r="Y42" s="66"/>
      <c r="Z42" s="66"/>
      <c r="AA42" s="66" t="s">
        <v>39</v>
      </c>
      <c r="AB42" s="590">
        <v>2.08</v>
      </c>
      <c r="AC42" s="590">
        <v>2.46</v>
      </c>
      <c r="AD42" s="590">
        <v>2.23</v>
      </c>
      <c r="AE42" s="590">
        <v>2.2599999999999998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59083</v>
      </c>
      <c r="BB42" s="912">
        <v>7735</v>
      </c>
      <c r="BC42" s="912">
        <v>304799</v>
      </c>
      <c r="BD42" s="911">
        <v>830</v>
      </c>
      <c r="BE42" s="912"/>
      <c r="BF42" s="912"/>
      <c r="BG42" s="912"/>
      <c r="BH42" s="912"/>
      <c r="BI42" s="913">
        <v>372447</v>
      </c>
      <c r="BJ42" s="912">
        <v>4303</v>
      </c>
      <c r="BK42" s="1095">
        <v>376750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164</v>
      </c>
      <c r="CM42" s="1091">
        <v>243</v>
      </c>
      <c r="CN42" s="1092">
        <v>156</v>
      </c>
      <c r="CO42" s="1090">
        <v>563</v>
      </c>
      <c r="CP42" s="1093">
        <v>5782</v>
      </c>
      <c r="CQ42" s="1094">
        <v>-90.26</v>
      </c>
      <c r="CR42" s="66"/>
      <c r="CV42" s="2"/>
      <c r="CY42" s="2"/>
      <c r="DB42" s="2"/>
      <c r="DC42" s="66"/>
      <c r="DD42" s="66"/>
      <c r="DE42" s="66" t="s">
        <v>39</v>
      </c>
      <c r="DF42" s="590">
        <v>2.52</v>
      </c>
      <c r="DG42" s="590">
        <v>2.86</v>
      </c>
      <c r="DH42" s="590">
        <v>2.64</v>
      </c>
      <c r="DI42" s="590">
        <v>2.67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45394</v>
      </c>
      <c r="EF42" s="912">
        <v>5688</v>
      </c>
      <c r="EG42" s="912">
        <v>262282</v>
      </c>
      <c r="EH42" s="906">
        <v>506</v>
      </c>
      <c r="EI42" s="905"/>
      <c r="EJ42" s="905"/>
      <c r="EK42" s="905"/>
      <c r="EL42" s="905"/>
      <c r="EM42" s="913">
        <v>313870</v>
      </c>
      <c r="EN42" s="912">
        <v>2363</v>
      </c>
      <c r="EO42" s="1095">
        <v>316233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452</v>
      </c>
      <c r="FQ42" s="1091">
        <v>362</v>
      </c>
      <c r="FR42" s="1092">
        <v>956</v>
      </c>
      <c r="FS42" s="1090">
        <v>1770</v>
      </c>
      <c r="FT42" s="1093">
        <v>3103</v>
      </c>
      <c r="FU42" s="1094">
        <v>-42.96</v>
      </c>
      <c r="FV42" s="66"/>
      <c r="FZ42" s="2"/>
      <c r="GC42" s="2"/>
      <c r="GF42" s="2"/>
      <c r="GG42" s="66"/>
      <c r="GH42" s="66"/>
      <c r="GI42" s="66" t="s">
        <v>39</v>
      </c>
      <c r="GJ42" s="590">
        <v>2.68</v>
      </c>
      <c r="GK42" s="590">
        <v>2.62</v>
      </c>
      <c r="GL42" s="590">
        <v>2.64</v>
      </c>
      <c r="GM42" s="590">
        <v>2.65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49419</v>
      </c>
      <c r="HJ42" s="912">
        <v>4549</v>
      </c>
      <c r="HK42" s="912">
        <v>238569</v>
      </c>
      <c r="HL42" s="906">
        <v>416</v>
      </c>
      <c r="HM42" s="905"/>
      <c r="HN42" s="905"/>
      <c r="HO42" s="905"/>
      <c r="HP42" s="905"/>
      <c r="HQ42" s="913">
        <v>292953</v>
      </c>
      <c r="HR42" s="912">
        <v>913</v>
      </c>
      <c r="HS42" s="1095">
        <v>293866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955</v>
      </c>
      <c r="IU42" s="1091">
        <v>566</v>
      </c>
      <c r="IV42" s="1092">
        <v>421</v>
      </c>
      <c r="IW42" s="1090">
        <v>1942</v>
      </c>
      <c r="IX42" s="1093">
        <v>4464</v>
      </c>
      <c r="IY42" s="1094">
        <v>-56.5</v>
      </c>
      <c r="IZ42" s="66"/>
      <c r="JD42" s="2"/>
      <c r="JG42" s="2"/>
      <c r="JJ42" s="2"/>
      <c r="JK42" s="66"/>
      <c r="JL42" s="66"/>
      <c r="JM42" s="66" t="s">
        <v>39</v>
      </c>
      <c r="JN42" s="590">
        <v>2.64</v>
      </c>
      <c r="JO42" s="590">
        <v>2.65</v>
      </c>
      <c r="JP42" s="590">
        <v>2.58</v>
      </c>
      <c r="JQ42" s="590">
        <v>2.62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52701</v>
      </c>
      <c r="KN42" s="912">
        <v>5567</v>
      </c>
      <c r="KO42" s="912">
        <v>256450</v>
      </c>
      <c r="KP42" s="911">
        <v>7009</v>
      </c>
      <c r="KQ42" s="912"/>
      <c r="KR42" s="912"/>
      <c r="KS42" s="912"/>
      <c r="KT42" s="912"/>
      <c r="KU42" s="913">
        <v>321727</v>
      </c>
      <c r="KV42" s="912">
        <v>2205</v>
      </c>
      <c r="KW42" s="1095">
        <v>323932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4503</v>
      </c>
      <c r="LY42" s="756">
        <v>23004</v>
      </c>
      <c r="LZ42" s="757">
        <v>-80.430000000000007</v>
      </c>
      <c r="MA42" s="73"/>
      <c r="MB42" s="2">
        <v>1135.4999999999995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2.2599999999999998</v>
      </c>
      <c r="MP42" s="1096">
        <v>2.67</v>
      </c>
      <c r="MQ42" s="1096">
        <v>2.65</v>
      </c>
      <c r="MR42" s="1096">
        <v>2.62</v>
      </c>
      <c r="MS42" s="1097">
        <v>2.52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206597</v>
      </c>
      <c r="NP42" s="917">
        <v>23539</v>
      </c>
      <c r="NQ42" s="917">
        <v>1062100</v>
      </c>
      <c r="NR42" s="918">
        <v>8761</v>
      </c>
      <c r="NS42" s="917"/>
      <c r="NT42" s="917"/>
      <c r="NU42" s="917"/>
      <c r="NV42" s="917"/>
      <c r="NW42" s="919">
        <v>1300997</v>
      </c>
      <c r="NX42" s="919">
        <v>9784</v>
      </c>
      <c r="NY42" s="919">
        <v>1310781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132029</v>
      </c>
      <c r="I43" s="1099">
        <v>117683</v>
      </c>
      <c r="J43" s="1100">
        <v>121905</v>
      </c>
      <c r="K43" s="1098">
        <v>371617</v>
      </c>
      <c r="L43" s="1101">
        <v>356503</v>
      </c>
      <c r="M43" s="1102">
        <v>4.24</v>
      </c>
      <c r="N43" s="92"/>
      <c r="R43" s="2"/>
      <c r="U43" s="2"/>
      <c r="X43" s="2"/>
      <c r="Y43" s="66"/>
      <c r="Z43" s="66"/>
      <c r="AA43" s="66" t="s">
        <v>53</v>
      </c>
      <c r="AB43" s="590">
        <v>3.12</v>
      </c>
      <c r="AC43" s="590">
        <v>3.09</v>
      </c>
      <c r="AD43" s="590">
        <v>3.02</v>
      </c>
      <c r="AE43" s="590">
        <v>3.08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110741</v>
      </c>
      <c r="CM43" s="1099">
        <v>108539</v>
      </c>
      <c r="CN43" s="1100">
        <v>94084</v>
      </c>
      <c r="CO43" s="1098">
        <v>313364</v>
      </c>
      <c r="CP43" s="1101">
        <v>301402</v>
      </c>
      <c r="CQ43" s="1102">
        <v>3.97</v>
      </c>
      <c r="CR43" s="92"/>
      <c r="CV43" s="2"/>
      <c r="CY43" s="2"/>
      <c r="DB43" s="2"/>
      <c r="DC43" s="66"/>
      <c r="DD43" s="66"/>
      <c r="DE43" s="66" t="s">
        <v>53</v>
      </c>
      <c r="DF43" s="590">
        <v>3.06</v>
      </c>
      <c r="DG43" s="590">
        <v>3.08</v>
      </c>
      <c r="DH43" s="590">
        <v>3.01</v>
      </c>
      <c r="DI43" s="590">
        <v>3.05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96876</v>
      </c>
      <c r="FQ43" s="1099">
        <v>101292</v>
      </c>
      <c r="FR43" s="1100">
        <v>94369</v>
      </c>
      <c r="FS43" s="1098">
        <v>292537</v>
      </c>
      <c r="FT43" s="1101">
        <v>285561</v>
      </c>
      <c r="FU43" s="1102">
        <v>2.44</v>
      </c>
      <c r="FV43" s="92"/>
      <c r="FZ43" s="2"/>
      <c r="GC43" s="2"/>
      <c r="GF43" s="2"/>
      <c r="GG43" s="66"/>
      <c r="GH43" s="66"/>
      <c r="GI43" s="66" t="s">
        <v>53</v>
      </c>
      <c r="GJ43" s="590">
        <v>2.87</v>
      </c>
      <c r="GK43" s="590">
        <v>2.86</v>
      </c>
      <c r="GL43" s="590">
        <v>2.76</v>
      </c>
      <c r="GM43" s="590">
        <v>2.83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101766</v>
      </c>
      <c r="IU43" s="1099">
        <v>100944</v>
      </c>
      <c r="IV43" s="1100">
        <v>112008</v>
      </c>
      <c r="IW43" s="1098">
        <v>314718</v>
      </c>
      <c r="IX43" s="1101">
        <v>304629</v>
      </c>
      <c r="IY43" s="1102">
        <v>3.31</v>
      </c>
      <c r="IZ43" s="92"/>
      <c r="JD43" s="2"/>
      <c r="JG43" s="2"/>
      <c r="JJ43" s="2"/>
      <c r="JK43" s="66"/>
      <c r="JL43" s="66"/>
      <c r="JM43" s="66" t="s">
        <v>53</v>
      </c>
      <c r="JN43" s="590">
        <v>3.05</v>
      </c>
      <c r="JO43" s="590">
        <v>3.02</v>
      </c>
      <c r="JP43" s="590">
        <v>2.85</v>
      </c>
      <c r="JQ43" s="590">
        <v>2.97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1292236</v>
      </c>
      <c r="LY43" s="1104">
        <v>1248095</v>
      </c>
      <c r="LZ43" s="1105">
        <v>3.54</v>
      </c>
      <c r="MA43" s="73"/>
      <c r="MB43" s="2">
        <v>108.51999999999953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3.08</v>
      </c>
      <c r="MP43" s="1096">
        <v>3.05</v>
      </c>
      <c r="MQ43" s="1096">
        <v>2.83</v>
      </c>
      <c r="MR43" s="1096">
        <v>2.97</v>
      </c>
      <c r="MS43" s="1097">
        <v>2.99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66494</v>
      </c>
      <c r="I44" s="82">
        <v>57543</v>
      </c>
      <c r="J44" s="82">
        <v>59211</v>
      </c>
      <c r="K44" s="82">
        <v>183248</v>
      </c>
      <c r="L44" s="1107">
        <v>176033</v>
      </c>
      <c r="M44" s="1108">
        <v>4.0999999999999996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2.99</v>
      </c>
      <c r="AC44" s="590">
        <v>3.08</v>
      </c>
      <c r="AD44" s="590">
        <v>3.22</v>
      </c>
      <c r="AE44" s="590">
        <v>3.1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88250</v>
      </c>
      <c r="CM44" s="82">
        <v>85534</v>
      </c>
      <c r="CN44" s="82">
        <v>75508</v>
      </c>
      <c r="CO44" s="82">
        <v>249292</v>
      </c>
      <c r="CP44" s="1107">
        <v>241554</v>
      </c>
      <c r="CQ44" s="1108">
        <v>3.2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3.2</v>
      </c>
      <c r="DG44" s="590">
        <v>3.21</v>
      </c>
      <c r="DH44" s="590">
        <v>3.02</v>
      </c>
      <c r="DI44" s="590">
        <v>3.14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79559</v>
      </c>
      <c r="FQ44" s="82">
        <v>83928</v>
      </c>
      <c r="FR44" s="82">
        <v>77482</v>
      </c>
      <c r="FS44" s="82">
        <v>240969</v>
      </c>
      <c r="FT44" s="1107">
        <v>234173</v>
      </c>
      <c r="FU44" s="1108">
        <v>2.9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2.42</v>
      </c>
      <c r="GK44" s="590">
        <v>2.4900000000000002</v>
      </c>
      <c r="GL44" s="590">
        <v>2.44</v>
      </c>
      <c r="GM44" s="590">
        <v>2.2799999999999998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72128</v>
      </c>
      <c r="IU44" s="82">
        <v>70850</v>
      </c>
      <c r="IV44" s="82">
        <v>77283</v>
      </c>
      <c r="IW44" s="82">
        <v>220261</v>
      </c>
      <c r="IX44" s="1107">
        <v>215425</v>
      </c>
      <c r="IY44" s="1108">
        <v>2.2400000000000002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2.88</v>
      </c>
      <c r="JO44" s="590">
        <v>2.92</v>
      </c>
      <c r="JP44" s="590">
        <v>3</v>
      </c>
      <c r="JQ44" s="590">
        <v>2.94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893770</v>
      </c>
      <c r="LY44" s="1109">
        <v>867185</v>
      </c>
      <c r="LZ44" s="1110">
        <v>3.07</v>
      </c>
      <c r="MA44" s="78"/>
      <c r="MB44" s="2">
        <v>146.27999999999975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3.1</v>
      </c>
      <c r="MP44" s="1096">
        <v>3.14</v>
      </c>
      <c r="MQ44" s="1096">
        <v>2.2799999999999998</v>
      </c>
      <c r="MR44" s="1096">
        <v>2.94</v>
      </c>
      <c r="MS44" s="1097">
        <v>2.87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65535</v>
      </c>
      <c r="I45" s="82">
        <v>60140</v>
      </c>
      <c r="J45" s="82">
        <v>62694</v>
      </c>
      <c r="K45" s="82">
        <v>188369</v>
      </c>
      <c r="L45" s="1107">
        <v>180470</v>
      </c>
      <c r="M45" s="1111">
        <v>4.38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2.84</v>
      </c>
      <c r="AC45" s="590">
        <v>2.96</v>
      </c>
      <c r="AD45" s="590">
        <v>3.32</v>
      </c>
      <c r="AE45" s="590">
        <v>3.04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22491</v>
      </c>
      <c r="CM45" s="82">
        <v>23005</v>
      </c>
      <c r="CN45" s="82">
        <v>18576</v>
      </c>
      <c r="CO45" s="82">
        <v>64072</v>
      </c>
      <c r="CP45" s="1107">
        <v>59848</v>
      </c>
      <c r="CQ45" s="1111">
        <v>7.06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3.38</v>
      </c>
      <c r="DG45" s="590">
        <v>3.16</v>
      </c>
      <c r="DH45" s="590">
        <v>3.07</v>
      </c>
      <c r="DI45" s="590">
        <v>3.2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17317</v>
      </c>
      <c r="FQ45" s="82">
        <v>17364</v>
      </c>
      <c r="FR45" s="82">
        <v>16887</v>
      </c>
      <c r="FS45" s="82">
        <v>51568</v>
      </c>
      <c r="FT45" s="1107">
        <v>51388</v>
      </c>
      <c r="FU45" s="1111">
        <v>0.35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2.4300000000000002</v>
      </c>
      <c r="GK45" s="590">
        <v>2.5099999999999998</v>
      </c>
      <c r="GL45" s="590">
        <v>2.48</v>
      </c>
      <c r="GM45" s="590">
        <v>2.4700000000000002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29638</v>
      </c>
      <c r="IU45" s="82">
        <v>30094</v>
      </c>
      <c r="IV45" s="82">
        <v>34725</v>
      </c>
      <c r="IW45" s="82">
        <v>94457</v>
      </c>
      <c r="IX45" s="1107">
        <v>89204</v>
      </c>
      <c r="IY45" s="1111">
        <v>5.89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2.93</v>
      </c>
      <c r="JO45" s="590">
        <v>2.85</v>
      </c>
      <c r="JP45" s="590">
        <v>3.05</v>
      </c>
      <c r="JQ45" s="590">
        <v>2.94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398466</v>
      </c>
      <c r="LY45" s="1109">
        <v>380910</v>
      </c>
      <c r="LZ45" s="1110">
        <v>4.6100000000000003</v>
      </c>
      <c r="MA45" s="78"/>
      <c r="MB45" s="2">
        <v>1136.5900000000001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3.04</v>
      </c>
      <c r="MP45" s="1096">
        <v>3.2</v>
      </c>
      <c r="MQ45" s="1096">
        <v>2.4700000000000002</v>
      </c>
      <c r="MR45" s="1096">
        <v>2.94</v>
      </c>
      <c r="MS45" s="1097">
        <v>2.93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3.1</v>
      </c>
      <c r="AC46" s="590">
        <v>3.1</v>
      </c>
      <c r="AD46" s="590">
        <v>3.08</v>
      </c>
      <c r="AE46" s="590">
        <v>3.09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3.16</v>
      </c>
      <c r="DG46" s="590">
        <v>3.31</v>
      </c>
      <c r="DH46" s="590">
        <v>3.12</v>
      </c>
      <c r="DI46" s="590">
        <v>3.2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2.39</v>
      </c>
      <c r="GK46" s="590">
        <v>2.46</v>
      </c>
      <c r="GL46" s="590">
        <v>2.36</v>
      </c>
      <c r="GM46" s="590">
        <v>2.4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2.85</v>
      </c>
      <c r="JO46" s="590">
        <v>2.99</v>
      </c>
      <c r="JP46" s="590">
        <v>3.03</v>
      </c>
      <c r="JQ46" s="590">
        <v>2.96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-1417.58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3.09</v>
      </c>
      <c r="MP46" s="1096">
        <v>3.2</v>
      </c>
      <c r="MQ46" s="1096">
        <v>2.4</v>
      </c>
      <c r="MR46" s="1096">
        <v>2.96</v>
      </c>
      <c r="MS46" s="1097">
        <v>2.9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2.96</v>
      </c>
      <c r="AC47" s="590">
        <v>3.19</v>
      </c>
      <c r="AD47" s="590">
        <v>3.36</v>
      </c>
      <c r="AE47" s="590">
        <v>3.17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3.13</v>
      </c>
      <c r="DG47" s="590">
        <v>3.23</v>
      </c>
      <c r="DH47" s="590">
        <v>2.9</v>
      </c>
      <c r="DI47" s="590">
        <v>3.09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>
        <v>81.983567347849259</v>
      </c>
      <c r="FT47" s="590">
        <v>81.561142612602978</v>
      </c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2.4900000000000002</v>
      </c>
      <c r="GK47" s="590">
        <v>0</v>
      </c>
      <c r="GL47" s="590">
        <v>2.52</v>
      </c>
      <c r="GM47" s="590">
        <v>1.67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>
        <v>70.403902454339246</v>
      </c>
      <c r="IX47" s="590">
        <v>70.133785801321636</v>
      </c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2.86</v>
      </c>
      <c r="JO47" s="590">
        <v>3</v>
      </c>
      <c r="JP47" s="590">
        <v>2.93</v>
      </c>
      <c r="JQ47" s="590">
        <v>2.93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106.07999999999993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3.17</v>
      </c>
      <c r="MP47" s="1096">
        <v>3.09</v>
      </c>
      <c r="MQ47" s="1096">
        <v>1.67</v>
      </c>
      <c r="MR47" s="1096">
        <v>2.93</v>
      </c>
      <c r="MS47" s="1097">
        <v>2.74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3.57</v>
      </c>
      <c r="AC48" s="590">
        <v>3.49</v>
      </c>
      <c r="AD48" s="590">
        <v>3.15</v>
      </c>
      <c r="AE48" s="590">
        <v>3.4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2.64</v>
      </c>
      <c r="DG48" s="590">
        <v>3.06</v>
      </c>
      <c r="DH48" s="590">
        <v>2.5099999999999998</v>
      </c>
      <c r="DI48" s="590">
        <v>2.74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2.38</v>
      </c>
      <c r="GK48" s="590">
        <v>2.54</v>
      </c>
      <c r="GL48" s="590">
        <v>2.4900000000000002</v>
      </c>
      <c r="GM48" s="590">
        <v>2.4700000000000002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2.91</v>
      </c>
      <c r="JO48" s="590">
        <v>2.72</v>
      </c>
      <c r="JP48" s="590">
        <v>2.8</v>
      </c>
      <c r="JQ48" s="590">
        <v>2.81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3.4</v>
      </c>
      <c r="MP48" s="1096">
        <v>2.74</v>
      </c>
      <c r="MQ48" s="1096">
        <v>2.4700000000000002</v>
      </c>
      <c r="MR48" s="1096">
        <v>2.81</v>
      </c>
      <c r="MS48" s="1097">
        <v>2.88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2.61</v>
      </c>
      <c r="AC49" s="590">
        <v>3.29</v>
      </c>
      <c r="AD49" s="590">
        <v>2.71</v>
      </c>
      <c r="AE49" s="590">
        <v>2.87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2.19</v>
      </c>
      <c r="DG49" s="590">
        <v>2.17</v>
      </c>
      <c r="DH49" s="590">
        <v>2.16</v>
      </c>
      <c r="DI49" s="590">
        <v>2.17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2.09</v>
      </c>
      <c r="GK49" s="590">
        <v>2.09</v>
      </c>
      <c r="GL49" s="590">
        <v>2.06</v>
      </c>
      <c r="GM49" s="590">
        <v>2.08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2.4300000000000002</v>
      </c>
      <c r="JO49" s="590">
        <v>2.64</v>
      </c>
      <c r="JP49" s="590">
        <v>2.71</v>
      </c>
      <c r="JQ49" s="590">
        <v>2.59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2.87</v>
      </c>
      <c r="MP49" s="1096">
        <v>2.17</v>
      </c>
      <c r="MQ49" s="1096">
        <v>2.08</v>
      </c>
      <c r="MR49" s="1096">
        <v>2.59</v>
      </c>
      <c r="MS49" s="1097">
        <v>2.44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</v>
      </c>
      <c r="AC50" s="1083">
        <v>1.98</v>
      </c>
      <c r="AD50" s="1083">
        <v>1.92</v>
      </c>
      <c r="AE50" s="1083">
        <v>1.97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1.96</v>
      </c>
      <c r="DG50" s="1083">
        <v>1.93</v>
      </c>
      <c r="DH50" s="1083">
        <v>1.95</v>
      </c>
      <c r="DI50" s="1083">
        <v>1.95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2.0099999999999998</v>
      </c>
      <c r="GK50" s="1083">
        <v>2.0299999999999998</v>
      </c>
      <c r="GL50" s="1083">
        <v>1.98</v>
      </c>
      <c r="GM50" s="1083">
        <v>2.0099999999999998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</v>
      </c>
      <c r="JO50" s="1083">
        <v>1.93</v>
      </c>
      <c r="JP50" s="1083">
        <v>1.91</v>
      </c>
      <c r="JQ50" s="1083">
        <v>1.91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1.97</v>
      </c>
      <c r="MP50" s="1085">
        <v>1.95</v>
      </c>
      <c r="MQ50" s="1085">
        <v>2.0099999999999998</v>
      </c>
      <c r="MR50" s="1085">
        <v>1.91</v>
      </c>
      <c r="MS50" s="1085">
        <v>1.96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2.02</v>
      </c>
      <c r="AC51" s="590">
        <v>2.02</v>
      </c>
      <c r="AD51" s="590">
        <v>2.0299999999999998</v>
      </c>
      <c r="AE51" s="590">
        <v>2.02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1.94</v>
      </c>
      <c r="DG51" s="590">
        <v>1.96</v>
      </c>
      <c r="DH51" s="590">
        <v>1.99</v>
      </c>
      <c r="DI51" s="590">
        <v>1.96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1.96</v>
      </c>
      <c r="GK51" s="590">
        <v>1.9</v>
      </c>
      <c r="GL51" s="590">
        <v>2.0099999999999998</v>
      </c>
      <c r="GM51" s="590">
        <v>1.96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1.92</v>
      </c>
      <c r="JO51" s="590">
        <v>2.0499999999999998</v>
      </c>
      <c r="JP51" s="590">
        <v>2.0499999999999998</v>
      </c>
      <c r="JQ51" s="590">
        <v>2.0099999999999998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2.02</v>
      </c>
      <c r="MP51" s="1096">
        <v>1.96</v>
      </c>
      <c r="MQ51" s="1096">
        <v>1.96</v>
      </c>
      <c r="MR51" s="1096">
        <v>2.0099999999999998</v>
      </c>
      <c r="MS51" s="1097">
        <v>1.99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2.0099999999999998</v>
      </c>
      <c r="AC52" s="590">
        <v>1.98</v>
      </c>
      <c r="AD52" s="590">
        <v>1.91</v>
      </c>
      <c r="AE52" s="590">
        <v>1.97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1.96</v>
      </c>
      <c r="DG52" s="590">
        <v>1.94</v>
      </c>
      <c r="DH52" s="590">
        <v>1.95</v>
      </c>
      <c r="DI52" s="590">
        <v>1.95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2.06</v>
      </c>
      <c r="GK52" s="590">
        <v>2.08</v>
      </c>
      <c r="GL52" s="590">
        <v>2.0099999999999998</v>
      </c>
      <c r="GM52" s="590">
        <v>2.0499999999999998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1.91</v>
      </c>
      <c r="JO52" s="590">
        <v>1.93</v>
      </c>
      <c r="JP52" s="590">
        <v>1.9</v>
      </c>
      <c r="JQ52" s="590">
        <v>1.91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1.97</v>
      </c>
      <c r="MP52" s="1096">
        <v>1.95</v>
      </c>
      <c r="MQ52" s="1096">
        <v>2.0499999999999998</v>
      </c>
      <c r="MR52" s="1096">
        <v>1.91</v>
      </c>
      <c r="MS52" s="1097">
        <v>1.97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1.95</v>
      </c>
      <c r="AC53" s="590">
        <v>1.95</v>
      </c>
      <c r="AD53" s="590">
        <v>1.97</v>
      </c>
      <c r="AE53" s="590">
        <v>1.95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1.94</v>
      </c>
      <c r="DG53" s="590">
        <v>1.88</v>
      </c>
      <c r="DH53" s="590">
        <v>1.94</v>
      </c>
      <c r="DI53" s="590">
        <v>1.92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1.81</v>
      </c>
      <c r="GK53" s="590">
        <v>1.8</v>
      </c>
      <c r="GL53" s="590">
        <v>1.85</v>
      </c>
      <c r="GM53" s="590">
        <v>1.82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1.87</v>
      </c>
      <c r="JO53" s="590">
        <v>1.89</v>
      </c>
      <c r="JP53" s="590">
        <v>1.93</v>
      </c>
      <c r="JQ53" s="590">
        <v>1.9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1.95</v>
      </c>
      <c r="MP53" s="1096">
        <v>1.92</v>
      </c>
      <c r="MQ53" s="1096">
        <v>1.82</v>
      </c>
      <c r="MR53" s="1096">
        <v>1.9</v>
      </c>
      <c r="MS53" s="1097">
        <v>1.91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1.99</v>
      </c>
      <c r="AC54" s="590">
        <v>2.0299999999999998</v>
      </c>
      <c r="AD54" s="590">
        <v>2.0099999999999998</v>
      </c>
      <c r="AE54" s="590">
        <v>2.0099999999999998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1.98</v>
      </c>
      <c r="DG54" s="590">
        <v>2.0099999999999998</v>
      </c>
      <c r="DH54" s="590">
        <v>1.97</v>
      </c>
      <c r="DI54" s="590">
        <v>1.99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1.88</v>
      </c>
      <c r="GK54" s="590">
        <v>1.81</v>
      </c>
      <c r="GL54" s="590">
        <v>1.9</v>
      </c>
      <c r="GM54" s="590">
        <v>1.86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1.79</v>
      </c>
      <c r="JO54" s="590">
        <v>1.84</v>
      </c>
      <c r="JP54" s="590">
        <v>2.02</v>
      </c>
      <c r="JQ54" s="590">
        <v>1.88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2.0099999999999998</v>
      </c>
      <c r="MP54" s="1096">
        <v>1.99</v>
      </c>
      <c r="MQ54" s="1096">
        <v>1.86</v>
      </c>
      <c r="MR54" s="1096">
        <v>1.88</v>
      </c>
      <c r="MS54" s="1097">
        <v>1.94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1.93</v>
      </c>
      <c r="AC55" s="590">
        <v>1.9</v>
      </c>
      <c r="AD55" s="590">
        <v>1.92</v>
      </c>
      <c r="AE55" s="590">
        <v>1.92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1.91</v>
      </c>
      <c r="DG55" s="590">
        <v>1.73</v>
      </c>
      <c r="DH55" s="590">
        <v>1.92</v>
      </c>
      <c r="DI55" s="590">
        <v>1.85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1.81</v>
      </c>
      <c r="GK55" s="590">
        <v>1.87</v>
      </c>
      <c r="GL55" s="590">
        <v>1.87</v>
      </c>
      <c r="GM55" s="590">
        <v>1.85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1.95</v>
      </c>
      <c r="JO55" s="590">
        <v>1.95</v>
      </c>
      <c r="JP55" s="590">
        <v>1.85</v>
      </c>
      <c r="JQ55" s="590">
        <v>1.92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1.92</v>
      </c>
      <c r="MP55" s="1096">
        <v>1.85</v>
      </c>
      <c r="MQ55" s="1096">
        <v>1.85</v>
      </c>
      <c r="MR55" s="1096">
        <v>1.92</v>
      </c>
      <c r="MS55" s="1097">
        <v>1.89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1.89</v>
      </c>
      <c r="AC56" s="590">
        <v>1.92</v>
      </c>
      <c r="AD56" s="590">
        <v>1.99</v>
      </c>
      <c r="AE56" s="590">
        <v>1.93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1.95</v>
      </c>
      <c r="DG56" s="590">
        <v>1.97</v>
      </c>
      <c r="DH56" s="590">
        <v>1.91</v>
      </c>
      <c r="DI56" s="590">
        <v>1.94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1.66</v>
      </c>
      <c r="GK56" s="590">
        <v>1.62</v>
      </c>
      <c r="GL56" s="590">
        <v>1.74</v>
      </c>
      <c r="GM56" s="590">
        <v>1.67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1.85</v>
      </c>
      <c r="JO56" s="590">
        <v>1.85</v>
      </c>
      <c r="JP56" s="590">
        <v>1.96</v>
      </c>
      <c r="JQ56" s="590">
        <v>1.89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1.93</v>
      </c>
      <c r="MP56" s="1096">
        <v>1.94</v>
      </c>
      <c r="MQ56" s="1096">
        <v>1.67</v>
      </c>
      <c r="MR56" s="1096">
        <v>1.89</v>
      </c>
      <c r="MS56" s="1097">
        <v>1.88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1.92</v>
      </c>
      <c r="AC57" s="590">
        <v>1.81</v>
      </c>
      <c r="AD57" s="590">
        <v>1.98</v>
      </c>
      <c r="AE57" s="590">
        <v>1.9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1.92</v>
      </c>
      <c r="DG57" s="590">
        <v>1.82</v>
      </c>
      <c r="DH57" s="590">
        <v>1.93</v>
      </c>
      <c r="DI57" s="590">
        <v>1.89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1.82</v>
      </c>
      <c r="GK57" s="590">
        <v>1.8</v>
      </c>
      <c r="GL57" s="590">
        <v>1.76</v>
      </c>
      <c r="GM57" s="590">
        <v>1.79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1.94</v>
      </c>
      <c r="JO57" s="590">
        <v>1.96</v>
      </c>
      <c r="JP57" s="590">
        <v>1.81</v>
      </c>
      <c r="JQ57" s="590">
        <v>1.9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</v>
      </c>
      <c r="MP57" s="1096">
        <v>1.89</v>
      </c>
      <c r="MQ57" s="1096">
        <v>1.79</v>
      </c>
      <c r="MR57" s="1096">
        <v>1.9</v>
      </c>
      <c r="MS57" s="1097">
        <v>1.88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2.0499999999999998</v>
      </c>
      <c r="AC58" s="590">
        <v>1.95</v>
      </c>
      <c r="AD58" s="590">
        <v>2.02</v>
      </c>
      <c r="AE58" s="590">
        <v>2.0099999999999998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1.89</v>
      </c>
      <c r="DG58" s="590">
        <v>1.75</v>
      </c>
      <c r="DH58" s="590">
        <v>1.96</v>
      </c>
      <c r="DI58" s="590">
        <v>1.87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1.95</v>
      </c>
      <c r="GK58" s="590">
        <v>1.88</v>
      </c>
      <c r="GL58" s="590">
        <v>1.87</v>
      </c>
      <c r="GM58" s="590">
        <v>1.9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1.99</v>
      </c>
      <c r="JO58" s="590">
        <v>1.89</v>
      </c>
      <c r="JP58" s="590">
        <v>2</v>
      </c>
      <c r="JQ58" s="590">
        <v>1.96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2.0099999999999998</v>
      </c>
      <c r="MP58" s="1096">
        <v>1.87</v>
      </c>
      <c r="MQ58" s="1096">
        <v>1.9</v>
      </c>
      <c r="MR58" s="1096">
        <v>1.96</v>
      </c>
      <c r="MS58" s="1097">
        <v>1.95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B2:MK2"/>
    <mergeCell ref="MM2:MS2"/>
    <mergeCell ref="MU2:MX2"/>
    <mergeCell ref="IN2:IP2"/>
    <mergeCell ref="IT2:IV2"/>
    <mergeCell ref="IW2:IX2"/>
    <mergeCell ref="JL2:JQ2"/>
    <mergeCell ref="JS2:JV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JA2:JJ2"/>
    <mergeCell ref="FW2:GF2"/>
    <mergeCell ref="JX2:KI2"/>
    <mergeCell ref="MU1:MX1"/>
    <mergeCell ref="GT2:HE2"/>
    <mergeCell ref="HH2:HS2"/>
    <mergeCell ref="HY2:IA2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LX2:LY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O2:X2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Z2:NK2"/>
    <mergeCell ref="NN2:NY2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F2:CH2"/>
    <mergeCell ref="IF2:IG2"/>
    <mergeCell ref="KL2:KW2"/>
    <mergeCell ref="LC2:LE2"/>
    <mergeCell ref="LJ2:LK2"/>
    <mergeCell ref="LR2:LT2"/>
    <mergeCell ref="JY25:KG25"/>
    <mergeCell ref="KM25:KU25"/>
    <mergeCell ref="AM15:AU15"/>
    <mergeCell ref="BA15:BI15"/>
    <mergeCell ref="DQ15:DY15"/>
    <mergeCell ref="EE15:EM15"/>
    <mergeCell ref="NA5:NI5"/>
    <mergeCell ref="NA15:NI15"/>
    <mergeCell ref="AM5:AU5"/>
    <mergeCell ref="BA5:BI5"/>
    <mergeCell ref="DQ5:DY5"/>
    <mergeCell ref="EE5:EM5"/>
    <mergeCell ref="GU5:HC5"/>
    <mergeCell ref="HI5:HQ5"/>
    <mergeCell ref="JY5:KG5"/>
    <mergeCell ref="KM5:KU5"/>
    <mergeCell ref="JY15:KG15"/>
    <mergeCell ref="KM15:KU15"/>
    <mergeCell ref="V28:X28"/>
    <mergeCell ref="CZ28:DB28"/>
    <mergeCell ref="GD28:GF28"/>
    <mergeCell ref="JH28:JJ28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AM35:AP35"/>
    <mergeCell ref="NA25:NI25"/>
    <mergeCell ref="AM33:AP34"/>
    <mergeCell ref="GU15:HC1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  <mergeCell ref="HI15:HQ15"/>
    <mergeCell ref="AM25:AU25"/>
    <mergeCell ref="DQ25:DY25"/>
    <mergeCell ref="GU25:HC25"/>
    <mergeCell ref="HI25:HQ25"/>
  </mergeCells>
  <pageMargins left="0" right="0" top="0" bottom="0" header="0" footer="0"/>
  <pageSetup paperSize="9" scale="6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L31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144</v>
      </c>
      <c r="B1" s="250"/>
      <c r="C1" s="250"/>
      <c r="D1" s="250"/>
      <c r="E1" s="540"/>
      <c r="F1" s="540"/>
      <c r="G1" s="717" t="s">
        <v>145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144</v>
      </c>
      <c r="AA1" s="610"/>
      <c r="AB1" s="610"/>
      <c r="AC1" s="610"/>
      <c r="AD1" s="610"/>
      <c r="AE1" s="610"/>
      <c r="AF1" s="540"/>
      <c r="AG1" s="611" t="s">
        <v>144</v>
      </c>
      <c r="AH1" s="611"/>
      <c r="AI1" s="611"/>
      <c r="AJ1" s="611"/>
      <c r="AK1" s="540"/>
      <c r="AL1" s="612" t="s">
        <v>144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144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146</v>
      </c>
      <c r="CF1" s="250"/>
      <c r="CG1" s="250"/>
      <c r="CH1" s="250"/>
      <c r="CI1" s="540"/>
      <c r="CJ1" s="540"/>
      <c r="CK1" s="717" t="s">
        <v>147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146</v>
      </c>
      <c r="DE1" s="610"/>
      <c r="DF1" s="610"/>
      <c r="DG1" s="610"/>
      <c r="DH1" s="610"/>
      <c r="DI1" s="610"/>
      <c r="DJ1" s="540"/>
      <c r="DK1" s="611" t="s">
        <v>146</v>
      </c>
      <c r="DL1" s="611"/>
      <c r="DM1" s="611"/>
      <c r="DN1" s="611"/>
      <c r="DO1" s="540"/>
      <c r="DP1" s="612" t="s">
        <v>146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146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144</v>
      </c>
      <c r="FJ1" s="250"/>
      <c r="FK1" s="250"/>
      <c r="FL1" s="250"/>
      <c r="FM1" s="540"/>
      <c r="FN1" s="540"/>
      <c r="FO1" s="717" t="s">
        <v>145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144</v>
      </c>
      <c r="GI1" s="610"/>
      <c r="GJ1" s="610"/>
      <c r="GK1" s="610"/>
      <c r="GL1" s="610"/>
      <c r="GM1" s="610"/>
      <c r="GN1" s="540"/>
      <c r="GO1" s="611" t="s">
        <v>144</v>
      </c>
      <c r="GP1" s="611"/>
      <c r="GQ1" s="611"/>
      <c r="GR1" s="611"/>
      <c r="GS1" s="540"/>
      <c r="GT1" s="612" t="s">
        <v>144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144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146</v>
      </c>
      <c r="IN1" s="250"/>
      <c r="IO1" s="250"/>
      <c r="IP1" s="250"/>
      <c r="IQ1" s="540"/>
      <c r="IR1" s="540"/>
      <c r="IS1" s="717" t="s">
        <v>145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146</v>
      </c>
      <c r="JM1" s="610"/>
      <c r="JN1" s="610"/>
      <c r="JO1" s="610"/>
      <c r="JP1" s="610"/>
      <c r="JQ1" s="610"/>
      <c r="JR1" s="540"/>
      <c r="JS1" s="611" t="s">
        <v>146</v>
      </c>
      <c r="JT1" s="611"/>
      <c r="JU1" s="611"/>
      <c r="JV1" s="611"/>
      <c r="JW1" s="540"/>
      <c r="JX1" s="612" t="s">
        <v>146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146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146</v>
      </c>
      <c r="LR1" s="719"/>
      <c r="LS1" s="719"/>
      <c r="LT1" s="719"/>
      <c r="LU1" s="546"/>
      <c r="LV1" s="540"/>
      <c r="LW1" s="620" t="s">
        <v>145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146</v>
      </c>
      <c r="MN1" s="619"/>
      <c r="MO1" s="619"/>
      <c r="MP1" s="619"/>
      <c r="MQ1" s="619"/>
      <c r="MR1" s="619"/>
      <c r="MS1" s="619"/>
      <c r="MT1" s="548"/>
      <c r="MU1" s="611" t="s">
        <v>146</v>
      </c>
      <c r="MV1" s="611"/>
      <c r="MW1" s="611"/>
      <c r="MX1" s="611"/>
      <c r="MY1" s="549"/>
      <c r="MZ1" s="617" t="s">
        <v>146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146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190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190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190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190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190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 t="s">
        <v>256</v>
      </c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41234</v>
      </c>
      <c r="C4" s="738">
        <v>40117</v>
      </c>
      <c r="D4" s="739">
        <v>2.78</v>
      </c>
      <c r="E4" s="63"/>
      <c r="F4" s="63"/>
      <c r="G4" s="740" t="s">
        <v>20</v>
      </c>
      <c r="H4" s="741">
        <v>12370</v>
      </c>
      <c r="I4" s="742">
        <v>11641</v>
      </c>
      <c r="J4" s="743">
        <v>11868</v>
      </c>
      <c r="K4" s="741">
        <v>35879</v>
      </c>
      <c r="L4" s="744">
        <v>34884</v>
      </c>
      <c r="M4" s="745">
        <v>2.85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41499</v>
      </c>
      <c r="CG4" s="738">
        <v>40472</v>
      </c>
      <c r="CH4" s="739">
        <v>2.54</v>
      </c>
      <c r="CI4" s="63"/>
      <c r="CJ4" s="63"/>
      <c r="CK4" s="740" t="s">
        <v>20</v>
      </c>
      <c r="CL4" s="741">
        <v>14328</v>
      </c>
      <c r="CM4" s="742">
        <v>12184</v>
      </c>
      <c r="CN4" s="743">
        <v>10192</v>
      </c>
      <c r="CO4" s="741">
        <v>36704</v>
      </c>
      <c r="CP4" s="744">
        <v>35838</v>
      </c>
      <c r="CQ4" s="745">
        <v>2.42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29847</v>
      </c>
      <c r="FK4" s="738">
        <v>30365</v>
      </c>
      <c r="FL4" s="739">
        <v>-1.71</v>
      </c>
      <c r="FM4" s="63"/>
      <c r="FN4" s="63"/>
      <c r="FO4" s="740" t="s">
        <v>20</v>
      </c>
      <c r="FP4" s="741">
        <v>8360</v>
      </c>
      <c r="FQ4" s="742">
        <v>8449</v>
      </c>
      <c r="FR4" s="743">
        <v>8472</v>
      </c>
      <c r="FS4" s="741">
        <v>25281</v>
      </c>
      <c r="FT4" s="744">
        <v>25727</v>
      </c>
      <c r="FU4" s="745">
        <v>-1.73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36219</v>
      </c>
      <c r="IO4" s="738">
        <v>35252</v>
      </c>
      <c r="IP4" s="739">
        <v>2.74</v>
      </c>
      <c r="IQ4" s="63"/>
      <c r="IR4" s="63"/>
      <c r="IS4" s="740" t="s">
        <v>20</v>
      </c>
      <c r="IT4" s="741">
        <v>8757</v>
      </c>
      <c r="IU4" s="742">
        <v>9123</v>
      </c>
      <c r="IV4" s="743">
        <v>9722</v>
      </c>
      <c r="IW4" s="741">
        <v>27602</v>
      </c>
      <c r="IX4" s="744">
        <v>26845</v>
      </c>
      <c r="IY4" s="745">
        <v>2.82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148799</v>
      </c>
      <c r="LS4" s="738">
        <v>146206</v>
      </c>
      <c r="LT4" s="755">
        <v>1.77</v>
      </c>
      <c r="LU4" s="63"/>
      <c r="LV4" s="63"/>
      <c r="LW4" s="740" t="s">
        <v>20</v>
      </c>
      <c r="LX4" s="57">
        <v>125466</v>
      </c>
      <c r="LY4" s="756">
        <v>123294</v>
      </c>
      <c r="LZ4" s="757">
        <v>1.76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36645</v>
      </c>
      <c r="C5" s="762">
        <v>35682</v>
      </c>
      <c r="D5" s="763">
        <v>2.7</v>
      </c>
      <c r="E5" s="63"/>
      <c r="F5" s="63"/>
      <c r="G5" s="764" t="s">
        <v>29</v>
      </c>
      <c r="H5" s="741">
        <v>0</v>
      </c>
      <c r="I5" s="742">
        <v>0</v>
      </c>
      <c r="J5" s="743">
        <v>0</v>
      </c>
      <c r="K5" s="741">
        <v>0</v>
      </c>
      <c r="L5" s="744">
        <v>0</v>
      </c>
      <c r="M5" s="745">
        <v>0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43</v>
      </c>
      <c r="AC5" s="766">
        <v>43</v>
      </c>
      <c r="AD5" s="766">
        <v>43</v>
      </c>
      <c r="AE5" s="766">
        <v>43</v>
      </c>
      <c r="AF5" s="66"/>
      <c r="AG5" s="767" t="s">
        <v>32</v>
      </c>
      <c r="AH5" s="768">
        <v>43</v>
      </c>
      <c r="AI5" s="769">
        <v>44</v>
      </c>
      <c r="AJ5" s="770">
        <v>-2.27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37749</v>
      </c>
      <c r="CG5" s="762">
        <v>36883</v>
      </c>
      <c r="CH5" s="763">
        <v>2.35</v>
      </c>
      <c r="CI5" s="63"/>
      <c r="CJ5" s="63"/>
      <c r="CK5" s="764" t="s">
        <v>29</v>
      </c>
      <c r="CL5" s="741">
        <v>0</v>
      </c>
      <c r="CM5" s="742">
        <v>0</v>
      </c>
      <c r="CN5" s="743">
        <v>0</v>
      </c>
      <c r="CO5" s="741">
        <v>0</v>
      </c>
      <c r="CP5" s="744">
        <v>7</v>
      </c>
      <c r="CQ5" s="745">
        <v>-100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43</v>
      </c>
      <c r="DG5" s="766">
        <v>43</v>
      </c>
      <c r="DH5" s="766">
        <v>43</v>
      </c>
      <c r="DI5" s="766">
        <v>43</v>
      </c>
      <c r="DJ5" s="66"/>
      <c r="DK5" s="767" t="s">
        <v>32</v>
      </c>
      <c r="DL5" s="768">
        <v>43</v>
      </c>
      <c r="DM5" s="769">
        <v>44</v>
      </c>
      <c r="DN5" s="770">
        <v>-2.27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25298</v>
      </c>
      <c r="FK5" s="762">
        <v>25745</v>
      </c>
      <c r="FL5" s="763">
        <v>-1.74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43</v>
      </c>
      <c r="GK5" s="766">
        <v>43</v>
      </c>
      <c r="GL5" s="766">
        <v>43</v>
      </c>
      <c r="GM5" s="766">
        <v>43</v>
      </c>
      <c r="GN5" s="66"/>
      <c r="GO5" s="767" t="s">
        <v>32</v>
      </c>
      <c r="GP5" s="768">
        <v>43</v>
      </c>
      <c r="GQ5" s="769">
        <v>44</v>
      </c>
      <c r="GR5" s="770">
        <v>-2.27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27688</v>
      </c>
      <c r="IO5" s="762">
        <v>26931</v>
      </c>
      <c r="IP5" s="763">
        <v>2.81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43</v>
      </c>
      <c r="JO5" s="766">
        <v>43</v>
      </c>
      <c r="JP5" s="766">
        <v>43</v>
      </c>
      <c r="JQ5" s="766">
        <v>43</v>
      </c>
      <c r="JR5" s="66"/>
      <c r="JS5" s="767" t="s">
        <v>32</v>
      </c>
      <c r="JT5" s="768">
        <v>43</v>
      </c>
      <c r="JU5" s="769">
        <v>44</v>
      </c>
      <c r="JV5" s="770">
        <v>-2.27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127380</v>
      </c>
      <c r="LS5" s="762">
        <v>125241</v>
      </c>
      <c r="LT5" s="780">
        <v>1.71</v>
      </c>
      <c r="LU5" s="63"/>
      <c r="LV5" s="63"/>
      <c r="LW5" s="764" t="s">
        <v>29</v>
      </c>
      <c r="LX5" s="57">
        <v>0</v>
      </c>
      <c r="LY5" s="756">
        <v>7</v>
      </c>
      <c r="LZ5" s="757">
        <v>-100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43</v>
      </c>
      <c r="MP5" s="782">
        <v>43</v>
      </c>
      <c r="MQ5" s="782">
        <v>43</v>
      </c>
      <c r="MR5" s="782">
        <v>43</v>
      </c>
      <c r="MS5" s="782">
        <v>43</v>
      </c>
      <c r="MT5" s="157"/>
      <c r="MU5" s="783" t="s">
        <v>32</v>
      </c>
      <c r="MV5" s="784">
        <v>43</v>
      </c>
      <c r="MW5" s="785">
        <v>44</v>
      </c>
      <c r="MX5" s="786">
        <v>-2.27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4589</v>
      </c>
      <c r="C6" s="792">
        <v>4435</v>
      </c>
      <c r="D6" s="793">
        <v>3.47</v>
      </c>
      <c r="E6" s="63"/>
      <c r="F6" s="63"/>
      <c r="G6" s="764" t="s">
        <v>37</v>
      </c>
      <c r="H6" s="741">
        <v>4</v>
      </c>
      <c r="I6" s="742">
        <v>19</v>
      </c>
      <c r="J6" s="743">
        <v>16</v>
      </c>
      <c r="K6" s="741">
        <v>39</v>
      </c>
      <c r="L6" s="744">
        <v>51</v>
      </c>
      <c r="M6" s="745">
        <v>-23.53</v>
      </c>
      <c r="N6" s="66"/>
      <c r="O6" s="794" t="s">
        <v>38</v>
      </c>
      <c r="P6" s="795">
        <v>907.48</v>
      </c>
      <c r="Q6" s="796">
        <v>848.35</v>
      </c>
      <c r="R6" s="797">
        <v>6.97</v>
      </c>
      <c r="S6" s="795">
        <v>0</v>
      </c>
      <c r="T6" s="796">
        <v>0</v>
      </c>
      <c r="U6" s="797">
        <v>0</v>
      </c>
      <c r="V6" s="795">
        <v>906</v>
      </c>
      <c r="W6" s="796">
        <v>847.01</v>
      </c>
      <c r="X6" s="797">
        <v>6.96</v>
      </c>
      <c r="Y6" s="66"/>
      <c r="Z6" s="66"/>
      <c r="AA6" s="66" t="s">
        <v>39</v>
      </c>
      <c r="AB6" s="798">
        <v>1</v>
      </c>
      <c r="AC6" s="82">
        <v>1</v>
      </c>
      <c r="AD6" s="82">
        <v>1</v>
      </c>
      <c r="AE6" s="799">
        <v>1</v>
      </c>
      <c r="AF6" s="66"/>
      <c r="AG6" s="767" t="s">
        <v>40</v>
      </c>
      <c r="AH6" s="800">
        <v>700</v>
      </c>
      <c r="AI6" s="801">
        <v>710</v>
      </c>
      <c r="AJ6" s="770">
        <v>-1.41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3750</v>
      </c>
      <c r="CG6" s="792">
        <v>3589</v>
      </c>
      <c r="CH6" s="793">
        <v>4.49</v>
      </c>
      <c r="CI6" s="63"/>
      <c r="CJ6" s="63"/>
      <c r="CK6" s="764" t="s">
        <v>37</v>
      </c>
      <c r="CL6" s="741">
        <v>21</v>
      </c>
      <c r="CM6" s="742">
        <v>32</v>
      </c>
      <c r="CN6" s="743">
        <v>7</v>
      </c>
      <c r="CO6" s="741">
        <v>60</v>
      </c>
      <c r="CP6" s="744">
        <v>28</v>
      </c>
      <c r="CQ6" s="745">
        <v>114.29</v>
      </c>
      <c r="CR6" s="66"/>
      <c r="CS6" s="794" t="s">
        <v>38</v>
      </c>
      <c r="CT6" s="795">
        <v>841.25</v>
      </c>
      <c r="CU6" s="796">
        <v>799.49</v>
      </c>
      <c r="CV6" s="797">
        <v>5.22</v>
      </c>
      <c r="CW6" s="795">
        <v>0</v>
      </c>
      <c r="CX6" s="796">
        <v>0</v>
      </c>
      <c r="CY6" s="797">
        <v>0</v>
      </c>
      <c r="CZ6" s="795">
        <v>835.07</v>
      </c>
      <c r="DA6" s="796">
        <v>793.6</v>
      </c>
      <c r="DB6" s="797">
        <v>5.23</v>
      </c>
      <c r="DC6" s="66"/>
      <c r="DD6" s="66"/>
      <c r="DE6" s="66" t="s">
        <v>39</v>
      </c>
      <c r="DF6" s="798">
        <v>1</v>
      </c>
      <c r="DG6" s="82">
        <v>1</v>
      </c>
      <c r="DH6" s="82">
        <v>1</v>
      </c>
      <c r="DI6" s="799">
        <v>1</v>
      </c>
      <c r="DJ6" s="66"/>
      <c r="DK6" s="767" t="s">
        <v>40</v>
      </c>
      <c r="DL6" s="800">
        <v>700</v>
      </c>
      <c r="DM6" s="801">
        <v>710</v>
      </c>
      <c r="DN6" s="770">
        <v>-1.41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4549</v>
      </c>
      <c r="FK6" s="792">
        <v>4620</v>
      </c>
      <c r="FL6" s="793">
        <v>-1.54</v>
      </c>
      <c r="FM6" s="63"/>
      <c r="FN6" s="63"/>
      <c r="FO6" s="764" t="s">
        <v>37</v>
      </c>
      <c r="FP6" s="741">
        <v>0</v>
      </c>
      <c r="FQ6" s="742">
        <v>0</v>
      </c>
      <c r="FR6" s="743">
        <v>7</v>
      </c>
      <c r="FS6" s="741">
        <v>7</v>
      </c>
      <c r="FT6" s="744">
        <v>5</v>
      </c>
      <c r="FU6" s="745">
        <v>40</v>
      </c>
      <c r="FV6" s="66"/>
      <c r="FW6" s="794" t="s">
        <v>38</v>
      </c>
      <c r="FX6" s="795">
        <v>787.78</v>
      </c>
      <c r="FY6" s="796">
        <v>744.1</v>
      </c>
      <c r="FZ6" s="797">
        <v>5.87</v>
      </c>
      <c r="GA6" s="795">
        <v>0</v>
      </c>
      <c r="GB6" s="796">
        <v>0</v>
      </c>
      <c r="GC6" s="797">
        <v>0</v>
      </c>
      <c r="GD6" s="795">
        <v>787.56</v>
      </c>
      <c r="GE6" s="796">
        <v>743.88</v>
      </c>
      <c r="GF6" s="797">
        <v>5.87</v>
      </c>
      <c r="GG6" s="66"/>
      <c r="GH6" s="66"/>
      <c r="GI6" s="66" t="s">
        <v>39</v>
      </c>
      <c r="GJ6" s="798">
        <v>1</v>
      </c>
      <c r="GK6" s="82">
        <v>1</v>
      </c>
      <c r="GL6" s="82">
        <v>1</v>
      </c>
      <c r="GM6" s="799">
        <v>1</v>
      </c>
      <c r="GN6" s="66"/>
      <c r="GO6" s="767" t="s">
        <v>40</v>
      </c>
      <c r="GP6" s="800">
        <v>700</v>
      </c>
      <c r="GQ6" s="801">
        <v>710</v>
      </c>
      <c r="GR6" s="770">
        <v>-1.41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8531</v>
      </c>
      <c r="IO6" s="792">
        <v>8321</v>
      </c>
      <c r="IP6" s="793">
        <v>2.52</v>
      </c>
      <c r="IQ6" s="63"/>
      <c r="IR6" s="63"/>
      <c r="IS6" s="764" t="s">
        <v>37</v>
      </c>
      <c r="IT6" s="741">
        <v>0</v>
      </c>
      <c r="IU6" s="742">
        <v>0</v>
      </c>
      <c r="IV6" s="743">
        <v>0</v>
      </c>
      <c r="IW6" s="741">
        <v>0</v>
      </c>
      <c r="IX6" s="744">
        <v>0</v>
      </c>
      <c r="IY6" s="745">
        <v>0</v>
      </c>
      <c r="IZ6" s="66"/>
      <c r="JA6" s="794" t="s">
        <v>38</v>
      </c>
      <c r="JB6" s="795">
        <v>815.03</v>
      </c>
      <c r="JC6" s="796">
        <v>761.35</v>
      </c>
      <c r="JD6" s="797">
        <v>7.05</v>
      </c>
      <c r="JE6" s="795">
        <v>0</v>
      </c>
      <c r="JF6" s="796">
        <v>0</v>
      </c>
      <c r="JG6" s="797">
        <v>0</v>
      </c>
      <c r="JH6" s="795">
        <v>814.44</v>
      </c>
      <c r="JI6" s="796">
        <v>760.8</v>
      </c>
      <c r="JJ6" s="797">
        <v>7.05</v>
      </c>
      <c r="JK6" s="66"/>
      <c r="JL6" s="66"/>
      <c r="JM6" s="66" t="s">
        <v>39</v>
      </c>
      <c r="JN6" s="798">
        <v>1</v>
      </c>
      <c r="JO6" s="82">
        <v>1</v>
      </c>
      <c r="JP6" s="82">
        <v>1</v>
      </c>
      <c r="JQ6" s="799">
        <v>1</v>
      </c>
      <c r="JR6" s="66"/>
      <c r="JS6" s="767" t="s">
        <v>40</v>
      </c>
      <c r="JT6" s="800">
        <v>700</v>
      </c>
      <c r="JU6" s="801">
        <v>710</v>
      </c>
      <c r="JV6" s="770">
        <v>-1.41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21419</v>
      </c>
      <c r="LS6" s="792">
        <v>20965</v>
      </c>
      <c r="LT6" s="820">
        <v>2.17</v>
      </c>
      <c r="LU6" s="63"/>
      <c r="LV6" s="63"/>
      <c r="LW6" s="764" t="s">
        <v>37</v>
      </c>
      <c r="LX6" s="57">
        <v>106</v>
      </c>
      <c r="LY6" s="756">
        <v>84</v>
      </c>
      <c r="LZ6" s="757">
        <v>26.19</v>
      </c>
      <c r="MA6" s="73"/>
      <c r="MB6" s="794" t="s">
        <v>38</v>
      </c>
      <c r="MC6" s="795">
        <v>843.29</v>
      </c>
      <c r="MD6" s="796">
        <v>794.47</v>
      </c>
      <c r="ME6" s="797">
        <v>6.14</v>
      </c>
      <c r="MF6" s="795">
        <v>0</v>
      </c>
      <c r="MG6" s="796">
        <v>0</v>
      </c>
      <c r="MH6" s="797">
        <v>0</v>
      </c>
      <c r="MI6" s="795">
        <v>840.82</v>
      </c>
      <c r="MJ6" s="796">
        <v>792.17</v>
      </c>
      <c r="MK6" s="797">
        <v>6.14</v>
      </c>
      <c r="ML6" s="4"/>
      <c r="MM6" s="4"/>
      <c r="MN6" s="4" t="s">
        <v>39</v>
      </c>
      <c r="MO6" s="821">
        <v>1</v>
      </c>
      <c r="MP6" s="821">
        <v>1</v>
      </c>
      <c r="MQ6" s="821">
        <v>1</v>
      </c>
      <c r="MR6" s="821">
        <v>1</v>
      </c>
      <c r="MS6" s="821">
        <v>1</v>
      </c>
      <c r="MT6" s="157"/>
      <c r="MU6" s="783" t="s">
        <v>40</v>
      </c>
      <c r="MV6" s="822">
        <v>700</v>
      </c>
      <c r="MW6" s="785">
        <v>710</v>
      </c>
      <c r="MX6" s="823">
        <v>-1.41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41002</v>
      </c>
      <c r="C7" s="738">
        <v>39898</v>
      </c>
      <c r="D7" s="739">
        <v>2.77</v>
      </c>
      <c r="E7" s="63"/>
      <c r="F7" s="63"/>
      <c r="G7" s="764" t="s">
        <v>51</v>
      </c>
      <c r="H7" s="741">
        <v>7</v>
      </c>
      <c r="I7" s="742">
        <v>6</v>
      </c>
      <c r="J7" s="743">
        <v>8</v>
      </c>
      <c r="K7" s="741">
        <v>21</v>
      </c>
      <c r="L7" s="744">
        <v>25</v>
      </c>
      <c r="M7" s="745">
        <v>-16</v>
      </c>
      <c r="N7" s="66"/>
      <c r="O7" s="794" t="s">
        <v>52</v>
      </c>
      <c r="P7" s="795">
        <v>554.71</v>
      </c>
      <c r="Q7" s="796">
        <v>522.14</v>
      </c>
      <c r="R7" s="797">
        <v>6.24</v>
      </c>
      <c r="S7" s="795">
        <v>522.35</v>
      </c>
      <c r="T7" s="796">
        <v>488.15</v>
      </c>
      <c r="U7" s="797">
        <v>7.01</v>
      </c>
      <c r="V7" s="795">
        <v>554.66</v>
      </c>
      <c r="W7" s="796">
        <v>522.09</v>
      </c>
      <c r="X7" s="797">
        <v>6.24</v>
      </c>
      <c r="Y7" s="66"/>
      <c r="Z7" s="66"/>
      <c r="AA7" s="66" t="s">
        <v>53</v>
      </c>
      <c r="AB7" s="82">
        <v>42</v>
      </c>
      <c r="AC7" s="82">
        <v>42</v>
      </c>
      <c r="AD7" s="82">
        <v>42</v>
      </c>
      <c r="AE7" s="799">
        <v>42</v>
      </c>
      <c r="AF7" s="66"/>
      <c r="AG7" s="767" t="s">
        <v>200</v>
      </c>
      <c r="AH7" s="832">
        <v>79.66</v>
      </c>
      <c r="AI7" s="833">
        <v>75.849999999999994</v>
      </c>
      <c r="AJ7" s="834">
        <v>3.81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40689</v>
      </c>
      <c r="CG7" s="738">
        <v>39687</v>
      </c>
      <c r="CH7" s="739">
        <v>2.52</v>
      </c>
      <c r="CI7" s="63"/>
      <c r="CJ7" s="63"/>
      <c r="CK7" s="764" t="s">
        <v>51</v>
      </c>
      <c r="CL7" s="741">
        <v>0</v>
      </c>
      <c r="CM7" s="742">
        <v>0</v>
      </c>
      <c r="CN7" s="743">
        <v>0</v>
      </c>
      <c r="CO7" s="741">
        <v>0</v>
      </c>
      <c r="CP7" s="744">
        <v>0</v>
      </c>
      <c r="CQ7" s="745">
        <v>0</v>
      </c>
      <c r="CR7" s="66"/>
      <c r="CS7" s="794" t="s">
        <v>52</v>
      </c>
      <c r="CT7" s="795">
        <v>557.36</v>
      </c>
      <c r="CU7" s="796">
        <v>523.52</v>
      </c>
      <c r="CV7" s="797">
        <v>6.46</v>
      </c>
      <c r="CW7" s="795">
        <v>393.41</v>
      </c>
      <c r="CX7" s="796">
        <v>371.75</v>
      </c>
      <c r="CY7" s="797">
        <v>5.83</v>
      </c>
      <c r="CZ7" s="795">
        <v>556.16</v>
      </c>
      <c r="DA7" s="796">
        <v>522.4</v>
      </c>
      <c r="DB7" s="797">
        <v>6.46</v>
      </c>
      <c r="DC7" s="66"/>
      <c r="DD7" s="66"/>
      <c r="DE7" s="66" t="s">
        <v>53</v>
      </c>
      <c r="DF7" s="82">
        <v>42</v>
      </c>
      <c r="DG7" s="82">
        <v>42</v>
      </c>
      <c r="DH7" s="82">
        <v>42</v>
      </c>
      <c r="DI7" s="799">
        <v>42</v>
      </c>
      <c r="DJ7" s="66"/>
      <c r="DK7" s="767" t="s">
        <v>200</v>
      </c>
      <c r="DL7" s="832">
        <v>70.400000000000006</v>
      </c>
      <c r="DM7" s="833">
        <v>68.38</v>
      </c>
      <c r="DN7" s="834">
        <v>2.02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29652</v>
      </c>
      <c r="FK7" s="738">
        <v>30155</v>
      </c>
      <c r="FL7" s="739">
        <v>-1.67</v>
      </c>
      <c r="FM7" s="63"/>
      <c r="FN7" s="63"/>
      <c r="FO7" s="764" t="s">
        <v>51</v>
      </c>
      <c r="FP7" s="741">
        <v>0</v>
      </c>
      <c r="FQ7" s="742">
        <v>0</v>
      </c>
      <c r="FR7" s="743">
        <v>12</v>
      </c>
      <c r="FS7" s="741">
        <v>12</v>
      </c>
      <c r="FT7" s="744">
        <v>31</v>
      </c>
      <c r="FU7" s="745">
        <v>-61.29</v>
      </c>
      <c r="FV7" s="66"/>
      <c r="FW7" s="794" t="s">
        <v>52</v>
      </c>
      <c r="FX7" s="795">
        <v>343.3</v>
      </c>
      <c r="FY7" s="796">
        <v>312.82</v>
      </c>
      <c r="FZ7" s="797">
        <v>9.74</v>
      </c>
      <c r="GA7" s="795">
        <v>294.64999999999998</v>
      </c>
      <c r="GB7" s="796">
        <v>277.83</v>
      </c>
      <c r="GC7" s="797">
        <v>6.05</v>
      </c>
      <c r="GD7" s="795">
        <v>343.29</v>
      </c>
      <c r="GE7" s="796">
        <v>312.81</v>
      </c>
      <c r="GF7" s="797">
        <v>9.74</v>
      </c>
      <c r="GG7" s="66"/>
      <c r="GH7" s="66"/>
      <c r="GI7" s="66" t="s">
        <v>53</v>
      </c>
      <c r="GJ7" s="82">
        <v>42</v>
      </c>
      <c r="GK7" s="82">
        <v>42</v>
      </c>
      <c r="GL7" s="82">
        <v>42</v>
      </c>
      <c r="GM7" s="799">
        <v>42</v>
      </c>
      <c r="GN7" s="66"/>
      <c r="GO7" s="767" t="s">
        <v>200</v>
      </c>
      <c r="GP7" s="832">
        <v>54.44</v>
      </c>
      <c r="GQ7" s="833">
        <v>55.23</v>
      </c>
      <c r="GR7" s="834">
        <v>-0.79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35531</v>
      </c>
      <c r="IO7" s="738">
        <v>34608</v>
      </c>
      <c r="IP7" s="739">
        <v>2.67</v>
      </c>
      <c r="IQ7" s="63"/>
      <c r="IR7" s="63"/>
      <c r="IS7" s="764" t="s">
        <v>51</v>
      </c>
      <c r="IT7" s="741">
        <v>0</v>
      </c>
      <c r="IU7" s="742">
        <v>0</v>
      </c>
      <c r="IV7" s="743">
        <v>0</v>
      </c>
      <c r="IW7" s="741">
        <v>0</v>
      </c>
      <c r="IX7" s="744">
        <v>0</v>
      </c>
      <c r="IY7" s="745">
        <v>0</v>
      </c>
      <c r="IZ7" s="66"/>
      <c r="JA7" s="794" t="s">
        <v>52</v>
      </c>
      <c r="JB7" s="795">
        <v>572.55999999999995</v>
      </c>
      <c r="JC7" s="796">
        <v>547.80999999999995</v>
      </c>
      <c r="JD7" s="797">
        <v>4.5199999999999996</v>
      </c>
      <c r="JE7" s="795">
        <v>510.37</v>
      </c>
      <c r="JF7" s="796">
        <v>498.35</v>
      </c>
      <c r="JG7" s="797">
        <v>2.41</v>
      </c>
      <c r="JH7" s="795">
        <v>572.52</v>
      </c>
      <c r="JI7" s="796">
        <v>547.77</v>
      </c>
      <c r="JJ7" s="797">
        <v>4.5199999999999996</v>
      </c>
      <c r="JK7" s="66"/>
      <c r="JL7" s="66"/>
      <c r="JM7" s="66" t="s">
        <v>53</v>
      </c>
      <c r="JN7" s="82">
        <v>42</v>
      </c>
      <c r="JO7" s="82">
        <v>42</v>
      </c>
      <c r="JP7" s="82">
        <v>42</v>
      </c>
      <c r="JQ7" s="799">
        <v>42</v>
      </c>
      <c r="JR7" s="66"/>
      <c r="JS7" s="767" t="s">
        <v>200</v>
      </c>
      <c r="JT7" s="832">
        <v>75.599999999999994</v>
      </c>
      <c r="JU7" s="833">
        <v>74.27</v>
      </c>
      <c r="JV7" s="834">
        <v>1.33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146874</v>
      </c>
      <c r="LS7" s="738">
        <v>144348</v>
      </c>
      <c r="LT7" s="755">
        <v>1.75</v>
      </c>
      <c r="LU7" s="63"/>
      <c r="LV7" s="63"/>
      <c r="LW7" s="764" t="s">
        <v>51</v>
      </c>
      <c r="LX7" s="57">
        <v>33</v>
      </c>
      <c r="LY7" s="756">
        <v>56</v>
      </c>
      <c r="LZ7" s="757">
        <v>-41.07</v>
      </c>
      <c r="MA7" s="73"/>
      <c r="MB7" s="794" t="s">
        <v>52</v>
      </c>
      <c r="MC7" s="795">
        <v>519.83000000000004</v>
      </c>
      <c r="MD7" s="796">
        <v>488.65</v>
      </c>
      <c r="ME7" s="797">
        <v>6.38</v>
      </c>
      <c r="MF7" s="795">
        <v>423.55</v>
      </c>
      <c r="MG7" s="796">
        <v>405.98</v>
      </c>
      <c r="MH7" s="797">
        <v>4.33</v>
      </c>
      <c r="MI7" s="795">
        <v>519.54999999999995</v>
      </c>
      <c r="MJ7" s="796">
        <v>488.41</v>
      </c>
      <c r="MK7" s="797">
        <v>6.38</v>
      </c>
      <c r="ML7" s="4"/>
      <c r="MM7" s="4"/>
      <c r="MN7" s="4" t="s">
        <v>53</v>
      </c>
      <c r="MO7" s="821">
        <v>42</v>
      </c>
      <c r="MP7" s="821">
        <v>42</v>
      </c>
      <c r="MQ7" s="821">
        <v>42</v>
      </c>
      <c r="MR7" s="821">
        <v>42</v>
      </c>
      <c r="MS7" s="821">
        <v>42</v>
      </c>
      <c r="MT7" s="157"/>
      <c r="MU7" s="783" t="s">
        <v>200</v>
      </c>
      <c r="MV7" s="850">
        <v>70.02</v>
      </c>
      <c r="MW7" s="851">
        <v>68.430000000000007</v>
      </c>
      <c r="MX7" s="823">
        <v>1.59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36489</v>
      </c>
      <c r="C8" s="762">
        <v>35535</v>
      </c>
      <c r="D8" s="763">
        <v>2.68</v>
      </c>
      <c r="E8" s="63"/>
      <c r="F8" s="63"/>
      <c r="G8" s="764" t="s">
        <v>57</v>
      </c>
      <c r="H8" s="741">
        <v>2</v>
      </c>
      <c r="I8" s="742">
        <v>9</v>
      </c>
      <c r="J8" s="743">
        <v>2</v>
      </c>
      <c r="K8" s="741">
        <v>13</v>
      </c>
      <c r="L8" s="744">
        <v>20</v>
      </c>
      <c r="M8" s="745">
        <v>-35</v>
      </c>
      <c r="N8" s="66"/>
      <c r="O8" s="794" t="s">
        <v>58</v>
      </c>
      <c r="P8" s="795">
        <v>236.47</v>
      </c>
      <c r="Q8" s="796">
        <v>217.84</v>
      </c>
      <c r="R8" s="797">
        <v>8.5500000000000007</v>
      </c>
      <c r="S8" s="795">
        <v>288.75</v>
      </c>
      <c r="T8" s="796">
        <v>269.14999999999998</v>
      </c>
      <c r="U8" s="797">
        <v>7.28</v>
      </c>
      <c r="V8" s="795">
        <v>236.55</v>
      </c>
      <c r="W8" s="796">
        <v>217.92</v>
      </c>
      <c r="X8" s="797">
        <v>8.5500000000000007</v>
      </c>
      <c r="Y8" s="66"/>
      <c r="Z8" s="66"/>
      <c r="AA8" s="66" t="s">
        <v>59</v>
      </c>
      <c r="AB8" s="82">
        <v>0</v>
      </c>
      <c r="AC8" s="82">
        <v>0</v>
      </c>
      <c r="AD8" s="82">
        <v>0</v>
      </c>
      <c r="AE8" s="799">
        <v>0</v>
      </c>
      <c r="AF8" s="66"/>
      <c r="AG8" s="767" t="s">
        <v>60</v>
      </c>
      <c r="AH8" s="768">
        <v>40392</v>
      </c>
      <c r="AI8" s="769">
        <v>39247</v>
      </c>
      <c r="AJ8" s="770">
        <v>2.92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37008</v>
      </c>
      <c r="CG8" s="762">
        <v>36163</v>
      </c>
      <c r="CH8" s="763">
        <v>2.34</v>
      </c>
      <c r="CI8" s="63"/>
      <c r="CJ8" s="63"/>
      <c r="CK8" s="764" t="s">
        <v>57</v>
      </c>
      <c r="CL8" s="741">
        <v>0</v>
      </c>
      <c r="CM8" s="742">
        <v>0</v>
      </c>
      <c r="CN8" s="743">
        <v>0</v>
      </c>
      <c r="CO8" s="741">
        <v>0</v>
      </c>
      <c r="CP8" s="744">
        <v>3</v>
      </c>
      <c r="CQ8" s="745">
        <v>-100</v>
      </c>
      <c r="CR8" s="66"/>
      <c r="CS8" s="794" t="s">
        <v>58</v>
      </c>
      <c r="CT8" s="795">
        <v>561.51</v>
      </c>
      <c r="CU8" s="796">
        <v>528.14</v>
      </c>
      <c r="CV8" s="797">
        <v>6.32</v>
      </c>
      <c r="CW8" s="795">
        <v>477.38</v>
      </c>
      <c r="CX8" s="796">
        <v>448.91</v>
      </c>
      <c r="CY8" s="797">
        <v>6.34</v>
      </c>
      <c r="CZ8" s="795">
        <v>560.89</v>
      </c>
      <c r="DA8" s="796">
        <v>527.55999999999995</v>
      </c>
      <c r="DB8" s="797">
        <v>6.32</v>
      </c>
      <c r="DC8" s="66"/>
      <c r="DD8" s="66"/>
      <c r="DE8" s="66" t="s">
        <v>59</v>
      </c>
      <c r="DF8" s="82">
        <v>0</v>
      </c>
      <c r="DG8" s="82">
        <v>0</v>
      </c>
      <c r="DH8" s="82">
        <v>0</v>
      </c>
      <c r="DI8" s="799">
        <v>0</v>
      </c>
      <c r="DJ8" s="66"/>
      <c r="DK8" s="767" t="s">
        <v>60</v>
      </c>
      <c r="DL8" s="768">
        <v>40385</v>
      </c>
      <c r="DM8" s="769">
        <v>39362</v>
      </c>
      <c r="DN8" s="770">
        <v>2.6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25281</v>
      </c>
      <c r="FK8" s="762">
        <v>25727</v>
      </c>
      <c r="FL8" s="763">
        <v>-1.73</v>
      </c>
      <c r="FM8" s="63"/>
      <c r="FN8" s="63"/>
      <c r="FO8" s="764" t="s">
        <v>57</v>
      </c>
      <c r="FP8" s="741">
        <v>0</v>
      </c>
      <c r="FQ8" s="742">
        <v>0</v>
      </c>
      <c r="FR8" s="743">
        <v>0</v>
      </c>
      <c r="FS8" s="741">
        <v>0</v>
      </c>
      <c r="FT8" s="744">
        <v>8</v>
      </c>
      <c r="FU8" s="745">
        <v>-100</v>
      </c>
      <c r="FV8" s="66"/>
      <c r="FW8" s="794" t="s">
        <v>58</v>
      </c>
      <c r="FX8" s="795">
        <v>507.08</v>
      </c>
      <c r="FY8" s="796">
        <v>479.25</v>
      </c>
      <c r="FZ8" s="797">
        <v>5.81</v>
      </c>
      <c r="GA8" s="795">
        <v>219.54</v>
      </c>
      <c r="GB8" s="796">
        <v>209.73</v>
      </c>
      <c r="GC8" s="797">
        <v>4.68</v>
      </c>
      <c r="GD8" s="795">
        <v>507</v>
      </c>
      <c r="GE8" s="796">
        <v>479.17</v>
      </c>
      <c r="GF8" s="797">
        <v>5.81</v>
      </c>
      <c r="GG8" s="66"/>
      <c r="GH8" s="66"/>
      <c r="GI8" s="66" t="s">
        <v>59</v>
      </c>
      <c r="GJ8" s="82">
        <v>0</v>
      </c>
      <c r="GK8" s="82">
        <v>0</v>
      </c>
      <c r="GL8" s="82">
        <v>0</v>
      </c>
      <c r="GM8" s="799">
        <v>0</v>
      </c>
      <c r="GN8" s="66"/>
      <c r="GO8" s="767" t="s">
        <v>60</v>
      </c>
      <c r="GP8" s="768">
        <v>29652</v>
      </c>
      <c r="GQ8" s="769">
        <v>30155</v>
      </c>
      <c r="GR8" s="770">
        <v>-1.67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27634</v>
      </c>
      <c r="IO8" s="762">
        <v>26880</v>
      </c>
      <c r="IP8" s="763">
        <v>2.81</v>
      </c>
      <c r="IQ8" s="63"/>
      <c r="IR8" s="63"/>
      <c r="IS8" s="764" t="s">
        <v>57</v>
      </c>
      <c r="IT8" s="741">
        <v>0</v>
      </c>
      <c r="IU8" s="742">
        <v>0</v>
      </c>
      <c r="IV8" s="743">
        <v>0</v>
      </c>
      <c r="IW8" s="741">
        <v>0</v>
      </c>
      <c r="IX8" s="744">
        <v>0</v>
      </c>
      <c r="IY8" s="745">
        <v>0</v>
      </c>
      <c r="IZ8" s="66"/>
      <c r="JA8" s="794" t="s">
        <v>58</v>
      </c>
      <c r="JB8" s="795">
        <v>463.73</v>
      </c>
      <c r="JC8" s="796">
        <v>436.12</v>
      </c>
      <c r="JD8" s="797">
        <v>6.33</v>
      </c>
      <c r="JE8" s="795">
        <v>405.98</v>
      </c>
      <c r="JF8" s="796">
        <v>391.56</v>
      </c>
      <c r="JG8" s="797">
        <v>3.68</v>
      </c>
      <c r="JH8" s="795">
        <v>463.69</v>
      </c>
      <c r="JI8" s="796">
        <v>436.08</v>
      </c>
      <c r="JJ8" s="797">
        <v>6.33</v>
      </c>
      <c r="JK8" s="66"/>
      <c r="JL8" s="66"/>
      <c r="JM8" s="66" t="s">
        <v>59</v>
      </c>
      <c r="JN8" s="82">
        <v>0</v>
      </c>
      <c r="JO8" s="82">
        <v>0</v>
      </c>
      <c r="JP8" s="82">
        <v>0</v>
      </c>
      <c r="JQ8" s="799">
        <v>0</v>
      </c>
      <c r="JR8" s="66"/>
      <c r="JS8" s="767" t="s">
        <v>60</v>
      </c>
      <c r="JT8" s="768">
        <v>35299</v>
      </c>
      <c r="JU8" s="769">
        <v>34378</v>
      </c>
      <c r="JV8" s="770">
        <v>2.68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126412</v>
      </c>
      <c r="LS8" s="762">
        <v>124305</v>
      </c>
      <c r="LT8" s="780">
        <v>1.7</v>
      </c>
      <c r="LU8" s="63"/>
      <c r="LV8" s="63"/>
      <c r="LW8" s="764" t="s">
        <v>57</v>
      </c>
      <c r="LX8" s="57">
        <v>13</v>
      </c>
      <c r="LY8" s="756">
        <v>31</v>
      </c>
      <c r="LZ8" s="757">
        <v>-58.06</v>
      </c>
      <c r="MA8" s="73"/>
      <c r="MB8" s="794" t="s">
        <v>58</v>
      </c>
      <c r="MC8" s="795">
        <v>434.9</v>
      </c>
      <c r="MD8" s="796">
        <v>408.36</v>
      </c>
      <c r="ME8" s="797">
        <v>6.5</v>
      </c>
      <c r="MF8" s="795">
        <v>433.88</v>
      </c>
      <c r="MG8" s="796">
        <v>405.98</v>
      </c>
      <c r="MH8" s="797">
        <v>6.87</v>
      </c>
      <c r="MI8" s="795">
        <v>434.9</v>
      </c>
      <c r="MJ8" s="796">
        <v>408.35</v>
      </c>
      <c r="MK8" s="797">
        <v>6.5</v>
      </c>
      <c r="ML8" s="4"/>
      <c r="MM8" s="4"/>
      <c r="MN8" s="4" t="s">
        <v>59</v>
      </c>
      <c r="MO8" s="821">
        <v>0</v>
      </c>
      <c r="MP8" s="821">
        <v>0</v>
      </c>
      <c r="MQ8" s="821">
        <v>0</v>
      </c>
      <c r="MR8" s="821">
        <v>0</v>
      </c>
      <c r="MS8" s="821">
        <v>0</v>
      </c>
      <c r="MT8" s="157"/>
      <c r="MU8" s="783" t="s">
        <v>60</v>
      </c>
      <c r="MV8" s="784">
        <v>145728</v>
      </c>
      <c r="MW8" s="785">
        <v>143142</v>
      </c>
      <c r="MX8" s="823">
        <v>1.81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4513</v>
      </c>
      <c r="C9" s="792">
        <v>4363</v>
      </c>
      <c r="D9" s="793">
        <v>3.44</v>
      </c>
      <c r="E9" s="63"/>
      <c r="F9" s="63"/>
      <c r="G9" s="764" t="s">
        <v>62</v>
      </c>
      <c r="H9" s="741">
        <v>11</v>
      </c>
      <c r="I9" s="742">
        <v>18</v>
      </c>
      <c r="J9" s="743">
        <v>8</v>
      </c>
      <c r="K9" s="741">
        <v>37</v>
      </c>
      <c r="L9" s="744">
        <v>45</v>
      </c>
      <c r="M9" s="745">
        <v>-17.78</v>
      </c>
      <c r="N9" s="66"/>
      <c r="O9" s="794" t="s">
        <v>63</v>
      </c>
      <c r="P9" s="795">
        <v>247.15</v>
      </c>
      <c r="Q9" s="796">
        <v>234.79</v>
      </c>
      <c r="R9" s="797">
        <v>5.26</v>
      </c>
      <c r="S9" s="795">
        <v>301.67</v>
      </c>
      <c r="T9" s="796">
        <v>284.14999999999998</v>
      </c>
      <c r="U9" s="797">
        <v>6.17</v>
      </c>
      <c r="V9" s="795">
        <v>247.24</v>
      </c>
      <c r="W9" s="796">
        <v>234.87</v>
      </c>
      <c r="X9" s="797">
        <v>5.27</v>
      </c>
      <c r="Y9" s="66"/>
      <c r="Z9" s="66"/>
      <c r="AA9" s="66" t="s">
        <v>64</v>
      </c>
      <c r="AB9" s="82">
        <v>0</v>
      </c>
      <c r="AC9" s="82">
        <v>0</v>
      </c>
      <c r="AD9" s="82">
        <v>0</v>
      </c>
      <c r="AE9" s="799">
        <v>0</v>
      </c>
      <c r="AF9" s="66"/>
      <c r="AG9" s="767" t="s">
        <v>201</v>
      </c>
      <c r="AH9" s="874">
        <v>2.57</v>
      </c>
      <c r="AI9" s="833">
        <v>2.69</v>
      </c>
      <c r="AJ9" s="834">
        <v>-0.12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3681</v>
      </c>
      <c r="CG9" s="792">
        <v>3524</v>
      </c>
      <c r="CH9" s="793">
        <v>4.46</v>
      </c>
      <c r="CI9" s="63"/>
      <c r="CJ9" s="63"/>
      <c r="CK9" s="764" t="s">
        <v>62</v>
      </c>
      <c r="CL9" s="741">
        <v>0</v>
      </c>
      <c r="CM9" s="742">
        <v>0</v>
      </c>
      <c r="CN9" s="743">
        <v>0</v>
      </c>
      <c r="CO9" s="741">
        <v>0</v>
      </c>
      <c r="CP9" s="744">
        <v>2</v>
      </c>
      <c r="CQ9" s="745">
        <v>-100</v>
      </c>
      <c r="CR9" s="66"/>
      <c r="CS9" s="794" t="s">
        <v>63</v>
      </c>
      <c r="CT9" s="795">
        <v>260.91000000000003</v>
      </c>
      <c r="CU9" s="796">
        <v>249.9</v>
      </c>
      <c r="CV9" s="797">
        <v>4.41</v>
      </c>
      <c r="CW9" s="795">
        <v>289.35000000000002</v>
      </c>
      <c r="CX9" s="796">
        <v>276.44</v>
      </c>
      <c r="CY9" s="797">
        <v>4.67</v>
      </c>
      <c r="CZ9" s="795">
        <v>261.12</v>
      </c>
      <c r="DA9" s="796">
        <v>250.09</v>
      </c>
      <c r="DB9" s="797">
        <v>4.41</v>
      </c>
      <c r="DC9" s="66"/>
      <c r="DD9" s="66"/>
      <c r="DE9" s="66" t="s">
        <v>64</v>
      </c>
      <c r="DF9" s="82">
        <v>0</v>
      </c>
      <c r="DG9" s="82">
        <v>0</v>
      </c>
      <c r="DH9" s="82">
        <v>0</v>
      </c>
      <c r="DI9" s="799">
        <v>0</v>
      </c>
      <c r="DJ9" s="66"/>
      <c r="DK9" s="767" t="s">
        <v>201</v>
      </c>
      <c r="DL9" s="874">
        <v>2.66</v>
      </c>
      <c r="DM9" s="833">
        <v>2.67</v>
      </c>
      <c r="DN9" s="834">
        <v>-0.01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4371</v>
      </c>
      <c r="FK9" s="792">
        <v>4428</v>
      </c>
      <c r="FL9" s="793">
        <v>-1.29</v>
      </c>
      <c r="FM9" s="63"/>
      <c r="FN9" s="63"/>
      <c r="FO9" s="764" t="s">
        <v>62</v>
      </c>
      <c r="FP9" s="741">
        <v>0</v>
      </c>
      <c r="FQ9" s="742">
        <v>0</v>
      </c>
      <c r="FR9" s="743">
        <v>0</v>
      </c>
      <c r="FS9" s="741">
        <v>0</v>
      </c>
      <c r="FT9" s="744">
        <v>0</v>
      </c>
      <c r="FU9" s="745">
        <v>0</v>
      </c>
      <c r="FV9" s="66"/>
      <c r="FW9" s="794" t="s">
        <v>63</v>
      </c>
      <c r="FX9" s="795">
        <v>312.92</v>
      </c>
      <c r="FY9" s="796">
        <v>292.37</v>
      </c>
      <c r="FZ9" s="797">
        <v>7.03</v>
      </c>
      <c r="GA9" s="795">
        <v>172.32</v>
      </c>
      <c r="GB9" s="796">
        <v>165.71</v>
      </c>
      <c r="GC9" s="797">
        <v>3.99</v>
      </c>
      <c r="GD9" s="795">
        <v>312.88</v>
      </c>
      <c r="GE9" s="796">
        <v>292.33</v>
      </c>
      <c r="GF9" s="797">
        <v>7.03</v>
      </c>
      <c r="GG9" s="66"/>
      <c r="GH9" s="66"/>
      <c r="GI9" s="66" t="s">
        <v>64</v>
      </c>
      <c r="GJ9" s="82">
        <v>0</v>
      </c>
      <c r="GK9" s="82">
        <v>0</v>
      </c>
      <c r="GL9" s="82">
        <v>0</v>
      </c>
      <c r="GM9" s="799">
        <v>0</v>
      </c>
      <c r="GN9" s="66"/>
      <c r="GO9" s="767" t="s">
        <v>201</v>
      </c>
      <c r="GP9" s="874">
        <v>2.5</v>
      </c>
      <c r="GQ9" s="833">
        <v>2.5499999999999998</v>
      </c>
      <c r="GR9" s="834">
        <v>-0.05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7897</v>
      </c>
      <c r="IO9" s="792">
        <v>7728</v>
      </c>
      <c r="IP9" s="793">
        <v>2.19</v>
      </c>
      <c r="IQ9" s="63"/>
      <c r="IR9" s="63"/>
      <c r="IS9" s="764" t="s">
        <v>62</v>
      </c>
      <c r="IT9" s="741">
        <v>81</v>
      </c>
      <c r="IU9" s="742">
        <v>59</v>
      </c>
      <c r="IV9" s="743">
        <v>92</v>
      </c>
      <c r="IW9" s="741">
        <v>232</v>
      </c>
      <c r="IX9" s="744">
        <v>193</v>
      </c>
      <c r="IY9" s="745">
        <v>20.21</v>
      </c>
      <c r="IZ9" s="66"/>
      <c r="JA9" s="794" t="s">
        <v>63</v>
      </c>
      <c r="JB9" s="795">
        <v>281.64</v>
      </c>
      <c r="JC9" s="796">
        <v>270.99</v>
      </c>
      <c r="JD9" s="797">
        <v>3.93</v>
      </c>
      <c r="JE9" s="795">
        <v>255.07</v>
      </c>
      <c r="JF9" s="796">
        <v>249.63</v>
      </c>
      <c r="JG9" s="797">
        <v>2.1800000000000002</v>
      </c>
      <c r="JH9" s="795">
        <v>281.62</v>
      </c>
      <c r="JI9" s="796">
        <v>270.97000000000003</v>
      </c>
      <c r="JJ9" s="797">
        <v>3.93</v>
      </c>
      <c r="JK9" s="66"/>
      <c r="JL9" s="66"/>
      <c r="JM9" s="66" t="s">
        <v>64</v>
      </c>
      <c r="JN9" s="82">
        <v>0</v>
      </c>
      <c r="JO9" s="82">
        <v>0</v>
      </c>
      <c r="JP9" s="82">
        <v>0</v>
      </c>
      <c r="JQ9" s="799">
        <v>0</v>
      </c>
      <c r="JR9" s="66"/>
      <c r="JS9" s="767" t="s">
        <v>201</v>
      </c>
      <c r="JT9" s="874">
        <v>2.79</v>
      </c>
      <c r="JU9" s="833">
        <v>2.81</v>
      </c>
      <c r="JV9" s="834">
        <v>-0.02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20462</v>
      </c>
      <c r="LS9" s="792">
        <v>20043</v>
      </c>
      <c r="LT9" s="820">
        <v>2.09</v>
      </c>
      <c r="LU9" s="63"/>
      <c r="LV9" s="63"/>
      <c r="LW9" s="764" t="s">
        <v>62</v>
      </c>
      <c r="LX9" s="57">
        <v>269</v>
      </c>
      <c r="LY9" s="756">
        <v>240</v>
      </c>
      <c r="LZ9" s="757">
        <v>12.08</v>
      </c>
      <c r="MA9" s="73"/>
      <c r="MB9" s="794" t="s">
        <v>63</v>
      </c>
      <c r="MC9" s="795">
        <v>270.66000000000003</v>
      </c>
      <c r="MD9" s="796">
        <v>258.02</v>
      </c>
      <c r="ME9" s="797">
        <v>4.9000000000000004</v>
      </c>
      <c r="MF9" s="795">
        <v>278.93</v>
      </c>
      <c r="MG9" s="796">
        <v>267.08999999999997</v>
      </c>
      <c r="MH9" s="797">
        <v>4.43</v>
      </c>
      <c r="MI9" s="795">
        <v>270.68</v>
      </c>
      <c r="MJ9" s="796">
        <v>258.05</v>
      </c>
      <c r="MK9" s="797">
        <v>4.8899999999999997</v>
      </c>
      <c r="ML9" s="4"/>
      <c r="MM9" s="4"/>
      <c r="MN9" s="4" t="s">
        <v>64</v>
      </c>
      <c r="MO9" s="821">
        <v>0</v>
      </c>
      <c r="MP9" s="821">
        <v>0</v>
      </c>
      <c r="MQ9" s="821">
        <v>0</v>
      </c>
      <c r="MR9" s="821">
        <v>0</v>
      </c>
      <c r="MS9" s="821">
        <v>0</v>
      </c>
      <c r="MT9" s="157"/>
      <c r="MU9" s="783" t="s">
        <v>201</v>
      </c>
      <c r="MV9" s="875">
        <v>2.63</v>
      </c>
      <c r="MW9" s="851">
        <v>2.69</v>
      </c>
      <c r="MX9" s="823">
        <v>-0.06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232</v>
      </c>
      <c r="C10" s="738">
        <v>219</v>
      </c>
      <c r="D10" s="739">
        <v>5.94</v>
      </c>
      <c r="E10" s="63"/>
      <c r="F10" s="63"/>
      <c r="G10" s="764" t="s">
        <v>68</v>
      </c>
      <c r="H10" s="741">
        <v>4</v>
      </c>
      <c r="I10" s="742">
        <v>1</v>
      </c>
      <c r="J10" s="743">
        <v>13</v>
      </c>
      <c r="K10" s="741">
        <v>18</v>
      </c>
      <c r="L10" s="744">
        <v>23</v>
      </c>
      <c r="M10" s="745">
        <v>-21.74</v>
      </c>
      <c r="N10" s="66"/>
      <c r="O10" s="794" t="s">
        <v>69</v>
      </c>
      <c r="P10" s="795">
        <v>119.72</v>
      </c>
      <c r="Q10" s="796">
        <v>113.3</v>
      </c>
      <c r="R10" s="797">
        <v>5.67</v>
      </c>
      <c r="S10" s="795">
        <v>132.29</v>
      </c>
      <c r="T10" s="796">
        <v>125.64</v>
      </c>
      <c r="U10" s="797">
        <v>5.29</v>
      </c>
      <c r="V10" s="795">
        <v>119.74</v>
      </c>
      <c r="W10" s="796">
        <v>113.32</v>
      </c>
      <c r="X10" s="797">
        <v>5.67</v>
      </c>
      <c r="Y10" s="66"/>
      <c r="Z10" s="66"/>
      <c r="AA10" s="66" t="s">
        <v>70</v>
      </c>
      <c r="AB10" s="82">
        <v>0</v>
      </c>
      <c r="AC10" s="82">
        <v>0</v>
      </c>
      <c r="AD10" s="82">
        <v>0</v>
      </c>
      <c r="AE10" s="799">
        <v>0</v>
      </c>
      <c r="AF10" s="66"/>
      <c r="AG10" s="876" t="s">
        <v>202</v>
      </c>
      <c r="AH10" s="877">
        <v>2.0699999999999998</v>
      </c>
      <c r="AI10" s="878">
        <v>2.1800000000000002</v>
      </c>
      <c r="AJ10" s="879">
        <v>-0.11</v>
      </c>
      <c r="AK10" s="95"/>
      <c r="AL10" s="835" t="s">
        <v>72</v>
      </c>
      <c r="AM10" s="860">
        <v>0</v>
      </c>
      <c r="AN10" s="861">
        <v>0</v>
      </c>
      <c r="AO10" s="861">
        <v>0</v>
      </c>
      <c r="AP10" s="862">
        <v>0</v>
      </c>
      <c r="AQ10" s="861"/>
      <c r="AR10" s="861"/>
      <c r="AS10" s="861"/>
      <c r="AT10" s="861"/>
      <c r="AU10" s="863">
        <v>0</v>
      </c>
      <c r="AV10" s="840">
        <v>0</v>
      </c>
      <c r="AW10" s="841">
        <v>0</v>
      </c>
      <c r="AX10" s="842"/>
      <c r="AY10" s="66"/>
      <c r="AZ10" s="835" t="s">
        <v>72</v>
      </c>
      <c r="BA10" s="860">
        <v>0</v>
      </c>
      <c r="BB10" s="861">
        <v>0</v>
      </c>
      <c r="BC10" s="864">
        <v>0</v>
      </c>
      <c r="BD10" s="862">
        <v>0</v>
      </c>
      <c r="BE10" s="861"/>
      <c r="BF10" s="861"/>
      <c r="BG10" s="861"/>
      <c r="BH10" s="861"/>
      <c r="BI10" s="840">
        <v>0</v>
      </c>
      <c r="BJ10" s="840">
        <v>0</v>
      </c>
      <c r="BK10" s="841">
        <v>0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810</v>
      </c>
      <c r="CG10" s="738">
        <v>785</v>
      </c>
      <c r="CH10" s="739">
        <v>3.18</v>
      </c>
      <c r="CI10" s="63"/>
      <c r="CJ10" s="63"/>
      <c r="CK10" s="764" t="s">
        <v>68</v>
      </c>
      <c r="CL10" s="741">
        <v>0</v>
      </c>
      <c r="CM10" s="742">
        <v>0</v>
      </c>
      <c r="CN10" s="743">
        <v>0</v>
      </c>
      <c r="CO10" s="741">
        <v>0</v>
      </c>
      <c r="CP10" s="744">
        <v>6</v>
      </c>
      <c r="CQ10" s="745">
        <v>-100</v>
      </c>
      <c r="CR10" s="66"/>
      <c r="CS10" s="794" t="s">
        <v>69</v>
      </c>
      <c r="CT10" s="795">
        <v>171.14</v>
      </c>
      <c r="CU10" s="796">
        <v>165.39</v>
      </c>
      <c r="CV10" s="797">
        <v>3.48</v>
      </c>
      <c r="CW10" s="795">
        <v>83.71</v>
      </c>
      <c r="CX10" s="796">
        <v>81.17</v>
      </c>
      <c r="CY10" s="797">
        <v>3.13</v>
      </c>
      <c r="CZ10" s="795">
        <v>170.5</v>
      </c>
      <c r="DA10" s="796">
        <v>164.77</v>
      </c>
      <c r="DB10" s="797">
        <v>3.48</v>
      </c>
      <c r="DC10" s="66"/>
      <c r="DD10" s="66"/>
      <c r="DE10" s="66" t="s">
        <v>70</v>
      </c>
      <c r="DF10" s="82">
        <v>0</v>
      </c>
      <c r="DG10" s="82">
        <v>0</v>
      </c>
      <c r="DH10" s="82">
        <v>0</v>
      </c>
      <c r="DI10" s="799">
        <v>0</v>
      </c>
      <c r="DJ10" s="66"/>
      <c r="DK10" s="876" t="s">
        <v>202</v>
      </c>
      <c r="DL10" s="877">
        <v>2.39</v>
      </c>
      <c r="DM10" s="878">
        <v>2.37</v>
      </c>
      <c r="DN10" s="879">
        <v>0.02</v>
      </c>
      <c r="DO10" s="95"/>
      <c r="DP10" s="835" t="s">
        <v>72</v>
      </c>
      <c r="DQ10" s="860">
        <v>0</v>
      </c>
      <c r="DR10" s="861">
        <v>0</v>
      </c>
      <c r="DS10" s="861">
        <v>0</v>
      </c>
      <c r="DT10" s="862">
        <v>0</v>
      </c>
      <c r="DU10" s="860"/>
      <c r="DV10" s="861"/>
      <c r="DW10" s="861"/>
      <c r="DX10" s="861"/>
      <c r="DY10" s="840">
        <v>0</v>
      </c>
      <c r="DZ10" s="840">
        <v>0</v>
      </c>
      <c r="EA10" s="841">
        <v>0</v>
      </c>
      <c r="EB10" s="842"/>
      <c r="EC10" s="66"/>
      <c r="ED10" s="835" t="s">
        <v>72</v>
      </c>
      <c r="EE10" s="860">
        <v>0</v>
      </c>
      <c r="EF10" s="861">
        <v>0</v>
      </c>
      <c r="EG10" s="864">
        <v>0</v>
      </c>
      <c r="EH10" s="862">
        <v>0</v>
      </c>
      <c r="EI10" s="860"/>
      <c r="EJ10" s="861"/>
      <c r="EK10" s="861"/>
      <c r="EL10" s="861"/>
      <c r="EM10" s="840">
        <v>0</v>
      </c>
      <c r="EN10" s="840">
        <v>0</v>
      </c>
      <c r="EO10" s="841">
        <v>0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195</v>
      </c>
      <c r="FK10" s="738">
        <v>210</v>
      </c>
      <c r="FL10" s="739">
        <v>-7.14</v>
      </c>
      <c r="FM10" s="63"/>
      <c r="FN10" s="63"/>
      <c r="FO10" s="764" t="s">
        <v>68</v>
      </c>
      <c r="FP10" s="741">
        <v>0</v>
      </c>
      <c r="FQ10" s="742">
        <v>0</v>
      </c>
      <c r="FR10" s="743">
        <v>0</v>
      </c>
      <c r="FS10" s="741">
        <v>0</v>
      </c>
      <c r="FT10" s="744">
        <v>2</v>
      </c>
      <c r="FU10" s="745">
        <v>-100</v>
      </c>
      <c r="FV10" s="66"/>
      <c r="FW10" s="794" t="s">
        <v>69</v>
      </c>
      <c r="FX10" s="795">
        <v>80.040000000000006</v>
      </c>
      <c r="FY10" s="796">
        <v>76.040000000000006</v>
      </c>
      <c r="FZ10" s="797">
        <v>5.26</v>
      </c>
      <c r="GA10" s="795">
        <v>96.17</v>
      </c>
      <c r="GB10" s="796">
        <v>90.85</v>
      </c>
      <c r="GC10" s="797">
        <v>5.86</v>
      </c>
      <c r="GD10" s="795">
        <v>80.05</v>
      </c>
      <c r="GE10" s="796">
        <v>76.040000000000006</v>
      </c>
      <c r="GF10" s="797">
        <v>5.27</v>
      </c>
      <c r="GG10" s="66"/>
      <c r="GH10" s="66"/>
      <c r="GI10" s="66" t="s">
        <v>70</v>
      </c>
      <c r="GJ10" s="82">
        <v>0</v>
      </c>
      <c r="GK10" s="82">
        <v>0</v>
      </c>
      <c r="GL10" s="82">
        <v>0</v>
      </c>
      <c r="GM10" s="799">
        <v>0</v>
      </c>
      <c r="GN10" s="66"/>
      <c r="GO10" s="876" t="s">
        <v>202</v>
      </c>
      <c r="GP10" s="877">
        <v>2.12</v>
      </c>
      <c r="GQ10" s="878">
        <v>2.13</v>
      </c>
      <c r="GR10" s="879">
        <v>-0.01</v>
      </c>
      <c r="GS10" s="95"/>
      <c r="GT10" s="835" t="s">
        <v>72</v>
      </c>
      <c r="GU10" s="860">
        <v>0</v>
      </c>
      <c r="GV10" s="861">
        <v>0</v>
      </c>
      <c r="GW10" s="861">
        <v>0</v>
      </c>
      <c r="GX10" s="862">
        <v>0</v>
      </c>
      <c r="GY10" s="861"/>
      <c r="GZ10" s="861"/>
      <c r="HA10" s="861"/>
      <c r="HB10" s="861"/>
      <c r="HC10" s="840">
        <v>0</v>
      </c>
      <c r="HD10" s="840">
        <v>0</v>
      </c>
      <c r="HE10" s="841">
        <v>0</v>
      </c>
      <c r="HF10" s="842"/>
      <c r="HG10" s="66"/>
      <c r="HH10" s="835" t="s">
        <v>72</v>
      </c>
      <c r="HI10" s="860">
        <v>0</v>
      </c>
      <c r="HJ10" s="861">
        <v>0</v>
      </c>
      <c r="HK10" s="864">
        <v>0</v>
      </c>
      <c r="HL10" s="862">
        <v>0</v>
      </c>
      <c r="HM10" s="861"/>
      <c r="HN10" s="861"/>
      <c r="HO10" s="861"/>
      <c r="HP10" s="861"/>
      <c r="HQ10" s="840">
        <v>0</v>
      </c>
      <c r="HR10" s="840">
        <v>0</v>
      </c>
      <c r="HS10" s="841">
        <v>0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688</v>
      </c>
      <c r="IO10" s="738">
        <v>644</v>
      </c>
      <c r="IP10" s="739">
        <v>6.83</v>
      </c>
      <c r="IQ10" s="63"/>
      <c r="IR10" s="63"/>
      <c r="IS10" s="764" t="s">
        <v>68</v>
      </c>
      <c r="IT10" s="741">
        <v>0</v>
      </c>
      <c r="IU10" s="742">
        <v>0</v>
      </c>
      <c r="IV10" s="743">
        <v>0</v>
      </c>
      <c r="IW10" s="741">
        <v>0</v>
      </c>
      <c r="IX10" s="744">
        <v>0</v>
      </c>
      <c r="IY10" s="745">
        <v>0</v>
      </c>
      <c r="IZ10" s="66"/>
      <c r="JA10" s="794" t="s">
        <v>69</v>
      </c>
      <c r="JB10" s="795">
        <v>194.5</v>
      </c>
      <c r="JC10" s="796">
        <v>187.38</v>
      </c>
      <c r="JD10" s="797">
        <v>3.8</v>
      </c>
      <c r="JE10" s="795">
        <v>133.71</v>
      </c>
      <c r="JF10" s="796">
        <v>125.31</v>
      </c>
      <c r="JG10" s="797">
        <v>6.7</v>
      </c>
      <c r="JH10" s="795">
        <v>194.46</v>
      </c>
      <c r="JI10" s="796">
        <v>187.33</v>
      </c>
      <c r="JJ10" s="797">
        <v>3.81</v>
      </c>
      <c r="JK10" s="66"/>
      <c r="JL10" s="66"/>
      <c r="JM10" s="66" t="s">
        <v>70</v>
      </c>
      <c r="JN10" s="82">
        <v>0</v>
      </c>
      <c r="JO10" s="82">
        <v>0</v>
      </c>
      <c r="JP10" s="82">
        <v>0</v>
      </c>
      <c r="JQ10" s="799">
        <v>0</v>
      </c>
      <c r="JR10" s="66"/>
      <c r="JS10" s="876" t="s">
        <v>202</v>
      </c>
      <c r="JT10" s="877">
        <v>2.0099999999999998</v>
      </c>
      <c r="JU10" s="878">
        <v>2</v>
      </c>
      <c r="JV10" s="879">
        <v>0.01</v>
      </c>
      <c r="JW10" s="95"/>
      <c r="JX10" s="835" t="s">
        <v>72</v>
      </c>
      <c r="JY10" s="860">
        <v>0</v>
      </c>
      <c r="JZ10" s="861">
        <v>0</v>
      </c>
      <c r="KA10" s="861">
        <v>0</v>
      </c>
      <c r="KB10" s="865">
        <v>0</v>
      </c>
      <c r="KC10" s="866"/>
      <c r="KD10" s="866"/>
      <c r="KE10" s="866"/>
      <c r="KF10" s="866"/>
      <c r="KG10" s="867">
        <v>0</v>
      </c>
      <c r="KH10" s="840">
        <v>0</v>
      </c>
      <c r="KI10" s="841">
        <v>0</v>
      </c>
      <c r="KJ10" s="842"/>
      <c r="KK10" s="66"/>
      <c r="KL10" s="835" t="s">
        <v>72</v>
      </c>
      <c r="KM10" s="860">
        <v>0</v>
      </c>
      <c r="KN10" s="861">
        <v>0</v>
      </c>
      <c r="KO10" s="864">
        <v>0</v>
      </c>
      <c r="KP10" s="865">
        <v>0</v>
      </c>
      <c r="KQ10" s="866"/>
      <c r="KR10" s="866"/>
      <c r="KS10" s="866"/>
      <c r="KT10" s="866"/>
      <c r="KU10" s="867">
        <v>0</v>
      </c>
      <c r="KV10" s="840">
        <v>0</v>
      </c>
      <c r="KW10" s="841">
        <v>0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1925</v>
      </c>
      <c r="LS10" s="738">
        <v>1858</v>
      </c>
      <c r="LT10" s="755">
        <v>3.61</v>
      </c>
      <c r="LU10" s="63"/>
      <c r="LV10" s="63"/>
      <c r="LW10" s="764" t="s">
        <v>68</v>
      </c>
      <c r="LX10" s="57">
        <v>18</v>
      </c>
      <c r="LY10" s="756">
        <v>31</v>
      </c>
      <c r="LZ10" s="757">
        <v>-41.94</v>
      </c>
      <c r="MA10" s="73"/>
      <c r="MB10" s="794" t="s">
        <v>69</v>
      </c>
      <c r="MC10" s="795">
        <v>144.54</v>
      </c>
      <c r="MD10" s="796">
        <v>138.28</v>
      </c>
      <c r="ME10" s="797">
        <v>4.53</v>
      </c>
      <c r="MF10" s="795">
        <v>92.98</v>
      </c>
      <c r="MG10" s="796">
        <v>96.15</v>
      </c>
      <c r="MH10" s="797">
        <v>-3.3</v>
      </c>
      <c r="MI10" s="795">
        <v>144.38999999999999</v>
      </c>
      <c r="MJ10" s="796">
        <v>138.16</v>
      </c>
      <c r="MK10" s="797">
        <v>4.51</v>
      </c>
      <c r="ML10" s="4"/>
      <c r="MM10" s="4"/>
      <c r="MN10" s="4" t="s">
        <v>70</v>
      </c>
      <c r="MO10" s="821">
        <v>0</v>
      </c>
      <c r="MP10" s="821">
        <v>0</v>
      </c>
      <c r="MQ10" s="821">
        <v>0</v>
      </c>
      <c r="MR10" s="821">
        <v>0</v>
      </c>
      <c r="MS10" s="821">
        <v>0</v>
      </c>
      <c r="MT10" s="157"/>
      <c r="MU10" s="880" t="s">
        <v>202</v>
      </c>
      <c r="MV10" s="881">
        <v>2.15</v>
      </c>
      <c r="MW10" s="882">
        <v>2.17</v>
      </c>
      <c r="MX10" s="883">
        <v>-0.02</v>
      </c>
      <c r="MY10" s="163"/>
      <c r="MZ10" s="852" t="s">
        <v>72</v>
      </c>
      <c r="NA10" s="868">
        <v>0</v>
      </c>
      <c r="NB10" s="869">
        <v>0</v>
      </c>
      <c r="NC10" s="869">
        <v>0</v>
      </c>
      <c r="ND10" s="870">
        <v>0</v>
      </c>
      <c r="NE10" s="869"/>
      <c r="NF10" s="869"/>
      <c r="NG10" s="869"/>
      <c r="NH10" s="869"/>
      <c r="NI10" s="871">
        <v>0</v>
      </c>
      <c r="NJ10" s="872">
        <v>0</v>
      </c>
      <c r="NK10" s="873">
        <v>0</v>
      </c>
      <c r="NL10" s="585"/>
      <c r="NM10" s="585"/>
      <c r="NN10" s="859" t="s">
        <v>72</v>
      </c>
      <c r="NO10" s="868">
        <v>0</v>
      </c>
      <c r="NP10" s="869">
        <v>0</v>
      </c>
      <c r="NQ10" s="869">
        <v>0</v>
      </c>
      <c r="NR10" s="870">
        <v>0</v>
      </c>
      <c r="NS10" s="869"/>
      <c r="NT10" s="869"/>
      <c r="NU10" s="869"/>
      <c r="NV10" s="869"/>
      <c r="NW10" s="871">
        <v>0</v>
      </c>
      <c r="NX10" s="872">
        <v>0</v>
      </c>
      <c r="NY10" s="873">
        <v>0</v>
      </c>
    </row>
    <row r="11" spans="1:390" ht="23.25" customHeight="1" thickTop="1" thickBot="1" x14ac:dyDescent="0.3">
      <c r="A11" s="56" t="s">
        <v>56</v>
      </c>
      <c r="B11" s="57">
        <v>156</v>
      </c>
      <c r="C11" s="762">
        <v>147</v>
      </c>
      <c r="D11" s="763">
        <v>6.12</v>
      </c>
      <c r="E11" s="63"/>
      <c r="F11" s="63"/>
      <c r="G11" s="764" t="s">
        <v>73</v>
      </c>
      <c r="H11" s="741">
        <v>13</v>
      </c>
      <c r="I11" s="742">
        <v>2</v>
      </c>
      <c r="J11" s="743">
        <v>2</v>
      </c>
      <c r="K11" s="741">
        <v>17</v>
      </c>
      <c r="L11" s="744">
        <v>24</v>
      </c>
      <c r="M11" s="745">
        <v>-29.17</v>
      </c>
      <c r="N11" s="66"/>
      <c r="O11" s="794" t="s">
        <v>74</v>
      </c>
      <c r="P11" s="795">
        <v>255.66</v>
      </c>
      <c r="Q11" s="796">
        <v>244.77</v>
      </c>
      <c r="R11" s="797">
        <v>4.45</v>
      </c>
      <c r="S11" s="795">
        <v>329.52</v>
      </c>
      <c r="T11" s="796">
        <v>315.25</v>
      </c>
      <c r="U11" s="797">
        <v>4.53</v>
      </c>
      <c r="V11" s="795">
        <v>255.78</v>
      </c>
      <c r="W11" s="796">
        <v>244.88</v>
      </c>
      <c r="X11" s="797">
        <v>4.45</v>
      </c>
      <c r="Y11" s="66"/>
      <c r="Z11" s="66"/>
      <c r="AA11" s="66" t="s">
        <v>75</v>
      </c>
      <c r="AB11" s="82">
        <v>0</v>
      </c>
      <c r="AC11" s="82">
        <v>0</v>
      </c>
      <c r="AD11" s="82">
        <v>0</v>
      </c>
      <c r="AE11" s="799">
        <v>0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7113</v>
      </c>
      <c r="AP11" s="886">
        <v>0</v>
      </c>
      <c r="AQ11" s="885"/>
      <c r="AR11" s="885"/>
      <c r="AS11" s="885"/>
      <c r="AT11" s="885"/>
      <c r="AU11" s="887">
        <v>7113</v>
      </c>
      <c r="AV11" s="840">
        <v>0</v>
      </c>
      <c r="AW11" s="841">
        <v>7113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1188</v>
      </c>
      <c r="BD11" s="886">
        <v>0</v>
      </c>
      <c r="BE11" s="885"/>
      <c r="BF11" s="885"/>
      <c r="BG11" s="885"/>
      <c r="BH11" s="885"/>
      <c r="BI11" s="889">
        <v>1188</v>
      </c>
      <c r="BJ11" s="889">
        <v>0</v>
      </c>
      <c r="BK11" s="841">
        <v>1188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741</v>
      </c>
      <c r="CG11" s="762">
        <v>720</v>
      </c>
      <c r="CH11" s="763">
        <v>2.92</v>
      </c>
      <c r="CI11" s="63"/>
      <c r="CJ11" s="63"/>
      <c r="CK11" s="764" t="s">
        <v>73</v>
      </c>
      <c r="CL11" s="741">
        <v>0</v>
      </c>
      <c r="CM11" s="742">
        <v>0</v>
      </c>
      <c r="CN11" s="743">
        <v>0</v>
      </c>
      <c r="CO11" s="741">
        <v>0</v>
      </c>
      <c r="CP11" s="744">
        <v>7</v>
      </c>
      <c r="CQ11" s="745">
        <v>-100</v>
      </c>
      <c r="CR11" s="66"/>
      <c r="CS11" s="794" t="s">
        <v>74</v>
      </c>
      <c r="CT11" s="795">
        <v>370.53</v>
      </c>
      <c r="CU11" s="796">
        <v>359.59</v>
      </c>
      <c r="CV11" s="797">
        <v>3.04</v>
      </c>
      <c r="CW11" s="795">
        <v>314.16000000000003</v>
      </c>
      <c r="CX11" s="796">
        <v>305.33</v>
      </c>
      <c r="CY11" s="797">
        <v>2.89</v>
      </c>
      <c r="CZ11" s="795">
        <v>370.11</v>
      </c>
      <c r="DA11" s="796">
        <v>359.19</v>
      </c>
      <c r="DB11" s="797">
        <v>3.04</v>
      </c>
      <c r="DC11" s="66"/>
      <c r="DD11" s="66"/>
      <c r="DE11" s="66" t="s">
        <v>75</v>
      </c>
      <c r="DF11" s="82">
        <v>0</v>
      </c>
      <c r="DG11" s="82">
        <v>0</v>
      </c>
      <c r="DH11" s="82">
        <v>0</v>
      </c>
      <c r="DI11" s="799">
        <v>0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4061</v>
      </c>
      <c r="DT11" s="886">
        <v>0</v>
      </c>
      <c r="DU11" s="884"/>
      <c r="DV11" s="885"/>
      <c r="DW11" s="885"/>
      <c r="DX11" s="885"/>
      <c r="DY11" s="889">
        <v>4061</v>
      </c>
      <c r="DZ11" s="840">
        <v>0</v>
      </c>
      <c r="EA11" s="841">
        <v>4061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309</v>
      </c>
      <c r="EH11" s="886">
        <v>0</v>
      </c>
      <c r="EI11" s="884"/>
      <c r="EJ11" s="885"/>
      <c r="EK11" s="885"/>
      <c r="EL11" s="885"/>
      <c r="EM11" s="889">
        <v>309</v>
      </c>
      <c r="EN11" s="889">
        <v>0</v>
      </c>
      <c r="EO11" s="841">
        <v>309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17</v>
      </c>
      <c r="FK11" s="762">
        <v>18</v>
      </c>
      <c r="FL11" s="763">
        <v>-5.56</v>
      </c>
      <c r="FM11" s="63"/>
      <c r="FN11" s="63"/>
      <c r="FO11" s="764" t="s">
        <v>73</v>
      </c>
      <c r="FP11" s="741">
        <v>0</v>
      </c>
      <c r="FQ11" s="742">
        <v>0</v>
      </c>
      <c r="FR11" s="743">
        <v>0</v>
      </c>
      <c r="FS11" s="741">
        <v>0</v>
      </c>
      <c r="FT11" s="744">
        <v>10</v>
      </c>
      <c r="FU11" s="745">
        <v>-100</v>
      </c>
      <c r="FV11" s="66"/>
      <c r="FW11" s="794" t="s">
        <v>74</v>
      </c>
      <c r="FX11" s="795">
        <v>385.03</v>
      </c>
      <c r="FY11" s="796">
        <v>363.14</v>
      </c>
      <c r="FZ11" s="797">
        <v>6.03</v>
      </c>
      <c r="GA11" s="795">
        <v>271.23</v>
      </c>
      <c r="GB11" s="796">
        <v>263.18</v>
      </c>
      <c r="GC11" s="797">
        <v>3.06</v>
      </c>
      <c r="GD11" s="795">
        <v>385</v>
      </c>
      <c r="GE11" s="796">
        <v>363.11</v>
      </c>
      <c r="GF11" s="797">
        <v>6.03</v>
      </c>
      <c r="GG11" s="66"/>
      <c r="GH11" s="66"/>
      <c r="GI11" s="66" t="s">
        <v>75</v>
      </c>
      <c r="GJ11" s="82">
        <v>0</v>
      </c>
      <c r="GK11" s="82">
        <v>0</v>
      </c>
      <c r="GL11" s="82">
        <v>0</v>
      </c>
      <c r="GM11" s="799">
        <v>0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6460</v>
      </c>
      <c r="GX11" s="886">
        <v>0</v>
      </c>
      <c r="GY11" s="885"/>
      <c r="GZ11" s="885"/>
      <c r="HA11" s="885"/>
      <c r="HB11" s="885"/>
      <c r="HC11" s="889">
        <v>6460</v>
      </c>
      <c r="HD11" s="840">
        <v>0</v>
      </c>
      <c r="HE11" s="841">
        <v>6460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134</v>
      </c>
      <c r="HL11" s="886">
        <v>0</v>
      </c>
      <c r="HM11" s="885"/>
      <c r="HN11" s="885"/>
      <c r="HO11" s="885"/>
      <c r="HP11" s="885"/>
      <c r="HQ11" s="889">
        <v>134</v>
      </c>
      <c r="HR11" s="889">
        <v>0</v>
      </c>
      <c r="HS11" s="841">
        <v>134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54</v>
      </c>
      <c r="IO11" s="762">
        <v>51</v>
      </c>
      <c r="IP11" s="763">
        <v>5.88</v>
      </c>
      <c r="IQ11" s="63"/>
      <c r="IR11" s="63"/>
      <c r="IS11" s="764" t="s">
        <v>73</v>
      </c>
      <c r="IT11" s="741">
        <v>25</v>
      </c>
      <c r="IU11" s="742">
        <v>36</v>
      </c>
      <c r="IV11" s="743">
        <v>17</v>
      </c>
      <c r="IW11" s="741">
        <v>78</v>
      </c>
      <c r="IX11" s="744">
        <v>66</v>
      </c>
      <c r="IY11" s="745">
        <v>18.18</v>
      </c>
      <c r="IZ11" s="66"/>
      <c r="JA11" s="794" t="s">
        <v>74</v>
      </c>
      <c r="JB11" s="795">
        <v>347.01</v>
      </c>
      <c r="JC11" s="796">
        <v>328.46</v>
      </c>
      <c r="JD11" s="797">
        <v>5.65</v>
      </c>
      <c r="JE11" s="795">
        <v>253.02</v>
      </c>
      <c r="JF11" s="796">
        <v>249.65</v>
      </c>
      <c r="JG11" s="797">
        <v>1.35</v>
      </c>
      <c r="JH11" s="795">
        <v>346.94</v>
      </c>
      <c r="JI11" s="796">
        <v>328.4</v>
      </c>
      <c r="JJ11" s="797">
        <v>5.65</v>
      </c>
      <c r="JK11" s="66"/>
      <c r="JL11" s="66"/>
      <c r="JM11" s="66" t="s">
        <v>75</v>
      </c>
      <c r="JN11" s="82">
        <v>0</v>
      </c>
      <c r="JO11" s="82">
        <v>0</v>
      </c>
      <c r="JP11" s="82">
        <v>0</v>
      </c>
      <c r="JQ11" s="799">
        <v>0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5951</v>
      </c>
      <c r="KB11" s="890">
        <v>0</v>
      </c>
      <c r="KC11" s="891"/>
      <c r="KD11" s="891"/>
      <c r="KE11" s="891"/>
      <c r="KF11" s="891"/>
      <c r="KG11" s="892">
        <v>5951</v>
      </c>
      <c r="KH11" s="840">
        <v>15</v>
      </c>
      <c r="KI11" s="841">
        <v>5966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415</v>
      </c>
      <c r="KP11" s="890">
        <v>0</v>
      </c>
      <c r="KQ11" s="891"/>
      <c r="KR11" s="891"/>
      <c r="KS11" s="891"/>
      <c r="KT11" s="891"/>
      <c r="KU11" s="892">
        <v>415</v>
      </c>
      <c r="KV11" s="889">
        <v>160</v>
      </c>
      <c r="KW11" s="841">
        <v>575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968</v>
      </c>
      <c r="LS11" s="762">
        <v>936</v>
      </c>
      <c r="LT11" s="780">
        <v>3.42</v>
      </c>
      <c r="LU11" s="63"/>
      <c r="LV11" s="63"/>
      <c r="LW11" s="764" t="s">
        <v>73</v>
      </c>
      <c r="LX11" s="57">
        <v>95</v>
      </c>
      <c r="LY11" s="756">
        <v>107</v>
      </c>
      <c r="LZ11" s="757">
        <v>-11.21</v>
      </c>
      <c r="MA11" s="73"/>
      <c r="MB11" s="794" t="s">
        <v>74</v>
      </c>
      <c r="MC11" s="795">
        <v>334.1</v>
      </c>
      <c r="MD11" s="796">
        <v>319.89</v>
      </c>
      <c r="ME11" s="797">
        <v>4.4400000000000004</v>
      </c>
      <c r="MF11" s="795">
        <v>299.58999999999997</v>
      </c>
      <c r="MG11" s="796">
        <v>299.14999999999998</v>
      </c>
      <c r="MH11" s="797">
        <v>0.15</v>
      </c>
      <c r="MI11" s="795">
        <v>334</v>
      </c>
      <c r="MJ11" s="796">
        <v>319.83</v>
      </c>
      <c r="MK11" s="797">
        <v>4.43</v>
      </c>
      <c r="ML11" s="4"/>
      <c r="MM11" s="4"/>
      <c r="MN11" s="4" t="s">
        <v>75</v>
      </c>
      <c r="MO11" s="821">
        <v>0</v>
      </c>
      <c r="MP11" s="821">
        <v>0</v>
      </c>
      <c r="MQ11" s="821">
        <v>0</v>
      </c>
      <c r="MR11" s="821">
        <v>0</v>
      </c>
      <c r="MS11" s="821">
        <v>0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23585</v>
      </c>
      <c r="ND11" s="895">
        <v>0</v>
      </c>
      <c r="NE11" s="894"/>
      <c r="NF11" s="894"/>
      <c r="NG11" s="894"/>
      <c r="NH11" s="894"/>
      <c r="NI11" s="896">
        <v>23585</v>
      </c>
      <c r="NJ11" s="897">
        <v>15</v>
      </c>
      <c r="NK11" s="898">
        <v>23600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2046</v>
      </c>
      <c r="NR11" s="895">
        <v>0</v>
      </c>
      <c r="NS11" s="894"/>
      <c r="NT11" s="894"/>
      <c r="NU11" s="894"/>
      <c r="NV11" s="894"/>
      <c r="NW11" s="896">
        <v>2046</v>
      </c>
      <c r="NX11" s="897">
        <v>160</v>
      </c>
      <c r="NY11" s="898">
        <v>2206</v>
      </c>
    </row>
    <row r="12" spans="1:390" ht="23.25" customHeight="1" thickTop="1" thickBot="1" x14ac:dyDescent="0.3">
      <c r="A12" s="59" t="s">
        <v>36</v>
      </c>
      <c r="B12" s="899">
        <v>76</v>
      </c>
      <c r="C12" s="900">
        <v>72</v>
      </c>
      <c r="D12" s="901">
        <v>5.56</v>
      </c>
      <c r="E12" s="63"/>
      <c r="F12" s="63"/>
      <c r="G12" s="764" t="s">
        <v>78</v>
      </c>
      <c r="H12" s="741">
        <v>33</v>
      </c>
      <c r="I12" s="742">
        <v>36</v>
      </c>
      <c r="J12" s="743">
        <v>43</v>
      </c>
      <c r="K12" s="741">
        <v>112</v>
      </c>
      <c r="L12" s="744">
        <v>118</v>
      </c>
      <c r="M12" s="745">
        <v>-5.08</v>
      </c>
      <c r="N12" s="66"/>
      <c r="O12" s="902" t="s">
        <v>79</v>
      </c>
      <c r="P12" s="795">
        <v>51.34</v>
      </c>
      <c r="Q12" s="796">
        <v>48.42</v>
      </c>
      <c r="R12" s="797">
        <v>6.03</v>
      </c>
      <c r="S12" s="795">
        <v>65.83</v>
      </c>
      <c r="T12" s="796">
        <v>62.14</v>
      </c>
      <c r="U12" s="797">
        <v>5.94</v>
      </c>
      <c r="V12" s="795">
        <v>51.36</v>
      </c>
      <c r="W12" s="796">
        <v>48.44</v>
      </c>
      <c r="X12" s="797">
        <v>6.03</v>
      </c>
      <c r="Y12" s="66"/>
      <c r="Z12" s="66"/>
      <c r="AA12" s="66" t="s">
        <v>80</v>
      </c>
      <c r="AB12" s="82">
        <v>0</v>
      </c>
      <c r="AC12" s="82">
        <v>0</v>
      </c>
      <c r="AD12" s="82">
        <v>0</v>
      </c>
      <c r="AE12" s="799">
        <v>0</v>
      </c>
      <c r="AF12" s="66"/>
      <c r="AG12" s="66"/>
      <c r="AH12" s="66"/>
      <c r="AI12" s="66"/>
      <c r="AJ12" s="66"/>
      <c r="AK12" s="66"/>
      <c r="AL12" s="903" t="s">
        <v>49</v>
      </c>
      <c r="AM12" s="904">
        <v>0</v>
      </c>
      <c r="AN12" s="905">
        <v>0</v>
      </c>
      <c r="AO12" s="905">
        <v>7113</v>
      </c>
      <c r="AP12" s="906">
        <v>0</v>
      </c>
      <c r="AQ12" s="905"/>
      <c r="AR12" s="905"/>
      <c r="AS12" s="905"/>
      <c r="AT12" s="905"/>
      <c r="AU12" s="906">
        <v>7113</v>
      </c>
      <c r="AV12" s="905">
        <v>0</v>
      </c>
      <c r="AW12" s="907">
        <v>7113</v>
      </c>
      <c r="AX12" s="908"/>
      <c r="AY12" s="92"/>
      <c r="AZ12" s="903" t="s">
        <v>49</v>
      </c>
      <c r="BA12" s="904">
        <v>0</v>
      </c>
      <c r="BB12" s="905">
        <v>0</v>
      </c>
      <c r="BC12" s="905">
        <v>1188</v>
      </c>
      <c r="BD12" s="906">
        <v>0</v>
      </c>
      <c r="BE12" s="905"/>
      <c r="BF12" s="905"/>
      <c r="BG12" s="905"/>
      <c r="BH12" s="905"/>
      <c r="BI12" s="909">
        <v>1188</v>
      </c>
      <c r="BJ12" s="905">
        <v>0</v>
      </c>
      <c r="BK12" s="907">
        <v>1188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69</v>
      </c>
      <c r="CG12" s="900">
        <v>65</v>
      </c>
      <c r="CH12" s="901">
        <v>6.15</v>
      </c>
      <c r="CI12" s="63"/>
      <c r="CJ12" s="63"/>
      <c r="CK12" s="764" t="s">
        <v>78</v>
      </c>
      <c r="CL12" s="741">
        <v>2</v>
      </c>
      <c r="CM12" s="742">
        <v>4</v>
      </c>
      <c r="CN12" s="743">
        <v>0</v>
      </c>
      <c r="CO12" s="741">
        <v>6</v>
      </c>
      <c r="CP12" s="744">
        <v>3</v>
      </c>
      <c r="CQ12" s="745">
        <v>100</v>
      </c>
      <c r="CR12" s="66"/>
      <c r="CS12" s="902" t="s">
        <v>79</v>
      </c>
      <c r="CT12" s="795">
        <v>66.09</v>
      </c>
      <c r="CU12" s="796">
        <v>64.64</v>
      </c>
      <c r="CV12" s="797">
        <v>2.2400000000000002</v>
      </c>
      <c r="CW12" s="795">
        <v>74.91</v>
      </c>
      <c r="CX12" s="796">
        <v>72.11</v>
      </c>
      <c r="CY12" s="797">
        <v>3.88</v>
      </c>
      <c r="CZ12" s="795">
        <v>66.150000000000006</v>
      </c>
      <c r="DA12" s="796">
        <v>64.7</v>
      </c>
      <c r="DB12" s="797">
        <v>2.2400000000000002</v>
      </c>
      <c r="DC12" s="66"/>
      <c r="DD12" s="66"/>
      <c r="DE12" s="66" t="s">
        <v>80</v>
      </c>
      <c r="DF12" s="82">
        <v>0</v>
      </c>
      <c r="DG12" s="82">
        <v>0</v>
      </c>
      <c r="DH12" s="82">
        <v>0</v>
      </c>
      <c r="DI12" s="799">
        <v>0</v>
      </c>
      <c r="DJ12" s="66"/>
      <c r="DK12" s="66"/>
      <c r="DL12" s="66"/>
      <c r="DM12" s="66"/>
      <c r="DN12" s="66"/>
      <c r="DO12" s="66"/>
      <c r="DP12" s="903" t="s">
        <v>49</v>
      </c>
      <c r="DQ12" s="904">
        <v>0</v>
      </c>
      <c r="DR12" s="905">
        <v>0</v>
      </c>
      <c r="DS12" s="905">
        <v>4061</v>
      </c>
      <c r="DT12" s="906">
        <v>0</v>
      </c>
      <c r="DU12" s="905"/>
      <c r="DV12" s="905"/>
      <c r="DW12" s="905"/>
      <c r="DX12" s="905"/>
      <c r="DY12" s="909">
        <v>4061</v>
      </c>
      <c r="DZ12" s="905">
        <v>0</v>
      </c>
      <c r="EA12" s="907">
        <v>4061</v>
      </c>
      <c r="EB12" s="908"/>
      <c r="EC12" s="92"/>
      <c r="ED12" s="903" t="s">
        <v>49</v>
      </c>
      <c r="EE12" s="904">
        <v>0</v>
      </c>
      <c r="EF12" s="905">
        <v>0</v>
      </c>
      <c r="EG12" s="905">
        <v>309</v>
      </c>
      <c r="EH12" s="906">
        <v>0</v>
      </c>
      <c r="EI12" s="905"/>
      <c r="EJ12" s="905"/>
      <c r="EK12" s="905"/>
      <c r="EL12" s="905"/>
      <c r="EM12" s="909">
        <v>309</v>
      </c>
      <c r="EN12" s="905">
        <v>0</v>
      </c>
      <c r="EO12" s="907">
        <v>309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178</v>
      </c>
      <c r="FK12" s="900">
        <v>192</v>
      </c>
      <c r="FL12" s="901">
        <v>-7.29</v>
      </c>
      <c r="FM12" s="63"/>
      <c r="FN12" s="63"/>
      <c r="FO12" s="764" t="s">
        <v>78</v>
      </c>
      <c r="FP12" s="741">
        <v>0</v>
      </c>
      <c r="FQ12" s="742">
        <v>0</v>
      </c>
      <c r="FR12" s="743">
        <v>0</v>
      </c>
      <c r="FS12" s="741">
        <v>0</v>
      </c>
      <c r="FT12" s="744">
        <v>11</v>
      </c>
      <c r="FU12" s="745">
        <v>-100</v>
      </c>
      <c r="FV12" s="66"/>
      <c r="FW12" s="902" t="s">
        <v>79</v>
      </c>
      <c r="FX12" s="795">
        <v>72.31</v>
      </c>
      <c r="FY12" s="796">
        <v>69.290000000000006</v>
      </c>
      <c r="FZ12" s="797">
        <v>4.3600000000000003</v>
      </c>
      <c r="GA12" s="795">
        <v>85.46</v>
      </c>
      <c r="GB12" s="796">
        <v>80.19</v>
      </c>
      <c r="GC12" s="797">
        <v>6.57</v>
      </c>
      <c r="GD12" s="795">
        <v>72.319999999999993</v>
      </c>
      <c r="GE12" s="796">
        <v>69.290000000000006</v>
      </c>
      <c r="GF12" s="797">
        <v>4.37</v>
      </c>
      <c r="GG12" s="66"/>
      <c r="GH12" s="66"/>
      <c r="GI12" s="66" t="s">
        <v>80</v>
      </c>
      <c r="GJ12" s="82">
        <v>0</v>
      </c>
      <c r="GK12" s="82">
        <v>0</v>
      </c>
      <c r="GL12" s="82">
        <v>0</v>
      </c>
      <c r="GM12" s="799">
        <v>0</v>
      </c>
      <c r="GN12" s="66"/>
      <c r="GO12" s="66"/>
      <c r="GP12" s="66"/>
      <c r="GQ12" s="66"/>
      <c r="GR12" s="66"/>
      <c r="GS12" s="66"/>
      <c r="GT12" s="903" t="s">
        <v>49</v>
      </c>
      <c r="GU12" s="904">
        <v>0</v>
      </c>
      <c r="GV12" s="905">
        <v>0</v>
      </c>
      <c r="GW12" s="905">
        <v>6460</v>
      </c>
      <c r="GX12" s="906">
        <v>0</v>
      </c>
      <c r="GY12" s="905"/>
      <c r="GZ12" s="905"/>
      <c r="HA12" s="905"/>
      <c r="HB12" s="905"/>
      <c r="HC12" s="909">
        <v>6460</v>
      </c>
      <c r="HD12" s="905">
        <v>0</v>
      </c>
      <c r="HE12" s="907">
        <v>6460</v>
      </c>
      <c r="HF12" s="908"/>
      <c r="HG12" s="92"/>
      <c r="HH12" s="903" t="s">
        <v>49</v>
      </c>
      <c r="HI12" s="904">
        <v>0</v>
      </c>
      <c r="HJ12" s="905">
        <v>0</v>
      </c>
      <c r="HK12" s="905">
        <v>134</v>
      </c>
      <c r="HL12" s="906">
        <v>0</v>
      </c>
      <c r="HM12" s="905"/>
      <c r="HN12" s="905"/>
      <c r="HO12" s="905"/>
      <c r="HP12" s="905"/>
      <c r="HQ12" s="909">
        <v>134</v>
      </c>
      <c r="HR12" s="905">
        <v>0</v>
      </c>
      <c r="HS12" s="907">
        <v>134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634</v>
      </c>
      <c r="IO12" s="900">
        <v>593</v>
      </c>
      <c r="IP12" s="901">
        <v>6.91</v>
      </c>
      <c r="IQ12" s="63"/>
      <c r="IR12" s="63"/>
      <c r="IS12" s="764" t="s">
        <v>78</v>
      </c>
      <c r="IT12" s="741">
        <v>58</v>
      </c>
      <c r="IU12" s="742">
        <v>56</v>
      </c>
      <c r="IV12" s="743">
        <v>89</v>
      </c>
      <c r="IW12" s="741">
        <v>203</v>
      </c>
      <c r="IX12" s="744">
        <v>184</v>
      </c>
      <c r="IY12" s="745">
        <v>10.33</v>
      </c>
      <c r="IZ12" s="66"/>
      <c r="JA12" s="902" t="s">
        <v>79</v>
      </c>
      <c r="JB12" s="795">
        <v>82.29</v>
      </c>
      <c r="JC12" s="796">
        <v>83.76</v>
      </c>
      <c r="JD12" s="797">
        <v>-1.76</v>
      </c>
      <c r="JE12" s="795">
        <v>60.91</v>
      </c>
      <c r="JF12" s="796">
        <v>62.18</v>
      </c>
      <c r="JG12" s="797">
        <v>-2.04</v>
      </c>
      <c r="JH12" s="795">
        <v>82.28</v>
      </c>
      <c r="JI12" s="796">
        <v>83.74</v>
      </c>
      <c r="JJ12" s="797">
        <v>-1.74</v>
      </c>
      <c r="JK12" s="66"/>
      <c r="JL12" s="66"/>
      <c r="JM12" s="66" t="s">
        <v>80</v>
      </c>
      <c r="JN12" s="82">
        <v>0</v>
      </c>
      <c r="JO12" s="82">
        <v>0</v>
      </c>
      <c r="JP12" s="82">
        <v>0</v>
      </c>
      <c r="JQ12" s="799">
        <v>0</v>
      </c>
      <c r="JR12" s="66"/>
      <c r="JS12" s="66"/>
      <c r="JT12" s="66"/>
      <c r="JU12" s="66"/>
      <c r="JV12" s="66"/>
      <c r="JW12" s="66"/>
      <c r="JX12" s="903" t="s">
        <v>49</v>
      </c>
      <c r="JY12" s="904">
        <v>0</v>
      </c>
      <c r="JZ12" s="905">
        <v>0</v>
      </c>
      <c r="KA12" s="905">
        <v>5951</v>
      </c>
      <c r="KB12" s="911">
        <v>0</v>
      </c>
      <c r="KC12" s="912"/>
      <c r="KD12" s="912"/>
      <c r="KE12" s="912"/>
      <c r="KF12" s="912"/>
      <c r="KG12" s="913">
        <v>5951</v>
      </c>
      <c r="KH12" s="905">
        <v>15</v>
      </c>
      <c r="KI12" s="907">
        <v>5966</v>
      </c>
      <c r="KJ12" s="908"/>
      <c r="KK12" s="92"/>
      <c r="KL12" s="903" t="s">
        <v>49</v>
      </c>
      <c r="KM12" s="904">
        <v>0</v>
      </c>
      <c r="KN12" s="905">
        <v>0</v>
      </c>
      <c r="KO12" s="905">
        <v>415</v>
      </c>
      <c r="KP12" s="911">
        <v>0</v>
      </c>
      <c r="KQ12" s="912"/>
      <c r="KR12" s="912"/>
      <c r="KS12" s="912"/>
      <c r="KT12" s="912"/>
      <c r="KU12" s="913">
        <v>415</v>
      </c>
      <c r="KV12" s="905">
        <v>160</v>
      </c>
      <c r="KW12" s="907">
        <v>575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957</v>
      </c>
      <c r="LS12" s="900">
        <v>922</v>
      </c>
      <c r="LT12" s="914">
        <v>3.8</v>
      </c>
      <c r="LU12" s="63"/>
      <c r="LV12" s="63"/>
      <c r="LW12" s="764" t="s">
        <v>78</v>
      </c>
      <c r="LX12" s="57">
        <v>321</v>
      </c>
      <c r="LY12" s="756">
        <v>316</v>
      </c>
      <c r="LZ12" s="757">
        <v>1.58</v>
      </c>
      <c r="MA12" s="73"/>
      <c r="MB12" s="902" t="s">
        <v>79</v>
      </c>
      <c r="MC12" s="795">
        <v>66.47</v>
      </c>
      <c r="MD12" s="796">
        <v>64.98</v>
      </c>
      <c r="ME12" s="797">
        <v>2.29</v>
      </c>
      <c r="MF12" s="795">
        <v>72.31</v>
      </c>
      <c r="MG12" s="796">
        <v>64.099999999999994</v>
      </c>
      <c r="MH12" s="797">
        <v>12.81</v>
      </c>
      <c r="MI12" s="795">
        <v>66.48</v>
      </c>
      <c r="MJ12" s="796">
        <v>64.98</v>
      </c>
      <c r="MK12" s="797">
        <v>2.31</v>
      </c>
      <c r="ML12" s="4"/>
      <c r="MM12" s="4"/>
      <c r="MN12" s="4" t="s">
        <v>80</v>
      </c>
      <c r="MO12" s="821">
        <v>0</v>
      </c>
      <c r="MP12" s="821">
        <v>0</v>
      </c>
      <c r="MQ12" s="821">
        <v>0</v>
      </c>
      <c r="MR12" s="821">
        <v>0</v>
      </c>
      <c r="MS12" s="821">
        <v>0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0</v>
      </c>
      <c r="NB12" s="917">
        <v>0</v>
      </c>
      <c r="NC12" s="917">
        <v>23585</v>
      </c>
      <c r="ND12" s="918">
        <v>0</v>
      </c>
      <c r="NE12" s="917"/>
      <c r="NF12" s="917"/>
      <c r="NG12" s="917"/>
      <c r="NH12" s="917"/>
      <c r="NI12" s="919">
        <v>23585</v>
      </c>
      <c r="NJ12" s="916">
        <v>15</v>
      </c>
      <c r="NK12" s="919">
        <v>23600</v>
      </c>
      <c r="NL12" s="585"/>
      <c r="NM12" s="585"/>
      <c r="NN12" s="916" t="s">
        <v>49</v>
      </c>
      <c r="NO12" s="916">
        <v>0</v>
      </c>
      <c r="NP12" s="917">
        <v>0</v>
      </c>
      <c r="NQ12" s="917">
        <v>2046</v>
      </c>
      <c r="NR12" s="918">
        <v>0</v>
      </c>
      <c r="NS12" s="917"/>
      <c r="NT12" s="917"/>
      <c r="NU12" s="917"/>
      <c r="NV12" s="917"/>
      <c r="NW12" s="919">
        <v>2046</v>
      </c>
      <c r="NX12" s="916">
        <v>160</v>
      </c>
      <c r="NY12" s="919">
        <v>2206</v>
      </c>
    </row>
    <row r="13" spans="1:390" ht="23.25" customHeight="1" thickTop="1" thickBot="1" x14ac:dyDescent="0.3">
      <c r="A13" s="58" t="s">
        <v>204</v>
      </c>
      <c r="B13" s="920">
        <v>2.74</v>
      </c>
      <c r="C13" s="921">
        <v>2.76</v>
      </c>
      <c r="D13" s="739">
        <v>-0.02</v>
      </c>
      <c r="E13" s="63"/>
      <c r="F13" s="63"/>
      <c r="G13" s="764" t="s">
        <v>82</v>
      </c>
      <c r="H13" s="741">
        <v>10</v>
      </c>
      <c r="I13" s="742">
        <v>8</v>
      </c>
      <c r="J13" s="743">
        <v>15</v>
      </c>
      <c r="K13" s="741">
        <v>33</v>
      </c>
      <c r="L13" s="744">
        <v>40</v>
      </c>
      <c r="M13" s="745">
        <v>-17.5</v>
      </c>
      <c r="N13" s="66"/>
      <c r="O13" s="922" t="s">
        <v>83</v>
      </c>
      <c r="P13" s="923">
        <v>2372.5300000000002</v>
      </c>
      <c r="Q13" s="924">
        <v>2229.61</v>
      </c>
      <c r="R13" s="925">
        <v>6.41</v>
      </c>
      <c r="S13" s="926">
        <v>1640.4099999999999</v>
      </c>
      <c r="T13" s="924">
        <v>1544.48</v>
      </c>
      <c r="U13" s="925">
        <v>6.21</v>
      </c>
      <c r="V13" s="926">
        <v>2371.33</v>
      </c>
      <c r="W13" s="924">
        <v>2228.5299999999997</v>
      </c>
      <c r="X13" s="925">
        <v>6.41</v>
      </c>
      <c r="Y13" s="66"/>
      <c r="Z13" s="66"/>
      <c r="AA13" s="66" t="s">
        <v>84</v>
      </c>
      <c r="AB13" s="82">
        <v>0</v>
      </c>
      <c r="AC13" s="82">
        <v>0</v>
      </c>
      <c r="AD13" s="82">
        <v>0</v>
      </c>
      <c r="AE13" s="799">
        <v>0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2.78</v>
      </c>
      <c r="CG13" s="921">
        <v>2.76</v>
      </c>
      <c r="CH13" s="739">
        <v>0.02</v>
      </c>
      <c r="CI13" s="63"/>
      <c r="CJ13" s="63"/>
      <c r="CK13" s="764" t="s">
        <v>82</v>
      </c>
      <c r="CL13" s="741">
        <v>0</v>
      </c>
      <c r="CM13" s="742">
        <v>0</v>
      </c>
      <c r="CN13" s="743">
        <v>9</v>
      </c>
      <c r="CO13" s="741">
        <v>9</v>
      </c>
      <c r="CP13" s="744">
        <v>10</v>
      </c>
      <c r="CQ13" s="745">
        <v>-10</v>
      </c>
      <c r="CR13" s="66"/>
      <c r="CS13" s="922" t="s">
        <v>83</v>
      </c>
      <c r="CT13" s="923">
        <v>2828.79</v>
      </c>
      <c r="CU13" s="924">
        <v>2690.67</v>
      </c>
      <c r="CV13" s="925">
        <v>5.13</v>
      </c>
      <c r="CW13" s="926">
        <v>1632.92</v>
      </c>
      <c r="CX13" s="924">
        <v>1555.71</v>
      </c>
      <c r="CY13" s="925">
        <v>4.96</v>
      </c>
      <c r="CZ13" s="926">
        <v>2820</v>
      </c>
      <c r="DA13" s="924">
        <v>2682.31</v>
      </c>
      <c r="DB13" s="925">
        <v>5.13</v>
      </c>
      <c r="DC13" s="66"/>
      <c r="DD13" s="66"/>
      <c r="DE13" s="66" t="s">
        <v>84</v>
      </c>
      <c r="DF13" s="82">
        <v>0</v>
      </c>
      <c r="DG13" s="82">
        <v>0</v>
      </c>
      <c r="DH13" s="82">
        <v>0</v>
      </c>
      <c r="DI13" s="799">
        <v>0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2.59</v>
      </c>
      <c r="FK13" s="921">
        <v>2.5499999999999998</v>
      </c>
      <c r="FL13" s="739">
        <v>0.04</v>
      </c>
      <c r="FM13" s="63"/>
      <c r="FN13" s="63"/>
      <c r="FO13" s="764" t="s">
        <v>82</v>
      </c>
      <c r="FP13" s="741">
        <v>0</v>
      </c>
      <c r="FQ13" s="742">
        <v>0</v>
      </c>
      <c r="FR13" s="743">
        <v>0</v>
      </c>
      <c r="FS13" s="741">
        <v>0</v>
      </c>
      <c r="FT13" s="744">
        <v>7</v>
      </c>
      <c r="FU13" s="745">
        <v>-100</v>
      </c>
      <c r="FV13" s="66"/>
      <c r="FW13" s="922" t="s">
        <v>83</v>
      </c>
      <c r="FX13" s="923">
        <v>2488.4599999999996</v>
      </c>
      <c r="FY13" s="924">
        <v>2337.0099999999998</v>
      </c>
      <c r="FZ13" s="925">
        <v>6.48</v>
      </c>
      <c r="GA13" s="926">
        <v>1139.3699999999999</v>
      </c>
      <c r="GB13" s="924">
        <v>1087.49</v>
      </c>
      <c r="GC13" s="925">
        <v>4.7699999999999996</v>
      </c>
      <c r="GD13" s="926">
        <v>2488.1</v>
      </c>
      <c r="GE13" s="924">
        <v>2336.63</v>
      </c>
      <c r="GF13" s="925">
        <v>6.48</v>
      </c>
      <c r="GG13" s="66"/>
      <c r="GH13" s="66"/>
      <c r="GI13" s="66" t="s">
        <v>84</v>
      </c>
      <c r="GJ13" s="82">
        <v>0</v>
      </c>
      <c r="GK13" s="82">
        <v>0</v>
      </c>
      <c r="GL13" s="82">
        <v>0</v>
      </c>
      <c r="GM13" s="799">
        <v>0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3.12</v>
      </c>
      <c r="IO13" s="921">
        <v>3.1</v>
      </c>
      <c r="IP13" s="739">
        <v>0.02</v>
      </c>
      <c r="IQ13" s="63"/>
      <c r="IR13" s="63"/>
      <c r="IS13" s="764" t="s">
        <v>82</v>
      </c>
      <c r="IT13" s="741">
        <v>48</v>
      </c>
      <c r="IU13" s="742">
        <v>52</v>
      </c>
      <c r="IV13" s="743">
        <v>31</v>
      </c>
      <c r="IW13" s="741">
        <v>131</v>
      </c>
      <c r="IX13" s="744">
        <v>113</v>
      </c>
      <c r="IY13" s="745">
        <v>15.93</v>
      </c>
      <c r="IZ13" s="66"/>
      <c r="JA13" s="922" t="s">
        <v>83</v>
      </c>
      <c r="JB13" s="923">
        <v>2756.76</v>
      </c>
      <c r="JC13" s="924">
        <v>2615.87</v>
      </c>
      <c r="JD13" s="925">
        <v>5.39</v>
      </c>
      <c r="JE13" s="926">
        <v>1619.0600000000002</v>
      </c>
      <c r="JF13" s="924">
        <v>1576.68</v>
      </c>
      <c r="JG13" s="925">
        <v>2.69</v>
      </c>
      <c r="JH13" s="926">
        <v>2755.9500000000003</v>
      </c>
      <c r="JI13" s="924">
        <v>2615.0899999999997</v>
      </c>
      <c r="JJ13" s="925">
        <v>5.39</v>
      </c>
      <c r="JK13" s="66"/>
      <c r="JL13" s="66"/>
      <c r="JM13" s="66" t="s">
        <v>84</v>
      </c>
      <c r="JN13" s="82">
        <v>0</v>
      </c>
      <c r="JO13" s="82">
        <v>0</v>
      </c>
      <c r="JP13" s="82">
        <v>0</v>
      </c>
      <c r="JQ13" s="799">
        <v>0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2.81</v>
      </c>
      <c r="LS13" s="921">
        <v>2.8</v>
      </c>
      <c r="LT13" s="755">
        <v>0.01</v>
      </c>
      <c r="LU13" s="63"/>
      <c r="LV13" s="63"/>
      <c r="LW13" s="764" t="s">
        <v>82</v>
      </c>
      <c r="LX13" s="57">
        <v>173</v>
      </c>
      <c r="LY13" s="756">
        <v>170</v>
      </c>
      <c r="LZ13" s="757">
        <v>1.76</v>
      </c>
      <c r="MA13" s="73"/>
      <c r="MB13" s="930" t="s">
        <v>83</v>
      </c>
      <c r="MC13" s="923">
        <v>2613.7899999999995</v>
      </c>
      <c r="MD13" s="931">
        <v>2472.65</v>
      </c>
      <c r="ME13" s="932">
        <v>5.71</v>
      </c>
      <c r="MF13" s="923">
        <v>1601.24</v>
      </c>
      <c r="MG13" s="931">
        <v>1538.4499999999998</v>
      </c>
      <c r="MH13" s="932">
        <v>4.08</v>
      </c>
      <c r="MI13" s="923">
        <v>2610.8199999999997</v>
      </c>
      <c r="MJ13" s="931">
        <v>2469.9499999999998</v>
      </c>
      <c r="MK13" s="932">
        <v>5.7</v>
      </c>
      <c r="ML13" s="4"/>
      <c r="MM13" s="4"/>
      <c r="MN13" s="4" t="s">
        <v>84</v>
      </c>
      <c r="MO13" s="821">
        <v>0</v>
      </c>
      <c r="MP13" s="821">
        <v>0</v>
      </c>
      <c r="MQ13" s="821">
        <v>0</v>
      </c>
      <c r="MR13" s="821">
        <v>0</v>
      </c>
      <c r="MS13" s="821">
        <v>0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2.61</v>
      </c>
      <c r="C14" s="935">
        <v>2.63</v>
      </c>
      <c r="D14" s="763">
        <v>-0.02</v>
      </c>
      <c r="E14" s="63"/>
      <c r="F14" s="63"/>
      <c r="G14" s="764" t="s">
        <v>85</v>
      </c>
      <c r="H14" s="741">
        <v>126</v>
      </c>
      <c r="I14" s="742">
        <v>256</v>
      </c>
      <c r="J14" s="743">
        <v>128</v>
      </c>
      <c r="K14" s="741">
        <v>510</v>
      </c>
      <c r="L14" s="744">
        <v>227</v>
      </c>
      <c r="M14" s="745">
        <v>124.67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700</v>
      </c>
      <c r="AC14" s="936">
        <v>700</v>
      </c>
      <c r="AD14" s="936">
        <v>700</v>
      </c>
      <c r="AE14" s="936">
        <v>700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2.7</v>
      </c>
      <c r="CG14" s="935">
        <v>2.68</v>
      </c>
      <c r="CH14" s="763">
        <v>0.02</v>
      </c>
      <c r="CI14" s="63"/>
      <c r="CJ14" s="63"/>
      <c r="CK14" s="764" t="s">
        <v>85</v>
      </c>
      <c r="CL14" s="741">
        <v>95</v>
      </c>
      <c r="CM14" s="742">
        <v>12</v>
      </c>
      <c r="CN14" s="743">
        <v>84</v>
      </c>
      <c r="CO14" s="741">
        <v>191</v>
      </c>
      <c r="CP14" s="744">
        <v>170</v>
      </c>
      <c r="CQ14" s="745">
        <v>12.35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700</v>
      </c>
      <c r="DG14" s="936">
        <v>700</v>
      </c>
      <c r="DH14" s="936">
        <v>700</v>
      </c>
      <c r="DI14" s="936">
        <v>700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2.39</v>
      </c>
      <c r="FK14" s="935">
        <v>2.35</v>
      </c>
      <c r="FL14" s="763">
        <v>0.04</v>
      </c>
      <c r="FM14" s="63"/>
      <c r="FN14" s="63"/>
      <c r="FO14" s="764" t="s">
        <v>85</v>
      </c>
      <c r="FP14" s="741">
        <v>25</v>
      </c>
      <c r="FQ14" s="742">
        <v>15</v>
      </c>
      <c r="FR14" s="743">
        <v>19</v>
      </c>
      <c r="FS14" s="741">
        <v>59</v>
      </c>
      <c r="FT14" s="744">
        <v>46</v>
      </c>
      <c r="FU14" s="745">
        <v>28.26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700</v>
      </c>
      <c r="GK14" s="936">
        <v>700</v>
      </c>
      <c r="GL14" s="936">
        <v>700</v>
      </c>
      <c r="GM14" s="936">
        <v>700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2.67</v>
      </c>
      <c r="IO14" s="935">
        <v>2.64</v>
      </c>
      <c r="IP14" s="763">
        <v>0.03</v>
      </c>
      <c r="IQ14" s="63"/>
      <c r="IR14" s="63"/>
      <c r="IS14" s="764" t="s">
        <v>85</v>
      </c>
      <c r="IT14" s="741">
        <v>174</v>
      </c>
      <c r="IU14" s="742">
        <v>182</v>
      </c>
      <c r="IV14" s="743">
        <v>192</v>
      </c>
      <c r="IW14" s="741">
        <v>548</v>
      </c>
      <c r="IX14" s="744">
        <v>528</v>
      </c>
      <c r="IY14" s="745">
        <v>3.79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700</v>
      </c>
      <c r="JO14" s="936">
        <v>700</v>
      </c>
      <c r="JP14" s="936">
        <v>700</v>
      </c>
      <c r="JQ14" s="936">
        <v>700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2.61</v>
      </c>
      <c r="LS14" s="935">
        <v>2.59</v>
      </c>
      <c r="LT14" s="780">
        <v>0.02</v>
      </c>
      <c r="LU14" s="63"/>
      <c r="LV14" s="63"/>
      <c r="LW14" s="764" t="s">
        <v>85</v>
      </c>
      <c r="LX14" s="57">
        <v>1308</v>
      </c>
      <c r="LY14" s="756">
        <v>971</v>
      </c>
      <c r="LZ14" s="757">
        <v>34.71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700</v>
      </c>
      <c r="MP14" s="782">
        <v>700</v>
      </c>
      <c r="MQ14" s="782">
        <v>700</v>
      </c>
      <c r="MR14" s="782">
        <v>700</v>
      </c>
      <c r="MS14" s="782">
        <v>700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3.78</v>
      </c>
      <c r="C15" s="944">
        <v>3.79</v>
      </c>
      <c r="D15" s="901">
        <v>-0.01</v>
      </c>
      <c r="E15" s="63"/>
      <c r="F15" s="63"/>
      <c r="G15" s="764" t="s">
        <v>88</v>
      </c>
      <c r="H15" s="741">
        <v>154</v>
      </c>
      <c r="I15" s="742">
        <v>81</v>
      </c>
      <c r="J15" s="743">
        <v>53</v>
      </c>
      <c r="K15" s="741">
        <v>288</v>
      </c>
      <c r="L15" s="744">
        <v>294</v>
      </c>
      <c r="M15" s="745">
        <v>-2.04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12</v>
      </c>
      <c r="AC15" s="799">
        <v>12</v>
      </c>
      <c r="AD15" s="799">
        <v>12</v>
      </c>
      <c r="AE15" s="799">
        <v>12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3.61</v>
      </c>
      <c r="CG15" s="944">
        <v>3.59</v>
      </c>
      <c r="CH15" s="901">
        <v>0.02</v>
      </c>
      <c r="CI15" s="63"/>
      <c r="CJ15" s="63"/>
      <c r="CK15" s="764" t="s">
        <v>88</v>
      </c>
      <c r="CL15" s="741">
        <v>5</v>
      </c>
      <c r="CM15" s="742">
        <v>0</v>
      </c>
      <c r="CN15" s="743">
        <v>2</v>
      </c>
      <c r="CO15" s="741">
        <v>7</v>
      </c>
      <c r="CP15" s="744">
        <v>12</v>
      </c>
      <c r="CQ15" s="745">
        <v>-41.67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12</v>
      </c>
      <c r="DG15" s="799">
        <v>12</v>
      </c>
      <c r="DH15" s="799">
        <v>12</v>
      </c>
      <c r="DI15" s="799">
        <v>12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3.74</v>
      </c>
      <c r="FK15" s="944">
        <v>3.69</v>
      </c>
      <c r="FL15" s="901">
        <v>0.05</v>
      </c>
      <c r="FM15" s="63"/>
      <c r="FN15" s="63"/>
      <c r="FO15" s="764" t="s">
        <v>88</v>
      </c>
      <c r="FP15" s="741">
        <v>13</v>
      </c>
      <c r="FQ15" s="742">
        <v>8</v>
      </c>
      <c r="FR15" s="743">
        <v>5</v>
      </c>
      <c r="FS15" s="741">
        <v>26</v>
      </c>
      <c r="FT15" s="744">
        <v>35</v>
      </c>
      <c r="FU15" s="745">
        <v>-25.71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12</v>
      </c>
      <c r="GK15" s="799">
        <v>12</v>
      </c>
      <c r="GL15" s="799">
        <v>12</v>
      </c>
      <c r="GM15" s="799">
        <v>12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4.71</v>
      </c>
      <c r="IO15" s="944">
        <v>4.72</v>
      </c>
      <c r="IP15" s="901">
        <v>-0.01</v>
      </c>
      <c r="IQ15" s="63"/>
      <c r="IR15" s="63"/>
      <c r="IS15" s="764" t="s">
        <v>88</v>
      </c>
      <c r="IT15" s="741">
        <v>91</v>
      </c>
      <c r="IU15" s="742">
        <v>198</v>
      </c>
      <c r="IV15" s="743">
        <v>95</v>
      </c>
      <c r="IW15" s="741">
        <v>384</v>
      </c>
      <c r="IX15" s="744">
        <v>313</v>
      </c>
      <c r="IY15" s="745">
        <v>22.68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12</v>
      </c>
      <c r="JO15" s="799">
        <v>12</v>
      </c>
      <c r="JP15" s="799">
        <v>12</v>
      </c>
      <c r="JQ15" s="799">
        <v>12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4.0999999999999996</v>
      </c>
      <c r="LS15" s="944">
        <v>4.09</v>
      </c>
      <c r="LT15" s="914">
        <v>0.01</v>
      </c>
      <c r="LU15" s="63"/>
      <c r="LV15" s="63"/>
      <c r="LW15" s="764" t="s">
        <v>88</v>
      </c>
      <c r="LX15" s="57">
        <v>705</v>
      </c>
      <c r="LY15" s="756">
        <v>654</v>
      </c>
      <c r="LZ15" s="757">
        <v>7.8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12</v>
      </c>
      <c r="MP15" s="821">
        <v>12</v>
      </c>
      <c r="MQ15" s="821">
        <v>12</v>
      </c>
      <c r="MR15" s="821">
        <v>12</v>
      </c>
      <c r="MS15" s="821">
        <v>12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20</v>
      </c>
      <c r="I16" s="742">
        <v>16</v>
      </c>
      <c r="J16" s="743">
        <v>32</v>
      </c>
      <c r="K16" s="741">
        <v>68</v>
      </c>
      <c r="L16" s="744">
        <v>75</v>
      </c>
      <c r="M16" s="745">
        <v>-9.33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688</v>
      </c>
      <c r="AC16" s="799">
        <v>688</v>
      </c>
      <c r="AD16" s="799">
        <v>688</v>
      </c>
      <c r="AE16" s="799">
        <v>688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13</v>
      </c>
      <c r="CM16" s="742">
        <v>7</v>
      </c>
      <c r="CN16" s="743">
        <v>9</v>
      </c>
      <c r="CO16" s="741">
        <v>29</v>
      </c>
      <c r="CP16" s="744">
        <v>36</v>
      </c>
      <c r="CQ16" s="745">
        <v>-19.440000000000001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688</v>
      </c>
      <c r="DG16" s="799">
        <v>688</v>
      </c>
      <c r="DH16" s="799">
        <v>688</v>
      </c>
      <c r="DI16" s="799">
        <v>688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37</v>
      </c>
      <c r="FQ16" s="742">
        <v>45</v>
      </c>
      <c r="FR16" s="743">
        <v>37</v>
      </c>
      <c r="FS16" s="741">
        <v>119</v>
      </c>
      <c r="FT16" s="744">
        <v>116</v>
      </c>
      <c r="FU16" s="745">
        <v>2.59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688</v>
      </c>
      <c r="GK16" s="799">
        <v>688</v>
      </c>
      <c r="GL16" s="799">
        <v>688</v>
      </c>
      <c r="GM16" s="799">
        <v>688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64</v>
      </c>
      <c r="IU16" s="742">
        <v>132</v>
      </c>
      <c r="IV16" s="743">
        <v>112</v>
      </c>
      <c r="IW16" s="741">
        <v>308</v>
      </c>
      <c r="IX16" s="744">
        <v>253</v>
      </c>
      <c r="IY16" s="745">
        <v>21.74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688</v>
      </c>
      <c r="JO16" s="799">
        <v>688</v>
      </c>
      <c r="JP16" s="799">
        <v>688</v>
      </c>
      <c r="JQ16" s="799">
        <v>688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524</v>
      </c>
      <c r="LY16" s="756">
        <v>480</v>
      </c>
      <c r="LZ16" s="757">
        <v>9.17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688</v>
      </c>
      <c r="MP16" s="821">
        <v>688</v>
      </c>
      <c r="MQ16" s="821">
        <v>688</v>
      </c>
      <c r="MR16" s="821">
        <v>688</v>
      </c>
      <c r="MS16" s="821">
        <v>688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2494.11</v>
      </c>
      <c r="C17" s="968">
        <v>2330.7800000000002</v>
      </c>
      <c r="D17" s="739">
        <v>7.01</v>
      </c>
      <c r="E17" s="75"/>
      <c r="F17" s="75"/>
      <c r="G17" s="764" t="s">
        <v>94</v>
      </c>
      <c r="H17" s="741">
        <v>76</v>
      </c>
      <c r="I17" s="742">
        <v>26</v>
      </c>
      <c r="J17" s="743">
        <v>24</v>
      </c>
      <c r="K17" s="741">
        <v>126</v>
      </c>
      <c r="L17" s="744">
        <v>176</v>
      </c>
      <c r="M17" s="745">
        <v>-28.41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0</v>
      </c>
      <c r="AC17" s="799">
        <v>0</v>
      </c>
      <c r="AD17" s="799">
        <v>0</v>
      </c>
      <c r="AE17" s="799">
        <v>0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2924.18</v>
      </c>
      <c r="CG17" s="968">
        <v>2767.5099999999998</v>
      </c>
      <c r="CH17" s="739">
        <v>5.66</v>
      </c>
      <c r="CI17" s="75"/>
      <c r="CJ17" s="75"/>
      <c r="CK17" s="764" t="s">
        <v>94</v>
      </c>
      <c r="CL17" s="741">
        <v>32</v>
      </c>
      <c r="CM17" s="742">
        <v>39</v>
      </c>
      <c r="CN17" s="743">
        <v>2</v>
      </c>
      <c r="CO17" s="741">
        <v>73</v>
      </c>
      <c r="CP17" s="744">
        <v>67</v>
      </c>
      <c r="CQ17" s="745">
        <v>8.9600000000000009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0</v>
      </c>
      <c r="DG17" s="799">
        <v>0</v>
      </c>
      <c r="DH17" s="799">
        <v>0</v>
      </c>
      <c r="DI17" s="799">
        <v>0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2753.63</v>
      </c>
      <c r="FK17" s="968">
        <v>2578.5000000000005</v>
      </c>
      <c r="FL17" s="739">
        <v>6.79</v>
      </c>
      <c r="FM17" s="75"/>
      <c r="FN17" s="75"/>
      <c r="FO17" s="764" t="s">
        <v>94</v>
      </c>
      <c r="FP17" s="741">
        <v>18</v>
      </c>
      <c r="FQ17" s="742">
        <v>32</v>
      </c>
      <c r="FR17" s="743">
        <v>19</v>
      </c>
      <c r="FS17" s="741">
        <v>69</v>
      </c>
      <c r="FT17" s="744">
        <v>59</v>
      </c>
      <c r="FU17" s="745">
        <v>16.95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0</v>
      </c>
      <c r="GK17" s="799">
        <v>0</v>
      </c>
      <c r="GL17" s="799">
        <v>0</v>
      </c>
      <c r="GM17" s="799">
        <v>0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3055.4300000000003</v>
      </c>
      <c r="IO17" s="968">
        <v>2917.47</v>
      </c>
      <c r="IP17" s="739">
        <v>4.7300000000000004</v>
      </c>
      <c r="IQ17" s="75"/>
      <c r="IR17" s="75"/>
      <c r="IS17" s="764" t="s">
        <v>94</v>
      </c>
      <c r="IT17" s="741">
        <v>71</v>
      </c>
      <c r="IU17" s="742">
        <v>125</v>
      </c>
      <c r="IV17" s="743">
        <v>94</v>
      </c>
      <c r="IW17" s="741">
        <v>290</v>
      </c>
      <c r="IX17" s="744">
        <v>255</v>
      </c>
      <c r="IY17" s="745">
        <v>13.73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0</v>
      </c>
      <c r="JO17" s="799">
        <v>0</v>
      </c>
      <c r="JP17" s="799">
        <v>0</v>
      </c>
      <c r="JQ17" s="799">
        <v>0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2807.2599999999998</v>
      </c>
      <c r="LS17" s="968">
        <v>2651.97</v>
      </c>
      <c r="LT17" s="755">
        <v>5.86</v>
      </c>
      <c r="LU17" s="63"/>
      <c r="LV17" s="63"/>
      <c r="LW17" s="764" t="s">
        <v>94</v>
      </c>
      <c r="LX17" s="57">
        <v>558</v>
      </c>
      <c r="LY17" s="756">
        <v>557</v>
      </c>
      <c r="LZ17" s="757">
        <v>0.18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0</v>
      </c>
      <c r="MP17" s="821">
        <v>0</v>
      </c>
      <c r="MQ17" s="821">
        <v>0</v>
      </c>
      <c r="MR17" s="821">
        <v>0</v>
      </c>
      <c r="MS17" s="821">
        <v>0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2371.33</v>
      </c>
      <c r="C18" s="971">
        <v>2228.5299999999997</v>
      </c>
      <c r="D18" s="763">
        <v>6.41</v>
      </c>
      <c r="E18" s="75"/>
      <c r="F18" s="75"/>
      <c r="G18" s="764" t="s">
        <v>95</v>
      </c>
      <c r="H18" s="741">
        <v>28</v>
      </c>
      <c r="I18" s="742">
        <v>12</v>
      </c>
      <c r="J18" s="743">
        <v>38</v>
      </c>
      <c r="K18" s="741">
        <v>78</v>
      </c>
      <c r="L18" s="744">
        <v>86</v>
      </c>
      <c r="M18" s="745">
        <v>-9.3000000000000007</v>
      </c>
      <c r="N18" s="66"/>
      <c r="O18" s="794" t="s">
        <v>38</v>
      </c>
      <c r="P18" s="795">
        <v>1297.5</v>
      </c>
      <c r="Q18" s="796">
        <v>1158.3900000000001</v>
      </c>
      <c r="R18" s="797">
        <v>12.01</v>
      </c>
      <c r="S18" s="795">
        <v>0</v>
      </c>
      <c r="T18" s="796">
        <v>0</v>
      </c>
      <c r="U18" s="797">
        <v>0</v>
      </c>
      <c r="V18" s="795">
        <v>1291.75</v>
      </c>
      <c r="W18" s="796">
        <v>1153.3699999999999</v>
      </c>
      <c r="X18" s="797">
        <v>12</v>
      </c>
      <c r="Y18" s="66"/>
      <c r="Z18" s="66"/>
      <c r="AA18" s="66" t="s">
        <v>64</v>
      </c>
      <c r="AB18" s="799">
        <v>0</v>
      </c>
      <c r="AC18" s="799">
        <v>0</v>
      </c>
      <c r="AD18" s="799">
        <v>0</v>
      </c>
      <c r="AE18" s="799">
        <v>0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2820</v>
      </c>
      <c r="CG18" s="971">
        <v>2682.31</v>
      </c>
      <c r="CH18" s="763">
        <v>5.13</v>
      </c>
      <c r="CI18" s="75"/>
      <c r="CJ18" s="75"/>
      <c r="CK18" s="764" t="s">
        <v>95</v>
      </c>
      <c r="CL18" s="741">
        <v>6</v>
      </c>
      <c r="CM18" s="742">
        <v>5</v>
      </c>
      <c r="CN18" s="743">
        <v>19</v>
      </c>
      <c r="CO18" s="741">
        <v>30</v>
      </c>
      <c r="CP18" s="744">
        <v>37</v>
      </c>
      <c r="CQ18" s="745">
        <v>-18.920000000000002</v>
      </c>
      <c r="CR18" s="66"/>
      <c r="CS18" s="794" t="s">
        <v>38</v>
      </c>
      <c r="CT18" s="795">
        <v>1341.3</v>
      </c>
      <c r="CU18" s="796">
        <v>1209.3499999999999</v>
      </c>
      <c r="CV18" s="797">
        <v>10.91</v>
      </c>
      <c r="CW18" s="795">
        <v>0</v>
      </c>
      <c r="CX18" s="796">
        <v>0</v>
      </c>
      <c r="CY18" s="797">
        <v>0</v>
      </c>
      <c r="CZ18" s="795">
        <v>1334.38</v>
      </c>
      <c r="DA18" s="796">
        <v>1203.17</v>
      </c>
      <c r="DB18" s="797">
        <v>10.91</v>
      </c>
      <c r="DC18" s="66"/>
      <c r="DD18" s="66"/>
      <c r="DE18" s="66" t="s">
        <v>64</v>
      </c>
      <c r="DF18" s="799">
        <v>0</v>
      </c>
      <c r="DG18" s="799">
        <v>0</v>
      </c>
      <c r="DH18" s="799">
        <v>0</v>
      </c>
      <c r="DI18" s="799">
        <v>0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2488.1</v>
      </c>
      <c r="FK18" s="971">
        <v>2336.63</v>
      </c>
      <c r="FL18" s="763">
        <v>6.48</v>
      </c>
      <c r="FM18" s="75"/>
      <c r="FN18" s="75"/>
      <c r="FO18" s="764" t="s">
        <v>95</v>
      </c>
      <c r="FP18" s="741">
        <v>7</v>
      </c>
      <c r="FQ18" s="742">
        <v>9</v>
      </c>
      <c r="FR18" s="743">
        <v>5</v>
      </c>
      <c r="FS18" s="741">
        <v>21</v>
      </c>
      <c r="FT18" s="744">
        <v>24</v>
      </c>
      <c r="FU18" s="745">
        <v>-12.5</v>
      </c>
      <c r="FV18" s="66"/>
      <c r="FW18" s="794" t="s">
        <v>38</v>
      </c>
      <c r="FX18" s="795">
        <v>1343.94</v>
      </c>
      <c r="FY18" s="796">
        <v>1249.4000000000001</v>
      </c>
      <c r="FZ18" s="797">
        <v>7.57</v>
      </c>
      <c r="GA18" s="795">
        <v>0</v>
      </c>
      <c r="GB18" s="796">
        <v>0</v>
      </c>
      <c r="GC18" s="797">
        <v>0</v>
      </c>
      <c r="GD18" s="795">
        <v>1329.47</v>
      </c>
      <c r="GE18" s="796">
        <v>1234.9000000000001</v>
      </c>
      <c r="GF18" s="797">
        <v>7.66</v>
      </c>
      <c r="GG18" s="66"/>
      <c r="GH18" s="66"/>
      <c r="GI18" s="66" t="s">
        <v>64</v>
      </c>
      <c r="GJ18" s="799">
        <v>0</v>
      </c>
      <c r="GK18" s="799">
        <v>0</v>
      </c>
      <c r="GL18" s="799">
        <v>0</v>
      </c>
      <c r="GM18" s="799">
        <v>0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2755.9500000000003</v>
      </c>
      <c r="IO18" s="971">
        <v>2615.0899999999997</v>
      </c>
      <c r="IP18" s="763">
        <v>5.39</v>
      </c>
      <c r="IQ18" s="75"/>
      <c r="IR18" s="75"/>
      <c r="IS18" s="764" t="s">
        <v>95</v>
      </c>
      <c r="IT18" s="741">
        <v>46</v>
      </c>
      <c r="IU18" s="742">
        <v>65</v>
      </c>
      <c r="IV18" s="743">
        <v>42</v>
      </c>
      <c r="IW18" s="741">
        <v>153</v>
      </c>
      <c r="IX18" s="744">
        <v>140</v>
      </c>
      <c r="IY18" s="745">
        <v>9.2899999999999991</v>
      </c>
      <c r="IZ18" s="66"/>
      <c r="JA18" s="794" t="s">
        <v>38</v>
      </c>
      <c r="JB18" s="795">
        <v>1330.18</v>
      </c>
      <c r="JC18" s="796">
        <v>1271.6099999999999</v>
      </c>
      <c r="JD18" s="797">
        <v>4.6100000000000003</v>
      </c>
      <c r="JE18" s="795">
        <v>0</v>
      </c>
      <c r="JF18" s="796">
        <v>0</v>
      </c>
      <c r="JG18" s="797">
        <v>0</v>
      </c>
      <c r="JH18" s="795">
        <v>1307.9000000000001</v>
      </c>
      <c r="JI18" s="796">
        <v>1251.26</v>
      </c>
      <c r="JJ18" s="797">
        <v>4.53</v>
      </c>
      <c r="JK18" s="66"/>
      <c r="JL18" s="66"/>
      <c r="JM18" s="66" t="s">
        <v>64</v>
      </c>
      <c r="JN18" s="799">
        <v>0</v>
      </c>
      <c r="JO18" s="799">
        <v>0</v>
      </c>
      <c r="JP18" s="799">
        <v>0</v>
      </c>
      <c r="JQ18" s="799">
        <v>0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2610.8199999999997</v>
      </c>
      <c r="LS18" s="971">
        <v>2469.9499999999998</v>
      </c>
      <c r="LT18" s="780">
        <v>5.7</v>
      </c>
      <c r="LU18" s="63"/>
      <c r="LV18" s="63"/>
      <c r="LW18" s="764" t="s">
        <v>95</v>
      </c>
      <c r="LX18" s="57">
        <v>282</v>
      </c>
      <c r="LY18" s="756">
        <v>287</v>
      </c>
      <c r="LZ18" s="757">
        <v>-1.74</v>
      </c>
      <c r="MA18" s="73"/>
      <c r="MB18" s="794" t="s">
        <v>38</v>
      </c>
      <c r="MC18" s="795">
        <v>1327.87</v>
      </c>
      <c r="MD18" s="796">
        <v>1235</v>
      </c>
      <c r="ME18" s="797">
        <v>7.52</v>
      </c>
      <c r="MF18" s="795">
        <v>0</v>
      </c>
      <c r="MG18" s="796">
        <v>0</v>
      </c>
      <c r="MH18" s="797">
        <v>0</v>
      </c>
      <c r="MI18" s="795">
        <v>1312.89</v>
      </c>
      <c r="MJ18" s="796">
        <v>1221.26</v>
      </c>
      <c r="MK18" s="797">
        <v>7.5</v>
      </c>
      <c r="ML18" s="4"/>
      <c r="MM18" s="4"/>
      <c r="MN18" s="4" t="s">
        <v>64</v>
      </c>
      <c r="MO18" s="821">
        <v>0</v>
      </c>
      <c r="MP18" s="821">
        <v>0</v>
      </c>
      <c r="MQ18" s="821">
        <v>0</v>
      </c>
      <c r="MR18" s="821">
        <v>0</v>
      </c>
      <c r="MS18" s="821">
        <v>0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3176.13</v>
      </c>
      <c r="C19" s="974">
        <v>2906.7100000000005</v>
      </c>
      <c r="D19" s="793">
        <v>9.27</v>
      </c>
      <c r="E19" s="75"/>
      <c r="F19" s="75"/>
      <c r="G19" s="764" t="s">
        <v>96</v>
      </c>
      <c r="H19" s="741">
        <v>23</v>
      </c>
      <c r="I19" s="742">
        <v>26</v>
      </c>
      <c r="J19" s="743">
        <v>24</v>
      </c>
      <c r="K19" s="741">
        <v>73</v>
      </c>
      <c r="L19" s="744">
        <v>83</v>
      </c>
      <c r="M19" s="745">
        <v>-12.05</v>
      </c>
      <c r="N19" s="66"/>
      <c r="O19" s="794" t="s">
        <v>52</v>
      </c>
      <c r="P19" s="795">
        <v>689.78</v>
      </c>
      <c r="Q19" s="796">
        <v>648.59</v>
      </c>
      <c r="R19" s="797">
        <v>6.35</v>
      </c>
      <c r="S19" s="795">
        <v>449.26</v>
      </c>
      <c r="T19" s="796">
        <v>392.23</v>
      </c>
      <c r="U19" s="797">
        <v>14.54</v>
      </c>
      <c r="V19" s="795">
        <v>688.71</v>
      </c>
      <c r="W19" s="796">
        <v>647.48</v>
      </c>
      <c r="X19" s="797">
        <v>6.37</v>
      </c>
      <c r="Y19" s="66"/>
      <c r="Z19" s="66"/>
      <c r="AA19" s="66" t="s">
        <v>70</v>
      </c>
      <c r="AB19" s="799">
        <v>0</v>
      </c>
      <c r="AC19" s="799">
        <v>0</v>
      </c>
      <c r="AD19" s="799">
        <v>0</v>
      </c>
      <c r="AE19" s="799">
        <v>0</v>
      </c>
      <c r="AF19" s="66"/>
      <c r="AG19" s="66"/>
      <c r="AH19" s="66"/>
      <c r="AI19" s="66"/>
      <c r="AJ19" s="66"/>
      <c r="AK19" s="66"/>
      <c r="AL19" s="835" t="s">
        <v>66</v>
      </c>
      <c r="AM19" s="860">
        <v>0</v>
      </c>
      <c r="AN19" s="861">
        <v>0</v>
      </c>
      <c r="AO19" s="861">
        <v>0</v>
      </c>
      <c r="AP19" s="972">
        <v>0</v>
      </c>
      <c r="AQ19" s="861"/>
      <c r="AR19" s="861"/>
      <c r="AS19" s="861"/>
      <c r="AT19" s="861"/>
      <c r="AU19" s="840">
        <v>0</v>
      </c>
      <c r="AV19" s="840">
        <v>0</v>
      </c>
      <c r="AW19" s="841">
        <v>0</v>
      </c>
      <c r="AX19" s="842"/>
      <c r="AY19" s="66"/>
      <c r="AZ19" s="835" t="s">
        <v>66</v>
      </c>
      <c r="BA19" s="860">
        <v>0</v>
      </c>
      <c r="BB19" s="861">
        <v>0</v>
      </c>
      <c r="BC19" s="864">
        <v>0</v>
      </c>
      <c r="BD19" s="862">
        <v>0</v>
      </c>
      <c r="BE19" s="861"/>
      <c r="BF19" s="861"/>
      <c r="BG19" s="861"/>
      <c r="BH19" s="861"/>
      <c r="BI19" s="840">
        <v>0</v>
      </c>
      <c r="BJ19" s="840">
        <v>0</v>
      </c>
      <c r="BK19" s="841">
        <v>0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3710.52</v>
      </c>
      <c r="CG19" s="974">
        <v>3421.65</v>
      </c>
      <c r="CH19" s="793">
        <v>8.44</v>
      </c>
      <c r="CI19" s="75"/>
      <c r="CJ19" s="75"/>
      <c r="CK19" s="764" t="s">
        <v>96</v>
      </c>
      <c r="CL19" s="741">
        <v>27</v>
      </c>
      <c r="CM19" s="742">
        <v>0</v>
      </c>
      <c r="CN19" s="743">
        <v>13</v>
      </c>
      <c r="CO19" s="741">
        <v>40</v>
      </c>
      <c r="CP19" s="744">
        <v>25</v>
      </c>
      <c r="CQ19" s="745">
        <v>60</v>
      </c>
      <c r="CR19" s="66"/>
      <c r="CS19" s="794" t="s">
        <v>52</v>
      </c>
      <c r="CT19" s="795">
        <v>880.97</v>
      </c>
      <c r="CU19" s="796">
        <v>807.2</v>
      </c>
      <c r="CV19" s="797">
        <v>9.14</v>
      </c>
      <c r="CW19" s="795">
        <v>534.73</v>
      </c>
      <c r="CX19" s="796">
        <v>492.63</v>
      </c>
      <c r="CY19" s="797">
        <v>8.5500000000000007</v>
      </c>
      <c r="CZ19" s="795">
        <v>879.18</v>
      </c>
      <c r="DA19" s="796">
        <v>805.59</v>
      </c>
      <c r="DB19" s="797">
        <v>9.1300000000000008</v>
      </c>
      <c r="DC19" s="66"/>
      <c r="DD19" s="66"/>
      <c r="DE19" s="66" t="s">
        <v>70</v>
      </c>
      <c r="DF19" s="799">
        <v>0</v>
      </c>
      <c r="DG19" s="799">
        <v>0</v>
      </c>
      <c r="DH19" s="799">
        <v>0</v>
      </c>
      <c r="DI19" s="799">
        <v>0</v>
      </c>
      <c r="DJ19" s="66"/>
      <c r="DK19" s="66"/>
      <c r="DL19" s="66"/>
      <c r="DM19" s="66"/>
      <c r="DN19" s="66"/>
      <c r="DO19" s="66"/>
      <c r="DP19" s="835" t="s">
        <v>66</v>
      </c>
      <c r="DQ19" s="860">
        <v>0</v>
      </c>
      <c r="DR19" s="861">
        <v>0</v>
      </c>
      <c r="DS19" s="861">
        <v>0</v>
      </c>
      <c r="DT19" s="862">
        <v>0</v>
      </c>
      <c r="DU19" s="860"/>
      <c r="DV19" s="861"/>
      <c r="DW19" s="861"/>
      <c r="DX19" s="861"/>
      <c r="DY19" s="840">
        <v>0</v>
      </c>
      <c r="DZ19" s="840">
        <v>0</v>
      </c>
      <c r="EA19" s="841">
        <v>0</v>
      </c>
      <c r="EB19" s="842"/>
      <c r="EC19" s="66"/>
      <c r="ED19" s="835" t="s">
        <v>66</v>
      </c>
      <c r="EE19" s="860">
        <v>0</v>
      </c>
      <c r="EF19" s="861">
        <v>0</v>
      </c>
      <c r="EG19" s="864">
        <v>0</v>
      </c>
      <c r="EH19" s="862">
        <v>0</v>
      </c>
      <c r="EI19" s="860"/>
      <c r="EJ19" s="861"/>
      <c r="EK19" s="861"/>
      <c r="EL19" s="861"/>
      <c r="EM19" s="840">
        <v>0</v>
      </c>
      <c r="EN19" s="840">
        <v>0</v>
      </c>
      <c r="EO19" s="841">
        <v>0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3722.95</v>
      </c>
      <c r="FK19" s="974">
        <v>3464.2400000000002</v>
      </c>
      <c r="FL19" s="793">
        <v>7.47</v>
      </c>
      <c r="FM19" s="75"/>
      <c r="FN19" s="75"/>
      <c r="FO19" s="764" t="s">
        <v>96</v>
      </c>
      <c r="FP19" s="741">
        <v>14</v>
      </c>
      <c r="FQ19" s="742">
        <v>25</v>
      </c>
      <c r="FR19" s="743">
        <v>4</v>
      </c>
      <c r="FS19" s="741">
        <v>43</v>
      </c>
      <c r="FT19" s="744">
        <v>47</v>
      </c>
      <c r="FU19" s="745">
        <v>-8.51</v>
      </c>
      <c r="FV19" s="66"/>
      <c r="FW19" s="794" t="s">
        <v>52</v>
      </c>
      <c r="FX19" s="795">
        <v>896.44</v>
      </c>
      <c r="FY19" s="796">
        <v>814.39</v>
      </c>
      <c r="FZ19" s="797">
        <v>10.08</v>
      </c>
      <c r="GA19" s="795">
        <v>582.65</v>
      </c>
      <c r="GB19" s="796">
        <v>531.76</v>
      </c>
      <c r="GC19" s="797">
        <v>9.57</v>
      </c>
      <c r="GD19" s="795">
        <v>893.06</v>
      </c>
      <c r="GE19" s="796">
        <v>811.11</v>
      </c>
      <c r="GF19" s="797">
        <v>10.1</v>
      </c>
      <c r="GG19" s="66"/>
      <c r="GH19" s="66"/>
      <c r="GI19" s="66" t="s">
        <v>70</v>
      </c>
      <c r="GJ19" s="799">
        <v>0</v>
      </c>
      <c r="GK19" s="799">
        <v>0</v>
      </c>
      <c r="GL19" s="799">
        <v>0</v>
      </c>
      <c r="GM19" s="799">
        <v>0</v>
      </c>
      <c r="GN19" s="66"/>
      <c r="GO19" s="66"/>
      <c r="GP19" s="66"/>
      <c r="GQ19" s="66"/>
      <c r="GR19" s="66"/>
      <c r="GS19" s="66"/>
      <c r="GT19" s="835" t="s">
        <v>66</v>
      </c>
      <c r="GU19" s="860">
        <v>0</v>
      </c>
      <c r="GV19" s="861">
        <v>0</v>
      </c>
      <c r="GW19" s="861">
        <v>0</v>
      </c>
      <c r="GX19" s="862">
        <v>0</v>
      </c>
      <c r="GY19" s="861"/>
      <c r="GZ19" s="861"/>
      <c r="HA19" s="861"/>
      <c r="HB19" s="861"/>
      <c r="HC19" s="840">
        <v>0</v>
      </c>
      <c r="HD19" s="840">
        <v>0</v>
      </c>
      <c r="HE19" s="841">
        <v>0</v>
      </c>
      <c r="HF19" s="842"/>
      <c r="HG19" s="66"/>
      <c r="HH19" s="835" t="s">
        <v>66</v>
      </c>
      <c r="HI19" s="860">
        <v>0</v>
      </c>
      <c r="HJ19" s="861">
        <v>0</v>
      </c>
      <c r="HK19" s="864">
        <v>0</v>
      </c>
      <c r="HL19" s="862">
        <v>0</v>
      </c>
      <c r="HM19" s="861"/>
      <c r="HN19" s="861"/>
      <c r="HO19" s="861"/>
      <c r="HP19" s="861"/>
      <c r="HQ19" s="840">
        <v>0</v>
      </c>
      <c r="HR19" s="840">
        <v>0</v>
      </c>
      <c r="HS19" s="841">
        <v>0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3639.88</v>
      </c>
      <c r="IO19" s="974">
        <v>3496.0099999999998</v>
      </c>
      <c r="IP19" s="793">
        <v>4.12</v>
      </c>
      <c r="IQ19" s="75"/>
      <c r="IR19" s="75"/>
      <c r="IS19" s="764" t="s">
        <v>96</v>
      </c>
      <c r="IT19" s="741">
        <v>41</v>
      </c>
      <c r="IU19" s="742">
        <v>46</v>
      </c>
      <c r="IV19" s="743">
        <v>58</v>
      </c>
      <c r="IW19" s="741">
        <v>145</v>
      </c>
      <c r="IX19" s="744">
        <v>165</v>
      </c>
      <c r="IY19" s="745">
        <v>-12.12</v>
      </c>
      <c r="IZ19" s="66"/>
      <c r="JA19" s="794" t="s">
        <v>52</v>
      </c>
      <c r="JB19" s="795">
        <v>785.09</v>
      </c>
      <c r="JC19" s="796">
        <v>734.72</v>
      </c>
      <c r="JD19" s="797">
        <v>6.86</v>
      </c>
      <c r="JE19" s="795">
        <v>532.37656150999999</v>
      </c>
      <c r="JF19" s="796">
        <v>518.24</v>
      </c>
      <c r="JG19" s="797">
        <v>2.73</v>
      </c>
      <c r="JH19" s="795">
        <v>780.86</v>
      </c>
      <c r="JI19" s="796">
        <v>731.25</v>
      </c>
      <c r="JJ19" s="797">
        <v>6.78</v>
      </c>
      <c r="JK19" s="66"/>
      <c r="JL19" s="66"/>
      <c r="JM19" s="66" t="s">
        <v>70</v>
      </c>
      <c r="JN19" s="799">
        <v>0</v>
      </c>
      <c r="JO19" s="799">
        <v>0</v>
      </c>
      <c r="JP19" s="799">
        <v>0</v>
      </c>
      <c r="JQ19" s="799">
        <v>0</v>
      </c>
      <c r="JR19" s="66"/>
      <c r="JS19" s="66"/>
      <c r="JT19" s="66"/>
      <c r="JU19" s="66"/>
      <c r="JV19" s="66"/>
      <c r="JW19" s="66"/>
      <c r="JX19" s="835" t="s">
        <v>66</v>
      </c>
      <c r="JY19" s="860">
        <v>0</v>
      </c>
      <c r="JZ19" s="861">
        <v>0</v>
      </c>
      <c r="KA19" s="861">
        <v>0</v>
      </c>
      <c r="KB19" s="865">
        <v>0</v>
      </c>
      <c r="KC19" s="866"/>
      <c r="KD19" s="866"/>
      <c r="KE19" s="866"/>
      <c r="KF19" s="866"/>
      <c r="KG19" s="867">
        <v>0</v>
      </c>
      <c r="KH19" s="840">
        <v>0</v>
      </c>
      <c r="KI19" s="841">
        <v>0</v>
      </c>
      <c r="KJ19" s="842"/>
      <c r="KK19" s="66"/>
      <c r="KL19" s="835" t="s">
        <v>66</v>
      </c>
      <c r="KM19" s="860">
        <v>0</v>
      </c>
      <c r="KN19" s="861">
        <v>0</v>
      </c>
      <c r="KO19" s="864">
        <v>0</v>
      </c>
      <c r="KP19" s="865">
        <v>0</v>
      </c>
      <c r="KQ19" s="866"/>
      <c r="KR19" s="866"/>
      <c r="KS19" s="866"/>
      <c r="KT19" s="866"/>
      <c r="KU19" s="867">
        <v>0</v>
      </c>
      <c r="KV19" s="840">
        <v>0</v>
      </c>
      <c r="KW19" s="841">
        <v>0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3573.3300000000008</v>
      </c>
      <c r="LS19" s="974">
        <v>3360.9999999999995</v>
      </c>
      <c r="LT19" s="820">
        <v>6.32</v>
      </c>
      <c r="LU19" s="63"/>
      <c r="LV19" s="63"/>
      <c r="LW19" s="764" t="s">
        <v>96</v>
      </c>
      <c r="LX19" s="57">
        <v>301</v>
      </c>
      <c r="LY19" s="756">
        <v>320</v>
      </c>
      <c r="LZ19" s="757">
        <v>-5.94</v>
      </c>
      <c r="MA19" s="73"/>
      <c r="MB19" s="794" t="s">
        <v>52</v>
      </c>
      <c r="MC19" s="795">
        <v>802.56</v>
      </c>
      <c r="MD19" s="796">
        <v>744.61</v>
      </c>
      <c r="ME19" s="797">
        <v>7.78</v>
      </c>
      <c r="MF19" s="795">
        <v>532.91999999999996</v>
      </c>
      <c r="MG19" s="796">
        <v>509.76</v>
      </c>
      <c r="MH19" s="797">
        <v>4.54</v>
      </c>
      <c r="MI19" s="795">
        <v>799.52</v>
      </c>
      <c r="MJ19" s="796">
        <v>742</v>
      </c>
      <c r="MK19" s="797">
        <v>7.75</v>
      </c>
      <c r="ML19" s="4"/>
      <c r="MM19" s="4"/>
      <c r="MN19" s="4" t="s">
        <v>70</v>
      </c>
      <c r="MO19" s="821">
        <v>0</v>
      </c>
      <c r="MP19" s="821">
        <v>0</v>
      </c>
      <c r="MQ19" s="821">
        <v>0</v>
      </c>
      <c r="MR19" s="821">
        <v>0</v>
      </c>
      <c r="MS19" s="821">
        <v>0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0</v>
      </c>
      <c r="NB19" s="869">
        <v>0</v>
      </c>
      <c r="NC19" s="869">
        <v>0</v>
      </c>
      <c r="ND19" s="870">
        <v>0</v>
      </c>
      <c r="NE19" s="869"/>
      <c r="NF19" s="869"/>
      <c r="NG19" s="869"/>
      <c r="NH19" s="869"/>
      <c r="NI19" s="871">
        <v>0</v>
      </c>
      <c r="NJ19" s="872">
        <v>0</v>
      </c>
      <c r="NK19" s="873">
        <v>0</v>
      </c>
      <c r="NL19" s="585"/>
      <c r="NM19" s="585"/>
      <c r="NN19" s="859" t="s">
        <v>66</v>
      </c>
      <c r="NO19" s="868">
        <v>0</v>
      </c>
      <c r="NP19" s="869">
        <v>0</v>
      </c>
      <c r="NQ19" s="869">
        <v>0</v>
      </c>
      <c r="NR19" s="870">
        <v>0</v>
      </c>
      <c r="NS19" s="869"/>
      <c r="NT19" s="869"/>
      <c r="NU19" s="869"/>
      <c r="NV19" s="869"/>
      <c r="NW19" s="871">
        <v>0</v>
      </c>
      <c r="NX19" s="872">
        <v>0</v>
      </c>
      <c r="NY19" s="873">
        <v>0</v>
      </c>
    </row>
    <row r="20" spans="1:389" ht="23.25" customHeight="1" x14ac:dyDescent="0.25">
      <c r="A20" s="976" t="s">
        <v>97</v>
      </c>
      <c r="B20" s="26">
        <v>2495.8200000000002</v>
      </c>
      <c r="C20" s="968">
        <v>2332.3200000000002</v>
      </c>
      <c r="D20" s="739">
        <v>7.01</v>
      </c>
      <c r="E20" s="75"/>
      <c r="F20" s="75"/>
      <c r="G20" s="764" t="s">
        <v>98</v>
      </c>
      <c r="H20" s="741">
        <v>18</v>
      </c>
      <c r="I20" s="742">
        <v>15</v>
      </c>
      <c r="J20" s="743">
        <v>16</v>
      </c>
      <c r="K20" s="741">
        <v>49</v>
      </c>
      <c r="L20" s="744">
        <v>50</v>
      </c>
      <c r="M20" s="745">
        <v>-2</v>
      </c>
      <c r="N20" s="66"/>
      <c r="O20" s="794" t="s">
        <v>58</v>
      </c>
      <c r="P20" s="795">
        <v>250.67</v>
      </c>
      <c r="Q20" s="796">
        <v>231.27</v>
      </c>
      <c r="R20" s="797">
        <v>8.39</v>
      </c>
      <c r="S20" s="795">
        <v>315.08999999999997</v>
      </c>
      <c r="T20" s="796">
        <v>286.14999999999998</v>
      </c>
      <c r="U20" s="797">
        <v>10.11</v>
      </c>
      <c r="V20" s="795">
        <v>250.96</v>
      </c>
      <c r="W20" s="796">
        <v>231.5</v>
      </c>
      <c r="X20" s="797">
        <v>8.41</v>
      </c>
      <c r="Y20" s="66"/>
      <c r="Z20" s="66"/>
      <c r="AA20" s="66" t="s">
        <v>75</v>
      </c>
      <c r="AB20" s="799">
        <v>0</v>
      </c>
      <c r="AC20" s="799">
        <v>0</v>
      </c>
      <c r="AD20" s="799">
        <v>0</v>
      </c>
      <c r="AE20" s="799">
        <v>0</v>
      </c>
      <c r="AF20" s="66"/>
      <c r="AG20" s="66"/>
      <c r="AH20" s="66"/>
      <c r="AI20" s="66"/>
      <c r="AJ20" s="66"/>
      <c r="AK20" s="66"/>
      <c r="AL20" s="835" t="s">
        <v>72</v>
      </c>
      <c r="AM20" s="860">
        <v>0</v>
      </c>
      <c r="AN20" s="861">
        <v>0</v>
      </c>
      <c r="AO20" s="861">
        <v>0</v>
      </c>
      <c r="AP20" s="972">
        <v>0</v>
      </c>
      <c r="AQ20" s="861"/>
      <c r="AR20" s="861"/>
      <c r="AS20" s="861"/>
      <c r="AT20" s="861"/>
      <c r="AU20" s="840">
        <v>0</v>
      </c>
      <c r="AV20" s="840">
        <v>0</v>
      </c>
      <c r="AW20" s="841">
        <v>0</v>
      </c>
      <c r="AX20" s="842"/>
      <c r="AY20" s="66"/>
      <c r="AZ20" s="835" t="s">
        <v>72</v>
      </c>
      <c r="BA20" s="860">
        <v>0</v>
      </c>
      <c r="BB20" s="861">
        <v>0</v>
      </c>
      <c r="BC20" s="864">
        <v>0</v>
      </c>
      <c r="BD20" s="862">
        <v>0</v>
      </c>
      <c r="BE20" s="861"/>
      <c r="BF20" s="861"/>
      <c r="BG20" s="861"/>
      <c r="BH20" s="861"/>
      <c r="BI20" s="840">
        <v>0</v>
      </c>
      <c r="BJ20" s="840">
        <v>0</v>
      </c>
      <c r="BK20" s="841">
        <v>0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2933.39</v>
      </c>
      <c r="CG20" s="968">
        <v>2776.2000000000007</v>
      </c>
      <c r="CH20" s="739">
        <v>5.66</v>
      </c>
      <c r="CI20" s="75"/>
      <c r="CJ20" s="75"/>
      <c r="CK20" s="764" t="s">
        <v>98</v>
      </c>
      <c r="CL20" s="741">
        <v>21</v>
      </c>
      <c r="CM20" s="742">
        <v>0</v>
      </c>
      <c r="CN20" s="743">
        <v>6</v>
      </c>
      <c r="CO20" s="741">
        <v>27</v>
      </c>
      <c r="CP20" s="744">
        <v>31</v>
      </c>
      <c r="CQ20" s="745">
        <v>-12.9</v>
      </c>
      <c r="CR20" s="66"/>
      <c r="CS20" s="794" t="s">
        <v>58</v>
      </c>
      <c r="CT20" s="795">
        <v>279.57</v>
      </c>
      <c r="CU20" s="796">
        <v>253.81</v>
      </c>
      <c r="CV20" s="797">
        <v>10.15</v>
      </c>
      <c r="CW20" s="795">
        <v>241.56</v>
      </c>
      <c r="CX20" s="796">
        <v>217.66</v>
      </c>
      <c r="CY20" s="797">
        <v>10.98</v>
      </c>
      <c r="CZ20" s="795">
        <v>279.38</v>
      </c>
      <c r="DA20" s="796">
        <v>253.62</v>
      </c>
      <c r="DB20" s="797">
        <v>10.16</v>
      </c>
      <c r="DC20" s="66"/>
      <c r="DD20" s="66"/>
      <c r="DE20" s="66" t="s">
        <v>75</v>
      </c>
      <c r="DF20" s="799">
        <v>0</v>
      </c>
      <c r="DG20" s="799">
        <v>0</v>
      </c>
      <c r="DH20" s="799">
        <v>0</v>
      </c>
      <c r="DI20" s="799">
        <v>0</v>
      </c>
      <c r="DJ20" s="66"/>
      <c r="DK20" s="66"/>
      <c r="DL20" s="66"/>
      <c r="DM20" s="66"/>
      <c r="DN20" s="66"/>
      <c r="DO20" s="66"/>
      <c r="DP20" s="835" t="s">
        <v>72</v>
      </c>
      <c r="DQ20" s="860">
        <v>0</v>
      </c>
      <c r="DR20" s="861">
        <v>0</v>
      </c>
      <c r="DS20" s="861">
        <v>0</v>
      </c>
      <c r="DT20" s="862">
        <v>0</v>
      </c>
      <c r="DU20" s="860"/>
      <c r="DV20" s="861"/>
      <c r="DW20" s="861"/>
      <c r="DX20" s="861"/>
      <c r="DY20" s="840">
        <v>0</v>
      </c>
      <c r="DZ20" s="840">
        <v>0</v>
      </c>
      <c r="EA20" s="841">
        <v>0</v>
      </c>
      <c r="EB20" s="842"/>
      <c r="EC20" s="66"/>
      <c r="ED20" s="835" t="s">
        <v>72</v>
      </c>
      <c r="EE20" s="860">
        <v>0</v>
      </c>
      <c r="EF20" s="861">
        <v>0</v>
      </c>
      <c r="EG20" s="864">
        <v>0</v>
      </c>
      <c r="EH20" s="862">
        <v>0</v>
      </c>
      <c r="EI20" s="860"/>
      <c r="EJ20" s="861"/>
      <c r="EK20" s="861"/>
      <c r="EL20" s="861"/>
      <c r="EM20" s="840">
        <v>0</v>
      </c>
      <c r="EN20" s="840">
        <v>0</v>
      </c>
      <c r="EO20" s="841">
        <v>0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2756.23</v>
      </c>
      <c r="FK20" s="968">
        <v>2581.1099999999997</v>
      </c>
      <c r="FL20" s="739">
        <v>6.78</v>
      </c>
      <c r="FM20" s="75"/>
      <c r="FN20" s="75"/>
      <c r="FO20" s="764" t="s">
        <v>98</v>
      </c>
      <c r="FP20" s="741">
        <v>24</v>
      </c>
      <c r="FQ20" s="742">
        <v>23</v>
      </c>
      <c r="FR20" s="743">
        <v>12</v>
      </c>
      <c r="FS20" s="741">
        <v>59</v>
      </c>
      <c r="FT20" s="744">
        <v>58</v>
      </c>
      <c r="FU20" s="745">
        <v>1.72</v>
      </c>
      <c r="FV20" s="66"/>
      <c r="FW20" s="794" t="s">
        <v>58</v>
      </c>
      <c r="FX20" s="795">
        <v>317.44</v>
      </c>
      <c r="FY20" s="796">
        <v>296.19</v>
      </c>
      <c r="FZ20" s="797">
        <v>7.17</v>
      </c>
      <c r="GA20" s="795">
        <v>211.57</v>
      </c>
      <c r="GB20" s="796">
        <v>196.73</v>
      </c>
      <c r="GC20" s="797">
        <v>7.54</v>
      </c>
      <c r="GD20" s="795">
        <v>316.3</v>
      </c>
      <c r="GE20" s="796">
        <v>295.04000000000002</v>
      </c>
      <c r="GF20" s="797">
        <v>7.21</v>
      </c>
      <c r="GG20" s="66"/>
      <c r="GH20" s="66"/>
      <c r="GI20" s="66" t="s">
        <v>75</v>
      </c>
      <c r="GJ20" s="799">
        <v>0</v>
      </c>
      <c r="GK20" s="799">
        <v>0</v>
      </c>
      <c r="GL20" s="799">
        <v>0</v>
      </c>
      <c r="GM20" s="799">
        <v>0</v>
      </c>
      <c r="GN20" s="66"/>
      <c r="GO20" s="66"/>
      <c r="GP20" s="66"/>
      <c r="GQ20" s="66"/>
      <c r="GR20" s="66"/>
      <c r="GS20" s="66"/>
      <c r="GT20" s="835" t="s">
        <v>72</v>
      </c>
      <c r="GU20" s="860">
        <v>0</v>
      </c>
      <c r="GV20" s="861">
        <v>0</v>
      </c>
      <c r="GW20" s="861">
        <v>0</v>
      </c>
      <c r="GX20" s="862">
        <v>0</v>
      </c>
      <c r="GY20" s="861"/>
      <c r="GZ20" s="861"/>
      <c r="HA20" s="861"/>
      <c r="HB20" s="861"/>
      <c r="HC20" s="840">
        <v>0</v>
      </c>
      <c r="HD20" s="840">
        <v>0</v>
      </c>
      <c r="HE20" s="841">
        <v>0</v>
      </c>
      <c r="HF20" s="842"/>
      <c r="HG20" s="66"/>
      <c r="HH20" s="835" t="s">
        <v>72</v>
      </c>
      <c r="HI20" s="860">
        <v>0</v>
      </c>
      <c r="HJ20" s="861">
        <v>0</v>
      </c>
      <c r="HK20" s="864">
        <v>0</v>
      </c>
      <c r="HL20" s="862">
        <v>0</v>
      </c>
      <c r="HM20" s="861"/>
      <c r="HN20" s="861"/>
      <c r="HO20" s="861"/>
      <c r="HP20" s="861"/>
      <c r="HQ20" s="840">
        <v>0</v>
      </c>
      <c r="HR20" s="840">
        <v>0</v>
      </c>
      <c r="HS20" s="841">
        <v>0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3064.1600000000003</v>
      </c>
      <c r="IO20" s="968">
        <v>2925.44</v>
      </c>
      <c r="IP20" s="739">
        <v>4.74</v>
      </c>
      <c r="IQ20" s="75"/>
      <c r="IR20" s="75"/>
      <c r="IS20" s="764" t="s">
        <v>98</v>
      </c>
      <c r="IT20" s="741">
        <v>68</v>
      </c>
      <c r="IU20" s="742">
        <v>124</v>
      </c>
      <c r="IV20" s="743">
        <v>113</v>
      </c>
      <c r="IW20" s="741">
        <v>305</v>
      </c>
      <c r="IX20" s="744">
        <v>262</v>
      </c>
      <c r="IY20" s="745">
        <v>16.41</v>
      </c>
      <c r="IZ20" s="66"/>
      <c r="JA20" s="794" t="s">
        <v>58</v>
      </c>
      <c r="JB20" s="795">
        <v>437.24</v>
      </c>
      <c r="JC20" s="796">
        <v>429.06</v>
      </c>
      <c r="JD20" s="797">
        <v>1.91</v>
      </c>
      <c r="JE20" s="795">
        <v>416.07290221</v>
      </c>
      <c r="JF20" s="796">
        <v>403.15</v>
      </c>
      <c r="JG20" s="797">
        <v>3.21</v>
      </c>
      <c r="JH20" s="795">
        <v>436.88</v>
      </c>
      <c r="JI20" s="796">
        <v>428.65</v>
      </c>
      <c r="JJ20" s="797">
        <v>1.92</v>
      </c>
      <c r="JK20" s="66"/>
      <c r="JL20" s="66"/>
      <c r="JM20" s="66" t="s">
        <v>75</v>
      </c>
      <c r="JN20" s="799">
        <v>0</v>
      </c>
      <c r="JO20" s="799">
        <v>0</v>
      </c>
      <c r="JP20" s="799">
        <v>0</v>
      </c>
      <c r="JQ20" s="799">
        <v>0</v>
      </c>
      <c r="JR20" s="66"/>
      <c r="JS20" s="66"/>
      <c r="JT20" s="66"/>
      <c r="JU20" s="66"/>
      <c r="JV20" s="66"/>
      <c r="JW20" s="66"/>
      <c r="JX20" s="835" t="s">
        <v>72</v>
      </c>
      <c r="JY20" s="860">
        <v>0</v>
      </c>
      <c r="JZ20" s="861">
        <v>0</v>
      </c>
      <c r="KA20" s="861">
        <v>0</v>
      </c>
      <c r="KB20" s="865">
        <v>0</v>
      </c>
      <c r="KC20" s="866"/>
      <c r="KD20" s="866"/>
      <c r="KE20" s="866"/>
      <c r="KF20" s="866"/>
      <c r="KG20" s="867">
        <v>0</v>
      </c>
      <c r="KH20" s="840">
        <v>0</v>
      </c>
      <c r="KI20" s="841">
        <v>0</v>
      </c>
      <c r="KJ20" s="842"/>
      <c r="KK20" s="66"/>
      <c r="KL20" s="835" t="s">
        <v>72</v>
      </c>
      <c r="KM20" s="860">
        <v>0</v>
      </c>
      <c r="KN20" s="861">
        <v>0</v>
      </c>
      <c r="KO20" s="864">
        <v>0</v>
      </c>
      <c r="KP20" s="865">
        <v>0</v>
      </c>
      <c r="KQ20" s="866"/>
      <c r="KR20" s="866"/>
      <c r="KS20" s="866"/>
      <c r="KT20" s="866"/>
      <c r="KU20" s="867">
        <v>0</v>
      </c>
      <c r="KV20" s="840">
        <v>0</v>
      </c>
      <c r="KW20" s="841">
        <v>0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2812.6800000000003</v>
      </c>
      <c r="LS20" s="968">
        <v>2656.9400000000005</v>
      </c>
      <c r="LT20" s="755">
        <v>5.86</v>
      </c>
      <c r="LU20" s="63"/>
      <c r="LV20" s="63"/>
      <c r="LW20" s="764" t="s">
        <v>98</v>
      </c>
      <c r="LX20" s="57">
        <v>440</v>
      </c>
      <c r="LY20" s="756">
        <v>401</v>
      </c>
      <c r="LZ20" s="757">
        <v>9.73</v>
      </c>
      <c r="MA20" s="73"/>
      <c r="MB20" s="794" t="s">
        <v>58</v>
      </c>
      <c r="MC20" s="795">
        <v>351.04</v>
      </c>
      <c r="MD20" s="796">
        <v>335.71</v>
      </c>
      <c r="ME20" s="797">
        <v>4.57</v>
      </c>
      <c r="MF20" s="795">
        <v>355.28</v>
      </c>
      <c r="MG20" s="796">
        <v>336.23</v>
      </c>
      <c r="MH20" s="797">
        <v>5.67</v>
      </c>
      <c r="MI20" s="795">
        <v>351.09</v>
      </c>
      <c r="MJ20" s="796">
        <v>335.71</v>
      </c>
      <c r="MK20" s="797">
        <v>4.58</v>
      </c>
      <c r="ML20" s="4"/>
      <c r="MM20" s="4"/>
      <c r="MN20" s="4" t="s">
        <v>75</v>
      </c>
      <c r="MO20" s="821">
        <v>0</v>
      </c>
      <c r="MP20" s="821">
        <v>0</v>
      </c>
      <c r="MQ20" s="821">
        <v>0</v>
      </c>
      <c r="MR20" s="821">
        <v>0</v>
      </c>
      <c r="MS20" s="821">
        <v>0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0</v>
      </c>
      <c r="NB20" s="869">
        <v>0</v>
      </c>
      <c r="NC20" s="869">
        <v>0</v>
      </c>
      <c r="ND20" s="870">
        <v>0</v>
      </c>
      <c r="NE20" s="869"/>
      <c r="NF20" s="869"/>
      <c r="NG20" s="869"/>
      <c r="NH20" s="869"/>
      <c r="NI20" s="871">
        <v>0</v>
      </c>
      <c r="NJ20" s="872">
        <v>0</v>
      </c>
      <c r="NK20" s="873">
        <v>0</v>
      </c>
      <c r="NL20" s="585"/>
      <c r="NM20" s="585"/>
      <c r="NN20" s="859" t="s">
        <v>72</v>
      </c>
      <c r="NO20" s="868">
        <v>0</v>
      </c>
      <c r="NP20" s="869">
        <v>0</v>
      </c>
      <c r="NQ20" s="869">
        <v>0</v>
      </c>
      <c r="NR20" s="870">
        <v>0</v>
      </c>
      <c r="NS20" s="869"/>
      <c r="NT20" s="869"/>
      <c r="NU20" s="869"/>
      <c r="NV20" s="869"/>
      <c r="NW20" s="871">
        <v>0</v>
      </c>
      <c r="NX20" s="872">
        <v>0</v>
      </c>
      <c r="NY20" s="873">
        <v>0</v>
      </c>
    </row>
    <row r="21" spans="1:389" ht="23.25" customHeight="1" thickBot="1" x14ac:dyDescent="0.3">
      <c r="A21" s="56" t="s">
        <v>56</v>
      </c>
      <c r="B21" s="27">
        <v>2372.5300000000002</v>
      </c>
      <c r="C21" s="971">
        <v>2229.61</v>
      </c>
      <c r="D21" s="763">
        <v>6.41</v>
      </c>
      <c r="E21" s="75"/>
      <c r="F21" s="75"/>
      <c r="G21" s="764" t="s">
        <v>99</v>
      </c>
      <c r="H21" s="741">
        <v>67</v>
      </c>
      <c r="I21" s="742">
        <v>72</v>
      </c>
      <c r="J21" s="743">
        <v>89</v>
      </c>
      <c r="K21" s="741">
        <v>228</v>
      </c>
      <c r="L21" s="744">
        <v>200</v>
      </c>
      <c r="M21" s="745">
        <v>14</v>
      </c>
      <c r="N21" s="66"/>
      <c r="O21" s="794" t="s">
        <v>63</v>
      </c>
      <c r="P21" s="795">
        <v>231.59</v>
      </c>
      <c r="Q21" s="796">
        <v>214.72</v>
      </c>
      <c r="R21" s="797">
        <v>7.86</v>
      </c>
      <c r="S21" s="795">
        <v>261.27</v>
      </c>
      <c r="T21" s="796">
        <v>246.59</v>
      </c>
      <c r="U21" s="797">
        <v>5.95</v>
      </c>
      <c r="V21" s="795">
        <v>231.72</v>
      </c>
      <c r="W21" s="796">
        <v>214.86</v>
      </c>
      <c r="X21" s="797">
        <v>7.85</v>
      </c>
      <c r="Y21" s="66"/>
      <c r="Z21" s="66"/>
      <c r="AA21" s="66" t="s">
        <v>80</v>
      </c>
      <c r="AB21" s="799">
        <v>0</v>
      </c>
      <c r="AC21" s="799">
        <v>0</v>
      </c>
      <c r="AD21" s="799">
        <v>0</v>
      </c>
      <c r="AE21" s="799">
        <v>0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486</v>
      </c>
      <c r="AO21" s="885">
        <v>28280</v>
      </c>
      <c r="AP21" s="977">
        <v>610</v>
      </c>
      <c r="AQ21" s="885"/>
      <c r="AR21" s="885"/>
      <c r="AS21" s="885"/>
      <c r="AT21" s="885"/>
      <c r="AU21" s="889">
        <v>29376</v>
      </c>
      <c r="AV21" s="840">
        <v>156</v>
      </c>
      <c r="AW21" s="841">
        <v>29532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3325</v>
      </c>
      <c r="BD21" s="886">
        <v>0</v>
      </c>
      <c r="BE21" s="885"/>
      <c r="BF21" s="885"/>
      <c r="BG21" s="885"/>
      <c r="BH21" s="885"/>
      <c r="BI21" s="889">
        <v>3325</v>
      </c>
      <c r="BJ21" s="889">
        <v>76</v>
      </c>
      <c r="BK21" s="841">
        <v>3401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2828.79</v>
      </c>
      <c r="CG21" s="971">
        <v>2690.67</v>
      </c>
      <c r="CH21" s="763">
        <v>5.13</v>
      </c>
      <c r="CI21" s="75"/>
      <c r="CJ21" s="75"/>
      <c r="CK21" s="764" t="s">
        <v>99</v>
      </c>
      <c r="CL21" s="741">
        <v>10</v>
      </c>
      <c r="CM21" s="742">
        <v>0</v>
      </c>
      <c r="CN21" s="743">
        <v>0</v>
      </c>
      <c r="CO21" s="741">
        <v>10</v>
      </c>
      <c r="CP21" s="744">
        <v>17</v>
      </c>
      <c r="CQ21" s="745">
        <v>-41.18</v>
      </c>
      <c r="CR21" s="66"/>
      <c r="CS21" s="794" t="s">
        <v>63</v>
      </c>
      <c r="CT21" s="795">
        <v>332.5</v>
      </c>
      <c r="CU21" s="796">
        <v>313.27</v>
      </c>
      <c r="CV21" s="797">
        <v>6.14</v>
      </c>
      <c r="CW21" s="795">
        <v>286.43</v>
      </c>
      <c r="CX21" s="796">
        <v>264.33</v>
      </c>
      <c r="CY21" s="797">
        <v>8.36</v>
      </c>
      <c r="CZ21" s="795">
        <v>332.26</v>
      </c>
      <c r="DA21" s="796">
        <v>313.02</v>
      </c>
      <c r="DB21" s="797">
        <v>6.15</v>
      </c>
      <c r="DC21" s="66"/>
      <c r="DD21" s="66"/>
      <c r="DE21" s="66" t="s">
        <v>80</v>
      </c>
      <c r="DF21" s="799">
        <v>0</v>
      </c>
      <c r="DG21" s="799">
        <v>0</v>
      </c>
      <c r="DH21" s="799">
        <v>0</v>
      </c>
      <c r="DI21" s="799">
        <v>0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426</v>
      </c>
      <c r="DS21" s="885">
        <v>32217</v>
      </c>
      <c r="DT21" s="886">
        <v>304</v>
      </c>
      <c r="DU21" s="884"/>
      <c r="DV21" s="885"/>
      <c r="DW21" s="885"/>
      <c r="DX21" s="885"/>
      <c r="DY21" s="889">
        <v>32947</v>
      </c>
      <c r="DZ21" s="840">
        <v>741</v>
      </c>
      <c r="EA21" s="841">
        <v>33688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3372</v>
      </c>
      <c r="EH21" s="886">
        <v>0</v>
      </c>
      <c r="EI21" s="884"/>
      <c r="EJ21" s="885"/>
      <c r="EK21" s="885"/>
      <c r="EL21" s="885"/>
      <c r="EM21" s="889">
        <v>3372</v>
      </c>
      <c r="EN21" s="889">
        <v>69</v>
      </c>
      <c r="EO21" s="841">
        <v>3441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2488.4599999999996</v>
      </c>
      <c r="FK21" s="971">
        <v>2337.0099999999998</v>
      </c>
      <c r="FL21" s="763">
        <v>6.48</v>
      </c>
      <c r="FM21" s="75"/>
      <c r="FN21" s="75"/>
      <c r="FO21" s="764" t="s">
        <v>99</v>
      </c>
      <c r="FP21" s="741">
        <v>28</v>
      </c>
      <c r="FQ21" s="742">
        <v>31</v>
      </c>
      <c r="FR21" s="743">
        <v>38</v>
      </c>
      <c r="FS21" s="741">
        <v>97</v>
      </c>
      <c r="FT21" s="744">
        <v>84</v>
      </c>
      <c r="FU21" s="745">
        <v>15.48</v>
      </c>
      <c r="FV21" s="66"/>
      <c r="FW21" s="794" t="s">
        <v>63</v>
      </c>
      <c r="FX21" s="795">
        <v>331.09</v>
      </c>
      <c r="FY21" s="796">
        <v>312.32</v>
      </c>
      <c r="FZ21" s="797">
        <v>6.01</v>
      </c>
      <c r="GA21" s="795">
        <v>354.28</v>
      </c>
      <c r="GB21" s="796">
        <v>335.72</v>
      </c>
      <c r="GC21" s="797">
        <v>5.53</v>
      </c>
      <c r="GD21" s="795">
        <v>331.34</v>
      </c>
      <c r="GE21" s="796">
        <v>312.58999999999997</v>
      </c>
      <c r="GF21" s="797">
        <v>6</v>
      </c>
      <c r="GG21" s="66"/>
      <c r="GH21" s="66"/>
      <c r="GI21" s="66" t="s">
        <v>80</v>
      </c>
      <c r="GJ21" s="799">
        <v>0</v>
      </c>
      <c r="GK21" s="799">
        <v>0</v>
      </c>
      <c r="GL21" s="799">
        <v>0</v>
      </c>
      <c r="GM21" s="799">
        <v>0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245</v>
      </c>
      <c r="GW21" s="885">
        <v>18576</v>
      </c>
      <c r="GX21" s="886">
        <v>0</v>
      </c>
      <c r="GY21" s="885"/>
      <c r="GZ21" s="885"/>
      <c r="HA21" s="885"/>
      <c r="HB21" s="885"/>
      <c r="HC21" s="889">
        <v>18821</v>
      </c>
      <c r="HD21" s="840">
        <v>17</v>
      </c>
      <c r="HE21" s="841">
        <v>18838</v>
      </c>
      <c r="HF21" s="842"/>
      <c r="HG21" s="66"/>
      <c r="HH21" s="835" t="s">
        <v>77</v>
      </c>
      <c r="HI21" s="884">
        <v>0</v>
      </c>
      <c r="HJ21" s="885">
        <v>22</v>
      </c>
      <c r="HK21" s="888">
        <v>4215</v>
      </c>
      <c r="HL21" s="886">
        <v>0</v>
      </c>
      <c r="HM21" s="885"/>
      <c r="HN21" s="885"/>
      <c r="HO21" s="885"/>
      <c r="HP21" s="885"/>
      <c r="HQ21" s="889">
        <v>4237</v>
      </c>
      <c r="HR21" s="889">
        <v>178</v>
      </c>
      <c r="HS21" s="841">
        <v>4415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2756.76</v>
      </c>
      <c r="IO21" s="971">
        <v>2615.87</v>
      </c>
      <c r="IP21" s="763">
        <v>5.39</v>
      </c>
      <c r="IQ21" s="75"/>
      <c r="IR21" s="75"/>
      <c r="IS21" s="764" t="s">
        <v>99</v>
      </c>
      <c r="IT21" s="741">
        <v>67</v>
      </c>
      <c r="IU21" s="742">
        <v>113</v>
      </c>
      <c r="IV21" s="743">
        <v>119</v>
      </c>
      <c r="IW21" s="741">
        <v>299</v>
      </c>
      <c r="IX21" s="744">
        <v>301</v>
      </c>
      <c r="IY21" s="745">
        <v>-0.66</v>
      </c>
      <c r="IZ21" s="66"/>
      <c r="JA21" s="794" t="s">
        <v>63</v>
      </c>
      <c r="JB21" s="795">
        <v>333.95</v>
      </c>
      <c r="JC21" s="796">
        <v>320.35000000000002</v>
      </c>
      <c r="JD21" s="797">
        <v>4.25</v>
      </c>
      <c r="JE21" s="795">
        <v>234.80611987</v>
      </c>
      <c r="JF21" s="796">
        <v>220.28</v>
      </c>
      <c r="JG21" s="797">
        <v>6.59</v>
      </c>
      <c r="JH21" s="795">
        <v>332.29</v>
      </c>
      <c r="JI21" s="796">
        <v>318.75</v>
      </c>
      <c r="JJ21" s="797">
        <v>4.25</v>
      </c>
      <c r="JK21" s="66"/>
      <c r="JL21" s="66"/>
      <c r="JM21" s="66" t="s">
        <v>80</v>
      </c>
      <c r="JN21" s="799">
        <v>0</v>
      </c>
      <c r="JO21" s="799">
        <v>0</v>
      </c>
      <c r="JP21" s="799">
        <v>0</v>
      </c>
      <c r="JQ21" s="799">
        <v>0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529</v>
      </c>
      <c r="KA21" s="885">
        <v>21122</v>
      </c>
      <c r="KB21" s="890">
        <v>32</v>
      </c>
      <c r="KC21" s="891"/>
      <c r="KD21" s="891"/>
      <c r="KE21" s="891"/>
      <c r="KF21" s="891"/>
      <c r="KG21" s="892">
        <v>21683</v>
      </c>
      <c r="KH21" s="840">
        <v>39</v>
      </c>
      <c r="KI21" s="841">
        <v>21722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7282</v>
      </c>
      <c r="KP21" s="890">
        <v>200</v>
      </c>
      <c r="KQ21" s="891"/>
      <c r="KR21" s="891"/>
      <c r="KS21" s="891"/>
      <c r="KT21" s="891"/>
      <c r="KU21" s="892">
        <v>7482</v>
      </c>
      <c r="KV21" s="889">
        <v>474</v>
      </c>
      <c r="KW21" s="841">
        <v>7956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2613.7899999999995</v>
      </c>
      <c r="LS21" s="971">
        <v>2472.65</v>
      </c>
      <c r="LT21" s="780">
        <v>5.71</v>
      </c>
      <c r="LU21" s="63"/>
      <c r="LV21" s="63"/>
      <c r="LW21" s="764" t="s">
        <v>99</v>
      </c>
      <c r="LX21" s="57">
        <v>634</v>
      </c>
      <c r="LY21" s="756">
        <v>602</v>
      </c>
      <c r="LZ21" s="757">
        <v>5.32</v>
      </c>
      <c r="MA21" s="73"/>
      <c r="MB21" s="794" t="s">
        <v>63</v>
      </c>
      <c r="MC21" s="795">
        <v>312.3</v>
      </c>
      <c r="MD21" s="796">
        <v>296.43</v>
      </c>
      <c r="ME21" s="797">
        <v>5.35</v>
      </c>
      <c r="MF21" s="795">
        <v>261.23</v>
      </c>
      <c r="MG21" s="796">
        <v>249.46</v>
      </c>
      <c r="MH21" s="797">
        <v>4.72</v>
      </c>
      <c r="MI21" s="795">
        <v>311.72000000000003</v>
      </c>
      <c r="MJ21" s="796">
        <v>295.91000000000003</v>
      </c>
      <c r="MK21" s="797">
        <v>5.34</v>
      </c>
      <c r="ML21" s="4"/>
      <c r="MM21" s="4"/>
      <c r="MN21" s="4" t="s">
        <v>80</v>
      </c>
      <c r="MO21" s="821">
        <v>0</v>
      </c>
      <c r="MP21" s="821">
        <v>0</v>
      </c>
      <c r="MQ21" s="821">
        <v>0</v>
      </c>
      <c r="MR21" s="821">
        <v>0</v>
      </c>
      <c r="MS21" s="821">
        <v>0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1686</v>
      </c>
      <c r="NC21" s="894">
        <v>100195</v>
      </c>
      <c r="ND21" s="895">
        <v>946</v>
      </c>
      <c r="NE21" s="894"/>
      <c r="NF21" s="894"/>
      <c r="NG21" s="894"/>
      <c r="NH21" s="894"/>
      <c r="NI21" s="896">
        <v>102827</v>
      </c>
      <c r="NJ21" s="897">
        <v>953</v>
      </c>
      <c r="NK21" s="898">
        <v>103780</v>
      </c>
      <c r="NL21" s="585"/>
      <c r="NM21" s="585"/>
      <c r="NN21" s="859" t="s">
        <v>77</v>
      </c>
      <c r="NO21" s="893">
        <v>0</v>
      </c>
      <c r="NP21" s="894">
        <v>22</v>
      </c>
      <c r="NQ21" s="894">
        <v>18194</v>
      </c>
      <c r="NR21" s="895">
        <v>200</v>
      </c>
      <c r="NS21" s="894"/>
      <c r="NT21" s="894"/>
      <c r="NU21" s="894"/>
      <c r="NV21" s="894"/>
      <c r="NW21" s="896">
        <v>18416</v>
      </c>
      <c r="NX21" s="897">
        <v>797</v>
      </c>
      <c r="NY21" s="898">
        <v>19213</v>
      </c>
    </row>
    <row r="22" spans="1:389" ht="23.25" customHeight="1" thickTop="1" thickBot="1" x14ac:dyDescent="0.3">
      <c r="A22" s="790" t="s">
        <v>36</v>
      </c>
      <c r="B22" s="973">
        <v>3182.57</v>
      </c>
      <c r="C22" s="974">
        <v>2912.5099999999998</v>
      </c>
      <c r="D22" s="793">
        <v>9.27</v>
      </c>
      <c r="E22" s="75"/>
      <c r="F22" s="75"/>
      <c r="G22" s="740" t="s">
        <v>100</v>
      </c>
      <c r="H22" s="741">
        <v>31</v>
      </c>
      <c r="I22" s="742">
        <v>8</v>
      </c>
      <c r="J22" s="743">
        <v>28</v>
      </c>
      <c r="K22" s="741">
        <v>67</v>
      </c>
      <c r="L22" s="744">
        <v>89</v>
      </c>
      <c r="M22" s="745">
        <v>-24.72</v>
      </c>
      <c r="N22" s="66"/>
      <c r="O22" s="794" t="s">
        <v>69</v>
      </c>
      <c r="P22" s="795">
        <v>284.52</v>
      </c>
      <c r="Q22" s="796">
        <v>253.2</v>
      </c>
      <c r="R22" s="797">
        <v>12.37</v>
      </c>
      <c r="S22" s="795">
        <v>258.74</v>
      </c>
      <c r="T22" s="796">
        <v>242.14</v>
      </c>
      <c r="U22" s="797">
        <v>6.86</v>
      </c>
      <c r="V22" s="795">
        <v>284.41000000000003</v>
      </c>
      <c r="W22" s="796">
        <v>253.15</v>
      </c>
      <c r="X22" s="797">
        <v>12.35</v>
      </c>
      <c r="Y22" s="66"/>
      <c r="Z22" s="66"/>
      <c r="AA22" s="66" t="s">
        <v>84</v>
      </c>
      <c r="AB22" s="799">
        <v>0</v>
      </c>
      <c r="AC22" s="799">
        <v>0</v>
      </c>
      <c r="AD22" s="799">
        <v>0</v>
      </c>
      <c r="AE22" s="799">
        <v>0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0</v>
      </c>
      <c r="AN22" s="905">
        <v>486</v>
      </c>
      <c r="AO22" s="905">
        <v>28280</v>
      </c>
      <c r="AP22" s="978">
        <v>610</v>
      </c>
      <c r="AQ22" s="905"/>
      <c r="AR22" s="905"/>
      <c r="AS22" s="905"/>
      <c r="AT22" s="905"/>
      <c r="AU22" s="909">
        <v>29376</v>
      </c>
      <c r="AV22" s="905">
        <v>156</v>
      </c>
      <c r="AW22" s="907">
        <v>29532</v>
      </c>
      <c r="AX22" s="908"/>
      <c r="AY22" s="92"/>
      <c r="AZ22" s="903" t="s">
        <v>49</v>
      </c>
      <c r="BA22" s="904">
        <v>0</v>
      </c>
      <c r="BB22" s="905">
        <v>0</v>
      </c>
      <c r="BC22" s="905">
        <v>3325</v>
      </c>
      <c r="BD22" s="906">
        <v>0</v>
      </c>
      <c r="BE22" s="905"/>
      <c r="BF22" s="905"/>
      <c r="BG22" s="905"/>
      <c r="BH22" s="905"/>
      <c r="BI22" s="909">
        <v>3325</v>
      </c>
      <c r="BJ22" s="905">
        <v>76</v>
      </c>
      <c r="BK22" s="907">
        <v>3401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3721.26</v>
      </c>
      <c r="CG22" s="974">
        <v>3431.4</v>
      </c>
      <c r="CH22" s="793">
        <v>8.4499999999999993</v>
      </c>
      <c r="CI22" s="75"/>
      <c r="CJ22" s="75"/>
      <c r="CK22" s="740" t="s">
        <v>100</v>
      </c>
      <c r="CL22" s="741">
        <v>12</v>
      </c>
      <c r="CM22" s="742">
        <v>0</v>
      </c>
      <c r="CN22" s="743">
        <v>14</v>
      </c>
      <c r="CO22" s="741">
        <v>26</v>
      </c>
      <c r="CP22" s="744">
        <v>32</v>
      </c>
      <c r="CQ22" s="745">
        <v>-18.75</v>
      </c>
      <c r="CR22" s="66"/>
      <c r="CS22" s="794" t="s">
        <v>69</v>
      </c>
      <c r="CT22" s="795">
        <v>254.63</v>
      </c>
      <c r="CU22" s="796">
        <v>239.54</v>
      </c>
      <c r="CV22" s="797">
        <v>6.3</v>
      </c>
      <c r="CW22" s="795">
        <v>176.92</v>
      </c>
      <c r="CX22" s="796">
        <v>165.82</v>
      </c>
      <c r="CY22" s="797">
        <v>6.69</v>
      </c>
      <c r="CZ22" s="795">
        <v>254.23</v>
      </c>
      <c r="DA22" s="796">
        <v>239.16</v>
      </c>
      <c r="DB22" s="797">
        <v>6.3</v>
      </c>
      <c r="DC22" s="66"/>
      <c r="DD22" s="66"/>
      <c r="DE22" s="66" t="s">
        <v>84</v>
      </c>
      <c r="DF22" s="799">
        <v>0</v>
      </c>
      <c r="DG22" s="799">
        <v>0</v>
      </c>
      <c r="DH22" s="799">
        <v>0</v>
      </c>
      <c r="DI22" s="799">
        <v>0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0</v>
      </c>
      <c r="DR22" s="905">
        <v>426</v>
      </c>
      <c r="DS22" s="905">
        <v>32217</v>
      </c>
      <c r="DT22" s="906">
        <v>304</v>
      </c>
      <c r="DU22" s="905"/>
      <c r="DV22" s="905"/>
      <c r="DW22" s="905"/>
      <c r="DX22" s="905"/>
      <c r="DY22" s="909">
        <v>32947</v>
      </c>
      <c r="DZ22" s="905">
        <v>741</v>
      </c>
      <c r="EA22" s="907">
        <v>33688</v>
      </c>
      <c r="EB22" s="908"/>
      <c r="EC22" s="92"/>
      <c r="ED22" s="903" t="s">
        <v>49</v>
      </c>
      <c r="EE22" s="904">
        <v>0</v>
      </c>
      <c r="EF22" s="905">
        <v>0</v>
      </c>
      <c r="EG22" s="905">
        <v>3372</v>
      </c>
      <c r="EH22" s="906">
        <v>0</v>
      </c>
      <c r="EI22" s="905"/>
      <c r="EJ22" s="905"/>
      <c r="EK22" s="905"/>
      <c r="EL22" s="905"/>
      <c r="EM22" s="909">
        <v>3372</v>
      </c>
      <c r="EN22" s="905">
        <v>69</v>
      </c>
      <c r="EO22" s="907">
        <v>3441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3744.03</v>
      </c>
      <c r="FK22" s="974">
        <v>3485.2900000000004</v>
      </c>
      <c r="FL22" s="793">
        <v>7.42</v>
      </c>
      <c r="FM22" s="75"/>
      <c r="FN22" s="75"/>
      <c r="FO22" s="740" t="s">
        <v>100</v>
      </c>
      <c r="FP22" s="741">
        <v>52</v>
      </c>
      <c r="FQ22" s="742">
        <v>53</v>
      </c>
      <c r="FR22" s="743">
        <v>55</v>
      </c>
      <c r="FS22" s="741">
        <v>160</v>
      </c>
      <c r="FT22" s="744">
        <v>162</v>
      </c>
      <c r="FU22" s="745">
        <v>-1.23</v>
      </c>
      <c r="FV22" s="66"/>
      <c r="FW22" s="794" t="s">
        <v>69</v>
      </c>
      <c r="FX22" s="795">
        <v>250.19</v>
      </c>
      <c r="FY22" s="796">
        <v>241.05</v>
      </c>
      <c r="FZ22" s="797">
        <v>3.79</v>
      </c>
      <c r="GA22" s="795">
        <v>182.32</v>
      </c>
      <c r="GB22" s="796">
        <v>174.36</v>
      </c>
      <c r="GC22" s="797">
        <v>4.57</v>
      </c>
      <c r="GD22" s="795">
        <v>249.46</v>
      </c>
      <c r="GE22" s="796">
        <v>240.27</v>
      </c>
      <c r="GF22" s="797">
        <v>3.82</v>
      </c>
      <c r="GG22" s="66"/>
      <c r="GH22" s="66"/>
      <c r="GI22" s="66" t="s">
        <v>84</v>
      </c>
      <c r="GJ22" s="799">
        <v>0</v>
      </c>
      <c r="GK22" s="799">
        <v>0</v>
      </c>
      <c r="GL22" s="799">
        <v>0</v>
      </c>
      <c r="GM22" s="799">
        <v>0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0</v>
      </c>
      <c r="GV22" s="905">
        <v>245</v>
      </c>
      <c r="GW22" s="905">
        <v>18576</v>
      </c>
      <c r="GX22" s="906">
        <v>0</v>
      </c>
      <c r="GY22" s="905"/>
      <c r="GZ22" s="905"/>
      <c r="HA22" s="905"/>
      <c r="HB22" s="905"/>
      <c r="HC22" s="909">
        <v>18821</v>
      </c>
      <c r="HD22" s="905">
        <v>17</v>
      </c>
      <c r="HE22" s="907">
        <v>18838</v>
      </c>
      <c r="HF22" s="908"/>
      <c r="HG22" s="92"/>
      <c r="HH22" s="903" t="s">
        <v>49</v>
      </c>
      <c r="HI22" s="904">
        <v>0</v>
      </c>
      <c r="HJ22" s="905">
        <v>22</v>
      </c>
      <c r="HK22" s="905">
        <v>4215</v>
      </c>
      <c r="HL22" s="906">
        <v>0</v>
      </c>
      <c r="HM22" s="905"/>
      <c r="HN22" s="905"/>
      <c r="HO22" s="905"/>
      <c r="HP22" s="905"/>
      <c r="HQ22" s="909">
        <v>4237</v>
      </c>
      <c r="HR22" s="905">
        <v>178</v>
      </c>
      <c r="HS22" s="907">
        <v>4415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3673.75</v>
      </c>
      <c r="IO22" s="974">
        <v>3526.96</v>
      </c>
      <c r="IP22" s="793">
        <v>4.16</v>
      </c>
      <c r="IQ22" s="75"/>
      <c r="IR22" s="75"/>
      <c r="IS22" s="740" t="s">
        <v>100</v>
      </c>
      <c r="IT22" s="741">
        <v>41</v>
      </c>
      <c r="IU22" s="742">
        <v>81</v>
      </c>
      <c r="IV22" s="743">
        <v>72</v>
      </c>
      <c r="IW22" s="741">
        <v>194</v>
      </c>
      <c r="IX22" s="744">
        <v>202</v>
      </c>
      <c r="IY22" s="745">
        <v>-3.96</v>
      </c>
      <c r="IZ22" s="66"/>
      <c r="JA22" s="794" t="s">
        <v>69</v>
      </c>
      <c r="JB22" s="795">
        <v>283.52999999999997</v>
      </c>
      <c r="JC22" s="796">
        <v>282.18</v>
      </c>
      <c r="JD22" s="797">
        <v>0.48</v>
      </c>
      <c r="JE22" s="795">
        <v>138.46542586999999</v>
      </c>
      <c r="JF22" s="796">
        <v>135.47</v>
      </c>
      <c r="JG22" s="797">
        <v>2.21</v>
      </c>
      <c r="JH22" s="795">
        <v>281.10000000000002</v>
      </c>
      <c r="JI22" s="796">
        <v>279.83</v>
      </c>
      <c r="JJ22" s="797">
        <v>0.45</v>
      </c>
      <c r="JK22" s="66"/>
      <c r="JL22" s="66"/>
      <c r="JM22" s="66" t="s">
        <v>84</v>
      </c>
      <c r="JN22" s="799">
        <v>0</v>
      </c>
      <c r="JO22" s="799">
        <v>0</v>
      </c>
      <c r="JP22" s="799">
        <v>0</v>
      </c>
      <c r="JQ22" s="799">
        <v>0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0</v>
      </c>
      <c r="JZ22" s="905">
        <v>529</v>
      </c>
      <c r="KA22" s="905">
        <v>21122</v>
      </c>
      <c r="KB22" s="911">
        <v>32</v>
      </c>
      <c r="KC22" s="912"/>
      <c r="KD22" s="912"/>
      <c r="KE22" s="912"/>
      <c r="KF22" s="912"/>
      <c r="KG22" s="913">
        <v>21683</v>
      </c>
      <c r="KH22" s="905">
        <v>39</v>
      </c>
      <c r="KI22" s="907">
        <v>21722</v>
      </c>
      <c r="KJ22" s="908"/>
      <c r="KK22" s="92"/>
      <c r="KL22" s="903" t="s">
        <v>49</v>
      </c>
      <c r="KM22" s="904">
        <v>0</v>
      </c>
      <c r="KN22" s="905">
        <v>0</v>
      </c>
      <c r="KO22" s="905">
        <v>7282</v>
      </c>
      <c r="KP22" s="911">
        <v>200</v>
      </c>
      <c r="KQ22" s="912"/>
      <c r="KR22" s="912"/>
      <c r="KS22" s="912"/>
      <c r="KT22" s="912"/>
      <c r="KU22" s="913">
        <v>7482</v>
      </c>
      <c r="KV22" s="905">
        <v>474</v>
      </c>
      <c r="KW22" s="907">
        <v>7956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3594.9</v>
      </c>
      <c r="LS22" s="974">
        <v>3380.7499999999995</v>
      </c>
      <c r="LT22" s="820">
        <v>6.33</v>
      </c>
      <c r="LU22" s="63"/>
      <c r="LV22" s="63"/>
      <c r="LW22" s="740" t="s">
        <v>100</v>
      </c>
      <c r="LX22" s="57">
        <v>447</v>
      </c>
      <c r="LY22" s="756">
        <v>485</v>
      </c>
      <c r="LZ22" s="757">
        <v>-7.84</v>
      </c>
      <c r="MA22" s="73"/>
      <c r="MB22" s="794" t="s">
        <v>69</v>
      </c>
      <c r="MC22" s="795">
        <v>272.61</v>
      </c>
      <c r="MD22" s="796">
        <v>261.66000000000003</v>
      </c>
      <c r="ME22" s="797">
        <v>4.18</v>
      </c>
      <c r="MF22" s="795">
        <v>156.74</v>
      </c>
      <c r="MG22" s="796">
        <v>151.84</v>
      </c>
      <c r="MH22" s="797">
        <v>3.23</v>
      </c>
      <c r="MI22" s="795">
        <v>271.3</v>
      </c>
      <c r="MJ22" s="796">
        <v>260.44</v>
      </c>
      <c r="MK22" s="797">
        <v>4.17</v>
      </c>
      <c r="ML22" s="4"/>
      <c r="MM22" s="4"/>
      <c r="MN22" s="4" t="s">
        <v>84</v>
      </c>
      <c r="MO22" s="821">
        <v>0</v>
      </c>
      <c r="MP22" s="821">
        <v>0</v>
      </c>
      <c r="MQ22" s="821">
        <v>0</v>
      </c>
      <c r="MR22" s="821">
        <v>0</v>
      </c>
      <c r="MS22" s="821">
        <v>0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0</v>
      </c>
      <c r="NB22" s="917">
        <v>1686</v>
      </c>
      <c r="NC22" s="917">
        <v>100195</v>
      </c>
      <c r="ND22" s="918">
        <v>946</v>
      </c>
      <c r="NE22" s="917"/>
      <c r="NF22" s="917"/>
      <c r="NG22" s="917"/>
      <c r="NH22" s="917"/>
      <c r="NI22" s="919">
        <v>102827</v>
      </c>
      <c r="NJ22" s="916">
        <v>953</v>
      </c>
      <c r="NK22" s="919">
        <v>103780</v>
      </c>
      <c r="NL22" s="585"/>
      <c r="NM22" s="585"/>
      <c r="NN22" s="916" t="s">
        <v>49</v>
      </c>
      <c r="NO22" s="916">
        <v>0</v>
      </c>
      <c r="NP22" s="917">
        <v>22</v>
      </c>
      <c r="NQ22" s="917">
        <v>18194</v>
      </c>
      <c r="NR22" s="918">
        <v>200</v>
      </c>
      <c r="NS22" s="917"/>
      <c r="NT22" s="917"/>
      <c r="NU22" s="917"/>
      <c r="NV22" s="917"/>
      <c r="NW22" s="919">
        <v>18416</v>
      </c>
      <c r="NX22" s="916">
        <v>797</v>
      </c>
      <c r="NY22" s="919">
        <v>19213</v>
      </c>
    </row>
    <row r="23" spans="1:389" ht="23.25" customHeight="1" thickTop="1" x14ac:dyDescent="0.25">
      <c r="A23" s="58" t="s">
        <v>101</v>
      </c>
      <c r="B23" s="119">
        <v>1669.42</v>
      </c>
      <c r="C23" s="979">
        <v>1554.8200000000002</v>
      </c>
      <c r="D23" s="739">
        <v>7.37</v>
      </c>
      <c r="E23" s="75"/>
      <c r="F23" s="75"/>
      <c r="G23" s="740" t="s">
        <v>102</v>
      </c>
      <c r="H23" s="741">
        <v>65</v>
      </c>
      <c r="I23" s="742">
        <v>19</v>
      </c>
      <c r="J23" s="743">
        <v>12</v>
      </c>
      <c r="K23" s="741">
        <v>96</v>
      </c>
      <c r="L23" s="744">
        <v>70</v>
      </c>
      <c r="M23" s="745">
        <v>37.14</v>
      </c>
      <c r="N23" s="66" t="s">
        <v>392</v>
      </c>
      <c r="O23" s="794" t="s">
        <v>74</v>
      </c>
      <c r="P23" s="795">
        <v>332.92</v>
      </c>
      <c r="Q23" s="980">
        <v>314</v>
      </c>
      <c r="R23" s="797">
        <v>6.03</v>
      </c>
      <c r="S23" s="795">
        <v>359.12</v>
      </c>
      <c r="T23" s="796">
        <v>325.54000000000002</v>
      </c>
      <c r="U23" s="797">
        <v>10.32</v>
      </c>
      <c r="V23" s="795">
        <v>333.03</v>
      </c>
      <c r="W23" s="796">
        <v>314.05</v>
      </c>
      <c r="X23" s="797">
        <v>6.04</v>
      </c>
      <c r="Y23" s="66"/>
      <c r="Z23" s="92" t="s">
        <v>54</v>
      </c>
      <c r="AA23" s="92"/>
      <c r="AB23" s="981">
        <v>79.3</v>
      </c>
      <c r="AC23" s="982">
        <v>81.34</v>
      </c>
      <c r="AD23" s="982">
        <v>78.34</v>
      </c>
      <c r="AE23" s="982">
        <v>79.66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1633.3400000000001</v>
      </c>
      <c r="CG23" s="979">
        <v>1553.26</v>
      </c>
      <c r="CH23" s="739">
        <v>5.16</v>
      </c>
      <c r="CI23" s="75"/>
      <c r="CJ23" s="75"/>
      <c r="CK23" s="740" t="s">
        <v>102</v>
      </c>
      <c r="CL23" s="741">
        <v>61</v>
      </c>
      <c r="CM23" s="742">
        <v>85</v>
      </c>
      <c r="CN23" s="743">
        <v>36</v>
      </c>
      <c r="CO23" s="741">
        <v>182</v>
      </c>
      <c r="CP23" s="744">
        <v>138</v>
      </c>
      <c r="CQ23" s="745">
        <v>31.88</v>
      </c>
      <c r="CR23" s="66"/>
      <c r="CS23" s="794" t="s">
        <v>74</v>
      </c>
      <c r="CT23" s="795">
        <v>392.65</v>
      </c>
      <c r="CU23" s="980">
        <v>381.11</v>
      </c>
      <c r="CV23" s="797">
        <v>3.03</v>
      </c>
      <c r="CW23" s="795">
        <v>262.39</v>
      </c>
      <c r="CX23" s="796">
        <v>253.15</v>
      </c>
      <c r="CY23" s="797">
        <v>3.65</v>
      </c>
      <c r="CZ23" s="795">
        <v>391.98</v>
      </c>
      <c r="DA23" s="796">
        <v>380.46</v>
      </c>
      <c r="DB23" s="797">
        <v>3.03</v>
      </c>
      <c r="DC23" s="66"/>
      <c r="DD23" s="92" t="s">
        <v>54</v>
      </c>
      <c r="DE23" s="92"/>
      <c r="DF23" s="981">
        <v>79.3</v>
      </c>
      <c r="DG23" s="982">
        <v>68.45</v>
      </c>
      <c r="DH23" s="982">
        <v>63.43</v>
      </c>
      <c r="DI23" s="982">
        <v>70.400000000000006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1730.19</v>
      </c>
      <c r="FK23" s="979">
        <v>1622.5300000000002</v>
      </c>
      <c r="FL23" s="739">
        <v>6.64</v>
      </c>
      <c r="FM23" s="75"/>
      <c r="FN23" s="75"/>
      <c r="FO23" s="740" t="s">
        <v>102</v>
      </c>
      <c r="FP23" s="741">
        <v>81</v>
      </c>
      <c r="FQ23" s="742">
        <v>101</v>
      </c>
      <c r="FR23" s="743">
        <v>79</v>
      </c>
      <c r="FS23" s="741">
        <v>261</v>
      </c>
      <c r="FT23" s="744">
        <v>249</v>
      </c>
      <c r="FU23" s="745">
        <v>4.82</v>
      </c>
      <c r="FV23" s="66"/>
      <c r="FW23" s="794" t="s">
        <v>74</v>
      </c>
      <c r="FX23" s="795">
        <v>436.12</v>
      </c>
      <c r="FY23" s="980">
        <v>413.21</v>
      </c>
      <c r="FZ23" s="797">
        <v>5.54</v>
      </c>
      <c r="GA23" s="795">
        <v>291.47000000000003</v>
      </c>
      <c r="GB23" s="796">
        <v>275.70999999999998</v>
      </c>
      <c r="GC23" s="797">
        <v>5.72</v>
      </c>
      <c r="GD23" s="795">
        <v>434.56</v>
      </c>
      <c r="GE23" s="796">
        <v>411.61</v>
      </c>
      <c r="GF23" s="797">
        <v>5.58</v>
      </c>
      <c r="GG23" s="66"/>
      <c r="GH23" s="92" t="s">
        <v>54</v>
      </c>
      <c r="GI23" s="92"/>
      <c r="GJ23" s="981">
        <v>53.55</v>
      </c>
      <c r="GK23" s="982">
        <v>52.95</v>
      </c>
      <c r="GL23" s="982">
        <v>56.8</v>
      </c>
      <c r="GM23" s="982">
        <v>54.44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1649.4699999999998</v>
      </c>
      <c r="IO23" s="979">
        <v>1591.5500000000002</v>
      </c>
      <c r="IP23" s="739">
        <v>3.64</v>
      </c>
      <c r="IQ23" s="75"/>
      <c r="IR23" s="75"/>
      <c r="IS23" s="740" t="s">
        <v>102</v>
      </c>
      <c r="IT23" s="741">
        <v>112</v>
      </c>
      <c r="IU23" s="742">
        <v>106</v>
      </c>
      <c r="IV23" s="743">
        <v>135</v>
      </c>
      <c r="IW23" s="741">
        <v>353</v>
      </c>
      <c r="IX23" s="744">
        <v>283</v>
      </c>
      <c r="IY23" s="745">
        <v>24.73</v>
      </c>
      <c r="IZ23" s="66"/>
      <c r="JA23" s="794" t="s">
        <v>74</v>
      </c>
      <c r="JB23" s="795">
        <v>345.13</v>
      </c>
      <c r="JC23" s="980">
        <v>335.24</v>
      </c>
      <c r="JD23" s="797">
        <v>2.95</v>
      </c>
      <c r="JE23" s="795">
        <v>242.71201893</v>
      </c>
      <c r="JF23" s="796">
        <v>231.54</v>
      </c>
      <c r="JG23" s="797">
        <v>4.83</v>
      </c>
      <c r="JH23" s="795">
        <v>343.41</v>
      </c>
      <c r="JI23" s="796">
        <v>333.58</v>
      </c>
      <c r="JJ23" s="797">
        <v>2.95</v>
      </c>
      <c r="JK23" s="66"/>
      <c r="JL23" s="92" t="s">
        <v>54</v>
      </c>
      <c r="JM23" s="92"/>
      <c r="JN23" s="981">
        <v>70.38</v>
      </c>
      <c r="JO23" s="982">
        <v>75.45</v>
      </c>
      <c r="JP23" s="982">
        <v>80.959999999999994</v>
      </c>
      <c r="JQ23" s="982">
        <v>75.599999999999994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1641.5700000000002</v>
      </c>
      <c r="LS23" s="968">
        <v>1571.58</v>
      </c>
      <c r="LT23" s="755">
        <v>4.45</v>
      </c>
      <c r="LU23" s="63"/>
      <c r="LV23" s="63"/>
      <c r="LW23" s="740" t="s">
        <v>102</v>
      </c>
      <c r="LX23" s="57">
        <v>892</v>
      </c>
      <c r="LY23" s="756">
        <v>740</v>
      </c>
      <c r="LZ23" s="757">
        <v>20.54</v>
      </c>
      <c r="MA23" s="73"/>
      <c r="MB23" s="794" t="s">
        <v>74</v>
      </c>
      <c r="MC23" s="795">
        <v>367.96</v>
      </c>
      <c r="MD23" s="796">
        <v>353.64</v>
      </c>
      <c r="ME23" s="797">
        <v>4.05</v>
      </c>
      <c r="MF23" s="795">
        <v>261.23</v>
      </c>
      <c r="MG23" s="796">
        <v>249.46</v>
      </c>
      <c r="MH23" s="797">
        <v>4.72</v>
      </c>
      <c r="MI23" s="795">
        <v>366.76</v>
      </c>
      <c r="MJ23" s="796">
        <v>352.48</v>
      </c>
      <c r="MK23" s="797">
        <v>4.05</v>
      </c>
      <c r="ML23" s="4"/>
      <c r="MM23" s="781" t="s">
        <v>54</v>
      </c>
      <c r="MN23" s="781"/>
      <c r="MO23" s="985">
        <v>79.66</v>
      </c>
      <c r="MP23" s="985">
        <v>70.400000000000006</v>
      </c>
      <c r="MQ23" s="985">
        <v>54.44</v>
      </c>
      <c r="MR23" s="985">
        <v>75.599999999999994</v>
      </c>
      <c r="MS23" s="985">
        <v>70.02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1640.4099999999999</v>
      </c>
      <c r="C24" s="935">
        <v>1544.48</v>
      </c>
      <c r="D24" s="763">
        <v>6.21</v>
      </c>
      <c r="E24" s="75"/>
      <c r="F24" s="75"/>
      <c r="G24" s="764" t="s">
        <v>103</v>
      </c>
      <c r="H24" s="741">
        <v>122</v>
      </c>
      <c r="I24" s="742">
        <v>61</v>
      </c>
      <c r="J24" s="743">
        <v>102</v>
      </c>
      <c r="K24" s="741">
        <v>285</v>
      </c>
      <c r="L24" s="744">
        <v>177</v>
      </c>
      <c r="M24" s="745">
        <v>61.02</v>
      </c>
      <c r="N24" s="66"/>
      <c r="O24" s="902" t="s">
        <v>79</v>
      </c>
      <c r="P24" s="986">
        <v>95.59</v>
      </c>
      <c r="Q24" s="796">
        <v>92.34</v>
      </c>
      <c r="R24" s="797">
        <v>3.52</v>
      </c>
      <c r="S24" s="795">
        <v>85.46</v>
      </c>
      <c r="T24" s="796">
        <v>83.32</v>
      </c>
      <c r="U24" s="797">
        <v>2.57</v>
      </c>
      <c r="V24" s="795">
        <v>95.55</v>
      </c>
      <c r="W24" s="796">
        <v>92.3</v>
      </c>
      <c r="X24" s="797">
        <v>3.52</v>
      </c>
      <c r="Y24" s="66"/>
      <c r="Z24" s="66"/>
      <c r="AA24" s="66" t="s">
        <v>39</v>
      </c>
      <c r="AB24" s="95">
        <v>76.45</v>
      </c>
      <c r="AC24" s="95">
        <v>53.74</v>
      </c>
      <c r="AD24" s="95">
        <v>50.08</v>
      </c>
      <c r="AE24" s="95">
        <v>60.09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1632.92</v>
      </c>
      <c r="CG24" s="935">
        <v>1555.71</v>
      </c>
      <c r="CH24" s="763">
        <v>4.96</v>
      </c>
      <c r="CI24" s="75"/>
      <c r="CJ24" s="75"/>
      <c r="CK24" s="764" t="s">
        <v>103</v>
      </c>
      <c r="CL24" s="741">
        <v>199</v>
      </c>
      <c r="CM24" s="742">
        <v>331</v>
      </c>
      <c r="CN24" s="743">
        <v>304</v>
      </c>
      <c r="CO24" s="741">
        <v>834</v>
      </c>
      <c r="CP24" s="744">
        <v>697</v>
      </c>
      <c r="CQ24" s="745">
        <v>19.66</v>
      </c>
      <c r="CR24" s="66"/>
      <c r="CS24" s="902" t="s">
        <v>79</v>
      </c>
      <c r="CT24" s="986">
        <v>239.64</v>
      </c>
      <c r="CU24" s="796">
        <v>227.12</v>
      </c>
      <c r="CV24" s="797">
        <v>5.51</v>
      </c>
      <c r="CW24" s="795">
        <v>135.88999999999999</v>
      </c>
      <c r="CX24" s="796">
        <v>132.52000000000001</v>
      </c>
      <c r="CY24" s="797">
        <v>2.54</v>
      </c>
      <c r="CZ24" s="795">
        <v>239.11</v>
      </c>
      <c r="DA24" s="796">
        <v>226.63</v>
      </c>
      <c r="DB24" s="797">
        <v>5.51</v>
      </c>
      <c r="DC24" s="66"/>
      <c r="DD24" s="66"/>
      <c r="DE24" s="66" t="s">
        <v>39</v>
      </c>
      <c r="DF24" s="95">
        <v>59.47</v>
      </c>
      <c r="DG24" s="95">
        <v>48.53</v>
      </c>
      <c r="DH24" s="95">
        <v>49.07</v>
      </c>
      <c r="DI24" s="95">
        <v>52.36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1139.3699999999999</v>
      </c>
      <c r="FK24" s="935">
        <v>1087.49</v>
      </c>
      <c r="FL24" s="763">
        <v>4.7699999999999996</v>
      </c>
      <c r="FM24" s="75"/>
      <c r="FN24" s="75"/>
      <c r="FO24" s="764" t="s">
        <v>103</v>
      </c>
      <c r="FP24" s="741">
        <v>252</v>
      </c>
      <c r="FQ24" s="742">
        <v>205</v>
      </c>
      <c r="FR24" s="743">
        <v>157</v>
      </c>
      <c r="FS24" s="741">
        <v>614</v>
      </c>
      <c r="FT24" s="744">
        <v>527</v>
      </c>
      <c r="FU24" s="745">
        <v>16.510000000000002</v>
      </c>
      <c r="FV24" s="66"/>
      <c r="FW24" s="902" t="s">
        <v>79</v>
      </c>
      <c r="FX24" s="986">
        <v>168.81</v>
      </c>
      <c r="FY24" s="796">
        <v>158.72999999999999</v>
      </c>
      <c r="FZ24" s="797">
        <v>6.35</v>
      </c>
      <c r="GA24" s="795">
        <v>164.32</v>
      </c>
      <c r="GB24" s="796">
        <v>158.41</v>
      </c>
      <c r="GC24" s="797">
        <v>3.73</v>
      </c>
      <c r="GD24" s="795">
        <v>168.76</v>
      </c>
      <c r="GE24" s="796">
        <v>158.72</v>
      </c>
      <c r="GF24" s="797">
        <v>6.33</v>
      </c>
      <c r="GG24" s="66"/>
      <c r="GH24" s="66"/>
      <c r="GI24" s="66" t="s">
        <v>39</v>
      </c>
      <c r="GJ24" s="95">
        <v>0</v>
      </c>
      <c r="GK24" s="95">
        <v>48.76</v>
      </c>
      <c r="GL24" s="95">
        <v>47.55</v>
      </c>
      <c r="GM24" s="95">
        <v>32.1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1619.0600000000002</v>
      </c>
      <c r="IO24" s="935">
        <v>1576.68</v>
      </c>
      <c r="IP24" s="763">
        <v>2.69</v>
      </c>
      <c r="IQ24" s="75"/>
      <c r="IR24" s="75"/>
      <c r="IS24" s="764" t="s">
        <v>103</v>
      </c>
      <c r="IT24" s="741">
        <v>326</v>
      </c>
      <c r="IU24" s="742">
        <v>452</v>
      </c>
      <c r="IV24" s="743">
        <v>362</v>
      </c>
      <c r="IW24" s="741">
        <v>1140</v>
      </c>
      <c r="IX24" s="744">
        <v>1159</v>
      </c>
      <c r="IY24" s="745">
        <v>-1.64</v>
      </c>
      <c r="IZ24" s="66"/>
      <c r="JA24" s="902" t="s">
        <v>79</v>
      </c>
      <c r="JB24" s="986">
        <v>158.63</v>
      </c>
      <c r="JC24" s="796">
        <v>153.80000000000001</v>
      </c>
      <c r="JD24" s="797">
        <v>3.14</v>
      </c>
      <c r="JE24" s="795">
        <v>87.62160883</v>
      </c>
      <c r="JF24" s="796">
        <v>84.16</v>
      </c>
      <c r="JG24" s="797">
        <v>4.1100000000000003</v>
      </c>
      <c r="JH24" s="795">
        <v>157.44</v>
      </c>
      <c r="JI24" s="796">
        <v>152.69</v>
      </c>
      <c r="JJ24" s="797">
        <v>3.11</v>
      </c>
      <c r="JK24" s="66"/>
      <c r="JL24" s="66"/>
      <c r="JM24" s="66" t="s">
        <v>39</v>
      </c>
      <c r="JN24" s="95">
        <v>61.32</v>
      </c>
      <c r="JO24" s="95">
        <v>64.510000000000005</v>
      </c>
      <c r="JP24" s="95">
        <v>76.31</v>
      </c>
      <c r="JQ24" s="95">
        <v>67.38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1601.24</v>
      </c>
      <c r="LS24" s="971">
        <v>1538.4499999999998</v>
      </c>
      <c r="LT24" s="780">
        <v>4.08</v>
      </c>
      <c r="LU24" s="63"/>
      <c r="LV24" s="63"/>
      <c r="LW24" s="764" t="s">
        <v>103</v>
      </c>
      <c r="LX24" s="57">
        <v>2873</v>
      </c>
      <c r="LY24" s="756">
        <v>2560</v>
      </c>
      <c r="LZ24" s="757">
        <v>12.23</v>
      </c>
      <c r="MA24" s="73"/>
      <c r="MB24" s="902" t="s">
        <v>79</v>
      </c>
      <c r="MC24" s="795">
        <v>160.56</v>
      </c>
      <c r="MD24" s="796">
        <v>153.69999999999999</v>
      </c>
      <c r="ME24" s="797">
        <v>4.46</v>
      </c>
      <c r="MF24" s="795">
        <v>114.94</v>
      </c>
      <c r="MG24" s="796">
        <v>108.46</v>
      </c>
      <c r="MH24" s="797">
        <v>5.97</v>
      </c>
      <c r="MI24" s="795">
        <v>160.05000000000001</v>
      </c>
      <c r="MJ24" s="796">
        <v>153.19999999999999</v>
      </c>
      <c r="MK24" s="797">
        <v>4.47</v>
      </c>
      <c r="ML24" s="4"/>
      <c r="MM24" s="4"/>
      <c r="MN24" s="4" t="s">
        <v>39</v>
      </c>
      <c r="MO24" s="990">
        <v>60.09</v>
      </c>
      <c r="MP24" s="990">
        <v>52.36</v>
      </c>
      <c r="MQ24" s="990">
        <v>32.1</v>
      </c>
      <c r="MR24" s="990">
        <v>67.38</v>
      </c>
      <c r="MS24" s="991">
        <v>52.98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1728.94</v>
      </c>
      <c r="C25" s="944">
        <v>1575.97</v>
      </c>
      <c r="D25" s="901">
        <v>9.7100000000000009</v>
      </c>
      <c r="E25" s="75"/>
      <c r="F25" s="75"/>
      <c r="G25" s="740" t="s">
        <v>106</v>
      </c>
      <c r="H25" s="741">
        <v>9</v>
      </c>
      <c r="I25" s="742">
        <v>21</v>
      </c>
      <c r="J25" s="743">
        <v>12</v>
      </c>
      <c r="K25" s="741">
        <v>42</v>
      </c>
      <c r="L25" s="744">
        <v>53</v>
      </c>
      <c r="M25" s="745">
        <v>-20.75</v>
      </c>
      <c r="N25" s="66"/>
      <c r="O25" s="922" t="s">
        <v>83</v>
      </c>
      <c r="P25" s="923">
        <v>3182.57</v>
      </c>
      <c r="Q25" s="924">
        <v>2912.5099999999998</v>
      </c>
      <c r="R25" s="925">
        <v>9.27</v>
      </c>
      <c r="S25" s="926">
        <v>1728.94</v>
      </c>
      <c r="T25" s="924">
        <v>1575.97</v>
      </c>
      <c r="U25" s="925">
        <v>9.7100000000000009</v>
      </c>
      <c r="V25" s="926">
        <v>3176.13</v>
      </c>
      <c r="W25" s="924">
        <v>2906.7100000000005</v>
      </c>
      <c r="X25" s="925">
        <v>9.27</v>
      </c>
      <c r="Y25" s="66"/>
      <c r="Z25" s="66"/>
      <c r="AA25" s="66" t="s">
        <v>53</v>
      </c>
      <c r="AB25" s="95">
        <v>79.349999999999994</v>
      </c>
      <c r="AC25" s="95">
        <v>81.83</v>
      </c>
      <c r="AD25" s="95">
        <v>78.83</v>
      </c>
      <c r="AE25" s="95">
        <v>80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1637.92</v>
      </c>
      <c r="CG25" s="944">
        <v>1526.11</v>
      </c>
      <c r="CH25" s="901">
        <v>7.33</v>
      </c>
      <c r="CI25" s="75"/>
      <c r="CJ25" s="75"/>
      <c r="CK25" s="740" t="s">
        <v>106</v>
      </c>
      <c r="CL25" s="741">
        <v>47</v>
      </c>
      <c r="CM25" s="742">
        <v>20</v>
      </c>
      <c r="CN25" s="743">
        <v>28</v>
      </c>
      <c r="CO25" s="741">
        <v>95</v>
      </c>
      <c r="CP25" s="744">
        <v>94</v>
      </c>
      <c r="CQ25" s="745">
        <v>1.06</v>
      </c>
      <c r="CR25" s="66"/>
      <c r="CS25" s="922" t="s">
        <v>83</v>
      </c>
      <c r="CT25" s="923">
        <v>3721.26</v>
      </c>
      <c r="CU25" s="924">
        <v>3431.4</v>
      </c>
      <c r="CV25" s="925">
        <v>8.4499999999999993</v>
      </c>
      <c r="CW25" s="926">
        <v>1637.92</v>
      </c>
      <c r="CX25" s="924">
        <v>1526.11</v>
      </c>
      <c r="CY25" s="925">
        <v>7.33</v>
      </c>
      <c r="CZ25" s="926">
        <v>3710.52</v>
      </c>
      <c r="DA25" s="924">
        <v>3421.65</v>
      </c>
      <c r="DB25" s="925">
        <v>8.44</v>
      </c>
      <c r="DC25" s="66"/>
      <c r="DD25" s="66"/>
      <c r="DE25" s="66" t="s">
        <v>53</v>
      </c>
      <c r="DF25" s="95">
        <v>79.650000000000006</v>
      </c>
      <c r="DG25" s="95">
        <v>68.8</v>
      </c>
      <c r="DH25" s="95">
        <v>63.68</v>
      </c>
      <c r="DI25" s="95">
        <v>70.709999999999994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1786.61</v>
      </c>
      <c r="FK25" s="944">
        <v>1672.6900000000003</v>
      </c>
      <c r="FL25" s="901">
        <v>6.81</v>
      </c>
      <c r="FM25" s="75"/>
      <c r="FN25" s="75"/>
      <c r="FO25" s="740" t="s">
        <v>106</v>
      </c>
      <c r="FP25" s="741">
        <v>31</v>
      </c>
      <c r="FQ25" s="742">
        <v>22</v>
      </c>
      <c r="FR25" s="743">
        <v>11</v>
      </c>
      <c r="FS25" s="741">
        <v>64</v>
      </c>
      <c r="FT25" s="744">
        <v>74</v>
      </c>
      <c r="FU25" s="745">
        <v>-13.51</v>
      </c>
      <c r="FV25" s="66"/>
      <c r="FW25" s="922" t="s">
        <v>83</v>
      </c>
      <c r="FX25" s="923">
        <v>3744.03</v>
      </c>
      <c r="FY25" s="924">
        <v>3485.2900000000004</v>
      </c>
      <c r="FZ25" s="925">
        <v>7.42</v>
      </c>
      <c r="GA25" s="926">
        <v>1786.61</v>
      </c>
      <c r="GB25" s="924">
        <v>1672.6900000000003</v>
      </c>
      <c r="GC25" s="925">
        <v>6.81</v>
      </c>
      <c r="GD25" s="926">
        <v>3722.95</v>
      </c>
      <c r="GE25" s="924">
        <v>3464.2400000000002</v>
      </c>
      <c r="GF25" s="925">
        <v>7.47</v>
      </c>
      <c r="GG25" s="66"/>
      <c r="GH25" s="66"/>
      <c r="GI25" s="66" t="s">
        <v>53</v>
      </c>
      <c r="GJ25" s="95">
        <v>54.49</v>
      </c>
      <c r="GK25" s="95">
        <v>53.02</v>
      </c>
      <c r="GL25" s="95">
        <v>56.97</v>
      </c>
      <c r="GM25" s="95">
        <v>54.83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1652.0546372199999</v>
      </c>
      <c r="IO25" s="944">
        <v>1592.8400000000001</v>
      </c>
      <c r="IP25" s="901">
        <v>3.72</v>
      </c>
      <c r="IQ25" s="75"/>
      <c r="IR25" s="75"/>
      <c r="IS25" s="740" t="s">
        <v>106</v>
      </c>
      <c r="IT25" s="741">
        <v>38</v>
      </c>
      <c r="IU25" s="742">
        <v>43</v>
      </c>
      <c r="IV25" s="743">
        <v>32</v>
      </c>
      <c r="IW25" s="741">
        <v>113</v>
      </c>
      <c r="IX25" s="744">
        <v>113</v>
      </c>
      <c r="IY25" s="745">
        <v>0</v>
      </c>
      <c r="IZ25" s="66"/>
      <c r="JA25" s="922" t="s">
        <v>83</v>
      </c>
      <c r="JB25" s="923">
        <v>3673.75</v>
      </c>
      <c r="JC25" s="924">
        <v>3526.96</v>
      </c>
      <c r="JD25" s="925">
        <v>4.16</v>
      </c>
      <c r="JE25" s="926">
        <v>1652.0546372199999</v>
      </c>
      <c r="JF25" s="924">
        <v>1592.8400000000001</v>
      </c>
      <c r="JG25" s="925">
        <v>3.72</v>
      </c>
      <c r="JH25" s="926">
        <v>3639.88</v>
      </c>
      <c r="JI25" s="924">
        <v>3496.0099999999998</v>
      </c>
      <c r="JJ25" s="925">
        <v>4.12</v>
      </c>
      <c r="JK25" s="66"/>
      <c r="JL25" s="66"/>
      <c r="JM25" s="66" t="s">
        <v>53</v>
      </c>
      <c r="JN25" s="95">
        <v>70.540000000000006</v>
      </c>
      <c r="JO25" s="95">
        <v>75.64</v>
      </c>
      <c r="JP25" s="95">
        <v>81.040000000000006</v>
      </c>
      <c r="JQ25" s="95">
        <v>75.739999999999995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1682.34</v>
      </c>
      <c r="LS25" s="1000">
        <v>1605.21</v>
      </c>
      <c r="LT25" s="914">
        <v>4.8</v>
      </c>
      <c r="LU25" s="63"/>
      <c r="LV25" s="63"/>
      <c r="LW25" s="740" t="s">
        <v>106</v>
      </c>
      <c r="LX25" s="57">
        <v>314</v>
      </c>
      <c r="LY25" s="756">
        <v>334</v>
      </c>
      <c r="LZ25" s="757">
        <v>-5.99</v>
      </c>
      <c r="MA25" s="73"/>
      <c r="MB25" s="930" t="s">
        <v>83</v>
      </c>
      <c r="MC25" s="923">
        <v>3594.9</v>
      </c>
      <c r="MD25" s="931">
        <v>3380.7499999999995</v>
      </c>
      <c r="ME25" s="932">
        <v>6.33</v>
      </c>
      <c r="MF25" s="923">
        <v>1682.34</v>
      </c>
      <c r="MG25" s="931">
        <v>1605.21</v>
      </c>
      <c r="MH25" s="932">
        <v>4.8</v>
      </c>
      <c r="MI25" s="923">
        <v>3573.3300000000008</v>
      </c>
      <c r="MJ25" s="931">
        <v>3360.9999999999995</v>
      </c>
      <c r="MK25" s="932">
        <v>6.32</v>
      </c>
      <c r="ML25" s="4"/>
      <c r="MM25" s="4"/>
      <c r="MN25" s="4" t="s">
        <v>53</v>
      </c>
      <c r="MO25" s="990">
        <v>80</v>
      </c>
      <c r="MP25" s="990">
        <v>70.709999999999994</v>
      </c>
      <c r="MQ25" s="990">
        <v>54.83</v>
      </c>
      <c r="MR25" s="990">
        <v>75.739999999999995</v>
      </c>
      <c r="MS25" s="991">
        <v>70.319999999999993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28</v>
      </c>
      <c r="I26" s="742">
        <v>14</v>
      </c>
      <c r="J26" s="743">
        <v>15</v>
      </c>
      <c r="K26" s="741">
        <v>57</v>
      </c>
      <c r="L26" s="744">
        <v>64</v>
      </c>
      <c r="M26" s="745">
        <v>-10.94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0</v>
      </c>
      <c r="AC26" s="95">
        <v>0</v>
      </c>
      <c r="AD26" s="95">
        <v>0</v>
      </c>
      <c r="AE26" s="95">
        <v>0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14</v>
      </c>
      <c r="CM26" s="742">
        <v>0</v>
      </c>
      <c r="CN26" s="743">
        <v>23</v>
      </c>
      <c r="CO26" s="741">
        <v>37</v>
      </c>
      <c r="CP26" s="744">
        <v>40</v>
      </c>
      <c r="CQ26" s="745">
        <v>-7.5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0</v>
      </c>
      <c r="DG26" s="95">
        <v>0</v>
      </c>
      <c r="DH26" s="95">
        <v>0</v>
      </c>
      <c r="DI26" s="95">
        <v>0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24</v>
      </c>
      <c r="FQ26" s="742">
        <v>24</v>
      </c>
      <c r="FR26" s="743">
        <v>16</v>
      </c>
      <c r="FS26" s="741">
        <v>64</v>
      </c>
      <c r="FT26" s="744">
        <v>57</v>
      </c>
      <c r="FU26" s="745">
        <v>12.28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0</v>
      </c>
      <c r="GK26" s="95">
        <v>0</v>
      </c>
      <c r="GL26" s="95">
        <v>0</v>
      </c>
      <c r="GM26" s="95">
        <v>0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19</v>
      </c>
      <c r="IU26" s="742">
        <v>104</v>
      </c>
      <c r="IV26" s="743">
        <v>51</v>
      </c>
      <c r="IW26" s="741">
        <v>174</v>
      </c>
      <c r="IX26" s="744">
        <v>97</v>
      </c>
      <c r="IY26" s="745">
        <v>79.38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0</v>
      </c>
      <c r="JO26" s="95">
        <v>0</v>
      </c>
      <c r="JP26" s="95">
        <v>0</v>
      </c>
      <c r="JQ26" s="95">
        <v>0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332</v>
      </c>
      <c r="LY26" s="756">
        <v>258</v>
      </c>
      <c r="LZ26" s="757">
        <v>28.68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0</v>
      </c>
      <c r="MP26" s="990">
        <v>0</v>
      </c>
      <c r="MQ26" s="990">
        <v>0</v>
      </c>
      <c r="MR26" s="990">
        <v>0</v>
      </c>
      <c r="MS26" s="991" t="s">
        <v>198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280.64</v>
      </c>
      <c r="C27" s="979">
        <v>256.88</v>
      </c>
      <c r="D27" s="739">
        <v>9.25</v>
      </c>
      <c r="E27" s="582"/>
      <c r="F27" s="63"/>
      <c r="G27" s="740" t="s">
        <v>110</v>
      </c>
      <c r="H27" s="741">
        <v>41</v>
      </c>
      <c r="I27" s="742">
        <v>38</v>
      </c>
      <c r="J27" s="743">
        <v>18</v>
      </c>
      <c r="K27" s="741">
        <v>97</v>
      </c>
      <c r="L27" s="744">
        <v>116</v>
      </c>
      <c r="M27" s="745">
        <v>-16.38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0</v>
      </c>
      <c r="AC27" s="95">
        <v>0</v>
      </c>
      <c r="AD27" s="95">
        <v>0</v>
      </c>
      <c r="AE27" s="95">
        <v>0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333.42</v>
      </c>
      <c r="CG27" s="979">
        <v>305.39</v>
      </c>
      <c r="CH27" s="739">
        <v>9.18</v>
      </c>
      <c r="CI27" s="582"/>
      <c r="CJ27" s="63"/>
      <c r="CK27" s="740" t="s">
        <v>110</v>
      </c>
      <c r="CL27" s="741">
        <v>33</v>
      </c>
      <c r="CM27" s="742">
        <v>38</v>
      </c>
      <c r="CN27" s="743">
        <v>54</v>
      </c>
      <c r="CO27" s="741">
        <v>125</v>
      </c>
      <c r="CP27" s="744">
        <v>134</v>
      </c>
      <c r="CQ27" s="745">
        <v>-6.72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0</v>
      </c>
      <c r="DG27" s="95">
        <v>0</v>
      </c>
      <c r="DH27" s="95">
        <v>0</v>
      </c>
      <c r="DI27" s="95">
        <v>0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211.88</v>
      </c>
      <c r="FK27" s="979">
        <v>198.54999999999998</v>
      </c>
      <c r="FL27" s="739">
        <v>6.71</v>
      </c>
      <c r="FM27" s="582"/>
      <c r="FN27" s="63"/>
      <c r="FO27" s="740" t="s">
        <v>110</v>
      </c>
      <c r="FP27" s="741">
        <v>145</v>
      </c>
      <c r="FQ27" s="742">
        <v>87</v>
      </c>
      <c r="FR27" s="743">
        <v>108</v>
      </c>
      <c r="FS27" s="741">
        <v>340</v>
      </c>
      <c r="FT27" s="744">
        <v>313</v>
      </c>
      <c r="FU27" s="745">
        <v>8.6300000000000008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0</v>
      </c>
      <c r="GK27" s="95">
        <v>0</v>
      </c>
      <c r="GL27" s="95">
        <v>0</v>
      </c>
      <c r="GM27" s="95">
        <v>0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341.19</v>
      </c>
      <c r="IO27" s="979">
        <v>315.31000000000006</v>
      </c>
      <c r="IP27" s="739">
        <v>8.2100000000000009</v>
      </c>
      <c r="IQ27" s="582"/>
      <c r="IR27" s="63"/>
      <c r="IS27" s="740" t="s">
        <v>110</v>
      </c>
      <c r="IT27" s="741">
        <v>152</v>
      </c>
      <c r="IU27" s="742">
        <v>72</v>
      </c>
      <c r="IV27" s="743">
        <v>82</v>
      </c>
      <c r="IW27" s="741">
        <v>306</v>
      </c>
      <c r="IX27" s="744">
        <v>372</v>
      </c>
      <c r="IY27" s="745">
        <v>-17.739999999999998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0</v>
      </c>
      <c r="JO27" s="95">
        <v>0</v>
      </c>
      <c r="JP27" s="95">
        <v>0</v>
      </c>
      <c r="JQ27" s="95">
        <v>0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1167.1299999999999</v>
      </c>
      <c r="LS27" s="968">
        <v>1076.1300000000001</v>
      </c>
      <c r="LT27" s="755">
        <v>8.4600000000000009</v>
      </c>
      <c r="LU27" s="63"/>
      <c r="LV27" s="63"/>
      <c r="LW27" s="740" t="s">
        <v>110</v>
      </c>
      <c r="LX27" s="57">
        <v>868</v>
      </c>
      <c r="LY27" s="756">
        <v>935</v>
      </c>
      <c r="LZ27" s="757">
        <v>-7.17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0</v>
      </c>
      <c r="MP27" s="990">
        <v>0</v>
      </c>
      <c r="MQ27" s="990">
        <v>0</v>
      </c>
      <c r="MR27" s="990">
        <v>0</v>
      </c>
      <c r="MS27" s="991" t="s">
        <v>198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226.22</v>
      </c>
      <c r="C28" s="935">
        <v>208.60999999999999</v>
      </c>
      <c r="D28" s="763">
        <v>8.44</v>
      </c>
      <c r="E28" s="63"/>
      <c r="F28" s="63"/>
      <c r="G28" s="740" t="s">
        <v>112</v>
      </c>
      <c r="H28" s="741">
        <v>262</v>
      </c>
      <c r="I28" s="742">
        <v>159</v>
      </c>
      <c r="J28" s="743">
        <v>148</v>
      </c>
      <c r="K28" s="741">
        <v>569</v>
      </c>
      <c r="L28" s="744">
        <v>460</v>
      </c>
      <c r="M28" s="745">
        <v>23.7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0</v>
      </c>
      <c r="AC28" s="95">
        <v>0</v>
      </c>
      <c r="AD28" s="95">
        <v>0</v>
      </c>
      <c r="AE28" s="95">
        <v>0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283.85000000000002</v>
      </c>
      <c r="CG28" s="935">
        <v>261.89</v>
      </c>
      <c r="CH28" s="763">
        <v>8.39</v>
      </c>
      <c r="CI28" s="63"/>
      <c r="CJ28" s="63"/>
      <c r="CK28" s="740" t="s">
        <v>112</v>
      </c>
      <c r="CL28" s="741">
        <v>86</v>
      </c>
      <c r="CM28" s="742">
        <v>65</v>
      </c>
      <c r="CN28" s="743">
        <v>28</v>
      </c>
      <c r="CO28" s="741">
        <v>179</v>
      </c>
      <c r="CP28" s="744">
        <v>88</v>
      </c>
      <c r="CQ28" s="745">
        <v>103.41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0</v>
      </c>
      <c r="DG28" s="95">
        <v>0</v>
      </c>
      <c r="DH28" s="95">
        <v>0</v>
      </c>
      <c r="DI28" s="95">
        <v>0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150.37</v>
      </c>
      <c r="FK28" s="935">
        <v>141.29999999999998</v>
      </c>
      <c r="FL28" s="763">
        <v>6.42</v>
      </c>
      <c r="FM28" s="63"/>
      <c r="FN28" s="63"/>
      <c r="FO28" s="740" t="s">
        <v>112</v>
      </c>
      <c r="FP28" s="741">
        <v>99</v>
      </c>
      <c r="FQ28" s="742">
        <v>85</v>
      </c>
      <c r="FR28" s="743">
        <v>52</v>
      </c>
      <c r="FS28" s="741">
        <v>236</v>
      </c>
      <c r="FT28" s="744">
        <v>254</v>
      </c>
      <c r="FU28" s="745">
        <v>-7.09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0</v>
      </c>
      <c r="GK28" s="95">
        <v>0</v>
      </c>
      <c r="GL28" s="95">
        <v>0</v>
      </c>
      <c r="GM28" s="95">
        <v>0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203.49</v>
      </c>
      <c r="IO28" s="935">
        <v>185.71</v>
      </c>
      <c r="IP28" s="763">
        <v>9.57</v>
      </c>
      <c r="IQ28" s="63"/>
      <c r="IR28" s="63"/>
      <c r="IS28" s="740" t="s">
        <v>112</v>
      </c>
      <c r="IT28" s="741">
        <v>146</v>
      </c>
      <c r="IU28" s="742">
        <v>119</v>
      </c>
      <c r="IV28" s="743">
        <v>213</v>
      </c>
      <c r="IW28" s="741">
        <v>478</v>
      </c>
      <c r="IX28" s="744">
        <v>409</v>
      </c>
      <c r="IY28" s="745">
        <v>16.87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0</v>
      </c>
      <c r="JO28" s="95">
        <v>0</v>
      </c>
      <c r="JP28" s="95">
        <v>0</v>
      </c>
      <c r="JQ28" s="95">
        <v>0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863.92999999999984</v>
      </c>
      <c r="LS28" s="971">
        <v>797.5100000000001</v>
      </c>
      <c r="LT28" s="780">
        <v>8.33</v>
      </c>
      <c r="LU28" s="63"/>
      <c r="LV28" s="63"/>
      <c r="LW28" s="740" t="s">
        <v>112</v>
      </c>
      <c r="LX28" s="57">
        <v>1462</v>
      </c>
      <c r="LY28" s="756">
        <v>1211</v>
      </c>
      <c r="LZ28" s="757">
        <v>20.73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0</v>
      </c>
      <c r="MP28" s="990">
        <v>0</v>
      </c>
      <c r="MQ28" s="990">
        <v>0</v>
      </c>
      <c r="MR28" s="990">
        <v>0</v>
      </c>
      <c r="MS28" s="991" t="s">
        <v>198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54.419999999999995</v>
      </c>
      <c r="C29" s="944">
        <v>48.269999999999996</v>
      </c>
      <c r="D29" s="901">
        <v>12.74</v>
      </c>
      <c r="E29" s="63"/>
      <c r="F29" s="63"/>
      <c r="G29" s="740" t="s">
        <v>113</v>
      </c>
      <c r="H29" s="741">
        <v>1</v>
      </c>
      <c r="I29" s="742">
        <v>7</v>
      </c>
      <c r="J29" s="743">
        <v>5</v>
      </c>
      <c r="K29" s="741">
        <v>13</v>
      </c>
      <c r="L29" s="744">
        <v>19</v>
      </c>
      <c r="M29" s="745">
        <v>-31.58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0</v>
      </c>
      <c r="AC29" s="95">
        <v>0</v>
      </c>
      <c r="AD29" s="95">
        <v>0</v>
      </c>
      <c r="AE29" s="95">
        <v>0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0</v>
      </c>
      <c r="AN29" s="866">
        <v>0</v>
      </c>
      <c r="AO29" s="866">
        <v>0</v>
      </c>
      <c r="AP29" s="865">
        <v>0</v>
      </c>
      <c r="AQ29" s="866"/>
      <c r="AR29" s="866"/>
      <c r="AS29" s="866"/>
      <c r="AT29" s="1021"/>
      <c r="AU29" s="1022">
        <v>0</v>
      </c>
      <c r="AV29" s="866">
        <v>0</v>
      </c>
      <c r="AW29" s="1012">
        <v>0</v>
      </c>
      <c r="AX29" s="102"/>
      <c r="AY29" s="102"/>
      <c r="AZ29" s="852" t="s">
        <v>66</v>
      </c>
      <c r="BA29" s="1023">
        <v>0</v>
      </c>
      <c r="BB29" s="1024">
        <v>0</v>
      </c>
      <c r="BC29" s="1024">
        <v>0</v>
      </c>
      <c r="BD29" s="1025">
        <v>0</v>
      </c>
      <c r="BE29" s="1024"/>
      <c r="BF29" s="1024"/>
      <c r="BG29" s="1024"/>
      <c r="BH29" s="1024"/>
      <c r="BI29" s="1026">
        <v>0</v>
      </c>
      <c r="BJ29" s="1024">
        <v>0</v>
      </c>
      <c r="BK29" s="1017">
        <v>0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49.57</v>
      </c>
      <c r="CG29" s="944">
        <v>43.499999999999993</v>
      </c>
      <c r="CH29" s="901">
        <v>13.95</v>
      </c>
      <c r="CI29" s="63"/>
      <c r="CJ29" s="63"/>
      <c r="CK29" s="740" t="s">
        <v>113</v>
      </c>
      <c r="CL29" s="741">
        <v>42</v>
      </c>
      <c r="CM29" s="742">
        <v>0</v>
      </c>
      <c r="CN29" s="743">
        <v>3</v>
      </c>
      <c r="CO29" s="741">
        <v>45</v>
      </c>
      <c r="CP29" s="744">
        <v>49</v>
      </c>
      <c r="CQ29" s="745">
        <v>-8.16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0</v>
      </c>
      <c r="DG29" s="95">
        <v>0</v>
      </c>
      <c r="DH29" s="95">
        <v>0</v>
      </c>
      <c r="DI29" s="95">
        <v>0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0</v>
      </c>
      <c r="DR29" s="866">
        <v>0</v>
      </c>
      <c r="DS29" s="866">
        <v>0</v>
      </c>
      <c r="DT29" s="862">
        <v>0</v>
      </c>
      <c r="DU29" s="860"/>
      <c r="DV29" s="861"/>
      <c r="DW29" s="861"/>
      <c r="DX29" s="861"/>
      <c r="DY29" s="840">
        <v>0</v>
      </c>
      <c r="DZ29" s="866">
        <v>0</v>
      </c>
      <c r="EA29" s="1012">
        <v>0</v>
      </c>
      <c r="EB29" s="102"/>
      <c r="EC29" s="102"/>
      <c r="ED29" s="852" t="s">
        <v>66</v>
      </c>
      <c r="EE29" s="1023">
        <v>0</v>
      </c>
      <c r="EF29" s="1024">
        <v>0</v>
      </c>
      <c r="EG29" s="1024">
        <v>0</v>
      </c>
      <c r="EH29" s="862">
        <v>0</v>
      </c>
      <c r="EI29" s="860"/>
      <c r="EJ29" s="861"/>
      <c r="EK29" s="861"/>
      <c r="EL29" s="861"/>
      <c r="EM29" s="840">
        <v>0</v>
      </c>
      <c r="EN29" s="1024">
        <v>0</v>
      </c>
      <c r="EO29" s="1017">
        <v>0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61.51</v>
      </c>
      <c r="FK29" s="944">
        <v>57.249999999999993</v>
      </c>
      <c r="FL29" s="901">
        <v>7.44</v>
      </c>
      <c r="FM29" s="63"/>
      <c r="FN29" s="63"/>
      <c r="FO29" s="740" t="s">
        <v>113</v>
      </c>
      <c r="FP29" s="741">
        <v>35</v>
      </c>
      <c r="FQ29" s="742">
        <v>47</v>
      </c>
      <c r="FR29" s="743">
        <v>43</v>
      </c>
      <c r="FS29" s="741">
        <v>125</v>
      </c>
      <c r="FT29" s="744">
        <v>125</v>
      </c>
      <c r="FU29" s="745">
        <v>0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0</v>
      </c>
      <c r="GK29" s="95">
        <v>0</v>
      </c>
      <c r="GL29" s="95">
        <v>0</v>
      </c>
      <c r="GM29" s="95">
        <v>0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0</v>
      </c>
      <c r="GV29" s="866">
        <v>0</v>
      </c>
      <c r="GW29" s="866">
        <v>0</v>
      </c>
      <c r="GX29" s="862">
        <v>0</v>
      </c>
      <c r="GY29" s="861"/>
      <c r="GZ29" s="861"/>
      <c r="HA29" s="861"/>
      <c r="HB29" s="861"/>
      <c r="HC29" s="840">
        <v>0</v>
      </c>
      <c r="HD29" s="866">
        <v>0</v>
      </c>
      <c r="HE29" s="1012">
        <v>0</v>
      </c>
      <c r="HF29" s="102"/>
      <c r="HG29" s="102"/>
      <c r="HH29" s="852" t="s">
        <v>66</v>
      </c>
      <c r="HI29" s="1023">
        <v>0</v>
      </c>
      <c r="HJ29" s="1024">
        <v>0</v>
      </c>
      <c r="HK29" s="1024">
        <v>0</v>
      </c>
      <c r="HL29" s="862">
        <v>0</v>
      </c>
      <c r="HM29" s="861"/>
      <c r="HN29" s="861"/>
      <c r="HO29" s="861"/>
      <c r="HP29" s="861"/>
      <c r="HQ29" s="840">
        <v>0</v>
      </c>
      <c r="HR29" s="1024">
        <v>0</v>
      </c>
      <c r="HS29" s="1017">
        <v>0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137.69999999999999</v>
      </c>
      <c r="IO29" s="944">
        <v>129.60000000000002</v>
      </c>
      <c r="IP29" s="901">
        <v>6.25</v>
      </c>
      <c r="IQ29" s="63"/>
      <c r="IR29" s="63"/>
      <c r="IS29" s="740" t="s">
        <v>113</v>
      </c>
      <c r="IT29" s="741">
        <v>32</v>
      </c>
      <c r="IU29" s="742">
        <v>36</v>
      </c>
      <c r="IV29" s="743">
        <v>41</v>
      </c>
      <c r="IW29" s="741">
        <v>109</v>
      </c>
      <c r="IX29" s="744">
        <v>134</v>
      </c>
      <c r="IY29" s="745">
        <v>-18.66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0</v>
      </c>
      <c r="JO29" s="95">
        <v>0</v>
      </c>
      <c r="JP29" s="95">
        <v>0</v>
      </c>
      <c r="JQ29" s="95">
        <v>0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0</v>
      </c>
      <c r="JZ29" s="866">
        <v>0</v>
      </c>
      <c r="KA29" s="866">
        <v>0</v>
      </c>
      <c r="KB29" s="865">
        <v>0</v>
      </c>
      <c r="KC29" s="866"/>
      <c r="KD29" s="866"/>
      <c r="KE29" s="866"/>
      <c r="KF29" s="866"/>
      <c r="KG29" s="867">
        <v>0</v>
      </c>
      <c r="KH29" s="866">
        <v>0</v>
      </c>
      <c r="KI29" s="1012">
        <v>0</v>
      </c>
      <c r="KJ29" s="102"/>
      <c r="KK29" s="102"/>
      <c r="KL29" s="852" t="s">
        <v>66</v>
      </c>
      <c r="KM29" s="1023">
        <v>0</v>
      </c>
      <c r="KN29" s="1024">
        <v>0</v>
      </c>
      <c r="KO29" s="1024">
        <v>0</v>
      </c>
      <c r="KP29" s="865">
        <v>0</v>
      </c>
      <c r="KQ29" s="866"/>
      <c r="KR29" s="866"/>
      <c r="KS29" s="866"/>
      <c r="KT29" s="866"/>
      <c r="KU29" s="867">
        <v>0</v>
      </c>
      <c r="KV29" s="1024">
        <v>0</v>
      </c>
      <c r="KW29" s="1017">
        <v>0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303.2</v>
      </c>
      <c r="LS29" s="1000">
        <v>278.62</v>
      </c>
      <c r="LT29" s="914">
        <v>8.82</v>
      </c>
      <c r="LU29" s="63"/>
      <c r="LV29" s="63"/>
      <c r="LW29" s="740" t="s">
        <v>113</v>
      </c>
      <c r="LX29" s="57">
        <v>292</v>
      </c>
      <c r="LY29" s="756">
        <v>327</v>
      </c>
      <c r="LZ29" s="757">
        <v>-10.7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0</v>
      </c>
      <c r="MP29" s="990">
        <v>0</v>
      </c>
      <c r="MQ29" s="990">
        <v>0</v>
      </c>
      <c r="MR29" s="990">
        <v>0</v>
      </c>
      <c r="MS29" s="991" t="s">
        <v>198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0</v>
      </c>
      <c r="NB29" s="869">
        <v>0</v>
      </c>
      <c r="NC29" s="869">
        <v>0</v>
      </c>
      <c r="ND29" s="870">
        <v>0</v>
      </c>
      <c r="NE29" s="869"/>
      <c r="NF29" s="869"/>
      <c r="NG29" s="869"/>
      <c r="NH29" s="869"/>
      <c r="NI29" s="871">
        <v>0</v>
      </c>
      <c r="NJ29" s="1027">
        <v>0</v>
      </c>
      <c r="NK29" s="873">
        <v>0</v>
      </c>
      <c r="NL29" s="585"/>
      <c r="NM29" s="585"/>
      <c r="NN29" s="859" t="s">
        <v>66</v>
      </c>
      <c r="NO29" s="868">
        <v>0</v>
      </c>
      <c r="NP29" s="869">
        <v>0</v>
      </c>
      <c r="NQ29" s="869">
        <v>0</v>
      </c>
      <c r="NR29" s="870">
        <v>0</v>
      </c>
      <c r="NS29" s="869"/>
      <c r="NT29" s="869"/>
      <c r="NU29" s="869"/>
      <c r="NV29" s="869"/>
      <c r="NW29" s="871">
        <v>0</v>
      </c>
      <c r="NX29" s="841">
        <v>0</v>
      </c>
      <c r="NY29" s="873">
        <v>0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195</v>
      </c>
      <c r="I30" s="742">
        <v>161</v>
      </c>
      <c r="J30" s="743">
        <v>128</v>
      </c>
      <c r="K30" s="741">
        <v>484</v>
      </c>
      <c r="L30" s="744">
        <v>534</v>
      </c>
      <c r="M30" s="745">
        <v>-9.36</v>
      </c>
      <c r="N30" s="66"/>
      <c r="O30" s="794" t="s">
        <v>38</v>
      </c>
      <c r="P30" s="795">
        <v>966.84</v>
      </c>
      <c r="Q30" s="796">
        <v>894.98</v>
      </c>
      <c r="R30" s="797">
        <v>8.0299999999999994</v>
      </c>
      <c r="S30" s="795">
        <v>0</v>
      </c>
      <c r="T30" s="796">
        <v>0</v>
      </c>
      <c r="U30" s="797">
        <v>0</v>
      </c>
      <c r="V30" s="795">
        <v>964.85</v>
      </c>
      <c r="W30" s="796">
        <v>893.2</v>
      </c>
      <c r="X30" s="797">
        <v>8.02</v>
      </c>
      <c r="Y30" s="66"/>
      <c r="Z30" s="66"/>
      <c r="AA30" s="66" t="s">
        <v>80</v>
      </c>
      <c r="AB30" s="95">
        <v>0</v>
      </c>
      <c r="AC30" s="95">
        <v>0</v>
      </c>
      <c r="AD30" s="95">
        <v>0</v>
      </c>
      <c r="AE30" s="95">
        <v>0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0</v>
      </c>
      <c r="AN30" s="866">
        <v>0</v>
      </c>
      <c r="AO30" s="866">
        <v>0</v>
      </c>
      <c r="AP30" s="865">
        <v>0</v>
      </c>
      <c r="AQ30" s="866"/>
      <c r="AR30" s="866"/>
      <c r="AS30" s="866"/>
      <c r="AT30" s="1021"/>
      <c r="AU30" s="1022">
        <v>0</v>
      </c>
      <c r="AV30" s="866">
        <v>0</v>
      </c>
      <c r="AW30" s="1012">
        <v>0</v>
      </c>
      <c r="AX30" s="102"/>
      <c r="AY30" s="102"/>
      <c r="AZ30" s="852" t="s">
        <v>72</v>
      </c>
      <c r="BA30" s="1023">
        <v>0</v>
      </c>
      <c r="BB30" s="1024">
        <v>0</v>
      </c>
      <c r="BC30" s="1024">
        <v>0</v>
      </c>
      <c r="BD30" s="1025">
        <v>0</v>
      </c>
      <c r="BE30" s="1024"/>
      <c r="BF30" s="1024"/>
      <c r="BG30" s="1024"/>
      <c r="BH30" s="1024"/>
      <c r="BI30" s="1026">
        <v>0</v>
      </c>
      <c r="BJ30" s="1024">
        <v>0</v>
      </c>
      <c r="BK30" s="1017">
        <v>0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38</v>
      </c>
      <c r="CM30" s="742">
        <v>29</v>
      </c>
      <c r="CN30" s="743">
        <v>17</v>
      </c>
      <c r="CO30" s="741">
        <v>84</v>
      </c>
      <c r="CP30" s="744">
        <v>75</v>
      </c>
      <c r="CQ30" s="745">
        <v>12</v>
      </c>
      <c r="CR30" s="66"/>
      <c r="CS30" s="794" t="s">
        <v>38</v>
      </c>
      <c r="CT30" s="795">
        <v>899.86</v>
      </c>
      <c r="CU30" s="796">
        <v>846.82</v>
      </c>
      <c r="CV30" s="797">
        <v>6.26</v>
      </c>
      <c r="CW30" s="795">
        <v>0</v>
      </c>
      <c r="CX30" s="796">
        <v>0</v>
      </c>
      <c r="CY30" s="797">
        <v>0</v>
      </c>
      <c r="CZ30" s="795">
        <v>893.48</v>
      </c>
      <c r="DA30" s="796">
        <v>840.8</v>
      </c>
      <c r="DB30" s="797">
        <v>6.27</v>
      </c>
      <c r="DC30" s="66"/>
      <c r="DD30" s="66"/>
      <c r="DE30" s="66" t="s">
        <v>80</v>
      </c>
      <c r="DF30" s="95">
        <v>0</v>
      </c>
      <c r="DG30" s="95">
        <v>0</v>
      </c>
      <c r="DH30" s="95">
        <v>0</v>
      </c>
      <c r="DI30" s="95">
        <v>0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0</v>
      </c>
      <c r="DR30" s="866">
        <v>0</v>
      </c>
      <c r="DS30" s="866">
        <v>0</v>
      </c>
      <c r="DT30" s="862">
        <v>0</v>
      </c>
      <c r="DU30" s="860"/>
      <c r="DV30" s="861"/>
      <c r="DW30" s="861"/>
      <c r="DX30" s="861"/>
      <c r="DY30" s="840">
        <v>0</v>
      </c>
      <c r="DZ30" s="866">
        <v>0</v>
      </c>
      <c r="EA30" s="1012">
        <v>0</v>
      </c>
      <c r="EB30" s="102"/>
      <c r="EC30" s="102"/>
      <c r="ED30" s="852" t="s">
        <v>72</v>
      </c>
      <c r="EE30" s="1023">
        <v>0</v>
      </c>
      <c r="EF30" s="1024">
        <v>0</v>
      </c>
      <c r="EG30" s="1024">
        <v>0</v>
      </c>
      <c r="EH30" s="862">
        <v>0</v>
      </c>
      <c r="EI30" s="860"/>
      <c r="EJ30" s="861"/>
      <c r="EK30" s="861"/>
      <c r="EL30" s="861"/>
      <c r="EM30" s="840">
        <v>0</v>
      </c>
      <c r="EN30" s="1024">
        <v>0</v>
      </c>
      <c r="EO30" s="1017">
        <v>0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52</v>
      </c>
      <c r="FQ30" s="742">
        <v>59</v>
      </c>
      <c r="FR30" s="743">
        <v>58</v>
      </c>
      <c r="FS30" s="741">
        <v>169</v>
      </c>
      <c r="FT30" s="744">
        <v>183</v>
      </c>
      <c r="FU30" s="745">
        <v>-7.65</v>
      </c>
      <c r="FV30" s="66"/>
      <c r="FW30" s="794" t="s">
        <v>38</v>
      </c>
      <c r="FX30" s="795">
        <v>906.39</v>
      </c>
      <c r="FY30" s="796">
        <v>851.52</v>
      </c>
      <c r="FZ30" s="797">
        <v>6.44</v>
      </c>
      <c r="GA30" s="795">
        <v>0</v>
      </c>
      <c r="GB30" s="796">
        <v>0</v>
      </c>
      <c r="GC30" s="797">
        <v>0</v>
      </c>
      <c r="GD30" s="795">
        <v>904.09</v>
      </c>
      <c r="GE30" s="796">
        <v>849.2</v>
      </c>
      <c r="GF30" s="797">
        <v>6.46</v>
      </c>
      <c r="GG30" s="66"/>
      <c r="GH30" s="66"/>
      <c r="GI30" s="66" t="s">
        <v>80</v>
      </c>
      <c r="GJ30" s="95">
        <v>0</v>
      </c>
      <c r="GK30" s="95">
        <v>0</v>
      </c>
      <c r="GL30" s="95">
        <v>0</v>
      </c>
      <c r="GM30" s="95">
        <v>0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0</v>
      </c>
      <c r="GV30" s="866">
        <v>0</v>
      </c>
      <c r="GW30" s="866">
        <v>0</v>
      </c>
      <c r="GX30" s="862">
        <v>0</v>
      </c>
      <c r="GY30" s="861"/>
      <c r="GZ30" s="861"/>
      <c r="HA30" s="861"/>
      <c r="HB30" s="861"/>
      <c r="HC30" s="840">
        <v>0</v>
      </c>
      <c r="HD30" s="866">
        <v>0</v>
      </c>
      <c r="HE30" s="1012">
        <v>0</v>
      </c>
      <c r="HF30" s="102"/>
      <c r="HG30" s="102"/>
      <c r="HH30" s="852" t="s">
        <v>72</v>
      </c>
      <c r="HI30" s="1023">
        <v>0</v>
      </c>
      <c r="HJ30" s="1024">
        <v>0</v>
      </c>
      <c r="HK30" s="1024">
        <v>0</v>
      </c>
      <c r="HL30" s="862">
        <v>0</v>
      </c>
      <c r="HM30" s="861"/>
      <c r="HN30" s="861"/>
      <c r="HO30" s="861"/>
      <c r="HP30" s="861"/>
      <c r="HQ30" s="840">
        <v>0</v>
      </c>
      <c r="HR30" s="1024">
        <v>0</v>
      </c>
      <c r="HS30" s="1017">
        <v>0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22</v>
      </c>
      <c r="IU30" s="742">
        <v>24</v>
      </c>
      <c r="IV30" s="743">
        <v>83</v>
      </c>
      <c r="IW30" s="741">
        <v>129</v>
      </c>
      <c r="IX30" s="744">
        <v>180</v>
      </c>
      <c r="IY30" s="745">
        <v>-28.33</v>
      </c>
      <c r="IZ30" s="66"/>
      <c r="JA30" s="794" t="s">
        <v>38</v>
      </c>
      <c r="JB30" s="795">
        <v>987.72</v>
      </c>
      <c r="JC30" s="796">
        <v>934.73</v>
      </c>
      <c r="JD30" s="797">
        <v>5.67</v>
      </c>
      <c r="JE30" s="795">
        <v>0</v>
      </c>
      <c r="JF30" s="796">
        <v>0</v>
      </c>
      <c r="JG30" s="797">
        <v>0</v>
      </c>
      <c r="JH30" s="795">
        <v>981.64</v>
      </c>
      <c r="JI30" s="796">
        <v>929.15</v>
      </c>
      <c r="JJ30" s="797">
        <v>5.65</v>
      </c>
      <c r="JK30" s="66"/>
      <c r="JL30" s="66"/>
      <c r="JM30" s="66" t="s">
        <v>80</v>
      </c>
      <c r="JN30" s="95">
        <v>0</v>
      </c>
      <c r="JO30" s="95">
        <v>0</v>
      </c>
      <c r="JP30" s="95">
        <v>0</v>
      </c>
      <c r="JQ30" s="95">
        <v>0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0</v>
      </c>
      <c r="JZ30" s="866">
        <v>0</v>
      </c>
      <c r="KA30" s="866">
        <v>0</v>
      </c>
      <c r="KB30" s="865">
        <v>0</v>
      </c>
      <c r="KC30" s="866"/>
      <c r="KD30" s="866"/>
      <c r="KE30" s="866"/>
      <c r="KF30" s="866"/>
      <c r="KG30" s="867">
        <v>0</v>
      </c>
      <c r="KH30" s="866">
        <v>0</v>
      </c>
      <c r="KI30" s="1012">
        <v>0</v>
      </c>
      <c r="KJ30" s="102"/>
      <c r="KK30" s="102"/>
      <c r="KL30" s="852" t="s">
        <v>72</v>
      </c>
      <c r="KM30" s="1023">
        <v>0</v>
      </c>
      <c r="KN30" s="1024">
        <v>0</v>
      </c>
      <c r="KO30" s="1024">
        <v>0</v>
      </c>
      <c r="KP30" s="865">
        <v>0</v>
      </c>
      <c r="KQ30" s="866"/>
      <c r="KR30" s="866"/>
      <c r="KS30" s="866"/>
      <c r="KT30" s="866"/>
      <c r="KU30" s="867">
        <v>0</v>
      </c>
      <c r="KV30" s="1024">
        <v>0</v>
      </c>
      <c r="KW30" s="1017">
        <v>0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866</v>
      </c>
      <c r="LY30" s="756">
        <v>972</v>
      </c>
      <c r="LZ30" s="757">
        <v>-10.91</v>
      </c>
      <c r="MA30" s="73"/>
      <c r="MB30" s="794" t="s">
        <v>38</v>
      </c>
      <c r="MC30" s="795">
        <v>941.52</v>
      </c>
      <c r="MD30" s="796">
        <v>883.87</v>
      </c>
      <c r="ME30" s="797">
        <v>6.52</v>
      </c>
      <c r="MF30" s="795">
        <v>0</v>
      </c>
      <c r="MG30" s="796">
        <v>0</v>
      </c>
      <c r="MH30" s="797">
        <v>0</v>
      </c>
      <c r="MI30" s="795">
        <v>937.16</v>
      </c>
      <c r="MJ30" s="796">
        <v>879.83</v>
      </c>
      <c r="MK30" s="797">
        <v>6.52</v>
      </c>
      <c r="ML30" s="4"/>
      <c r="MM30" s="4"/>
      <c r="MN30" s="4" t="s">
        <v>80</v>
      </c>
      <c r="MO30" s="990">
        <v>0</v>
      </c>
      <c r="MP30" s="990">
        <v>0</v>
      </c>
      <c r="MQ30" s="990">
        <v>0</v>
      </c>
      <c r="MR30" s="990">
        <v>0</v>
      </c>
      <c r="MS30" s="991" t="s">
        <v>198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0</v>
      </c>
      <c r="NB30" s="869">
        <v>0</v>
      </c>
      <c r="NC30" s="869">
        <v>0</v>
      </c>
      <c r="ND30" s="870">
        <v>0</v>
      </c>
      <c r="NE30" s="869"/>
      <c r="NF30" s="869"/>
      <c r="NG30" s="869"/>
      <c r="NH30" s="869"/>
      <c r="NI30" s="871">
        <v>0</v>
      </c>
      <c r="NJ30" s="1027">
        <v>0</v>
      </c>
      <c r="NK30" s="873">
        <v>0</v>
      </c>
      <c r="NL30" s="585"/>
      <c r="NM30" s="585"/>
      <c r="NN30" s="859" t="s">
        <v>72</v>
      </c>
      <c r="NO30" s="868">
        <v>0</v>
      </c>
      <c r="NP30" s="869">
        <v>0</v>
      </c>
      <c r="NQ30" s="869">
        <v>0</v>
      </c>
      <c r="NR30" s="870">
        <v>0</v>
      </c>
      <c r="NS30" s="869"/>
      <c r="NT30" s="869"/>
      <c r="NU30" s="869"/>
      <c r="NV30" s="869"/>
      <c r="NW30" s="871">
        <v>0</v>
      </c>
      <c r="NX30" s="841">
        <v>0</v>
      </c>
      <c r="NY30" s="873">
        <v>0</v>
      </c>
    </row>
    <row r="31" spans="1:389" ht="23.25" customHeight="1" thickBot="1" x14ac:dyDescent="0.3">
      <c r="A31" s="58" t="s">
        <v>116</v>
      </c>
      <c r="B31" s="1029">
        <v>700</v>
      </c>
      <c r="C31" s="1030">
        <v>710</v>
      </c>
      <c r="D31" s="739">
        <v>-1.41</v>
      </c>
      <c r="E31" s="63"/>
      <c r="F31" s="63"/>
      <c r="G31" s="740" t="s">
        <v>117</v>
      </c>
      <c r="H31" s="741">
        <v>15</v>
      </c>
      <c r="I31" s="742">
        <v>11</v>
      </c>
      <c r="J31" s="743">
        <v>18</v>
      </c>
      <c r="K31" s="741">
        <v>44</v>
      </c>
      <c r="L31" s="744">
        <v>43</v>
      </c>
      <c r="M31" s="745">
        <v>2.33</v>
      </c>
      <c r="N31" s="66"/>
      <c r="O31" s="794" t="s">
        <v>52</v>
      </c>
      <c r="P31" s="795">
        <v>575.27</v>
      </c>
      <c r="Q31" s="796">
        <v>541.16</v>
      </c>
      <c r="R31" s="797">
        <v>6.3</v>
      </c>
      <c r="S31" s="795">
        <v>498.41</v>
      </c>
      <c r="T31" s="796">
        <v>456.61</v>
      </c>
      <c r="U31" s="797">
        <v>9.15</v>
      </c>
      <c r="V31" s="795">
        <v>575.11</v>
      </c>
      <c r="W31" s="796">
        <v>540.99</v>
      </c>
      <c r="X31" s="797">
        <v>6.31</v>
      </c>
      <c r="Y31" s="66"/>
      <c r="Z31" s="66"/>
      <c r="AA31" s="66" t="s">
        <v>84</v>
      </c>
      <c r="AB31" s="95">
        <v>0</v>
      </c>
      <c r="AC31" s="95">
        <v>0</v>
      </c>
      <c r="AD31" s="95">
        <v>0</v>
      </c>
      <c r="AE31" s="95">
        <v>0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486</v>
      </c>
      <c r="AO31" s="891">
        <v>35393</v>
      </c>
      <c r="AP31" s="890">
        <v>610</v>
      </c>
      <c r="AQ31" s="891"/>
      <c r="AR31" s="891"/>
      <c r="AS31" s="891"/>
      <c r="AT31" s="1032"/>
      <c r="AU31" s="1033">
        <v>36489</v>
      </c>
      <c r="AV31" s="891">
        <v>156</v>
      </c>
      <c r="AW31" s="1012">
        <v>36645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4513</v>
      </c>
      <c r="BD31" s="1036">
        <v>0</v>
      </c>
      <c r="BE31" s="1035"/>
      <c r="BF31" s="1035"/>
      <c r="BG31" s="1035"/>
      <c r="BH31" s="1035"/>
      <c r="BI31" s="1037">
        <v>4513</v>
      </c>
      <c r="BJ31" s="1035">
        <v>76</v>
      </c>
      <c r="BK31" s="1017">
        <v>4589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700</v>
      </c>
      <c r="CG31" s="1030">
        <v>710</v>
      </c>
      <c r="CH31" s="739">
        <v>-1.41</v>
      </c>
      <c r="CI31" s="63"/>
      <c r="CJ31" s="63"/>
      <c r="CK31" s="740" t="s">
        <v>117</v>
      </c>
      <c r="CL31" s="741">
        <v>59</v>
      </c>
      <c r="CM31" s="742">
        <v>85</v>
      </c>
      <c r="CN31" s="743">
        <v>61</v>
      </c>
      <c r="CO31" s="741">
        <v>205</v>
      </c>
      <c r="CP31" s="744">
        <v>188</v>
      </c>
      <c r="CQ31" s="745">
        <v>9.0399999999999991</v>
      </c>
      <c r="CR31" s="66"/>
      <c r="CS31" s="794" t="s">
        <v>52</v>
      </c>
      <c r="CT31" s="795">
        <v>595.29</v>
      </c>
      <c r="CU31" s="796">
        <v>556.27</v>
      </c>
      <c r="CV31" s="797">
        <v>7.01</v>
      </c>
      <c r="CW31" s="795">
        <v>405.45</v>
      </c>
      <c r="CX31" s="796">
        <v>381.76</v>
      </c>
      <c r="CY31" s="797">
        <v>6.21</v>
      </c>
      <c r="CZ31" s="795">
        <v>593.95000000000005</v>
      </c>
      <c r="DA31" s="796">
        <v>555.03</v>
      </c>
      <c r="DB31" s="797">
        <v>7.01</v>
      </c>
      <c r="DC31" s="66"/>
      <c r="DD31" s="66"/>
      <c r="DE31" s="66" t="s">
        <v>84</v>
      </c>
      <c r="DF31" s="95">
        <v>0</v>
      </c>
      <c r="DG31" s="95">
        <v>0</v>
      </c>
      <c r="DH31" s="95">
        <v>0</v>
      </c>
      <c r="DI31" s="95">
        <v>0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426</v>
      </c>
      <c r="DS31" s="891">
        <v>36278</v>
      </c>
      <c r="DT31" s="886">
        <v>304</v>
      </c>
      <c r="DU31" s="884"/>
      <c r="DV31" s="885"/>
      <c r="DW31" s="885"/>
      <c r="DX31" s="885"/>
      <c r="DY31" s="889">
        <v>37008</v>
      </c>
      <c r="DZ31" s="891">
        <v>741</v>
      </c>
      <c r="EA31" s="1012">
        <v>37749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3681</v>
      </c>
      <c r="EH31" s="886">
        <v>0</v>
      </c>
      <c r="EI31" s="884"/>
      <c r="EJ31" s="885"/>
      <c r="EK31" s="885"/>
      <c r="EL31" s="885"/>
      <c r="EM31" s="889">
        <v>3681</v>
      </c>
      <c r="EN31" s="1035">
        <v>69</v>
      </c>
      <c r="EO31" s="1017">
        <v>3750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700</v>
      </c>
      <c r="FK31" s="1030">
        <v>710</v>
      </c>
      <c r="FL31" s="739">
        <v>-1.41</v>
      </c>
      <c r="FM31" s="63"/>
      <c r="FN31" s="63"/>
      <c r="FO31" s="740" t="s">
        <v>117</v>
      </c>
      <c r="FP31" s="741">
        <v>85</v>
      </c>
      <c r="FQ31" s="742">
        <v>82</v>
      </c>
      <c r="FR31" s="743">
        <v>66</v>
      </c>
      <c r="FS31" s="741">
        <v>233</v>
      </c>
      <c r="FT31" s="744">
        <v>220</v>
      </c>
      <c r="FU31" s="745">
        <v>5.91</v>
      </c>
      <c r="FV31" s="66"/>
      <c r="FW31" s="794" t="s">
        <v>52</v>
      </c>
      <c r="FX31" s="795">
        <v>461.26</v>
      </c>
      <c r="FY31" s="796">
        <v>419.45</v>
      </c>
      <c r="FZ31" s="797">
        <v>9.9700000000000006</v>
      </c>
      <c r="GA31" s="795">
        <v>557.54</v>
      </c>
      <c r="GB31" s="796">
        <v>509.99</v>
      </c>
      <c r="GC31" s="797">
        <v>9.32</v>
      </c>
      <c r="GD31" s="795">
        <v>461.5</v>
      </c>
      <c r="GE31" s="796">
        <v>419.7</v>
      </c>
      <c r="GF31" s="797">
        <v>9.9600000000000009</v>
      </c>
      <c r="GG31" s="66"/>
      <c r="GH31" s="66"/>
      <c r="GI31" s="66" t="s">
        <v>84</v>
      </c>
      <c r="GJ31" s="95">
        <v>0</v>
      </c>
      <c r="GK31" s="95">
        <v>0</v>
      </c>
      <c r="GL31" s="95">
        <v>0</v>
      </c>
      <c r="GM31" s="95">
        <v>0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245</v>
      </c>
      <c r="GW31" s="891">
        <v>25036</v>
      </c>
      <c r="GX31" s="886">
        <v>0</v>
      </c>
      <c r="GY31" s="885"/>
      <c r="GZ31" s="885"/>
      <c r="HA31" s="885"/>
      <c r="HB31" s="885"/>
      <c r="HC31" s="889">
        <v>25281</v>
      </c>
      <c r="HD31" s="891">
        <v>17</v>
      </c>
      <c r="HE31" s="1012">
        <v>25298</v>
      </c>
      <c r="HF31" s="102"/>
      <c r="HG31" s="102"/>
      <c r="HH31" s="852" t="s">
        <v>77</v>
      </c>
      <c r="HI31" s="1034">
        <v>0</v>
      </c>
      <c r="HJ31" s="1035">
        <v>22</v>
      </c>
      <c r="HK31" s="1035">
        <v>4349</v>
      </c>
      <c r="HL31" s="886">
        <v>0</v>
      </c>
      <c r="HM31" s="885"/>
      <c r="HN31" s="885"/>
      <c r="HO31" s="885"/>
      <c r="HP31" s="885"/>
      <c r="HQ31" s="889">
        <v>4371</v>
      </c>
      <c r="HR31" s="1035">
        <v>178</v>
      </c>
      <c r="HS31" s="1017">
        <v>4549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700</v>
      </c>
      <c r="IO31" s="1030">
        <v>710</v>
      </c>
      <c r="IP31" s="739">
        <v>-1.41</v>
      </c>
      <c r="IQ31" s="63"/>
      <c r="IR31" s="63"/>
      <c r="IS31" s="740" t="s">
        <v>117</v>
      </c>
      <c r="IT31" s="741">
        <v>21</v>
      </c>
      <c r="IU31" s="742">
        <v>56</v>
      </c>
      <c r="IV31" s="743">
        <v>64</v>
      </c>
      <c r="IW31" s="741">
        <v>141</v>
      </c>
      <c r="IX31" s="744">
        <v>192</v>
      </c>
      <c r="IY31" s="745">
        <v>-26.56</v>
      </c>
      <c r="IZ31" s="66"/>
      <c r="JA31" s="794" t="s">
        <v>52</v>
      </c>
      <c r="JB31" s="795">
        <v>643.80999999999995</v>
      </c>
      <c r="JC31" s="796">
        <v>611.32000000000005</v>
      </c>
      <c r="JD31" s="797">
        <v>5.31</v>
      </c>
      <c r="JE31" s="795">
        <v>530.65</v>
      </c>
      <c r="JF31" s="796">
        <v>516.66</v>
      </c>
      <c r="JG31" s="797">
        <v>2.71</v>
      </c>
      <c r="JH31" s="795">
        <v>643.11</v>
      </c>
      <c r="JI31" s="796">
        <v>610.75</v>
      </c>
      <c r="JJ31" s="797">
        <v>5.3</v>
      </c>
      <c r="JK31" s="66"/>
      <c r="JL31" s="66"/>
      <c r="JM31" s="66" t="s">
        <v>84</v>
      </c>
      <c r="JN31" s="95">
        <v>0</v>
      </c>
      <c r="JO31" s="95">
        <v>0</v>
      </c>
      <c r="JP31" s="95">
        <v>0</v>
      </c>
      <c r="JQ31" s="95">
        <v>0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529</v>
      </c>
      <c r="KA31" s="891">
        <v>27073</v>
      </c>
      <c r="KB31" s="890">
        <v>32</v>
      </c>
      <c r="KC31" s="891"/>
      <c r="KD31" s="891"/>
      <c r="KE31" s="891"/>
      <c r="KF31" s="891"/>
      <c r="KG31" s="892">
        <v>27634</v>
      </c>
      <c r="KH31" s="891">
        <v>54</v>
      </c>
      <c r="KI31" s="1012">
        <v>27688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7697</v>
      </c>
      <c r="KP31" s="890">
        <v>200</v>
      </c>
      <c r="KQ31" s="891"/>
      <c r="KR31" s="891"/>
      <c r="KS31" s="891"/>
      <c r="KT31" s="891"/>
      <c r="KU31" s="892">
        <v>7897</v>
      </c>
      <c r="KV31" s="1035">
        <v>634</v>
      </c>
      <c r="KW31" s="1017">
        <v>8531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700</v>
      </c>
      <c r="LS31" s="1039">
        <v>710</v>
      </c>
      <c r="LT31" s="755">
        <v>-1.41</v>
      </c>
      <c r="LU31" s="63"/>
      <c r="LV31" s="63"/>
      <c r="LW31" s="740" t="s">
        <v>117</v>
      </c>
      <c r="LX31" s="57">
        <v>623</v>
      </c>
      <c r="LY31" s="756">
        <v>643</v>
      </c>
      <c r="LZ31" s="757">
        <v>-3.11</v>
      </c>
      <c r="MA31" s="73"/>
      <c r="MB31" s="794" t="s">
        <v>52</v>
      </c>
      <c r="MC31" s="795">
        <v>577.15</v>
      </c>
      <c r="MD31" s="796">
        <v>540.59</v>
      </c>
      <c r="ME31" s="797">
        <v>6.76</v>
      </c>
      <c r="MF31" s="795">
        <v>477.92</v>
      </c>
      <c r="MG31" s="796">
        <v>457.48</v>
      </c>
      <c r="MH31" s="797">
        <v>4.47</v>
      </c>
      <c r="MI31" s="795">
        <v>576.69000000000005</v>
      </c>
      <c r="MJ31" s="796">
        <v>540.21</v>
      </c>
      <c r="MK31" s="797">
        <v>6.75</v>
      </c>
      <c r="ML31" s="4"/>
      <c r="MM31" s="4"/>
      <c r="MN31" s="4" t="s">
        <v>84</v>
      </c>
      <c r="MO31" s="990">
        <v>0</v>
      </c>
      <c r="MP31" s="990">
        <v>0</v>
      </c>
      <c r="MQ31" s="990">
        <v>0</v>
      </c>
      <c r="MR31" s="990">
        <v>0</v>
      </c>
      <c r="MS31" s="991" t="s">
        <v>198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1686</v>
      </c>
      <c r="NC31" s="894">
        <v>123780</v>
      </c>
      <c r="ND31" s="895">
        <v>946</v>
      </c>
      <c r="NE31" s="894"/>
      <c r="NF31" s="894"/>
      <c r="NG31" s="894"/>
      <c r="NH31" s="894"/>
      <c r="NI31" s="896">
        <v>126412</v>
      </c>
      <c r="NJ31" s="1040">
        <v>968</v>
      </c>
      <c r="NK31" s="898">
        <v>127380</v>
      </c>
      <c r="NL31" s="585"/>
      <c r="NM31" s="585"/>
      <c r="NN31" s="859" t="s">
        <v>77</v>
      </c>
      <c r="NO31" s="893">
        <v>0</v>
      </c>
      <c r="NP31" s="894">
        <v>22</v>
      </c>
      <c r="NQ31" s="894">
        <v>20240</v>
      </c>
      <c r="NR31" s="895">
        <v>200</v>
      </c>
      <c r="NS31" s="894"/>
      <c r="NT31" s="894"/>
      <c r="NU31" s="894"/>
      <c r="NV31" s="894"/>
      <c r="NW31" s="896">
        <v>20462</v>
      </c>
      <c r="NX31" s="1041">
        <v>957</v>
      </c>
      <c r="NY31" s="898">
        <v>21419</v>
      </c>
    </row>
    <row r="32" spans="1:389" ht="23.25" customHeight="1" thickTop="1" thickBot="1" x14ac:dyDescent="0.3">
      <c r="A32" s="58" t="s">
        <v>205</v>
      </c>
      <c r="B32" s="1042">
        <v>79.66</v>
      </c>
      <c r="C32" s="1043">
        <v>75.849999999999994</v>
      </c>
      <c r="D32" s="739">
        <v>3.81</v>
      </c>
      <c r="E32" s="584"/>
      <c r="F32" s="63"/>
      <c r="G32" s="740" t="s">
        <v>119</v>
      </c>
      <c r="H32" s="741">
        <v>57</v>
      </c>
      <c r="I32" s="742">
        <v>38</v>
      </c>
      <c r="J32" s="743">
        <v>62</v>
      </c>
      <c r="K32" s="741">
        <v>157</v>
      </c>
      <c r="L32" s="744">
        <v>129</v>
      </c>
      <c r="M32" s="745">
        <v>21.71</v>
      </c>
      <c r="N32" s="66"/>
      <c r="O32" s="794" t="s">
        <v>58</v>
      </c>
      <c r="P32" s="795">
        <v>238.63</v>
      </c>
      <c r="Q32" s="980">
        <v>219.86</v>
      </c>
      <c r="R32" s="797">
        <v>8.5399999999999991</v>
      </c>
      <c r="S32" s="795">
        <v>297.38</v>
      </c>
      <c r="T32" s="796">
        <v>274.74</v>
      </c>
      <c r="U32" s="797">
        <v>8.24</v>
      </c>
      <c r="V32" s="795">
        <v>238.75</v>
      </c>
      <c r="W32" s="796">
        <v>219.97</v>
      </c>
      <c r="X32" s="797">
        <v>8.5399999999999991</v>
      </c>
      <c r="Y32" s="66"/>
      <c r="Z32" s="92" t="s">
        <v>60</v>
      </c>
      <c r="AA32" s="92"/>
      <c r="AB32" s="936">
        <v>14117</v>
      </c>
      <c r="AC32" s="936">
        <v>13089</v>
      </c>
      <c r="AD32" s="936">
        <v>13186</v>
      </c>
      <c r="AE32" s="936">
        <v>40392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0</v>
      </c>
      <c r="AN32" s="912">
        <v>486</v>
      </c>
      <c r="AO32" s="912">
        <v>35393</v>
      </c>
      <c r="AP32" s="911">
        <v>610</v>
      </c>
      <c r="AQ32" s="912"/>
      <c r="AR32" s="912"/>
      <c r="AS32" s="912"/>
      <c r="AT32" s="912"/>
      <c r="AU32" s="911">
        <v>36489</v>
      </c>
      <c r="AV32" s="912">
        <v>156</v>
      </c>
      <c r="AW32" s="1045">
        <v>36645</v>
      </c>
      <c r="AX32" s="102"/>
      <c r="AY32" s="102"/>
      <c r="AZ32" s="915" t="s">
        <v>49</v>
      </c>
      <c r="BA32" s="1046">
        <v>0</v>
      </c>
      <c r="BB32" s="1047">
        <v>0</v>
      </c>
      <c r="BC32" s="1047">
        <v>4513</v>
      </c>
      <c r="BD32" s="1048">
        <v>0</v>
      </c>
      <c r="BE32" s="1047"/>
      <c r="BF32" s="1047"/>
      <c r="BG32" s="1047"/>
      <c r="BH32" s="1047"/>
      <c r="BI32" s="1049">
        <v>4513</v>
      </c>
      <c r="BJ32" s="1047">
        <v>76</v>
      </c>
      <c r="BK32" s="1050">
        <v>4589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70.400000000000006</v>
      </c>
      <c r="CG32" s="1043">
        <v>68.38</v>
      </c>
      <c r="CH32" s="739">
        <v>2.02</v>
      </c>
      <c r="CI32" s="584"/>
      <c r="CJ32" s="63"/>
      <c r="CK32" s="740" t="s">
        <v>119</v>
      </c>
      <c r="CL32" s="741">
        <v>251</v>
      </c>
      <c r="CM32" s="742">
        <v>173</v>
      </c>
      <c r="CN32" s="743">
        <v>284</v>
      </c>
      <c r="CO32" s="741">
        <v>708</v>
      </c>
      <c r="CP32" s="744">
        <v>532</v>
      </c>
      <c r="CQ32" s="745">
        <v>33.08</v>
      </c>
      <c r="CR32" s="66"/>
      <c r="CS32" s="794" t="s">
        <v>58</v>
      </c>
      <c r="CT32" s="795">
        <v>528.46</v>
      </c>
      <c r="CU32" s="980">
        <v>496.46</v>
      </c>
      <c r="CV32" s="797">
        <v>6.45</v>
      </c>
      <c r="CW32" s="795">
        <v>457.29</v>
      </c>
      <c r="CX32" s="796">
        <v>429.76</v>
      </c>
      <c r="CY32" s="797">
        <v>6.41</v>
      </c>
      <c r="CZ32" s="795">
        <v>527.96</v>
      </c>
      <c r="DA32" s="796">
        <v>495.99</v>
      </c>
      <c r="DB32" s="797">
        <v>6.45</v>
      </c>
      <c r="DC32" s="66"/>
      <c r="DD32" s="92" t="s">
        <v>60</v>
      </c>
      <c r="DE32" s="92"/>
      <c r="DF32" s="936">
        <v>15670</v>
      </c>
      <c r="DG32" s="936">
        <v>13302</v>
      </c>
      <c r="DH32" s="936">
        <v>11413</v>
      </c>
      <c r="DI32" s="936">
        <v>40385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0</v>
      </c>
      <c r="DR32" s="912">
        <v>426</v>
      </c>
      <c r="DS32" s="912">
        <v>36278</v>
      </c>
      <c r="DT32" s="906">
        <v>304</v>
      </c>
      <c r="DU32" s="905"/>
      <c r="DV32" s="905"/>
      <c r="DW32" s="905"/>
      <c r="DX32" s="905"/>
      <c r="DY32" s="909">
        <v>37008</v>
      </c>
      <c r="DZ32" s="912">
        <v>741</v>
      </c>
      <c r="EA32" s="1045">
        <v>37749</v>
      </c>
      <c r="EB32" s="102"/>
      <c r="EC32" s="102"/>
      <c r="ED32" s="915" t="s">
        <v>49</v>
      </c>
      <c r="EE32" s="1046">
        <v>0</v>
      </c>
      <c r="EF32" s="1047">
        <v>0</v>
      </c>
      <c r="EG32" s="1047">
        <v>3681</v>
      </c>
      <c r="EH32" s="906">
        <v>0</v>
      </c>
      <c r="EI32" s="905"/>
      <c r="EJ32" s="905"/>
      <c r="EK32" s="905"/>
      <c r="EL32" s="905"/>
      <c r="EM32" s="909">
        <v>3681</v>
      </c>
      <c r="EN32" s="1047">
        <v>69</v>
      </c>
      <c r="EO32" s="1050">
        <v>3750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54.44</v>
      </c>
      <c r="FK32" s="1043">
        <v>55.23</v>
      </c>
      <c r="FL32" s="739">
        <v>-0.79</v>
      </c>
      <c r="FM32" s="584"/>
      <c r="FN32" s="63"/>
      <c r="FO32" s="740" t="s">
        <v>119</v>
      </c>
      <c r="FP32" s="741">
        <v>268</v>
      </c>
      <c r="FQ32" s="742">
        <v>218</v>
      </c>
      <c r="FR32" s="743">
        <v>326</v>
      </c>
      <c r="FS32" s="741">
        <v>812</v>
      </c>
      <c r="FT32" s="744">
        <v>776</v>
      </c>
      <c r="FU32" s="745">
        <v>4.6399999999999997</v>
      </c>
      <c r="FV32" s="66"/>
      <c r="FW32" s="794" t="s">
        <v>58</v>
      </c>
      <c r="FX32" s="795">
        <v>466.64</v>
      </c>
      <c r="FY32" s="980">
        <v>440.33</v>
      </c>
      <c r="FZ32" s="797">
        <v>5.98</v>
      </c>
      <c r="GA32" s="795">
        <v>212.26</v>
      </c>
      <c r="GB32" s="796">
        <v>197.84</v>
      </c>
      <c r="GC32" s="797">
        <v>7.29</v>
      </c>
      <c r="GD32" s="795">
        <v>466</v>
      </c>
      <c r="GE32" s="796">
        <v>439.67</v>
      </c>
      <c r="GF32" s="797">
        <v>5.99</v>
      </c>
      <c r="GG32" s="66"/>
      <c r="GH32" s="92" t="s">
        <v>60</v>
      </c>
      <c r="GI32" s="92"/>
      <c r="GJ32" s="936">
        <v>9849</v>
      </c>
      <c r="GK32" s="936">
        <v>9902</v>
      </c>
      <c r="GL32" s="936">
        <v>9901</v>
      </c>
      <c r="GM32" s="936">
        <v>29652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0</v>
      </c>
      <c r="GV32" s="912">
        <v>245</v>
      </c>
      <c r="GW32" s="912">
        <v>25036</v>
      </c>
      <c r="GX32" s="906">
        <v>0</v>
      </c>
      <c r="GY32" s="905"/>
      <c r="GZ32" s="905"/>
      <c r="HA32" s="905"/>
      <c r="HB32" s="905"/>
      <c r="HC32" s="909">
        <v>25281</v>
      </c>
      <c r="HD32" s="912">
        <v>17</v>
      </c>
      <c r="HE32" s="1045">
        <v>25298</v>
      </c>
      <c r="HF32" s="102"/>
      <c r="HG32" s="102"/>
      <c r="HH32" s="915" t="s">
        <v>49</v>
      </c>
      <c r="HI32" s="1046">
        <v>0</v>
      </c>
      <c r="HJ32" s="1047">
        <v>22</v>
      </c>
      <c r="HK32" s="1047">
        <v>4349</v>
      </c>
      <c r="HL32" s="906">
        <v>0</v>
      </c>
      <c r="HM32" s="905"/>
      <c r="HN32" s="905"/>
      <c r="HO32" s="905"/>
      <c r="HP32" s="905"/>
      <c r="HQ32" s="909">
        <v>4371</v>
      </c>
      <c r="HR32" s="1047">
        <v>178</v>
      </c>
      <c r="HS32" s="1050">
        <v>4549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75.599999999999994</v>
      </c>
      <c r="IO32" s="1043">
        <v>74.27</v>
      </c>
      <c r="IP32" s="739">
        <v>1.33</v>
      </c>
      <c r="IQ32" s="584"/>
      <c r="IR32" s="63"/>
      <c r="IS32" s="740" t="s">
        <v>119</v>
      </c>
      <c r="IT32" s="741">
        <v>96</v>
      </c>
      <c r="IU32" s="742">
        <v>158</v>
      </c>
      <c r="IV32" s="743">
        <v>182</v>
      </c>
      <c r="IW32" s="741">
        <v>436</v>
      </c>
      <c r="IX32" s="744">
        <v>495</v>
      </c>
      <c r="IY32" s="745">
        <v>-11.92</v>
      </c>
      <c r="IZ32" s="66"/>
      <c r="JA32" s="794" t="s">
        <v>58</v>
      </c>
      <c r="JB32" s="795">
        <v>454.85</v>
      </c>
      <c r="JC32" s="980">
        <v>433.72</v>
      </c>
      <c r="JD32" s="797">
        <v>4.87</v>
      </c>
      <c r="JE32" s="795">
        <v>415.28</v>
      </c>
      <c r="JF32" s="796">
        <v>402.23</v>
      </c>
      <c r="JG32" s="797">
        <v>3.24</v>
      </c>
      <c r="JH32" s="795">
        <v>454.61</v>
      </c>
      <c r="JI32" s="796">
        <v>433.53</v>
      </c>
      <c r="JJ32" s="797">
        <v>4.8600000000000003</v>
      </c>
      <c r="JK32" s="66"/>
      <c r="JL32" s="92" t="s">
        <v>60</v>
      </c>
      <c r="JM32" s="92"/>
      <c r="JN32" s="936">
        <v>10950</v>
      </c>
      <c r="JO32" s="936">
        <v>11870</v>
      </c>
      <c r="JP32" s="936">
        <v>12479</v>
      </c>
      <c r="JQ32" s="936">
        <v>35299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0</v>
      </c>
      <c r="JZ32" s="912">
        <v>529</v>
      </c>
      <c r="KA32" s="912">
        <v>27073</v>
      </c>
      <c r="KB32" s="911">
        <v>32</v>
      </c>
      <c r="KC32" s="912"/>
      <c r="KD32" s="912"/>
      <c r="KE32" s="912"/>
      <c r="KF32" s="912"/>
      <c r="KG32" s="913">
        <v>27634</v>
      </c>
      <c r="KH32" s="912">
        <v>54</v>
      </c>
      <c r="KI32" s="1045">
        <v>27688</v>
      </c>
      <c r="KJ32" s="102"/>
      <c r="KK32" s="102"/>
      <c r="KL32" s="915" t="s">
        <v>49</v>
      </c>
      <c r="KM32" s="1046">
        <v>0</v>
      </c>
      <c r="KN32" s="1047">
        <v>0</v>
      </c>
      <c r="KO32" s="1047">
        <v>7697</v>
      </c>
      <c r="KP32" s="911">
        <v>200</v>
      </c>
      <c r="KQ32" s="912"/>
      <c r="KR32" s="912"/>
      <c r="KS32" s="912"/>
      <c r="KT32" s="912"/>
      <c r="KU32" s="913">
        <v>7897</v>
      </c>
      <c r="KV32" s="1047">
        <v>634</v>
      </c>
      <c r="KW32" s="1050">
        <v>8531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70.02</v>
      </c>
      <c r="LS32" s="1052">
        <v>68.430000000000007</v>
      </c>
      <c r="LT32" s="755">
        <v>1.59</v>
      </c>
      <c r="LU32" s="63"/>
      <c r="LV32" s="63"/>
      <c r="LW32" s="740" t="s">
        <v>119</v>
      </c>
      <c r="LX32" s="57">
        <v>2113</v>
      </c>
      <c r="LY32" s="756">
        <v>1932</v>
      </c>
      <c r="LZ32" s="757">
        <v>9.3699999999999992</v>
      </c>
      <c r="MA32" s="73"/>
      <c r="MB32" s="794" t="s">
        <v>58</v>
      </c>
      <c r="MC32" s="795">
        <v>417.9</v>
      </c>
      <c r="MD32" s="796">
        <v>393.61</v>
      </c>
      <c r="ME32" s="797">
        <v>6.17</v>
      </c>
      <c r="MF32" s="795">
        <v>394.81</v>
      </c>
      <c r="MG32" s="796">
        <v>371.37</v>
      </c>
      <c r="MH32" s="797">
        <v>6.31</v>
      </c>
      <c r="MI32" s="795">
        <v>417.8</v>
      </c>
      <c r="MJ32" s="796">
        <v>393.51</v>
      </c>
      <c r="MK32" s="797">
        <v>6.17</v>
      </c>
      <c r="ML32" s="4"/>
      <c r="MM32" s="781" t="s">
        <v>60</v>
      </c>
      <c r="MN32" s="781"/>
      <c r="MO32" s="782">
        <v>40392</v>
      </c>
      <c r="MP32" s="782">
        <v>40385</v>
      </c>
      <c r="MQ32" s="782">
        <v>29652</v>
      </c>
      <c r="MR32" s="782">
        <v>35299</v>
      </c>
      <c r="MS32" s="782">
        <v>145728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0</v>
      </c>
      <c r="NB32" s="917">
        <v>1686</v>
      </c>
      <c r="NC32" s="917">
        <v>123780</v>
      </c>
      <c r="ND32" s="918">
        <v>946</v>
      </c>
      <c r="NE32" s="917"/>
      <c r="NF32" s="917"/>
      <c r="NG32" s="917"/>
      <c r="NH32" s="917"/>
      <c r="NI32" s="919">
        <v>126412</v>
      </c>
      <c r="NJ32" s="917">
        <v>968</v>
      </c>
      <c r="NK32" s="919">
        <v>127380</v>
      </c>
      <c r="NL32" s="585"/>
      <c r="NM32" s="585"/>
      <c r="NN32" s="916" t="s">
        <v>49</v>
      </c>
      <c r="NO32" s="916">
        <v>0</v>
      </c>
      <c r="NP32" s="917">
        <v>22</v>
      </c>
      <c r="NQ32" s="917">
        <v>20240</v>
      </c>
      <c r="NR32" s="918">
        <v>200</v>
      </c>
      <c r="NS32" s="917"/>
      <c r="NT32" s="917"/>
      <c r="NU32" s="917"/>
      <c r="NV32" s="917"/>
      <c r="NW32" s="919">
        <v>20462</v>
      </c>
      <c r="NX32" s="919">
        <v>957</v>
      </c>
      <c r="NY32" s="919">
        <v>21419</v>
      </c>
    </row>
    <row r="33" spans="1:389" ht="23.25" customHeight="1" thickTop="1" x14ac:dyDescent="0.25">
      <c r="A33" s="58" t="s">
        <v>120</v>
      </c>
      <c r="B33" s="1053">
        <v>40392</v>
      </c>
      <c r="C33" s="1030">
        <v>39247</v>
      </c>
      <c r="D33" s="739">
        <v>2.92</v>
      </c>
      <c r="E33" s="63"/>
      <c r="F33" s="63"/>
      <c r="G33" s="740" t="s">
        <v>121</v>
      </c>
      <c r="H33" s="741">
        <v>94</v>
      </c>
      <c r="I33" s="742">
        <v>68</v>
      </c>
      <c r="J33" s="743">
        <v>51</v>
      </c>
      <c r="K33" s="741">
        <v>213</v>
      </c>
      <c r="L33" s="744">
        <v>219</v>
      </c>
      <c r="M33" s="745">
        <v>-2.74</v>
      </c>
      <c r="N33" s="66"/>
      <c r="O33" s="794" t="s">
        <v>63</v>
      </c>
      <c r="P33" s="795">
        <v>244.78</v>
      </c>
      <c r="Q33" s="796">
        <v>231.77</v>
      </c>
      <c r="R33" s="797">
        <v>5.61</v>
      </c>
      <c r="S33" s="795">
        <v>288.44</v>
      </c>
      <c r="T33" s="796">
        <v>271.8</v>
      </c>
      <c r="U33" s="797">
        <v>6.12</v>
      </c>
      <c r="V33" s="795">
        <v>244.87</v>
      </c>
      <c r="W33" s="796">
        <v>231.85</v>
      </c>
      <c r="X33" s="797">
        <v>5.62</v>
      </c>
      <c r="Y33" s="66"/>
      <c r="Z33" s="66"/>
      <c r="AA33" s="66" t="s">
        <v>39</v>
      </c>
      <c r="AB33" s="799">
        <v>177</v>
      </c>
      <c r="AC33" s="799">
        <v>158</v>
      </c>
      <c r="AD33" s="799">
        <v>151</v>
      </c>
      <c r="AE33" s="799">
        <v>486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40385</v>
      </c>
      <c r="CG33" s="1030">
        <v>39362</v>
      </c>
      <c r="CH33" s="739">
        <v>2.6</v>
      </c>
      <c r="CI33" s="63"/>
      <c r="CJ33" s="63"/>
      <c r="CK33" s="740" t="s">
        <v>121</v>
      </c>
      <c r="CL33" s="741">
        <v>24</v>
      </c>
      <c r="CM33" s="742">
        <v>12</v>
      </c>
      <c r="CN33" s="743">
        <v>49</v>
      </c>
      <c r="CO33" s="741">
        <v>85</v>
      </c>
      <c r="CP33" s="744">
        <v>67</v>
      </c>
      <c r="CQ33" s="745">
        <v>26.87</v>
      </c>
      <c r="CR33" s="66"/>
      <c r="CS33" s="794" t="s">
        <v>63</v>
      </c>
      <c r="CT33" s="795">
        <v>269.3</v>
      </c>
      <c r="CU33" s="796">
        <v>257.22000000000003</v>
      </c>
      <c r="CV33" s="797">
        <v>4.7</v>
      </c>
      <c r="CW33" s="795">
        <v>289.10000000000002</v>
      </c>
      <c r="CX33" s="796">
        <v>275.44</v>
      </c>
      <c r="CY33" s="797">
        <v>4.96</v>
      </c>
      <c r="CZ33" s="795">
        <v>269.44</v>
      </c>
      <c r="DA33" s="796">
        <v>257.33999999999997</v>
      </c>
      <c r="DB33" s="797">
        <v>4.7</v>
      </c>
      <c r="DC33" s="66"/>
      <c r="DD33" s="66"/>
      <c r="DE33" s="66" t="s">
        <v>39</v>
      </c>
      <c r="DF33" s="799">
        <v>161</v>
      </c>
      <c r="DG33" s="799">
        <v>123</v>
      </c>
      <c r="DH33" s="799">
        <v>142</v>
      </c>
      <c r="DI33" s="799">
        <v>426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29652</v>
      </c>
      <c r="FK33" s="1030">
        <v>30155</v>
      </c>
      <c r="FL33" s="739">
        <v>-1.67</v>
      </c>
      <c r="FM33" s="63"/>
      <c r="FN33" s="63"/>
      <c r="FO33" s="740" t="s">
        <v>121</v>
      </c>
      <c r="FP33" s="741">
        <v>11</v>
      </c>
      <c r="FQ33" s="742">
        <v>57</v>
      </c>
      <c r="FR33" s="743">
        <v>105</v>
      </c>
      <c r="FS33" s="741">
        <v>173</v>
      </c>
      <c r="FT33" s="744">
        <v>301</v>
      </c>
      <c r="FU33" s="745">
        <v>-42.52</v>
      </c>
      <c r="FV33" s="66"/>
      <c r="FW33" s="794" t="s">
        <v>63</v>
      </c>
      <c r="FX33" s="795">
        <v>316.8</v>
      </c>
      <c r="FY33" s="796">
        <v>296.61</v>
      </c>
      <c r="FZ33" s="797">
        <v>6.81</v>
      </c>
      <c r="GA33" s="795">
        <v>338.42</v>
      </c>
      <c r="GB33" s="796">
        <v>321.14999999999998</v>
      </c>
      <c r="GC33" s="797">
        <v>5.38</v>
      </c>
      <c r="GD33" s="795">
        <v>316.85000000000002</v>
      </c>
      <c r="GE33" s="796">
        <v>296.67</v>
      </c>
      <c r="GF33" s="797">
        <v>6.8</v>
      </c>
      <c r="GG33" s="66"/>
      <c r="GH33" s="66"/>
      <c r="GI33" s="66" t="s">
        <v>39</v>
      </c>
      <c r="GJ33" s="799">
        <v>0</v>
      </c>
      <c r="GK33" s="799">
        <v>138</v>
      </c>
      <c r="GL33" s="799">
        <v>129</v>
      </c>
      <c r="GM33" s="799">
        <v>267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35299</v>
      </c>
      <c r="IO33" s="1030">
        <v>34378</v>
      </c>
      <c r="IP33" s="739">
        <v>2.68</v>
      </c>
      <c r="IQ33" s="63"/>
      <c r="IR33" s="63"/>
      <c r="IS33" s="740" t="s">
        <v>121</v>
      </c>
      <c r="IT33" s="741">
        <v>88</v>
      </c>
      <c r="IU33" s="742">
        <v>63</v>
      </c>
      <c r="IV33" s="743">
        <v>72</v>
      </c>
      <c r="IW33" s="741">
        <v>223</v>
      </c>
      <c r="IX33" s="744">
        <v>167</v>
      </c>
      <c r="IY33" s="745">
        <v>33.53</v>
      </c>
      <c r="IZ33" s="66"/>
      <c r="JA33" s="794" t="s">
        <v>63</v>
      </c>
      <c r="JB33" s="795">
        <v>299.17</v>
      </c>
      <c r="JC33" s="796">
        <v>287.76</v>
      </c>
      <c r="JD33" s="797">
        <v>3.97</v>
      </c>
      <c r="JE33" s="795">
        <v>236.4</v>
      </c>
      <c r="JF33" s="796">
        <v>222.6</v>
      </c>
      <c r="JG33" s="797">
        <v>6.2</v>
      </c>
      <c r="JH33" s="795">
        <v>298.77999999999997</v>
      </c>
      <c r="JI33" s="796">
        <v>287.37</v>
      </c>
      <c r="JJ33" s="797">
        <v>3.97</v>
      </c>
      <c r="JK33" s="66"/>
      <c r="JL33" s="66"/>
      <c r="JM33" s="66" t="s">
        <v>39</v>
      </c>
      <c r="JN33" s="799">
        <v>157</v>
      </c>
      <c r="JO33" s="799">
        <v>174</v>
      </c>
      <c r="JP33" s="799">
        <v>198</v>
      </c>
      <c r="JQ33" s="799">
        <v>529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145728</v>
      </c>
      <c r="LS33" s="1039">
        <v>143142</v>
      </c>
      <c r="LT33" s="755">
        <v>1.81</v>
      </c>
      <c r="LU33" s="63"/>
      <c r="LV33" s="63"/>
      <c r="LW33" s="740" t="s">
        <v>121</v>
      </c>
      <c r="LX33" s="57">
        <v>694</v>
      </c>
      <c r="LY33" s="756">
        <v>754</v>
      </c>
      <c r="LZ33" s="757">
        <v>-7.96</v>
      </c>
      <c r="MA33" s="73"/>
      <c r="MB33" s="794" t="s">
        <v>63</v>
      </c>
      <c r="MC33" s="795">
        <v>279.10000000000002</v>
      </c>
      <c r="MD33" s="796">
        <v>265.82</v>
      </c>
      <c r="ME33" s="797">
        <v>5</v>
      </c>
      <c r="MF33" s="795">
        <v>270.13</v>
      </c>
      <c r="MG33" s="796">
        <v>258.33999999999997</v>
      </c>
      <c r="MH33" s="797">
        <v>4.5599999999999996</v>
      </c>
      <c r="MI33" s="795">
        <v>279.06</v>
      </c>
      <c r="MJ33" s="796">
        <v>265.77999999999997</v>
      </c>
      <c r="MK33" s="797">
        <v>5</v>
      </c>
      <c r="ML33" s="4"/>
      <c r="MM33" s="4"/>
      <c r="MN33" s="4" t="s">
        <v>39</v>
      </c>
      <c r="MO33" s="821">
        <v>486</v>
      </c>
      <c r="MP33" s="821">
        <v>426</v>
      </c>
      <c r="MQ33" s="821">
        <v>267</v>
      </c>
      <c r="MR33" s="821">
        <v>529</v>
      </c>
      <c r="MS33" s="821">
        <v>1708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35879</v>
      </c>
      <c r="C34" s="1056">
        <v>34884</v>
      </c>
      <c r="D34" s="763">
        <v>2.85</v>
      </c>
      <c r="E34" s="63"/>
      <c r="F34" s="63"/>
      <c r="G34" s="740" t="s">
        <v>123</v>
      </c>
      <c r="H34" s="741">
        <v>48</v>
      </c>
      <c r="I34" s="742">
        <v>52</v>
      </c>
      <c r="J34" s="743">
        <v>38</v>
      </c>
      <c r="K34" s="741">
        <v>138</v>
      </c>
      <c r="L34" s="744">
        <v>135</v>
      </c>
      <c r="M34" s="745">
        <v>2.2200000000000002</v>
      </c>
      <c r="N34" s="66"/>
      <c r="O34" s="794" t="s">
        <v>69</v>
      </c>
      <c r="P34" s="795">
        <v>144.80000000000001</v>
      </c>
      <c r="Q34" s="796">
        <v>134.34</v>
      </c>
      <c r="R34" s="797">
        <v>7.79</v>
      </c>
      <c r="S34" s="795">
        <v>173.71</v>
      </c>
      <c r="T34" s="796">
        <v>163.94</v>
      </c>
      <c r="U34" s="797">
        <v>5.96</v>
      </c>
      <c r="V34" s="795">
        <v>144.86000000000001</v>
      </c>
      <c r="W34" s="796">
        <v>134.4</v>
      </c>
      <c r="X34" s="797">
        <v>7.78</v>
      </c>
      <c r="Y34" s="66"/>
      <c r="Z34" s="66"/>
      <c r="AA34" s="66" t="s">
        <v>53</v>
      </c>
      <c r="AB34" s="799">
        <v>13940</v>
      </c>
      <c r="AC34" s="799">
        <v>12931</v>
      </c>
      <c r="AD34" s="799">
        <v>13035</v>
      </c>
      <c r="AE34" s="799">
        <v>39906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36704</v>
      </c>
      <c r="CG34" s="1056">
        <v>35838</v>
      </c>
      <c r="CH34" s="763">
        <v>2.42</v>
      </c>
      <c r="CI34" s="63"/>
      <c r="CJ34" s="63"/>
      <c r="CK34" s="740" t="s">
        <v>123</v>
      </c>
      <c r="CL34" s="741">
        <v>5</v>
      </c>
      <c r="CM34" s="742">
        <v>18</v>
      </c>
      <c r="CN34" s="743">
        <v>16</v>
      </c>
      <c r="CO34" s="741">
        <v>39</v>
      </c>
      <c r="CP34" s="744">
        <v>30</v>
      </c>
      <c r="CQ34" s="745">
        <v>30</v>
      </c>
      <c r="CR34" s="66"/>
      <c r="CS34" s="794" t="s">
        <v>69</v>
      </c>
      <c r="CT34" s="795">
        <v>180.93</v>
      </c>
      <c r="CU34" s="796">
        <v>173.96</v>
      </c>
      <c r="CV34" s="797">
        <v>4.01</v>
      </c>
      <c r="CW34" s="795">
        <v>91.65</v>
      </c>
      <c r="CX34" s="796">
        <v>88.18</v>
      </c>
      <c r="CY34" s="797">
        <v>3.94</v>
      </c>
      <c r="CZ34" s="795">
        <v>180.29</v>
      </c>
      <c r="DA34" s="796">
        <v>173.35</v>
      </c>
      <c r="DB34" s="797">
        <v>4</v>
      </c>
      <c r="DC34" s="66"/>
      <c r="DD34" s="66"/>
      <c r="DE34" s="66" t="s">
        <v>53</v>
      </c>
      <c r="DF34" s="799">
        <v>15509</v>
      </c>
      <c r="DG34" s="799">
        <v>13179</v>
      </c>
      <c r="DH34" s="799">
        <v>11271</v>
      </c>
      <c r="DI34" s="799">
        <v>39959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25281</v>
      </c>
      <c r="FK34" s="1056">
        <v>25727</v>
      </c>
      <c r="FL34" s="763">
        <v>-1.73</v>
      </c>
      <c r="FM34" s="63"/>
      <c r="FN34" s="63"/>
      <c r="FO34" s="740" t="s">
        <v>123</v>
      </c>
      <c r="FP34" s="741">
        <v>30</v>
      </c>
      <c r="FQ34" s="742">
        <v>34</v>
      </c>
      <c r="FR34" s="743">
        <v>37</v>
      </c>
      <c r="FS34" s="741">
        <v>101</v>
      </c>
      <c r="FT34" s="744">
        <v>102</v>
      </c>
      <c r="FU34" s="745">
        <v>-0.98</v>
      </c>
      <c r="FV34" s="66"/>
      <c r="FW34" s="794" t="s">
        <v>69</v>
      </c>
      <c r="FX34" s="795">
        <v>116.33</v>
      </c>
      <c r="FY34" s="796">
        <v>111.12</v>
      </c>
      <c r="FZ34" s="797">
        <v>4.6900000000000004</v>
      </c>
      <c r="GA34" s="795">
        <v>174.81</v>
      </c>
      <c r="GB34" s="796">
        <v>167.2</v>
      </c>
      <c r="GC34" s="797">
        <v>4.55</v>
      </c>
      <c r="GD34" s="795">
        <v>116.48</v>
      </c>
      <c r="GE34" s="796">
        <v>111.27</v>
      </c>
      <c r="GF34" s="797">
        <v>4.68</v>
      </c>
      <c r="GG34" s="66"/>
      <c r="GH34" s="66"/>
      <c r="GI34" s="66" t="s">
        <v>53</v>
      </c>
      <c r="GJ34" s="799">
        <v>9849</v>
      </c>
      <c r="GK34" s="799">
        <v>9764</v>
      </c>
      <c r="GL34" s="799">
        <v>9772</v>
      </c>
      <c r="GM34" s="799">
        <v>29385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27602</v>
      </c>
      <c r="IO34" s="1056">
        <v>26845</v>
      </c>
      <c r="IP34" s="763">
        <v>2.82</v>
      </c>
      <c r="IQ34" s="63"/>
      <c r="IR34" s="63"/>
      <c r="IS34" s="740" t="s">
        <v>123</v>
      </c>
      <c r="IT34" s="741">
        <v>39</v>
      </c>
      <c r="IU34" s="742">
        <v>21</v>
      </c>
      <c r="IV34" s="743">
        <v>71</v>
      </c>
      <c r="IW34" s="741">
        <v>131</v>
      </c>
      <c r="IX34" s="744">
        <v>143</v>
      </c>
      <c r="IY34" s="745">
        <v>-8.39</v>
      </c>
      <c r="IZ34" s="66"/>
      <c r="JA34" s="794" t="s">
        <v>69</v>
      </c>
      <c r="JB34" s="795">
        <v>224.35</v>
      </c>
      <c r="JC34" s="796">
        <v>219.59</v>
      </c>
      <c r="JD34" s="797">
        <v>2.17</v>
      </c>
      <c r="JE34" s="795">
        <v>138.09</v>
      </c>
      <c r="JF34" s="796">
        <v>134.66999999999999</v>
      </c>
      <c r="JG34" s="797">
        <v>2.54</v>
      </c>
      <c r="JH34" s="795">
        <v>223.81</v>
      </c>
      <c r="JI34" s="796">
        <v>219.08</v>
      </c>
      <c r="JJ34" s="797">
        <v>2.16</v>
      </c>
      <c r="JK34" s="66"/>
      <c r="JL34" s="66"/>
      <c r="JM34" s="66" t="s">
        <v>53</v>
      </c>
      <c r="JN34" s="799">
        <v>10793</v>
      </c>
      <c r="JO34" s="799">
        <v>11696</v>
      </c>
      <c r="JP34" s="799">
        <v>12281</v>
      </c>
      <c r="JQ34" s="799">
        <v>34770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125466</v>
      </c>
      <c r="LS34" s="1058">
        <v>123294</v>
      </c>
      <c r="LT34" s="780">
        <v>1.76</v>
      </c>
      <c r="LU34" s="63"/>
      <c r="LV34" s="63"/>
      <c r="LW34" s="740" t="s">
        <v>123</v>
      </c>
      <c r="LX34" s="57">
        <v>409</v>
      </c>
      <c r="LY34" s="756">
        <v>410</v>
      </c>
      <c r="LZ34" s="757">
        <v>-0.24</v>
      </c>
      <c r="MA34" s="73"/>
      <c r="MB34" s="794" t="s">
        <v>69</v>
      </c>
      <c r="MC34" s="795">
        <v>170.51</v>
      </c>
      <c r="MD34" s="796">
        <v>163.32</v>
      </c>
      <c r="ME34" s="797">
        <v>4.4000000000000004</v>
      </c>
      <c r="MF34" s="795">
        <v>124.68</v>
      </c>
      <c r="MG34" s="796">
        <v>123.79</v>
      </c>
      <c r="MH34" s="797">
        <v>0.72</v>
      </c>
      <c r="MI34" s="795">
        <v>170.29</v>
      </c>
      <c r="MJ34" s="796">
        <v>163.13999999999999</v>
      </c>
      <c r="MK34" s="797">
        <v>4.38</v>
      </c>
      <c r="ML34" s="4"/>
      <c r="MM34" s="4"/>
      <c r="MN34" s="4" t="s">
        <v>53</v>
      </c>
      <c r="MO34" s="821">
        <v>39906</v>
      </c>
      <c r="MP34" s="821">
        <v>39959</v>
      </c>
      <c r="MQ34" s="821">
        <v>29385</v>
      </c>
      <c r="MR34" s="821">
        <v>34770</v>
      </c>
      <c r="MS34" s="821">
        <v>144020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4513</v>
      </c>
      <c r="C35" s="1060">
        <v>4363</v>
      </c>
      <c r="D35" s="901">
        <v>3.44</v>
      </c>
      <c r="E35" s="63"/>
      <c r="F35" s="63"/>
      <c r="G35" s="740" t="s">
        <v>126</v>
      </c>
      <c r="H35" s="741">
        <v>68</v>
      </c>
      <c r="I35" s="742">
        <v>52</v>
      </c>
      <c r="J35" s="743">
        <v>64</v>
      </c>
      <c r="K35" s="741">
        <v>184</v>
      </c>
      <c r="L35" s="744">
        <v>107</v>
      </c>
      <c r="M35" s="745">
        <v>71.959999999999994</v>
      </c>
      <c r="N35" s="66"/>
      <c r="O35" s="794" t="s">
        <v>74</v>
      </c>
      <c r="P35" s="795">
        <v>267.42</v>
      </c>
      <c r="Q35" s="796">
        <v>255.18</v>
      </c>
      <c r="R35" s="797">
        <v>4.8</v>
      </c>
      <c r="S35" s="795">
        <v>339.22</v>
      </c>
      <c r="T35" s="796">
        <v>318.63</v>
      </c>
      <c r="U35" s="797">
        <v>6.46</v>
      </c>
      <c r="V35" s="795">
        <v>267.57</v>
      </c>
      <c r="W35" s="796">
        <v>255.31</v>
      </c>
      <c r="X35" s="797">
        <v>4.8</v>
      </c>
      <c r="Y35" s="66"/>
      <c r="Z35" s="66"/>
      <c r="AA35" s="66" t="s">
        <v>59</v>
      </c>
      <c r="AB35" s="799">
        <v>0</v>
      </c>
      <c r="AC35" s="799">
        <v>0</v>
      </c>
      <c r="AD35" s="799">
        <v>0</v>
      </c>
      <c r="AE35" s="799">
        <v>0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3681</v>
      </c>
      <c r="CG35" s="1060">
        <v>3524</v>
      </c>
      <c r="CH35" s="901">
        <v>4.46</v>
      </c>
      <c r="CI35" s="63"/>
      <c r="CJ35" s="63"/>
      <c r="CK35" s="740" t="s">
        <v>126</v>
      </c>
      <c r="CL35" s="741">
        <v>96</v>
      </c>
      <c r="CM35" s="742">
        <v>21</v>
      </c>
      <c r="CN35" s="743">
        <v>0</v>
      </c>
      <c r="CO35" s="741">
        <v>117</v>
      </c>
      <c r="CP35" s="744">
        <v>33</v>
      </c>
      <c r="CQ35" s="745">
        <v>254.55</v>
      </c>
      <c r="CR35" s="66"/>
      <c r="CS35" s="794" t="s">
        <v>74</v>
      </c>
      <c r="CT35" s="795">
        <v>373.12</v>
      </c>
      <c r="CU35" s="796">
        <v>362.07</v>
      </c>
      <c r="CV35" s="797">
        <v>3.05</v>
      </c>
      <c r="CW35" s="795">
        <v>309.75</v>
      </c>
      <c r="CX35" s="796">
        <v>301.01</v>
      </c>
      <c r="CY35" s="797">
        <v>2.9</v>
      </c>
      <c r="CZ35" s="795">
        <v>372.67</v>
      </c>
      <c r="DA35" s="796">
        <v>361.64</v>
      </c>
      <c r="DB35" s="797">
        <v>3.05</v>
      </c>
      <c r="DC35" s="66"/>
      <c r="DD35" s="66"/>
      <c r="DE35" s="66" t="s">
        <v>59</v>
      </c>
      <c r="DF35" s="799">
        <v>0</v>
      </c>
      <c r="DG35" s="799">
        <v>0</v>
      </c>
      <c r="DH35" s="799">
        <v>0</v>
      </c>
      <c r="DI35" s="799">
        <v>0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4371</v>
      </c>
      <c r="FK35" s="1060">
        <v>4428</v>
      </c>
      <c r="FL35" s="901">
        <v>-1.29</v>
      </c>
      <c r="FM35" s="63"/>
      <c r="FN35" s="63"/>
      <c r="FO35" s="740" t="s">
        <v>126</v>
      </c>
      <c r="FP35" s="741">
        <v>4</v>
      </c>
      <c r="FQ35" s="742">
        <v>11</v>
      </c>
      <c r="FR35" s="743">
        <v>7</v>
      </c>
      <c r="FS35" s="741">
        <v>22</v>
      </c>
      <c r="FT35" s="744">
        <v>23</v>
      </c>
      <c r="FU35" s="745">
        <v>-4.3499999999999996</v>
      </c>
      <c r="FV35" s="66"/>
      <c r="FW35" s="794" t="s">
        <v>74</v>
      </c>
      <c r="FX35" s="795">
        <v>395.92</v>
      </c>
      <c r="FY35" s="796">
        <v>373.78</v>
      </c>
      <c r="FZ35" s="797">
        <v>5.92</v>
      </c>
      <c r="GA35" s="795">
        <v>289.70999999999998</v>
      </c>
      <c r="GB35" s="796">
        <v>274.64</v>
      </c>
      <c r="GC35" s="797">
        <v>5.49</v>
      </c>
      <c r="GD35" s="795">
        <v>395.65</v>
      </c>
      <c r="GE35" s="796">
        <v>373.51</v>
      </c>
      <c r="GF35" s="797">
        <v>5.93</v>
      </c>
      <c r="GG35" s="66"/>
      <c r="GH35" s="66"/>
      <c r="GI35" s="66" t="s">
        <v>59</v>
      </c>
      <c r="GJ35" s="799">
        <v>0</v>
      </c>
      <c r="GK35" s="799">
        <v>0</v>
      </c>
      <c r="GL35" s="799">
        <v>0</v>
      </c>
      <c r="GM35" s="799">
        <v>0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7697</v>
      </c>
      <c r="IO35" s="1060">
        <v>7533</v>
      </c>
      <c r="IP35" s="901">
        <v>2.1800000000000002</v>
      </c>
      <c r="IQ35" s="63"/>
      <c r="IR35" s="63"/>
      <c r="IS35" s="740" t="s">
        <v>126</v>
      </c>
      <c r="IT35" s="741">
        <v>107</v>
      </c>
      <c r="IU35" s="742">
        <v>37</v>
      </c>
      <c r="IV35" s="743">
        <v>64</v>
      </c>
      <c r="IW35" s="741">
        <v>208</v>
      </c>
      <c r="IX35" s="744">
        <v>163</v>
      </c>
      <c r="IY35" s="745">
        <v>27.61</v>
      </c>
      <c r="IZ35" s="66"/>
      <c r="JA35" s="794" t="s">
        <v>74</v>
      </c>
      <c r="JB35" s="795">
        <v>346.38</v>
      </c>
      <c r="JC35" s="796">
        <v>330.76</v>
      </c>
      <c r="JD35" s="797">
        <v>4.72</v>
      </c>
      <c r="JE35" s="795">
        <v>243.52</v>
      </c>
      <c r="JF35" s="796">
        <v>232.97</v>
      </c>
      <c r="JG35" s="797">
        <v>4.53</v>
      </c>
      <c r="JH35" s="795">
        <v>345.74</v>
      </c>
      <c r="JI35" s="796">
        <v>330.18</v>
      </c>
      <c r="JJ35" s="797">
        <v>4.71</v>
      </c>
      <c r="JK35" s="66"/>
      <c r="JL35" s="66"/>
      <c r="JM35" s="66" t="s">
        <v>59</v>
      </c>
      <c r="JN35" s="799">
        <v>0</v>
      </c>
      <c r="JO35" s="799">
        <v>0</v>
      </c>
      <c r="JP35" s="799">
        <v>0</v>
      </c>
      <c r="JQ35" s="799">
        <v>0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20262</v>
      </c>
      <c r="LS35" s="1066">
        <v>19848</v>
      </c>
      <c r="LT35" s="914">
        <v>2.09</v>
      </c>
      <c r="LU35" s="63"/>
      <c r="LV35" s="63"/>
      <c r="LW35" s="740" t="s">
        <v>126</v>
      </c>
      <c r="LX35" s="57">
        <v>531</v>
      </c>
      <c r="LY35" s="756">
        <v>326</v>
      </c>
      <c r="LZ35" s="757">
        <v>62.88</v>
      </c>
      <c r="MA35" s="73"/>
      <c r="MB35" s="794" t="s">
        <v>74</v>
      </c>
      <c r="MC35" s="795">
        <v>340.96</v>
      </c>
      <c r="MD35" s="796">
        <v>326.74</v>
      </c>
      <c r="ME35" s="797">
        <v>4.3499999999999996</v>
      </c>
      <c r="MF35" s="795">
        <v>280.52</v>
      </c>
      <c r="MG35" s="796">
        <v>274.49</v>
      </c>
      <c r="MH35" s="797">
        <v>2.2000000000000002</v>
      </c>
      <c r="MI35" s="795">
        <v>340.68</v>
      </c>
      <c r="MJ35" s="796">
        <v>326.5</v>
      </c>
      <c r="MK35" s="797">
        <v>4.34</v>
      </c>
      <c r="ML35" s="4"/>
      <c r="MM35" s="4"/>
      <c r="MN35" s="4" t="s">
        <v>59</v>
      </c>
      <c r="MO35" s="821">
        <v>0</v>
      </c>
      <c r="MP35" s="821">
        <v>0</v>
      </c>
      <c r="MQ35" s="821">
        <v>0</v>
      </c>
      <c r="MR35" s="821">
        <v>0</v>
      </c>
      <c r="MS35" s="821">
        <v>0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8</v>
      </c>
      <c r="I36" s="742">
        <v>18</v>
      </c>
      <c r="J36" s="743">
        <v>27</v>
      </c>
      <c r="K36" s="741">
        <v>53</v>
      </c>
      <c r="L36" s="744">
        <v>59</v>
      </c>
      <c r="M36" s="745">
        <v>-10.17</v>
      </c>
      <c r="N36" s="66"/>
      <c r="O36" s="902" t="s">
        <v>79</v>
      </c>
      <c r="P36" s="795">
        <v>58.08</v>
      </c>
      <c r="Q36" s="796">
        <v>55.03</v>
      </c>
      <c r="R36" s="1069">
        <v>5.54</v>
      </c>
      <c r="S36" s="795">
        <v>72.260000000000005</v>
      </c>
      <c r="T36" s="796">
        <v>69.099999999999994</v>
      </c>
      <c r="U36" s="1069">
        <v>4.57</v>
      </c>
      <c r="V36" s="795">
        <v>58.1</v>
      </c>
      <c r="W36" s="796">
        <v>55.06</v>
      </c>
      <c r="X36" s="1069">
        <v>5.52</v>
      </c>
      <c r="Y36" s="66"/>
      <c r="Z36" s="66"/>
      <c r="AA36" s="66" t="s">
        <v>64</v>
      </c>
      <c r="AB36" s="799">
        <v>0</v>
      </c>
      <c r="AC36" s="799">
        <v>0</v>
      </c>
      <c r="AD36" s="799">
        <v>0</v>
      </c>
      <c r="AE36" s="799">
        <v>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0</v>
      </c>
      <c r="CM36" s="742">
        <v>5</v>
      </c>
      <c r="CN36" s="743">
        <v>0</v>
      </c>
      <c r="CO36" s="741">
        <v>5</v>
      </c>
      <c r="CP36" s="744">
        <v>0</v>
      </c>
      <c r="CQ36" s="745">
        <v>0</v>
      </c>
      <c r="CR36" s="66"/>
      <c r="CS36" s="902" t="s">
        <v>79</v>
      </c>
      <c r="CT36" s="795">
        <v>86.43</v>
      </c>
      <c r="CU36" s="796">
        <v>83.4</v>
      </c>
      <c r="CV36" s="1069">
        <v>3.63</v>
      </c>
      <c r="CW36" s="795">
        <v>80.099999999999994</v>
      </c>
      <c r="CX36" s="796">
        <v>77.11</v>
      </c>
      <c r="CY36" s="1069">
        <v>3.88</v>
      </c>
      <c r="CZ36" s="795">
        <v>86.39</v>
      </c>
      <c r="DA36" s="796">
        <v>83.36</v>
      </c>
      <c r="DB36" s="1069">
        <v>3.63</v>
      </c>
      <c r="DC36" s="66"/>
      <c r="DD36" s="66"/>
      <c r="DE36" s="66" t="s">
        <v>64</v>
      </c>
      <c r="DF36" s="799">
        <v>0</v>
      </c>
      <c r="DG36" s="799">
        <v>0</v>
      </c>
      <c r="DH36" s="799">
        <v>0</v>
      </c>
      <c r="DI36" s="799">
        <v>0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10</v>
      </c>
      <c r="FQ36" s="742">
        <v>0</v>
      </c>
      <c r="FR36" s="743">
        <v>0</v>
      </c>
      <c r="FS36" s="741">
        <v>10</v>
      </c>
      <c r="FT36" s="744">
        <v>0</v>
      </c>
      <c r="FU36" s="745">
        <v>0</v>
      </c>
      <c r="FV36" s="66"/>
      <c r="FW36" s="902" t="s">
        <v>79</v>
      </c>
      <c r="FX36" s="795">
        <v>92.89</v>
      </c>
      <c r="FY36" s="796">
        <v>88.3</v>
      </c>
      <c r="FZ36" s="1069">
        <v>5.2</v>
      </c>
      <c r="GA36" s="795">
        <v>157.44999999999999</v>
      </c>
      <c r="GB36" s="796">
        <v>151.71</v>
      </c>
      <c r="GC36" s="1069">
        <v>3.78</v>
      </c>
      <c r="GD36" s="795">
        <v>93.06</v>
      </c>
      <c r="GE36" s="796">
        <v>88.48</v>
      </c>
      <c r="GF36" s="1069">
        <v>5.18</v>
      </c>
      <c r="GG36" s="66"/>
      <c r="GH36" s="66"/>
      <c r="GI36" s="66" t="s">
        <v>64</v>
      </c>
      <c r="GJ36" s="799">
        <v>0</v>
      </c>
      <c r="GK36" s="799">
        <v>0</v>
      </c>
      <c r="GL36" s="799">
        <v>0</v>
      </c>
      <c r="GM36" s="799">
        <v>0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46</v>
      </c>
      <c r="IU36" s="742">
        <v>132</v>
      </c>
      <c r="IV36" s="743">
        <v>97</v>
      </c>
      <c r="IW36" s="741">
        <v>275</v>
      </c>
      <c r="IX36" s="744">
        <v>240</v>
      </c>
      <c r="IY36" s="745">
        <v>14.58</v>
      </c>
      <c r="IZ36" s="66"/>
      <c r="JA36" s="902" t="s">
        <v>79</v>
      </c>
      <c r="JB36" s="795">
        <v>107.88</v>
      </c>
      <c r="JC36" s="796">
        <v>107.56</v>
      </c>
      <c r="JD36" s="1069">
        <v>0.3</v>
      </c>
      <c r="JE36" s="795">
        <v>85.53</v>
      </c>
      <c r="JF36" s="796">
        <v>82.42</v>
      </c>
      <c r="JG36" s="1069">
        <v>3.77</v>
      </c>
      <c r="JH36" s="795">
        <v>107.74</v>
      </c>
      <c r="JI36" s="796">
        <v>107.41</v>
      </c>
      <c r="JJ36" s="1069">
        <v>0.31</v>
      </c>
      <c r="JK36" s="66"/>
      <c r="JL36" s="66"/>
      <c r="JM36" s="66" t="s">
        <v>64</v>
      </c>
      <c r="JN36" s="799">
        <v>0</v>
      </c>
      <c r="JO36" s="799">
        <v>0</v>
      </c>
      <c r="JP36" s="799">
        <v>0</v>
      </c>
      <c r="JQ36" s="799">
        <v>0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0.74834667594848581</v>
      </c>
      <c r="LS36" s="29">
        <v>0.81332207071316276</v>
      </c>
      <c r="LT36" s="2"/>
      <c r="LU36" s="63"/>
      <c r="LV36" s="63"/>
      <c r="LW36" s="740" t="s">
        <v>127</v>
      </c>
      <c r="LX36" s="57">
        <v>343</v>
      </c>
      <c r="LY36" s="756">
        <v>299</v>
      </c>
      <c r="LZ36" s="757">
        <v>14.72</v>
      </c>
      <c r="MA36" s="73"/>
      <c r="MB36" s="902" t="s">
        <v>79</v>
      </c>
      <c r="MC36" s="795">
        <v>85.54</v>
      </c>
      <c r="MD36" s="796">
        <v>82.99</v>
      </c>
      <c r="ME36" s="797">
        <v>3.07</v>
      </c>
      <c r="MF36" s="795">
        <v>93.51</v>
      </c>
      <c r="MG36" s="796">
        <v>86.11</v>
      </c>
      <c r="MH36" s="797">
        <v>8.59</v>
      </c>
      <c r="MI36" s="795">
        <v>85.58</v>
      </c>
      <c r="MJ36" s="796">
        <v>83</v>
      </c>
      <c r="MK36" s="797">
        <v>3.11</v>
      </c>
      <c r="ML36" s="4"/>
      <c r="MM36" s="4"/>
      <c r="MN36" s="4" t="s">
        <v>64</v>
      </c>
      <c r="MO36" s="821">
        <v>0</v>
      </c>
      <c r="MP36" s="821">
        <v>0</v>
      </c>
      <c r="MQ36" s="821">
        <v>0</v>
      </c>
      <c r="MR36" s="821">
        <v>0</v>
      </c>
      <c r="MS36" s="821">
        <v>0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39</v>
      </c>
      <c r="I37" s="742">
        <v>57</v>
      </c>
      <c r="J37" s="743">
        <v>34</v>
      </c>
      <c r="K37" s="741">
        <v>130</v>
      </c>
      <c r="L37" s="744">
        <v>67</v>
      </c>
      <c r="M37" s="745">
        <v>94.03</v>
      </c>
      <c r="N37" s="66"/>
      <c r="O37" s="922" t="s">
        <v>83</v>
      </c>
      <c r="P37" s="923">
        <v>2495.8200000000002</v>
      </c>
      <c r="Q37" s="924">
        <v>2332.3200000000002</v>
      </c>
      <c r="R37" s="925">
        <v>7.01</v>
      </c>
      <c r="S37" s="926">
        <v>1669.42</v>
      </c>
      <c r="T37" s="924">
        <v>1554.8200000000002</v>
      </c>
      <c r="U37" s="925">
        <v>7.37</v>
      </c>
      <c r="V37" s="926">
        <v>2494.11</v>
      </c>
      <c r="W37" s="924">
        <v>2330.7800000000002</v>
      </c>
      <c r="X37" s="925">
        <v>7.01</v>
      </c>
      <c r="Y37" s="66"/>
      <c r="Z37" s="66"/>
      <c r="AA37" s="66" t="s">
        <v>70</v>
      </c>
      <c r="AB37" s="799">
        <v>0</v>
      </c>
      <c r="AC37" s="799">
        <v>0</v>
      </c>
      <c r="AD37" s="799">
        <v>0</v>
      </c>
      <c r="AE37" s="799">
        <v>0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8</v>
      </c>
      <c r="CM37" s="742">
        <v>19</v>
      </c>
      <c r="CN37" s="743">
        <v>11</v>
      </c>
      <c r="CO37" s="741">
        <v>38</v>
      </c>
      <c r="CP37" s="744">
        <v>39</v>
      </c>
      <c r="CQ37" s="745">
        <v>-2.56</v>
      </c>
      <c r="CR37" s="66"/>
      <c r="CS37" s="922" t="s">
        <v>83</v>
      </c>
      <c r="CT37" s="923">
        <v>2933.39</v>
      </c>
      <c r="CU37" s="924">
        <v>2776.2000000000007</v>
      </c>
      <c r="CV37" s="925">
        <v>5.66</v>
      </c>
      <c r="CW37" s="926">
        <v>1633.3400000000001</v>
      </c>
      <c r="CX37" s="924">
        <v>1553.26</v>
      </c>
      <c r="CY37" s="925">
        <v>5.16</v>
      </c>
      <c r="CZ37" s="926">
        <v>2924.18</v>
      </c>
      <c r="DA37" s="924">
        <v>2767.5099999999998</v>
      </c>
      <c r="DB37" s="925">
        <v>5.66</v>
      </c>
      <c r="DC37" s="66"/>
      <c r="DD37" s="66"/>
      <c r="DE37" s="66" t="s">
        <v>70</v>
      </c>
      <c r="DF37" s="799">
        <v>0</v>
      </c>
      <c r="DG37" s="799">
        <v>0</v>
      </c>
      <c r="DH37" s="799">
        <v>0</v>
      </c>
      <c r="DI37" s="799">
        <v>0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99</v>
      </c>
      <c r="FQ37" s="742">
        <v>125</v>
      </c>
      <c r="FR37" s="743">
        <v>113</v>
      </c>
      <c r="FS37" s="741">
        <v>337</v>
      </c>
      <c r="FT37" s="744">
        <v>308</v>
      </c>
      <c r="FU37" s="745">
        <v>9.42</v>
      </c>
      <c r="FV37" s="66"/>
      <c r="FW37" s="922" t="s">
        <v>83</v>
      </c>
      <c r="FX37" s="923">
        <v>2756.23</v>
      </c>
      <c r="FY37" s="924">
        <v>2581.1099999999997</v>
      </c>
      <c r="FZ37" s="925">
        <v>6.78</v>
      </c>
      <c r="GA37" s="926">
        <v>1730.19</v>
      </c>
      <c r="GB37" s="924">
        <v>1622.5300000000002</v>
      </c>
      <c r="GC37" s="925">
        <v>6.64</v>
      </c>
      <c r="GD37" s="926">
        <v>2753.63</v>
      </c>
      <c r="GE37" s="924">
        <v>2578.5000000000005</v>
      </c>
      <c r="GF37" s="925">
        <v>6.79</v>
      </c>
      <c r="GG37" s="66"/>
      <c r="GH37" s="66"/>
      <c r="GI37" s="66" t="s">
        <v>70</v>
      </c>
      <c r="GJ37" s="799">
        <v>0</v>
      </c>
      <c r="GK37" s="799">
        <v>0</v>
      </c>
      <c r="GL37" s="799">
        <v>0</v>
      </c>
      <c r="GM37" s="799">
        <v>0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38</v>
      </c>
      <c r="IU37" s="742">
        <v>11</v>
      </c>
      <c r="IV37" s="743">
        <v>16</v>
      </c>
      <c r="IW37" s="741">
        <v>65</v>
      </c>
      <c r="IX37" s="744">
        <v>35</v>
      </c>
      <c r="IY37" s="745">
        <v>85.71</v>
      </c>
      <c r="IZ37" s="66"/>
      <c r="JA37" s="922" t="s">
        <v>83</v>
      </c>
      <c r="JB37" s="923">
        <v>3064.1600000000003</v>
      </c>
      <c r="JC37" s="924">
        <v>2925.44</v>
      </c>
      <c r="JD37" s="925">
        <v>4.74</v>
      </c>
      <c r="JE37" s="926">
        <v>1649.4699999999998</v>
      </c>
      <c r="JF37" s="924">
        <v>1591.5500000000002</v>
      </c>
      <c r="JG37" s="925">
        <v>3.64</v>
      </c>
      <c r="JH37" s="926">
        <v>3055.4300000000003</v>
      </c>
      <c r="JI37" s="924">
        <v>2917.47</v>
      </c>
      <c r="JJ37" s="925">
        <v>4.7300000000000004</v>
      </c>
      <c r="JK37" s="66"/>
      <c r="JL37" s="66"/>
      <c r="JM37" s="66" t="s">
        <v>70</v>
      </c>
      <c r="JN37" s="799">
        <v>0</v>
      </c>
      <c r="JO37" s="799">
        <v>0</v>
      </c>
      <c r="JP37" s="799">
        <v>0</v>
      </c>
      <c r="JQ37" s="799">
        <v>0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0.97742156191965579</v>
      </c>
      <c r="LS37" s="29">
        <v>0.9729082472683781</v>
      </c>
      <c r="LT37" s="2"/>
      <c r="LU37" s="63"/>
      <c r="LV37" s="63"/>
      <c r="LW37" s="740" t="s">
        <v>128</v>
      </c>
      <c r="LX37" s="57">
        <v>570</v>
      </c>
      <c r="LY37" s="756">
        <v>449</v>
      </c>
      <c r="LZ37" s="757">
        <v>26.95</v>
      </c>
      <c r="MA37" s="73"/>
      <c r="MB37" s="930" t="s">
        <v>83</v>
      </c>
      <c r="MC37" s="923">
        <v>2812.6800000000003</v>
      </c>
      <c r="MD37" s="931">
        <v>2656.9400000000005</v>
      </c>
      <c r="ME37" s="932">
        <v>5.86</v>
      </c>
      <c r="MF37" s="923">
        <v>1641.5700000000002</v>
      </c>
      <c r="MG37" s="931">
        <v>1571.58</v>
      </c>
      <c r="MH37" s="932">
        <v>4.45</v>
      </c>
      <c r="MI37" s="923">
        <v>2807.2599999999998</v>
      </c>
      <c r="MJ37" s="931">
        <v>2651.97</v>
      </c>
      <c r="MK37" s="932">
        <v>5.86</v>
      </c>
      <c r="ML37" s="4"/>
      <c r="MM37" s="4"/>
      <c r="MN37" s="4" t="s">
        <v>70</v>
      </c>
      <c r="MO37" s="821">
        <v>0</v>
      </c>
      <c r="MP37" s="821">
        <v>0</v>
      </c>
      <c r="MQ37" s="821">
        <v>0</v>
      </c>
      <c r="MR37" s="821">
        <v>0</v>
      </c>
      <c r="MS37" s="821">
        <v>0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4</v>
      </c>
      <c r="I38" s="742">
        <v>8</v>
      </c>
      <c r="J38" s="743">
        <v>21</v>
      </c>
      <c r="K38" s="741">
        <v>33</v>
      </c>
      <c r="L38" s="744">
        <v>42</v>
      </c>
      <c r="M38" s="745">
        <v>-21.43</v>
      </c>
      <c r="N38" s="66"/>
      <c r="R38" s="2"/>
      <c r="U38" s="2"/>
      <c r="X38" s="2"/>
      <c r="Y38" s="66"/>
      <c r="Z38" s="66"/>
      <c r="AA38" s="66" t="s">
        <v>75</v>
      </c>
      <c r="AB38" s="799">
        <v>0</v>
      </c>
      <c r="AC38" s="799">
        <v>0</v>
      </c>
      <c r="AD38" s="799">
        <v>0</v>
      </c>
      <c r="AE38" s="799">
        <v>0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35</v>
      </c>
      <c r="CM38" s="742">
        <v>82</v>
      </c>
      <c r="CN38" s="743">
        <v>63</v>
      </c>
      <c r="CO38" s="741">
        <v>180</v>
      </c>
      <c r="CP38" s="744">
        <v>158</v>
      </c>
      <c r="CQ38" s="745">
        <v>13.92</v>
      </c>
      <c r="CR38" s="66"/>
      <c r="CV38" s="2"/>
      <c r="CY38" s="2"/>
      <c r="DB38" s="2"/>
      <c r="DC38" s="66"/>
      <c r="DD38" s="66"/>
      <c r="DE38" s="66" t="s">
        <v>75</v>
      </c>
      <c r="DF38" s="799">
        <v>0</v>
      </c>
      <c r="DG38" s="799">
        <v>0</v>
      </c>
      <c r="DH38" s="799">
        <v>0</v>
      </c>
      <c r="DI38" s="799">
        <v>0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4</v>
      </c>
      <c r="FQ38" s="742">
        <v>8</v>
      </c>
      <c r="FR38" s="743">
        <v>5</v>
      </c>
      <c r="FS38" s="741">
        <v>17</v>
      </c>
      <c r="FT38" s="744">
        <v>21</v>
      </c>
      <c r="FU38" s="745">
        <v>-19.05</v>
      </c>
      <c r="FV38" s="66"/>
      <c r="FZ38" s="2"/>
      <c r="GC38" s="2"/>
      <c r="GF38" s="2"/>
      <c r="GG38" s="66"/>
      <c r="GH38" s="66"/>
      <c r="GI38" s="66" t="s">
        <v>75</v>
      </c>
      <c r="GJ38" s="799">
        <v>0</v>
      </c>
      <c r="GK38" s="799">
        <v>0</v>
      </c>
      <c r="GL38" s="799">
        <v>0</v>
      </c>
      <c r="GM38" s="799">
        <v>0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11</v>
      </c>
      <c r="IU38" s="742">
        <v>21</v>
      </c>
      <c r="IV38" s="743">
        <v>23</v>
      </c>
      <c r="IW38" s="741">
        <v>55</v>
      </c>
      <c r="IX38" s="744">
        <v>60</v>
      </c>
      <c r="IY38" s="745">
        <v>-8.33</v>
      </c>
      <c r="IZ38" s="66"/>
      <c r="JD38" s="2"/>
      <c r="JG38" s="2"/>
      <c r="JJ38" s="2"/>
      <c r="JK38" s="66"/>
      <c r="JL38" s="66"/>
      <c r="JM38" s="66" t="s">
        <v>75</v>
      </c>
      <c r="JN38" s="799">
        <v>0</v>
      </c>
      <c r="JO38" s="799">
        <v>0</v>
      </c>
      <c r="JP38" s="799">
        <v>0</v>
      </c>
      <c r="JQ38" s="799">
        <v>0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285</v>
      </c>
      <c r="LY38" s="756">
        <v>281</v>
      </c>
      <c r="LZ38" s="757">
        <v>1.42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0</v>
      </c>
      <c r="MP38" s="821">
        <v>0</v>
      </c>
      <c r="MQ38" s="821">
        <v>0</v>
      </c>
      <c r="MR38" s="821">
        <v>0</v>
      </c>
      <c r="MS38" s="821">
        <v>0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0</v>
      </c>
      <c r="I39" s="742">
        <v>2</v>
      </c>
      <c r="J39" s="743">
        <v>5</v>
      </c>
      <c r="K39" s="741">
        <v>7</v>
      </c>
      <c r="L39" s="744">
        <v>10</v>
      </c>
      <c r="M39" s="745">
        <v>-30</v>
      </c>
      <c r="N39" s="66"/>
      <c r="R39" s="2"/>
      <c r="U39" s="2"/>
      <c r="X39" s="2"/>
      <c r="Y39" s="66"/>
      <c r="Z39" s="66"/>
      <c r="AA39" s="66" t="s">
        <v>80</v>
      </c>
      <c r="AB39" s="799">
        <v>0</v>
      </c>
      <c r="AC39" s="799">
        <v>0</v>
      </c>
      <c r="AD39" s="799">
        <v>0</v>
      </c>
      <c r="AE39" s="799">
        <v>0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0</v>
      </c>
      <c r="BB39" s="866">
        <v>0</v>
      </c>
      <c r="BC39" s="866">
        <v>0</v>
      </c>
      <c r="BD39" s="865">
        <v>0</v>
      </c>
      <c r="BE39" s="866"/>
      <c r="BF39" s="866"/>
      <c r="BG39" s="866"/>
      <c r="BH39" s="866"/>
      <c r="BI39" s="867">
        <v>0</v>
      </c>
      <c r="BJ39" s="1079">
        <v>0</v>
      </c>
      <c r="BK39" s="1075">
        <v>0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21</v>
      </c>
      <c r="CM39" s="742">
        <v>2</v>
      </c>
      <c r="CN39" s="743">
        <v>14</v>
      </c>
      <c r="CO39" s="741">
        <v>37</v>
      </c>
      <c r="CP39" s="744">
        <v>38</v>
      </c>
      <c r="CQ39" s="745">
        <v>-2.63</v>
      </c>
      <c r="CR39" s="66"/>
      <c r="CV39" s="2"/>
      <c r="CY39" s="2"/>
      <c r="DB39" s="2"/>
      <c r="DC39" s="66"/>
      <c r="DD39" s="66"/>
      <c r="DE39" s="66" t="s">
        <v>80</v>
      </c>
      <c r="DF39" s="799">
        <v>0</v>
      </c>
      <c r="DG39" s="799">
        <v>0</v>
      </c>
      <c r="DH39" s="799">
        <v>0</v>
      </c>
      <c r="DI39" s="799">
        <v>0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0</v>
      </c>
      <c r="EF39" s="866">
        <v>0</v>
      </c>
      <c r="EG39" s="866">
        <v>0</v>
      </c>
      <c r="EH39" s="862">
        <v>0</v>
      </c>
      <c r="EI39" s="860"/>
      <c r="EJ39" s="861"/>
      <c r="EK39" s="861"/>
      <c r="EL39" s="861"/>
      <c r="EM39" s="867">
        <v>0</v>
      </c>
      <c r="EN39" s="1079">
        <v>0</v>
      </c>
      <c r="EO39" s="1075">
        <v>0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25</v>
      </c>
      <c r="FQ39" s="742">
        <v>15</v>
      </c>
      <c r="FR39" s="743">
        <v>21</v>
      </c>
      <c r="FS39" s="741">
        <v>61</v>
      </c>
      <c r="FT39" s="744">
        <v>68</v>
      </c>
      <c r="FU39" s="745">
        <v>-10.29</v>
      </c>
      <c r="FV39" s="66"/>
      <c r="FZ39" s="2"/>
      <c r="GC39" s="2"/>
      <c r="GF39" s="2"/>
      <c r="GG39" s="66"/>
      <c r="GH39" s="66"/>
      <c r="GI39" s="66" t="s">
        <v>80</v>
      </c>
      <c r="GJ39" s="799">
        <v>0</v>
      </c>
      <c r="GK39" s="799">
        <v>0</v>
      </c>
      <c r="GL39" s="799">
        <v>0</v>
      </c>
      <c r="GM39" s="799">
        <v>0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0</v>
      </c>
      <c r="HJ39" s="866">
        <v>0</v>
      </c>
      <c r="HK39" s="866">
        <v>0</v>
      </c>
      <c r="HL39" s="862">
        <v>0</v>
      </c>
      <c r="HM39" s="861"/>
      <c r="HN39" s="861"/>
      <c r="HO39" s="861"/>
      <c r="HP39" s="861"/>
      <c r="HQ39" s="867">
        <v>0</v>
      </c>
      <c r="HR39" s="1079">
        <v>0</v>
      </c>
      <c r="HS39" s="1075">
        <v>0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0</v>
      </c>
      <c r="IU39" s="742">
        <v>7</v>
      </c>
      <c r="IV39" s="743">
        <v>25</v>
      </c>
      <c r="IW39" s="741">
        <v>32</v>
      </c>
      <c r="IX39" s="744">
        <v>13</v>
      </c>
      <c r="IY39" s="745">
        <v>146.15</v>
      </c>
      <c r="IZ39" s="66"/>
      <c r="JD39" s="2"/>
      <c r="JG39" s="2"/>
      <c r="JJ39" s="2"/>
      <c r="JK39" s="66"/>
      <c r="JL39" s="66"/>
      <c r="JM39" s="66" t="s">
        <v>80</v>
      </c>
      <c r="JN39" s="799">
        <v>0</v>
      </c>
      <c r="JO39" s="799">
        <v>0</v>
      </c>
      <c r="JP39" s="799">
        <v>0</v>
      </c>
      <c r="JQ39" s="799">
        <v>0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0</v>
      </c>
      <c r="KN39" s="866">
        <v>0</v>
      </c>
      <c r="KO39" s="866">
        <v>0</v>
      </c>
      <c r="KP39" s="865">
        <v>0</v>
      </c>
      <c r="KQ39" s="866"/>
      <c r="KR39" s="866"/>
      <c r="KS39" s="866"/>
      <c r="KT39" s="866"/>
      <c r="KU39" s="867">
        <v>0</v>
      </c>
      <c r="KV39" s="1079">
        <v>0</v>
      </c>
      <c r="KW39" s="1075">
        <v>0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137</v>
      </c>
      <c r="LY39" s="756">
        <v>129</v>
      </c>
      <c r="LZ39" s="757">
        <v>6.2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0</v>
      </c>
      <c r="MP39" s="821">
        <v>0</v>
      </c>
      <c r="MQ39" s="821">
        <v>0</v>
      </c>
      <c r="MR39" s="821">
        <v>0</v>
      </c>
      <c r="MS39" s="821">
        <v>0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0</v>
      </c>
      <c r="NP39" s="1081">
        <v>0</v>
      </c>
      <c r="NQ39" s="1081">
        <v>0</v>
      </c>
      <c r="NR39" s="870">
        <v>0</v>
      </c>
      <c r="NS39" s="869"/>
      <c r="NT39" s="869"/>
      <c r="NU39" s="869"/>
      <c r="NV39" s="869"/>
      <c r="NW39" s="871">
        <v>0</v>
      </c>
      <c r="NX39" s="1082">
        <v>0</v>
      </c>
      <c r="NY39" s="873">
        <v>0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64</v>
      </c>
      <c r="I40" s="742">
        <v>51</v>
      </c>
      <c r="J40" s="743">
        <v>19</v>
      </c>
      <c r="K40" s="741">
        <v>134</v>
      </c>
      <c r="L40" s="744">
        <v>145</v>
      </c>
      <c r="M40" s="745">
        <v>-7.59</v>
      </c>
      <c r="N40" s="66"/>
      <c r="R40" s="2"/>
      <c r="U40" s="2"/>
      <c r="X40" s="2"/>
      <c r="Y40" s="66"/>
      <c r="Z40" s="66"/>
      <c r="AA40" s="66" t="s">
        <v>84</v>
      </c>
      <c r="AB40" s="799">
        <v>0</v>
      </c>
      <c r="AC40" s="799">
        <v>0</v>
      </c>
      <c r="AD40" s="799">
        <v>0</v>
      </c>
      <c r="AE40" s="799">
        <v>0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0</v>
      </c>
      <c r="BB40" s="866">
        <v>0</v>
      </c>
      <c r="BC40" s="866">
        <v>0</v>
      </c>
      <c r="BD40" s="865">
        <v>0</v>
      </c>
      <c r="BE40" s="866"/>
      <c r="BF40" s="866"/>
      <c r="BG40" s="866"/>
      <c r="BH40" s="866"/>
      <c r="BI40" s="867">
        <v>0</v>
      </c>
      <c r="BJ40" s="1079">
        <v>0</v>
      </c>
      <c r="BK40" s="1075">
        <v>0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0</v>
      </c>
      <c r="CM40" s="742">
        <v>0</v>
      </c>
      <c r="CN40" s="743">
        <v>0</v>
      </c>
      <c r="CO40" s="741">
        <v>0</v>
      </c>
      <c r="CP40" s="744">
        <v>0</v>
      </c>
      <c r="CQ40" s="745">
        <v>0</v>
      </c>
      <c r="CR40" s="66"/>
      <c r="CV40" s="2"/>
      <c r="CY40" s="2"/>
      <c r="DB40" s="2"/>
      <c r="DC40" s="66"/>
      <c r="DD40" s="66"/>
      <c r="DE40" s="66" t="s">
        <v>84</v>
      </c>
      <c r="DF40" s="799">
        <v>0</v>
      </c>
      <c r="DG40" s="799">
        <v>0</v>
      </c>
      <c r="DH40" s="799">
        <v>0</v>
      </c>
      <c r="DI40" s="799">
        <v>0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0</v>
      </c>
      <c r="EF40" s="866">
        <v>0</v>
      </c>
      <c r="EG40" s="866">
        <v>0</v>
      </c>
      <c r="EH40" s="862">
        <v>0</v>
      </c>
      <c r="EI40" s="860"/>
      <c r="EJ40" s="861"/>
      <c r="EK40" s="861"/>
      <c r="EL40" s="861"/>
      <c r="EM40" s="867">
        <v>0</v>
      </c>
      <c r="EN40" s="1079">
        <v>0</v>
      </c>
      <c r="EO40" s="1075">
        <v>0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0</v>
      </c>
      <c r="FQ40" s="742">
        <v>0</v>
      </c>
      <c r="FR40" s="743">
        <v>0</v>
      </c>
      <c r="FS40" s="741">
        <v>0</v>
      </c>
      <c r="FT40" s="744">
        <v>0</v>
      </c>
      <c r="FU40" s="745">
        <v>0</v>
      </c>
      <c r="FV40" s="66"/>
      <c r="FZ40" s="2"/>
      <c r="GC40" s="2"/>
      <c r="GF40" s="2"/>
      <c r="GG40" s="66"/>
      <c r="GH40" s="66"/>
      <c r="GI40" s="66" t="s">
        <v>84</v>
      </c>
      <c r="GJ40" s="799">
        <v>0</v>
      </c>
      <c r="GK40" s="799">
        <v>0</v>
      </c>
      <c r="GL40" s="799">
        <v>0</v>
      </c>
      <c r="GM40" s="799">
        <v>0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0</v>
      </c>
      <c r="HJ40" s="866">
        <v>0</v>
      </c>
      <c r="HK40" s="866">
        <v>0</v>
      </c>
      <c r="HL40" s="862">
        <v>0</v>
      </c>
      <c r="HM40" s="861"/>
      <c r="HN40" s="861"/>
      <c r="HO40" s="861"/>
      <c r="HP40" s="861"/>
      <c r="HQ40" s="867">
        <v>0</v>
      </c>
      <c r="HR40" s="1079">
        <v>0</v>
      </c>
      <c r="HS40" s="1075">
        <v>0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0</v>
      </c>
      <c r="IU40" s="742">
        <v>0</v>
      </c>
      <c r="IV40" s="743">
        <v>0</v>
      </c>
      <c r="IW40" s="741">
        <v>0</v>
      </c>
      <c r="IX40" s="744">
        <v>0</v>
      </c>
      <c r="IY40" s="745">
        <v>0</v>
      </c>
      <c r="IZ40" s="66"/>
      <c r="JD40" s="2"/>
      <c r="JG40" s="2"/>
      <c r="JJ40" s="2"/>
      <c r="JK40" s="66"/>
      <c r="JL40" s="66"/>
      <c r="JM40" s="66" t="s">
        <v>84</v>
      </c>
      <c r="JN40" s="799">
        <v>0</v>
      </c>
      <c r="JO40" s="799">
        <v>0</v>
      </c>
      <c r="JP40" s="799">
        <v>0</v>
      </c>
      <c r="JQ40" s="799">
        <v>0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0</v>
      </c>
      <c r="KN40" s="866">
        <v>0</v>
      </c>
      <c r="KO40" s="866">
        <v>0</v>
      </c>
      <c r="KP40" s="865">
        <v>0</v>
      </c>
      <c r="KQ40" s="866"/>
      <c r="KR40" s="866"/>
      <c r="KS40" s="866"/>
      <c r="KT40" s="866"/>
      <c r="KU40" s="867">
        <v>0</v>
      </c>
      <c r="KV40" s="1079">
        <v>0</v>
      </c>
      <c r="KW40" s="1075">
        <v>0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134</v>
      </c>
      <c r="LY40" s="756">
        <v>145</v>
      </c>
      <c r="LZ40" s="757">
        <v>-7.59</v>
      </c>
      <c r="MA40" s="73"/>
      <c r="MB40" s="2">
        <v>2651.97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0</v>
      </c>
      <c r="MP40" s="821">
        <v>0</v>
      </c>
      <c r="MQ40" s="821">
        <v>0</v>
      </c>
      <c r="MR40" s="821">
        <v>0</v>
      </c>
      <c r="MS40" s="821">
        <v>0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0</v>
      </c>
      <c r="NP40" s="1081">
        <v>0</v>
      </c>
      <c r="NQ40" s="1081">
        <v>0</v>
      </c>
      <c r="NR40" s="870">
        <v>0</v>
      </c>
      <c r="NS40" s="869"/>
      <c r="NT40" s="869"/>
      <c r="NU40" s="869"/>
      <c r="NV40" s="869"/>
      <c r="NW40" s="871">
        <v>0</v>
      </c>
      <c r="NX40" s="1082">
        <v>0</v>
      </c>
      <c r="NY40" s="873">
        <v>0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0</v>
      </c>
      <c r="I41" s="742">
        <v>0</v>
      </c>
      <c r="J41" s="743">
        <v>0</v>
      </c>
      <c r="K41" s="741">
        <v>0</v>
      </c>
      <c r="L41" s="744">
        <v>0</v>
      </c>
      <c r="M41" s="745">
        <v>0</v>
      </c>
      <c r="N41" s="66"/>
      <c r="R41" s="2"/>
      <c r="U41" s="2"/>
      <c r="X41" s="2"/>
      <c r="Y41" s="66"/>
      <c r="Z41" s="92" t="s">
        <v>65</v>
      </c>
      <c r="AA41" s="92"/>
      <c r="AB41" s="1083">
        <v>2.48</v>
      </c>
      <c r="AC41" s="1083">
        <v>2.62</v>
      </c>
      <c r="AD41" s="1083">
        <v>2.62</v>
      </c>
      <c r="AE41" s="1083">
        <v>2.57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486</v>
      </c>
      <c r="BC41" s="866">
        <v>39906</v>
      </c>
      <c r="BD41" s="865">
        <v>610</v>
      </c>
      <c r="BE41" s="866"/>
      <c r="BF41" s="866"/>
      <c r="BG41" s="866"/>
      <c r="BH41" s="866"/>
      <c r="BI41" s="867">
        <v>41002</v>
      </c>
      <c r="BJ41" s="1084">
        <v>232</v>
      </c>
      <c r="BK41" s="1075">
        <v>41234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0</v>
      </c>
      <c r="CM41" s="742">
        <v>0</v>
      </c>
      <c r="CN41" s="743">
        <v>0</v>
      </c>
      <c r="CO41" s="741">
        <v>0</v>
      </c>
      <c r="CP41" s="744">
        <v>3</v>
      </c>
      <c r="CQ41" s="745">
        <v>-100</v>
      </c>
      <c r="CR41" s="66"/>
      <c r="CV41" s="2"/>
      <c r="CY41" s="2"/>
      <c r="DB41" s="2"/>
      <c r="DC41" s="66"/>
      <c r="DD41" s="92" t="s">
        <v>65</v>
      </c>
      <c r="DE41" s="92"/>
      <c r="DF41" s="1083">
        <v>2.6</v>
      </c>
      <c r="DG41" s="1083">
        <v>2.68</v>
      </c>
      <c r="DH41" s="1083">
        <v>2.7</v>
      </c>
      <c r="DI41" s="1083">
        <v>2.66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426</v>
      </c>
      <c r="EG41" s="866">
        <v>39959</v>
      </c>
      <c r="EH41" s="886">
        <v>304</v>
      </c>
      <c r="EI41" s="884"/>
      <c r="EJ41" s="885"/>
      <c r="EK41" s="885"/>
      <c r="EL41" s="885"/>
      <c r="EM41" s="867">
        <v>40689</v>
      </c>
      <c r="EN41" s="1084">
        <v>810</v>
      </c>
      <c r="EO41" s="1075">
        <v>41499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0</v>
      </c>
      <c r="FQ41" s="742">
        <v>0</v>
      </c>
      <c r="FR41" s="743">
        <v>0</v>
      </c>
      <c r="FS41" s="741">
        <v>0</v>
      </c>
      <c r="FT41" s="744">
        <v>0</v>
      </c>
      <c r="FU41" s="745">
        <v>0</v>
      </c>
      <c r="FV41" s="66"/>
      <c r="FZ41" s="2"/>
      <c r="GC41" s="2"/>
      <c r="GF41" s="2"/>
      <c r="GG41" s="66"/>
      <c r="GH41" s="92" t="s">
        <v>65</v>
      </c>
      <c r="GI41" s="92"/>
      <c r="GJ41" s="1083">
        <v>2.42</v>
      </c>
      <c r="GK41" s="1083">
        <v>2.56</v>
      </c>
      <c r="GL41" s="1083">
        <v>2.52</v>
      </c>
      <c r="GM41" s="1083">
        <v>2.5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267</v>
      </c>
      <c r="HK41" s="866">
        <v>29385</v>
      </c>
      <c r="HL41" s="886">
        <v>0</v>
      </c>
      <c r="HM41" s="885"/>
      <c r="HN41" s="885"/>
      <c r="HO41" s="885"/>
      <c r="HP41" s="885"/>
      <c r="HQ41" s="867">
        <v>29652</v>
      </c>
      <c r="HR41" s="1084">
        <v>195</v>
      </c>
      <c r="HS41" s="1075">
        <v>29847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11</v>
      </c>
      <c r="IU41" s="742">
        <v>3</v>
      </c>
      <c r="IV41" s="743">
        <v>6</v>
      </c>
      <c r="IW41" s="741">
        <v>20</v>
      </c>
      <c r="IX41" s="744">
        <v>25</v>
      </c>
      <c r="IY41" s="745">
        <v>-20</v>
      </c>
      <c r="IZ41" s="66"/>
      <c r="JD41" s="2"/>
      <c r="JG41" s="2"/>
      <c r="JJ41" s="2"/>
      <c r="JK41" s="66"/>
      <c r="JL41" s="92" t="s">
        <v>65</v>
      </c>
      <c r="JM41" s="92"/>
      <c r="JN41" s="1083">
        <v>2.8</v>
      </c>
      <c r="JO41" s="1083">
        <v>2.73</v>
      </c>
      <c r="JP41" s="1083">
        <v>2.84</v>
      </c>
      <c r="JQ41" s="1083">
        <v>2.79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529</v>
      </c>
      <c r="KO41" s="866">
        <v>34770</v>
      </c>
      <c r="KP41" s="890">
        <v>232</v>
      </c>
      <c r="KQ41" s="891"/>
      <c r="KR41" s="891"/>
      <c r="KS41" s="891"/>
      <c r="KT41" s="891"/>
      <c r="KU41" s="892">
        <v>35531</v>
      </c>
      <c r="KV41" s="1084">
        <v>688</v>
      </c>
      <c r="KW41" s="1075">
        <v>36219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20</v>
      </c>
      <c r="LY41" s="756">
        <v>28</v>
      </c>
      <c r="LZ41" s="757">
        <v>-28.57</v>
      </c>
      <c r="MA41" s="73"/>
      <c r="MB41" s="2">
        <v>216.19999999999982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2.57</v>
      </c>
      <c r="MP41" s="1085">
        <v>2.66</v>
      </c>
      <c r="MQ41" s="1085">
        <v>2.5</v>
      </c>
      <c r="MR41" s="1085">
        <v>2.79</v>
      </c>
      <c r="MS41" s="1086">
        <v>2.63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1708</v>
      </c>
      <c r="NQ41" s="1088">
        <v>144020</v>
      </c>
      <c r="NR41" s="895">
        <v>1146</v>
      </c>
      <c r="NS41" s="894"/>
      <c r="NT41" s="894"/>
      <c r="NU41" s="894"/>
      <c r="NV41" s="894"/>
      <c r="NW41" s="896">
        <v>146874</v>
      </c>
      <c r="NX41" s="1089">
        <v>1925</v>
      </c>
      <c r="NY41" s="873">
        <v>148799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0</v>
      </c>
      <c r="I42" s="1091">
        <v>0</v>
      </c>
      <c r="J42" s="1092">
        <v>0</v>
      </c>
      <c r="K42" s="1090">
        <v>0</v>
      </c>
      <c r="L42" s="1093">
        <v>288</v>
      </c>
      <c r="M42" s="1094">
        <v>-100</v>
      </c>
      <c r="N42" s="66"/>
      <c r="R42" s="2"/>
      <c r="U42" s="2"/>
      <c r="X42" s="2"/>
      <c r="Y42" s="66"/>
      <c r="Z42" s="66"/>
      <c r="AA42" s="66" t="s">
        <v>39</v>
      </c>
      <c r="AB42" s="590">
        <v>2.81</v>
      </c>
      <c r="AC42" s="590">
        <v>2.27</v>
      </c>
      <c r="AD42" s="590">
        <v>2.5099999999999998</v>
      </c>
      <c r="AE42" s="590">
        <v>2.5299999999999998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0</v>
      </c>
      <c r="BB42" s="912">
        <v>486</v>
      </c>
      <c r="BC42" s="912">
        <v>39906</v>
      </c>
      <c r="BD42" s="911">
        <v>610</v>
      </c>
      <c r="BE42" s="912"/>
      <c r="BF42" s="912"/>
      <c r="BG42" s="912"/>
      <c r="BH42" s="912"/>
      <c r="BI42" s="913">
        <v>41002</v>
      </c>
      <c r="BJ42" s="912">
        <v>232</v>
      </c>
      <c r="BK42" s="1095">
        <v>41234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79</v>
      </c>
      <c r="CM42" s="1091">
        <v>34</v>
      </c>
      <c r="CN42" s="1092">
        <v>65</v>
      </c>
      <c r="CO42" s="1090">
        <v>178</v>
      </c>
      <c r="CP42" s="1093">
        <v>628</v>
      </c>
      <c r="CQ42" s="1094">
        <v>-71.66</v>
      </c>
      <c r="CR42" s="66"/>
      <c r="CV42" s="2"/>
      <c r="CY42" s="2"/>
      <c r="DB42" s="2"/>
      <c r="DC42" s="66"/>
      <c r="DD42" s="66"/>
      <c r="DE42" s="66" t="s">
        <v>39</v>
      </c>
      <c r="DF42" s="590">
        <v>3.04</v>
      </c>
      <c r="DG42" s="590">
        <v>2.99</v>
      </c>
      <c r="DH42" s="590">
        <v>2.78</v>
      </c>
      <c r="DI42" s="590">
        <v>2.94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0</v>
      </c>
      <c r="EF42" s="912">
        <v>426</v>
      </c>
      <c r="EG42" s="912">
        <v>39959</v>
      </c>
      <c r="EH42" s="906">
        <v>304</v>
      </c>
      <c r="EI42" s="905"/>
      <c r="EJ42" s="905"/>
      <c r="EK42" s="905"/>
      <c r="EL42" s="905"/>
      <c r="EM42" s="913">
        <v>40689</v>
      </c>
      <c r="EN42" s="912">
        <v>810</v>
      </c>
      <c r="EO42" s="1095">
        <v>41499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16</v>
      </c>
      <c r="FQ42" s="1091">
        <v>32</v>
      </c>
      <c r="FR42" s="1092">
        <v>12</v>
      </c>
      <c r="FS42" s="1090">
        <v>60</v>
      </c>
      <c r="FT42" s="1093">
        <v>122</v>
      </c>
      <c r="FU42" s="1094">
        <v>-50.82</v>
      </c>
      <c r="FV42" s="66"/>
      <c r="FZ42" s="2"/>
      <c r="GC42" s="2"/>
      <c r="GF42" s="2"/>
      <c r="GG42" s="66"/>
      <c r="GH42" s="66"/>
      <c r="GI42" s="66" t="s">
        <v>39</v>
      </c>
      <c r="GJ42" s="590">
        <v>0</v>
      </c>
      <c r="GK42" s="590">
        <v>2.4900000000000002</v>
      </c>
      <c r="GL42" s="590">
        <v>2.5299999999999998</v>
      </c>
      <c r="GM42" s="590">
        <v>1.67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0</v>
      </c>
      <c r="HJ42" s="912">
        <v>267</v>
      </c>
      <c r="HK42" s="912">
        <v>29385</v>
      </c>
      <c r="HL42" s="906">
        <v>0</v>
      </c>
      <c r="HM42" s="905"/>
      <c r="HN42" s="905"/>
      <c r="HO42" s="905"/>
      <c r="HP42" s="905"/>
      <c r="HQ42" s="913">
        <v>29652</v>
      </c>
      <c r="HR42" s="912">
        <v>195</v>
      </c>
      <c r="HS42" s="1095">
        <v>29847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14</v>
      </c>
      <c r="IU42" s="1091">
        <v>13</v>
      </c>
      <c r="IV42" s="1092">
        <v>12</v>
      </c>
      <c r="IW42" s="1090">
        <v>39</v>
      </c>
      <c r="IX42" s="1093">
        <v>278</v>
      </c>
      <c r="IY42" s="1094">
        <v>-85.97</v>
      </c>
      <c r="IZ42" s="66"/>
      <c r="JD42" s="2"/>
      <c r="JG42" s="2"/>
      <c r="JJ42" s="2"/>
      <c r="JK42" s="66"/>
      <c r="JL42" s="66"/>
      <c r="JM42" s="66" t="s">
        <v>39</v>
      </c>
      <c r="JN42" s="590">
        <v>2.74</v>
      </c>
      <c r="JO42" s="590">
        <v>2.61</v>
      </c>
      <c r="JP42" s="590">
        <v>2.65</v>
      </c>
      <c r="JQ42" s="590">
        <v>2.67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0</v>
      </c>
      <c r="KN42" s="912">
        <v>529</v>
      </c>
      <c r="KO42" s="912">
        <v>34770</v>
      </c>
      <c r="KP42" s="911">
        <v>232</v>
      </c>
      <c r="KQ42" s="912"/>
      <c r="KR42" s="912"/>
      <c r="KS42" s="912"/>
      <c r="KT42" s="912"/>
      <c r="KU42" s="913">
        <v>35531</v>
      </c>
      <c r="KV42" s="912">
        <v>688</v>
      </c>
      <c r="KW42" s="1095">
        <v>36219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277</v>
      </c>
      <c r="LY42" s="756">
        <v>1316</v>
      </c>
      <c r="LZ42" s="757">
        <v>-78.95</v>
      </c>
      <c r="MA42" s="73"/>
      <c r="MB42" s="2">
        <v>1235.7899999999995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2.5299999999999998</v>
      </c>
      <c r="MP42" s="1096">
        <v>2.94</v>
      </c>
      <c r="MQ42" s="1096">
        <v>1.67</v>
      </c>
      <c r="MR42" s="1096">
        <v>2.67</v>
      </c>
      <c r="MS42" s="1097">
        <v>2.54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0</v>
      </c>
      <c r="NP42" s="917">
        <v>1708</v>
      </c>
      <c r="NQ42" s="917">
        <v>144020</v>
      </c>
      <c r="NR42" s="918">
        <v>1146</v>
      </c>
      <c r="NS42" s="917"/>
      <c r="NT42" s="917"/>
      <c r="NU42" s="917"/>
      <c r="NV42" s="917"/>
      <c r="NW42" s="919">
        <v>146874</v>
      </c>
      <c r="NX42" s="919">
        <v>1925</v>
      </c>
      <c r="NY42" s="919">
        <v>148799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14117</v>
      </c>
      <c r="I43" s="1099">
        <v>13089</v>
      </c>
      <c r="J43" s="1100">
        <v>13186</v>
      </c>
      <c r="K43" s="1098">
        <v>40392</v>
      </c>
      <c r="L43" s="1101">
        <v>39247</v>
      </c>
      <c r="M43" s="1102">
        <v>2.92</v>
      </c>
      <c r="N43" s="92"/>
      <c r="R43" s="2"/>
      <c r="U43" s="2"/>
      <c r="X43" s="2"/>
      <c r="Y43" s="66"/>
      <c r="Z43" s="66"/>
      <c r="AA43" s="66" t="s">
        <v>53</v>
      </c>
      <c r="AB43" s="590">
        <v>2.4700000000000002</v>
      </c>
      <c r="AC43" s="590">
        <v>2.63</v>
      </c>
      <c r="AD43" s="590">
        <v>2.62</v>
      </c>
      <c r="AE43" s="590">
        <v>2.57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15670</v>
      </c>
      <c r="CM43" s="1099">
        <v>13302</v>
      </c>
      <c r="CN43" s="1100">
        <v>11413</v>
      </c>
      <c r="CO43" s="1098">
        <v>40385</v>
      </c>
      <c r="CP43" s="1101">
        <v>39362</v>
      </c>
      <c r="CQ43" s="1102">
        <v>2.6</v>
      </c>
      <c r="CR43" s="92"/>
      <c r="CV43" s="2"/>
      <c r="CY43" s="2"/>
      <c r="DB43" s="2"/>
      <c r="DC43" s="66"/>
      <c r="DD43" s="66"/>
      <c r="DE43" s="66" t="s">
        <v>53</v>
      </c>
      <c r="DF43" s="590">
        <v>2.59</v>
      </c>
      <c r="DG43" s="590">
        <v>2.67</v>
      </c>
      <c r="DH43" s="590">
        <v>2.7</v>
      </c>
      <c r="DI43" s="590">
        <v>2.65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9849</v>
      </c>
      <c r="FQ43" s="1099">
        <v>9902</v>
      </c>
      <c r="FR43" s="1100">
        <v>9901</v>
      </c>
      <c r="FS43" s="1098">
        <v>29652</v>
      </c>
      <c r="FT43" s="1101">
        <v>30155</v>
      </c>
      <c r="FU43" s="1102">
        <v>-1.67</v>
      </c>
      <c r="FV43" s="92"/>
      <c r="FZ43" s="2"/>
      <c r="GC43" s="2"/>
      <c r="GF43" s="2"/>
      <c r="GG43" s="66"/>
      <c r="GH43" s="66"/>
      <c r="GI43" s="66" t="s">
        <v>53</v>
      </c>
      <c r="GJ43" s="590">
        <v>2.46</v>
      </c>
      <c r="GK43" s="590">
        <v>2.56</v>
      </c>
      <c r="GL43" s="590">
        <v>2.52</v>
      </c>
      <c r="GM43" s="590">
        <v>2.5099999999999998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10950</v>
      </c>
      <c r="IU43" s="1099">
        <v>11870</v>
      </c>
      <c r="IV43" s="1100">
        <v>12479</v>
      </c>
      <c r="IW43" s="1098">
        <v>35299</v>
      </c>
      <c r="IX43" s="1101">
        <v>34378</v>
      </c>
      <c r="IY43" s="1102">
        <v>2.68</v>
      </c>
      <c r="IZ43" s="92"/>
      <c r="JD43" s="2"/>
      <c r="JG43" s="2"/>
      <c r="JJ43" s="2"/>
      <c r="JK43" s="66"/>
      <c r="JL43" s="66"/>
      <c r="JM43" s="66" t="s">
        <v>53</v>
      </c>
      <c r="JN43" s="590">
        <v>2.8</v>
      </c>
      <c r="JO43" s="590">
        <v>2.74</v>
      </c>
      <c r="JP43" s="590">
        <v>2.84</v>
      </c>
      <c r="JQ43" s="590">
        <v>2.79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145728</v>
      </c>
      <c r="LY43" s="1104">
        <v>143142</v>
      </c>
      <c r="LZ43" s="1105">
        <v>1.81</v>
      </c>
      <c r="MA43" s="73"/>
      <c r="MB43" s="2">
        <v>-113.31999999999925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2.57</v>
      </c>
      <c r="MP43" s="1096">
        <v>2.65</v>
      </c>
      <c r="MQ43" s="1096">
        <v>2.5099999999999998</v>
      </c>
      <c r="MR43" s="1096">
        <v>2.79</v>
      </c>
      <c r="MS43" s="1097">
        <v>2.63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12370</v>
      </c>
      <c r="I44" s="82">
        <v>11641</v>
      </c>
      <c r="J44" s="82">
        <v>11868</v>
      </c>
      <c r="K44" s="82">
        <v>35879</v>
      </c>
      <c r="L44" s="1107">
        <v>34884</v>
      </c>
      <c r="M44" s="1108">
        <v>2.85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0</v>
      </c>
      <c r="AC44" s="590">
        <v>0</v>
      </c>
      <c r="AD44" s="590">
        <v>0</v>
      </c>
      <c r="AE44" s="590">
        <v>0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14328</v>
      </c>
      <c r="CM44" s="82">
        <v>12184</v>
      </c>
      <c r="CN44" s="82">
        <v>10192</v>
      </c>
      <c r="CO44" s="82">
        <v>36704</v>
      </c>
      <c r="CP44" s="1107">
        <v>35838</v>
      </c>
      <c r="CQ44" s="1108">
        <v>2.42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0</v>
      </c>
      <c r="DG44" s="590">
        <v>0</v>
      </c>
      <c r="DH44" s="590">
        <v>0</v>
      </c>
      <c r="DI44" s="590">
        <v>0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8360</v>
      </c>
      <c r="FQ44" s="82">
        <v>8449</v>
      </c>
      <c r="FR44" s="82">
        <v>8472</v>
      </c>
      <c r="FS44" s="82">
        <v>25281</v>
      </c>
      <c r="FT44" s="1107">
        <v>25727</v>
      </c>
      <c r="FU44" s="1108">
        <v>-1.73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0</v>
      </c>
      <c r="GK44" s="590">
        <v>0</v>
      </c>
      <c r="GL44" s="590">
        <v>0</v>
      </c>
      <c r="GM44" s="590">
        <v>0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8757</v>
      </c>
      <c r="IU44" s="82">
        <v>9123</v>
      </c>
      <c r="IV44" s="82">
        <v>9722</v>
      </c>
      <c r="IW44" s="82">
        <v>27602</v>
      </c>
      <c r="IX44" s="1107">
        <v>26845</v>
      </c>
      <c r="IY44" s="1108">
        <v>2.82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0</v>
      </c>
      <c r="JO44" s="590">
        <v>0</v>
      </c>
      <c r="JP44" s="590">
        <v>0</v>
      </c>
      <c r="JQ44" s="590">
        <v>0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125466</v>
      </c>
      <c r="LY44" s="1109">
        <v>123294</v>
      </c>
      <c r="LZ44" s="1110">
        <v>1.76</v>
      </c>
      <c r="MA44" s="78"/>
      <c r="MB44" s="2">
        <v>215.14000000000033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0</v>
      </c>
      <c r="MP44" s="1096">
        <v>0</v>
      </c>
      <c r="MQ44" s="1096">
        <v>0</v>
      </c>
      <c r="MR44" s="1096">
        <v>0</v>
      </c>
      <c r="MS44" s="1097" t="s">
        <v>198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1747</v>
      </c>
      <c r="I45" s="82">
        <v>1448</v>
      </c>
      <c r="J45" s="82">
        <v>1318</v>
      </c>
      <c r="K45" s="82">
        <v>4513</v>
      </c>
      <c r="L45" s="1107">
        <v>4363</v>
      </c>
      <c r="M45" s="1111">
        <v>3.44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0</v>
      </c>
      <c r="AC45" s="590">
        <v>0</v>
      </c>
      <c r="AD45" s="590">
        <v>0</v>
      </c>
      <c r="AE45" s="590">
        <v>0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1342</v>
      </c>
      <c r="CM45" s="82">
        <v>1118</v>
      </c>
      <c r="CN45" s="82">
        <v>1221</v>
      </c>
      <c r="CO45" s="82">
        <v>3681</v>
      </c>
      <c r="CP45" s="1107">
        <v>3524</v>
      </c>
      <c r="CQ45" s="1111">
        <v>4.46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0</v>
      </c>
      <c r="DG45" s="590">
        <v>0</v>
      </c>
      <c r="DH45" s="590">
        <v>0</v>
      </c>
      <c r="DI45" s="590">
        <v>0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1489</v>
      </c>
      <c r="FQ45" s="82">
        <v>1453</v>
      </c>
      <c r="FR45" s="82">
        <v>1429</v>
      </c>
      <c r="FS45" s="82">
        <v>4371</v>
      </c>
      <c r="FT45" s="1107">
        <v>4428</v>
      </c>
      <c r="FU45" s="1111">
        <v>-1.29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0</v>
      </c>
      <c r="GK45" s="590">
        <v>0</v>
      </c>
      <c r="GL45" s="590">
        <v>0</v>
      </c>
      <c r="GM45" s="590">
        <v>0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2193</v>
      </c>
      <c r="IU45" s="82">
        <v>2747</v>
      </c>
      <c r="IV45" s="82">
        <v>2757</v>
      </c>
      <c r="IW45" s="82">
        <v>7697</v>
      </c>
      <c r="IX45" s="1107">
        <v>7533</v>
      </c>
      <c r="IY45" s="1111">
        <v>2.1800000000000002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0</v>
      </c>
      <c r="JO45" s="590">
        <v>0</v>
      </c>
      <c r="JP45" s="590">
        <v>0</v>
      </c>
      <c r="JQ45" s="590">
        <v>0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20262</v>
      </c>
      <c r="LY45" s="1109">
        <v>19848</v>
      </c>
      <c r="LZ45" s="1110">
        <v>2.09</v>
      </c>
      <c r="MA45" s="78"/>
      <c r="MB45" s="2">
        <v>1253.4299999999998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0</v>
      </c>
      <c r="MP45" s="1096">
        <v>0</v>
      </c>
      <c r="MQ45" s="1096">
        <v>0</v>
      </c>
      <c r="MR45" s="1096">
        <v>0</v>
      </c>
      <c r="MS45" s="1097" t="s">
        <v>198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0</v>
      </c>
      <c r="AC46" s="590">
        <v>0</v>
      </c>
      <c r="AD46" s="590">
        <v>0</v>
      </c>
      <c r="AE46" s="590">
        <v>0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0</v>
      </c>
      <c r="DG46" s="590">
        <v>0</v>
      </c>
      <c r="DH46" s="590">
        <v>0</v>
      </c>
      <c r="DI46" s="590">
        <v>0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0</v>
      </c>
      <c r="GK46" s="590">
        <v>0</v>
      </c>
      <c r="GL46" s="590">
        <v>0</v>
      </c>
      <c r="GM46" s="590">
        <v>0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0</v>
      </c>
      <c r="JO46" s="590">
        <v>0</v>
      </c>
      <c r="JP46" s="590">
        <v>0</v>
      </c>
      <c r="JQ46" s="590">
        <v>0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-1212.9600000000005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0</v>
      </c>
      <c r="MP46" s="1096">
        <v>0</v>
      </c>
      <c r="MQ46" s="1096">
        <v>0</v>
      </c>
      <c r="MR46" s="1096">
        <v>0</v>
      </c>
      <c r="MS46" s="1097" t="s">
        <v>198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0</v>
      </c>
      <c r="AC47" s="590">
        <v>0</v>
      </c>
      <c r="AD47" s="590">
        <v>0</v>
      </c>
      <c r="AE47" s="590">
        <v>0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0</v>
      </c>
      <c r="DG47" s="590">
        <v>0</v>
      </c>
      <c r="DH47" s="590">
        <v>0</v>
      </c>
      <c r="DI47" s="590">
        <v>0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>
        <v>84.772045162212379</v>
      </c>
      <c r="FT47" s="590">
        <v>84.223620664422654</v>
      </c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0</v>
      </c>
      <c r="GK47" s="590">
        <v>0</v>
      </c>
      <c r="GL47" s="590">
        <v>0</v>
      </c>
      <c r="GM47" s="590">
        <v>0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>
        <v>78.893127422629675</v>
      </c>
      <c r="IX47" s="590">
        <v>78.748796920115495</v>
      </c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0</v>
      </c>
      <c r="JO47" s="590">
        <v>0</v>
      </c>
      <c r="JP47" s="590">
        <v>0</v>
      </c>
      <c r="JQ47" s="590">
        <v>0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224.66999999999985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0</v>
      </c>
      <c r="MP47" s="1096">
        <v>0</v>
      </c>
      <c r="MQ47" s="1096">
        <v>0</v>
      </c>
      <c r="MR47" s="1096">
        <v>0</v>
      </c>
      <c r="MS47" s="1097" t="s">
        <v>198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0</v>
      </c>
      <c r="AC48" s="590">
        <v>0</v>
      </c>
      <c r="AD48" s="590">
        <v>0</v>
      </c>
      <c r="AE48" s="590">
        <v>0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0</v>
      </c>
      <c r="DG48" s="590">
        <v>0</v>
      </c>
      <c r="DH48" s="590">
        <v>0</v>
      </c>
      <c r="DI48" s="590">
        <v>0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0</v>
      </c>
      <c r="GK48" s="590">
        <v>0</v>
      </c>
      <c r="GL48" s="590">
        <v>0</v>
      </c>
      <c r="GM48" s="590">
        <v>0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0</v>
      </c>
      <c r="JO48" s="590">
        <v>0</v>
      </c>
      <c r="JP48" s="590">
        <v>0</v>
      </c>
      <c r="JQ48" s="590">
        <v>0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0</v>
      </c>
      <c r="MP48" s="1096">
        <v>0</v>
      </c>
      <c r="MQ48" s="1096">
        <v>0</v>
      </c>
      <c r="MR48" s="1096">
        <v>0</v>
      </c>
      <c r="MS48" s="1097" t="s">
        <v>198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0</v>
      </c>
      <c r="AC49" s="590">
        <v>0</v>
      </c>
      <c r="AD49" s="590">
        <v>0</v>
      </c>
      <c r="AE49" s="590">
        <v>0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0</v>
      </c>
      <c r="DG49" s="590">
        <v>0</v>
      </c>
      <c r="DH49" s="590">
        <v>0</v>
      </c>
      <c r="DI49" s="590">
        <v>0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0</v>
      </c>
      <c r="GK49" s="590">
        <v>0</v>
      </c>
      <c r="GL49" s="590">
        <v>0</v>
      </c>
      <c r="GM49" s="590">
        <v>0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0</v>
      </c>
      <c r="JO49" s="590">
        <v>0</v>
      </c>
      <c r="JP49" s="590">
        <v>0</v>
      </c>
      <c r="JQ49" s="590">
        <v>0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0</v>
      </c>
      <c r="MP49" s="1096">
        <v>0</v>
      </c>
      <c r="MQ49" s="1096">
        <v>0</v>
      </c>
      <c r="MR49" s="1096">
        <v>0</v>
      </c>
      <c r="MS49" s="1097" t="s">
        <v>198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2.0299999999999998</v>
      </c>
      <c r="AC50" s="1083">
        <v>2.15</v>
      </c>
      <c r="AD50" s="1083">
        <v>2.0299999999999998</v>
      </c>
      <c r="AE50" s="1083">
        <v>2.0699999999999998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2.4500000000000002</v>
      </c>
      <c r="DG50" s="1083">
        <v>2.4</v>
      </c>
      <c r="DH50" s="1083">
        <v>2.3199999999999998</v>
      </c>
      <c r="DI50" s="1083">
        <v>2.39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2.0499999999999998</v>
      </c>
      <c r="GK50" s="1083">
        <v>2.2000000000000002</v>
      </c>
      <c r="GL50" s="1083">
        <v>2.09</v>
      </c>
      <c r="GM50" s="1083">
        <v>2.12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2</v>
      </c>
      <c r="JO50" s="1083">
        <v>2.0499999999999998</v>
      </c>
      <c r="JP50" s="1083">
        <v>1.99</v>
      </c>
      <c r="JQ50" s="1083">
        <v>2.0099999999999998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2.0699999999999998</v>
      </c>
      <c r="MP50" s="1085">
        <v>2.39</v>
      </c>
      <c r="MQ50" s="1085">
        <v>2.12</v>
      </c>
      <c r="MR50" s="1085">
        <v>2.0099999999999998</v>
      </c>
      <c r="MS50" s="1085">
        <v>2.15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1.75</v>
      </c>
      <c r="AC51" s="590">
        <v>1.99</v>
      </c>
      <c r="AD51" s="590">
        <v>2.04</v>
      </c>
      <c r="AE51" s="590">
        <v>1.93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2.2799999999999998</v>
      </c>
      <c r="DG51" s="590">
        <v>2.0299999999999998</v>
      </c>
      <c r="DH51" s="590">
        <v>2.2400000000000002</v>
      </c>
      <c r="DI51" s="590">
        <v>2.1800000000000002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0</v>
      </c>
      <c r="GK51" s="590">
        <v>1.89</v>
      </c>
      <c r="GL51" s="590">
        <v>1.9</v>
      </c>
      <c r="GM51" s="590">
        <v>1.26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1.89</v>
      </c>
      <c r="JO51" s="590">
        <v>1.95</v>
      </c>
      <c r="JP51" s="590">
        <v>1.85</v>
      </c>
      <c r="JQ51" s="590">
        <v>1.9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1.93</v>
      </c>
      <c r="MP51" s="1096">
        <v>2.1800000000000002</v>
      </c>
      <c r="MQ51" s="1096">
        <v>1.26</v>
      </c>
      <c r="MR51" s="1096">
        <v>1.9</v>
      </c>
      <c r="MS51" s="1097">
        <v>1.92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2.0299999999999998</v>
      </c>
      <c r="AC52" s="590">
        <v>2.16</v>
      </c>
      <c r="AD52" s="590">
        <v>2.0299999999999998</v>
      </c>
      <c r="AE52" s="590">
        <v>2.0699999999999998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2.4500000000000002</v>
      </c>
      <c r="DG52" s="590">
        <v>2.4</v>
      </c>
      <c r="DH52" s="590">
        <v>2.3199999999999998</v>
      </c>
      <c r="DI52" s="590">
        <v>2.39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2.09</v>
      </c>
      <c r="GK52" s="590">
        <v>2.21</v>
      </c>
      <c r="GL52" s="590">
        <v>2.09</v>
      </c>
      <c r="GM52" s="590">
        <v>2.13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2</v>
      </c>
      <c r="JO52" s="590">
        <v>2.0499999999999998</v>
      </c>
      <c r="JP52" s="590">
        <v>1.99</v>
      </c>
      <c r="JQ52" s="590">
        <v>2.0099999999999998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2.0699999999999998</v>
      </c>
      <c r="MP52" s="1096">
        <v>2.39</v>
      </c>
      <c r="MQ52" s="1096">
        <v>2.13</v>
      </c>
      <c r="MR52" s="1096">
        <v>2.0099999999999998</v>
      </c>
      <c r="MS52" s="1097">
        <v>2.16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0</v>
      </c>
      <c r="AC53" s="590">
        <v>0</v>
      </c>
      <c r="AD53" s="590">
        <v>0</v>
      </c>
      <c r="AE53" s="590">
        <v>0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0</v>
      </c>
      <c r="DG53" s="590">
        <v>0</v>
      </c>
      <c r="DH53" s="590">
        <v>0</v>
      </c>
      <c r="DI53" s="590">
        <v>0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0</v>
      </c>
      <c r="GK53" s="590">
        <v>0</v>
      </c>
      <c r="GL53" s="590">
        <v>0</v>
      </c>
      <c r="GM53" s="590">
        <v>0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0</v>
      </c>
      <c r="JO53" s="590">
        <v>0</v>
      </c>
      <c r="JP53" s="590">
        <v>0</v>
      </c>
      <c r="JQ53" s="590">
        <v>0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0</v>
      </c>
      <c r="MP53" s="1096">
        <v>0</v>
      </c>
      <c r="MQ53" s="1096">
        <v>0</v>
      </c>
      <c r="MR53" s="1096">
        <v>0</v>
      </c>
      <c r="MS53" s="1097" t="s">
        <v>198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0</v>
      </c>
      <c r="AC54" s="590">
        <v>0</v>
      </c>
      <c r="AD54" s="590">
        <v>0</v>
      </c>
      <c r="AE54" s="590">
        <v>0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0</v>
      </c>
      <c r="DG54" s="590">
        <v>0</v>
      </c>
      <c r="DH54" s="590">
        <v>0</v>
      </c>
      <c r="DI54" s="590">
        <v>0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0</v>
      </c>
      <c r="GK54" s="590">
        <v>0</v>
      </c>
      <c r="GL54" s="590">
        <v>0</v>
      </c>
      <c r="GM54" s="590">
        <v>0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0</v>
      </c>
      <c r="JO54" s="590">
        <v>0</v>
      </c>
      <c r="JP54" s="590">
        <v>0</v>
      </c>
      <c r="JQ54" s="590">
        <v>0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0</v>
      </c>
      <c r="MP54" s="1096">
        <v>0</v>
      </c>
      <c r="MQ54" s="1096">
        <v>0</v>
      </c>
      <c r="MR54" s="1096">
        <v>0</v>
      </c>
      <c r="MS54" s="1097" t="s">
        <v>198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0</v>
      </c>
      <c r="AC55" s="590">
        <v>0</v>
      </c>
      <c r="AD55" s="590">
        <v>0</v>
      </c>
      <c r="AE55" s="590">
        <v>0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0</v>
      </c>
      <c r="DG55" s="590">
        <v>0</v>
      </c>
      <c r="DH55" s="590">
        <v>0</v>
      </c>
      <c r="DI55" s="590">
        <v>0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0</v>
      </c>
      <c r="GK55" s="590">
        <v>0</v>
      </c>
      <c r="GL55" s="590">
        <v>0</v>
      </c>
      <c r="GM55" s="590">
        <v>0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0</v>
      </c>
      <c r="JO55" s="590">
        <v>0</v>
      </c>
      <c r="JP55" s="590">
        <v>0</v>
      </c>
      <c r="JQ55" s="590">
        <v>0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0</v>
      </c>
      <c r="MP55" s="1096">
        <v>0</v>
      </c>
      <c r="MQ55" s="1096">
        <v>0</v>
      </c>
      <c r="MR55" s="1096">
        <v>0</v>
      </c>
      <c r="MS55" s="1097" t="s">
        <v>198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0</v>
      </c>
      <c r="AC56" s="590">
        <v>0</v>
      </c>
      <c r="AD56" s="590">
        <v>0</v>
      </c>
      <c r="AE56" s="590">
        <v>0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0</v>
      </c>
      <c r="DG56" s="590">
        <v>0</v>
      </c>
      <c r="DH56" s="590">
        <v>0</v>
      </c>
      <c r="DI56" s="590">
        <v>0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0</v>
      </c>
      <c r="GK56" s="590">
        <v>0</v>
      </c>
      <c r="GL56" s="590">
        <v>0</v>
      </c>
      <c r="GM56" s="590">
        <v>0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0</v>
      </c>
      <c r="JO56" s="590">
        <v>0</v>
      </c>
      <c r="JP56" s="590">
        <v>0</v>
      </c>
      <c r="JQ56" s="590">
        <v>0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0</v>
      </c>
      <c r="MP56" s="1096">
        <v>0</v>
      </c>
      <c r="MQ56" s="1096">
        <v>0</v>
      </c>
      <c r="MR56" s="1096">
        <v>0</v>
      </c>
      <c r="MS56" s="1097" t="s">
        <v>198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0</v>
      </c>
      <c r="AC57" s="590">
        <v>0</v>
      </c>
      <c r="AD57" s="590">
        <v>0</v>
      </c>
      <c r="AE57" s="590">
        <v>0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0</v>
      </c>
      <c r="DG57" s="590">
        <v>0</v>
      </c>
      <c r="DH57" s="590">
        <v>0</v>
      </c>
      <c r="DI57" s="590">
        <v>0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0</v>
      </c>
      <c r="GK57" s="590">
        <v>0</v>
      </c>
      <c r="GL57" s="590">
        <v>0</v>
      </c>
      <c r="GM57" s="590">
        <v>0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0</v>
      </c>
      <c r="JO57" s="590">
        <v>0</v>
      </c>
      <c r="JP57" s="590">
        <v>0</v>
      </c>
      <c r="JQ57" s="590">
        <v>0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0</v>
      </c>
      <c r="MP57" s="1096">
        <v>0</v>
      </c>
      <c r="MQ57" s="1096">
        <v>0</v>
      </c>
      <c r="MR57" s="1096">
        <v>0</v>
      </c>
      <c r="MS57" s="1097" t="s">
        <v>198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0</v>
      </c>
      <c r="AC58" s="590">
        <v>0</v>
      </c>
      <c r="AD58" s="590">
        <v>0</v>
      </c>
      <c r="AE58" s="590">
        <v>0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0</v>
      </c>
      <c r="DG58" s="590">
        <v>0</v>
      </c>
      <c r="DH58" s="590">
        <v>0</v>
      </c>
      <c r="DI58" s="590">
        <v>0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0</v>
      </c>
      <c r="GK58" s="590">
        <v>0</v>
      </c>
      <c r="GL58" s="590">
        <v>0</v>
      </c>
      <c r="GM58" s="590">
        <v>0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0</v>
      </c>
      <c r="JO58" s="590">
        <v>0</v>
      </c>
      <c r="JP58" s="590">
        <v>0</v>
      </c>
      <c r="JQ58" s="590">
        <v>0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0</v>
      </c>
      <c r="MP58" s="1096">
        <v>0</v>
      </c>
      <c r="MQ58" s="1096">
        <v>0</v>
      </c>
      <c r="MR58" s="1096">
        <v>0</v>
      </c>
      <c r="MS58" s="1097" t="s">
        <v>198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B2:MK2"/>
    <mergeCell ref="MM2:MS2"/>
    <mergeCell ref="MU2:MX2"/>
    <mergeCell ref="IN2:IP2"/>
    <mergeCell ref="IT2:IV2"/>
    <mergeCell ref="IW2:IX2"/>
    <mergeCell ref="JL2:JQ2"/>
    <mergeCell ref="JS2:JV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JA2:JJ2"/>
    <mergeCell ref="FW2:GF2"/>
    <mergeCell ref="JX2:KI2"/>
    <mergeCell ref="MU1:MX1"/>
    <mergeCell ref="GT2:HE2"/>
    <mergeCell ref="HH2:HS2"/>
    <mergeCell ref="HY2:IA2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LX2:LY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O2:X2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Z2:NK2"/>
    <mergeCell ref="NN2:NY2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F2:CH2"/>
    <mergeCell ref="IF2:IG2"/>
    <mergeCell ref="KL2:KW2"/>
    <mergeCell ref="LC2:LE2"/>
    <mergeCell ref="LJ2:LK2"/>
    <mergeCell ref="LR2:LT2"/>
    <mergeCell ref="JY25:KG25"/>
    <mergeCell ref="KM25:KU25"/>
    <mergeCell ref="AM15:AU15"/>
    <mergeCell ref="BA15:BI15"/>
    <mergeCell ref="DQ15:DY15"/>
    <mergeCell ref="EE15:EM15"/>
    <mergeCell ref="NA5:NI5"/>
    <mergeCell ref="NA15:NI15"/>
    <mergeCell ref="AM5:AU5"/>
    <mergeCell ref="BA5:BI5"/>
    <mergeCell ref="DQ5:DY5"/>
    <mergeCell ref="EE5:EM5"/>
    <mergeCell ref="GU5:HC5"/>
    <mergeCell ref="HI5:HQ5"/>
    <mergeCell ref="JY5:KG5"/>
    <mergeCell ref="KM5:KU5"/>
    <mergeCell ref="JY15:KG15"/>
    <mergeCell ref="KM15:KU15"/>
    <mergeCell ref="V28:X28"/>
    <mergeCell ref="CZ28:DB28"/>
    <mergeCell ref="GD28:GF28"/>
    <mergeCell ref="JH28:JJ28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AM35:AP35"/>
    <mergeCell ref="NA25:NI25"/>
    <mergeCell ref="AM33:AP34"/>
    <mergeCell ref="GU15:HC1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  <mergeCell ref="HI15:HQ15"/>
    <mergeCell ref="AM25:AU25"/>
    <mergeCell ref="DQ25:DY25"/>
    <mergeCell ref="GU25:HC25"/>
    <mergeCell ref="HI25:HQ25"/>
  </mergeCells>
  <pageMargins left="0" right="0" top="0" bottom="0" header="0" footer="0"/>
  <pageSetup paperSize="9" scale="6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I4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148</v>
      </c>
      <c r="B1" s="250"/>
      <c r="C1" s="250"/>
      <c r="D1" s="250"/>
      <c r="E1" s="540"/>
      <c r="F1" s="540"/>
      <c r="G1" s="717" t="s">
        <v>149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148</v>
      </c>
      <c r="AA1" s="610"/>
      <c r="AB1" s="610"/>
      <c r="AC1" s="610"/>
      <c r="AD1" s="610"/>
      <c r="AE1" s="610"/>
      <c r="AF1" s="540"/>
      <c r="AG1" s="611" t="s">
        <v>148</v>
      </c>
      <c r="AH1" s="611"/>
      <c r="AI1" s="611"/>
      <c r="AJ1" s="611"/>
      <c r="AK1" s="540"/>
      <c r="AL1" s="612" t="s">
        <v>148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148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150</v>
      </c>
      <c r="CF1" s="250"/>
      <c r="CG1" s="250"/>
      <c r="CH1" s="250"/>
      <c r="CI1" s="540"/>
      <c r="CJ1" s="540"/>
      <c r="CK1" s="717" t="s">
        <v>151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150</v>
      </c>
      <c r="DE1" s="610"/>
      <c r="DF1" s="610"/>
      <c r="DG1" s="610"/>
      <c r="DH1" s="610"/>
      <c r="DI1" s="610"/>
      <c r="DJ1" s="540"/>
      <c r="DK1" s="611" t="s">
        <v>150</v>
      </c>
      <c r="DL1" s="611"/>
      <c r="DM1" s="611"/>
      <c r="DN1" s="611"/>
      <c r="DO1" s="540"/>
      <c r="DP1" s="612" t="s">
        <v>150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150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183</v>
      </c>
      <c r="FJ1" s="250"/>
      <c r="FK1" s="250"/>
      <c r="FL1" s="250"/>
      <c r="FM1" s="540"/>
      <c r="FN1" s="540"/>
      <c r="FO1" s="717" t="s">
        <v>172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183</v>
      </c>
      <c r="GI1" s="610"/>
      <c r="GJ1" s="610"/>
      <c r="GK1" s="610"/>
      <c r="GL1" s="610"/>
      <c r="GM1" s="610"/>
      <c r="GN1" s="540"/>
      <c r="GO1" s="611" t="s">
        <v>183</v>
      </c>
      <c r="GP1" s="611"/>
      <c r="GQ1" s="611"/>
      <c r="GR1" s="611"/>
      <c r="GS1" s="540"/>
      <c r="GT1" s="612" t="s">
        <v>183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183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183</v>
      </c>
      <c r="IN1" s="250"/>
      <c r="IO1" s="250"/>
      <c r="IP1" s="250"/>
      <c r="IQ1" s="540"/>
      <c r="IR1" s="540"/>
      <c r="IS1" s="717" t="s">
        <v>149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183</v>
      </c>
      <c r="JM1" s="610"/>
      <c r="JN1" s="610"/>
      <c r="JO1" s="610"/>
      <c r="JP1" s="610"/>
      <c r="JQ1" s="610"/>
      <c r="JR1" s="540"/>
      <c r="JS1" s="611" t="s">
        <v>183</v>
      </c>
      <c r="JT1" s="611"/>
      <c r="JU1" s="611"/>
      <c r="JV1" s="611"/>
      <c r="JW1" s="540"/>
      <c r="JX1" s="612" t="s">
        <v>183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183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183</v>
      </c>
      <c r="LR1" s="719"/>
      <c r="LS1" s="719"/>
      <c r="LT1" s="719"/>
      <c r="LU1" s="546"/>
      <c r="LV1" s="540"/>
      <c r="LW1" s="620" t="s">
        <v>149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183</v>
      </c>
      <c r="MN1" s="619"/>
      <c r="MO1" s="619"/>
      <c r="MP1" s="619"/>
      <c r="MQ1" s="619"/>
      <c r="MR1" s="619"/>
      <c r="MS1" s="619"/>
      <c r="MT1" s="548"/>
      <c r="MU1" s="611" t="s">
        <v>183</v>
      </c>
      <c r="MV1" s="611"/>
      <c r="MW1" s="611"/>
      <c r="MX1" s="611"/>
      <c r="MY1" s="549"/>
      <c r="MZ1" s="617" t="s">
        <v>183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183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207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207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207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207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207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129142</v>
      </c>
      <c r="C4" s="738">
        <v>120866</v>
      </c>
      <c r="D4" s="739">
        <v>6.85</v>
      </c>
      <c r="E4" s="63"/>
      <c r="F4" s="63"/>
      <c r="G4" s="740" t="s">
        <v>20</v>
      </c>
      <c r="H4" s="741">
        <v>27039</v>
      </c>
      <c r="I4" s="742">
        <v>25445</v>
      </c>
      <c r="J4" s="743">
        <v>27829</v>
      </c>
      <c r="K4" s="741">
        <v>80313</v>
      </c>
      <c r="L4" s="744">
        <v>74801</v>
      </c>
      <c r="M4" s="745">
        <v>7.37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147453</v>
      </c>
      <c r="CG4" s="738">
        <v>138934</v>
      </c>
      <c r="CH4" s="739">
        <v>6.13</v>
      </c>
      <c r="CI4" s="63"/>
      <c r="CJ4" s="63"/>
      <c r="CK4" s="740" t="s">
        <v>20</v>
      </c>
      <c r="CL4" s="741">
        <v>28322</v>
      </c>
      <c r="CM4" s="742">
        <v>26887</v>
      </c>
      <c r="CN4" s="743">
        <v>21343</v>
      </c>
      <c r="CO4" s="741">
        <v>76552</v>
      </c>
      <c r="CP4" s="744">
        <v>69892</v>
      </c>
      <c r="CQ4" s="745">
        <v>9.5299999999999994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98229</v>
      </c>
      <c r="FK4" s="738">
        <v>94158</v>
      </c>
      <c r="FL4" s="739">
        <v>4.32</v>
      </c>
      <c r="FM4" s="63"/>
      <c r="FN4" s="63"/>
      <c r="FO4" s="740" t="s">
        <v>20</v>
      </c>
      <c r="FP4" s="741">
        <v>21093</v>
      </c>
      <c r="FQ4" s="742">
        <v>20648</v>
      </c>
      <c r="FR4" s="743">
        <v>20854</v>
      </c>
      <c r="FS4" s="741">
        <v>62595</v>
      </c>
      <c r="FT4" s="744">
        <v>57747</v>
      </c>
      <c r="FU4" s="745">
        <v>8.4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141615</v>
      </c>
      <c r="IO4" s="738">
        <v>136344</v>
      </c>
      <c r="IP4" s="739">
        <v>3.87</v>
      </c>
      <c r="IQ4" s="63"/>
      <c r="IR4" s="63"/>
      <c r="IS4" s="740" t="s">
        <v>20</v>
      </c>
      <c r="IT4" s="741">
        <v>19778</v>
      </c>
      <c r="IU4" s="742">
        <v>19914</v>
      </c>
      <c r="IV4" s="743">
        <v>23265</v>
      </c>
      <c r="IW4" s="741">
        <v>62957</v>
      </c>
      <c r="IX4" s="744">
        <v>58360</v>
      </c>
      <c r="IY4" s="745">
        <v>7.88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516439</v>
      </c>
      <c r="LS4" s="738">
        <v>490302</v>
      </c>
      <c r="LT4" s="755">
        <v>5.33</v>
      </c>
      <c r="LU4" s="63"/>
      <c r="LV4" s="63"/>
      <c r="LW4" s="740" t="s">
        <v>20</v>
      </c>
      <c r="LX4" s="57">
        <v>282417</v>
      </c>
      <c r="LY4" s="756">
        <v>260800</v>
      </c>
      <c r="LZ4" s="757">
        <v>8.2899999999999991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108189</v>
      </c>
      <c r="C5" s="762">
        <v>101039</v>
      </c>
      <c r="D5" s="763">
        <v>7.08</v>
      </c>
      <c r="E5" s="63"/>
      <c r="F5" s="63"/>
      <c r="G5" s="764" t="s">
        <v>29</v>
      </c>
      <c r="H5" s="741">
        <v>31</v>
      </c>
      <c r="I5" s="742">
        <v>0</v>
      </c>
      <c r="J5" s="743">
        <v>0</v>
      </c>
      <c r="K5" s="741">
        <v>31</v>
      </c>
      <c r="L5" s="744">
        <v>49</v>
      </c>
      <c r="M5" s="745">
        <v>-36.729999999999997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57</v>
      </c>
      <c r="AC5" s="766">
        <v>57</v>
      </c>
      <c r="AD5" s="766">
        <v>57</v>
      </c>
      <c r="AE5" s="766">
        <v>57</v>
      </c>
      <c r="AF5" s="66"/>
      <c r="AG5" s="767" t="s">
        <v>32</v>
      </c>
      <c r="AH5" s="768">
        <v>57</v>
      </c>
      <c r="AI5" s="769">
        <v>53</v>
      </c>
      <c r="AJ5" s="770">
        <v>7.55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128974</v>
      </c>
      <c r="CG5" s="762">
        <v>121058</v>
      </c>
      <c r="CH5" s="763">
        <v>6.54</v>
      </c>
      <c r="CI5" s="63"/>
      <c r="CJ5" s="63"/>
      <c r="CK5" s="764" t="s">
        <v>29</v>
      </c>
      <c r="CL5" s="741">
        <v>38</v>
      </c>
      <c r="CM5" s="742">
        <v>0</v>
      </c>
      <c r="CN5" s="743">
        <v>12</v>
      </c>
      <c r="CO5" s="741">
        <v>50</v>
      </c>
      <c r="CP5" s="744">
        <v>61</v>
      </c>
      <c r="CQ5" s="745">
        <v>-18.03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57</v>
      </c>
      <c r="DG5" s="766">
        <v>57</v>
      </c>
      <c r="DH5" s="766">
        <v>57</v>
      </c>
      <c r="DI5" s="766">
        <v>57</v>
      </c>
      <c r="DJ5" s="66"/>
      <c r="DK5" s="767" t="s">
        <v>32</v>
      </c>
      <c r="DL5" s="768">
        <v>57</v>
      </c>
      <c r="DM5" s="769">
        <v>53</v>
      </c>
      <c r="DN5" s="770">
        <v>7.55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88044</v>
      </c>
      <c r="FK5" s="762">
        <v>84160</v>
      </c>
      <c r="FL5" s="763">
        <v>4.62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57</v>
      </c>
      <c r="GK5" s="766">
        <v>57</v>
      </c>
      <c r="GL5" s="766">
        <v>57</v>
      </c>
      <c r="GM5" s="766">
        <v>57</v>
      </c>
      <c r="GN5" s="66"/>
      <c r="GO5" s="767" t="s">
        <v>32</v>
      </c>
      <c r="GP5" s="768">
        <v>57</v>
      </c>
      <c r="GQ5" s="769">
        <v>53</v>
      </c>
      <c r="GR5" s="770">
        <v>7.55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114870</v>
      </c>
      <c r="IO5" s="762">
        <v>110503</v>
      </c>
      <c r="IP5" s="763">
        <v>3.95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57</v>
      </c>
      <c r="JO5" s="766">
        <v>57</v>
      </c>
      <c r="JP5" s="766">
        <v>57</v>
      </c>
      <c r="JQ5" s="766">
        <v>57</v>
      </c>
      <c r="JR5" s="66"/>
      <c r="JS5" s="767" t="s">
        <v>32</v>
      </c>
      <c r="JT5" s="768">
        <v>57</v>
      </c>
      <c r="JU5" s="769">
        <v>53</v>
      </c>
      <c r="JV5" s="770">
        <v>7.55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440077</v>
      </c>
      <c r="LS5" s="762">
        <v>416760</v>
      </c>
      <c r="LT5" s="780">
        <v>5.59</v>
      </c>
      <c r="LU5" s="63"/>
      <c r="LV5" s="63"/>
      <c r="LW5" s="764" t="s">
        <v>29</v>
      </c>
      <c r="LX5" s="57">
        <v>81</v>
      </c>
      <c r="LY5" s="756">
        <v>110</v>
      </c>
      <c r="LZ5" s="757">
        <v>-26.36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57</v>
      </c>
      <c r="MP5" s="782">
        <v>57</v>
      </c>
      <c r="MQ5" s="782">
        <v>57</v>
      </c>
      <c r="MR5" s="782">
        <v>57</v>
      </c>
      <c r="MS5" s="782">
        <v>57</v>
      </c>
      <c r="MT5" s="157"/>
      <c r="MU5" s="783" t="s">
        <v>32</v>
      </c>
      <c r="MV5" s="784">
        <v>57</v>
      </c>
      <c r="MW5" s="785">
        <v>53</v>
      </c>
      <c r="MX5" s="786">
        <v>7.55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20953</v>
      </c>
      <c r="C6" s="792">
        <v>19827</v>
      </c>
      <c r="D6" s="793">
        <v>5.68</v>
      </c>
      <c r="E6" s="63"/>
      <c r="F6" s="63"/>
      <c r="G6" s="764" t="s">
        <v>37</v>
      </c>
      <c r="H6" s="741">
        <v>215</v>
      </c>
      <c r="I6" s="742">
        <v>84</v>
      </c>
      <c r="J6" s="743">
        <v>99</v>
      </c>
      <c r="K6" s="741">
        <v>398</v>
      </c>
      <c r="L6" s="744">
        <v>299</v>
      </c>
      <c r="M6" s="745">
        <v>33.11</v>
      </c>
      <c r="N6" s="66"/>
      <c r="O6" s="794" t="s">
        <v>38</v>
      </c>
      <c r="P6" s="795">
        <v>408.88</v>
      </c>
      <c r="Q6" s="796">
        <v>385.45</v>
      </c>
      <c r="R6" s="797">
        <v>6.08</v>
      </c>
      <c r="S6" s="795">
        <v>0</v>
      </c>
      <c r="T6" s="796">
        <v>0</v>
      </c>
      <c r="U6" s="797">
        <v>0</v>
      </c>
      <c r="V6" s="795">
        <v>388.88</v>
      </c>
      <c r="W6" s="796">
        <v>366.28</v>
      </c>
      <c r="X6" s="797">
        <v>6.17</v>
      </c>
      <c r="Y6" s="66"/>
      <c r="Z6" s="66"/>
      <c r="AA6" s="66" t="s">
        <v>39</v>
      </c>
      <c r="AB6" s="798">
        <v>16</v>
      </c>
      <c r="AC6" s="82">
        <v>16</v>
      </c>
      <c r="AD6" s="82">
        <v>16</v>
      </c>
      <c r="AE6" s="799">
        <v>16</v>
      </c>
      <c r="AF6" s="66"/>
      <c r="AG6" s="767" t="s">
        <v>40</v>
      </c>
      <c r="AH6" s="800">
        <v>1510</v>
      </c>
      <c r="AI6" s="801">
        <v>1400</v>
      </c>
      <c r="AJ6" s="770">
        <v>7.86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18479</v>
      </c>
      <c r="CG6" s="792">
        <v>17876</v>
      </c>
      <c r="CH6" s="793">
        <v>3.37</v>
      </c>
      <c r="CI6" s="63"/>
      <c r="CJ6" s="63"/>
      <c r="CK6" s="764" t="s">
        <v>37</v>
      </c>
      <c r="CL6" s="741">
        <v>214</v>
      </c>
      <c r="CM6" s="742">
        <v>258</v>
      </c>
      <c r="CN6" s="743">
        <v>237</v>
      </c>
      <c r="CO6" s="741">
        <v>709</v>
      </c>
      <c r="CP6" s="744">
        <v>581</v>
      </c>
      <c r="CQ6" s="745">
        <v>22.03</v>
      </c>
      <c r="CR6" s="66"/>
      <c r="CS6" s="794" t="s">
        <v>38</v>
      </c>
      <c r="CT6" s="795">
        <v>646.01</v>
      </c>
      <c r="CU6" s="796">
        <v>619.01</v>
      </c>
      <c r="CV6" s="797">
        <v>4.3600000000000003</v>
      </c>
      <c r="CW6" s="795">
        <v>0</v>
      </c>
      <c r="CX6" s="796">
        <v>0</v>
      </c>
      <c r="CY6" s="797">
        <v>0</v>
      </c>
      <c r="CZ6" s="795">
        <v>594.89</v>
      </c>
      <c r="DA6" s="796">
        <v>568.95000000000005</v>
      </c>
      <c r="DB6" s="797">
        <v>4.5599999999999996</v>
      </c>
      <c r="DC6" s="66"/>
      <c r="DD6" s="66"/>
      <c r="DE6" s="66" t="s">
        <v>39</v>
      </c>
      <c r="DF6" s="798">
        <v>16</v>
      </c>
      <c r="DG6" s="82">
        <v>16</v>
      </c>
      <c r="DH6" s="82">
        <v>16</v>
      </c>
      <c r="DI6" s="799">
        <v>16</v>
      </c>
      <c r="DJ6" s="66"/>
      <c r="DK6" s="767" t="s">
        <v>40</v>
      </c>
      <c r="DL6" s="800">
        <v>1510</v>
      </c>
      <c r="DM6" s="801">
        <v>1400</v>
      </c>
      <c r="DN6" s="770">
        <v>7.86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10185</v>
      </c>
      <c r="FK6" s="792">
        <v>9998</v>
      </c>
      <c r="FL6" s="793">
        <v>1.87</v>
      </c>
      <c r="FM6" s="63"/>
      <c r="FN6" s="63"/>
      <c r="FO6" s="764" t="s">
        <v>37</v>
      </c>
      <c r="FP6" s="741">
        <v>252</v>
      </c>
      <c r="FQ6" s="742">
        <v>281</v>
      </c>
      <c r="FR6" s="743">
        <v>348</v>
      </c>
      <c r="FS6" s="741">
        <v>881</v>
      </c>
      <c r="FT6" s="744">
        <v>663</v>
      </c>
      <c r="FU6" s="745">
        <v>32.880000000000003</v>
      </c>
      <c r="FV6" s="66"/>
      <c r="FW6" s="794" t="s">
        <v>38</v>
      </c>
      <c r="FX6" s="795">
        <v>586.32000000000005</v>
      </c>
      <c r="FY6" s="796">
        <v>568.59</v>
      </c>
      <c r="FZ6" s="797">
        <v>3.12</v>
      </c>
      <c r="GA6" s="795">
        <v>0</v>
      </c>
      <c r="GB6" s="796">
        <v>0</v>
      </c>
      <c r="GC6" s="797">
        <v>0</v>
      </c>
      <c r="GD6" s="795">
        <v>568.78</v>
      </c>
      <c r="GE6" s="796">
        <v>551.58000000000004</v>
      </c>
      <c r="GF6" s="797">
        <v>3.12</v>
      </c>
      <c r="GG6" s="66"/>
      <c r="GH6" s="66"/>
      <c r="GI6" s="66" t="s">
        <v>39</v>
      </c>
      <c r="GJ6" s="798">
        <v>16</v>
      </c>
      <c r="GK6" s="82">
        <v>16</v>
      </c>
      <c r="GL6" s="82">
        <v>16</v>
      </c>
      <c r="GM6" s="799">
        <v>16</v>
      </c>
      <c r="GN6" s="66"/>
      <c r="GO6" s="767" t="s">
        <v>40</v>
      </c>
      <c r="GP6" s="800">
        <v>1510</v>
      </c>
      <c r="GQ6" s="801">
        <v>1400</v>
      </c>
      <c r="GR6" s="770">
        <v>7.86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26745</v>
      </c>
      <c r="IO6" s="792">
        <v>25841</v>
      </c>
      <c r="IP6" s="793">
        <v>3.5</v>
      </c>
      <c r="IQ6" s="63"/>
      <c r="IR6" s="63"/>
      <c r="IS6" s="764" t="s">
        <v>37</v>
      </c>
      <c r="IT6" s="741">
        <v>380</v>
      </c>
      <c r="IU6" s="742">
        <v>265</v>
      </c>
      <c r="IV6" s="743">
        <v>297</v>
      </c>
      <c r="IW6" s="741">
        <v>942</v>
      </c>
      <c r="IX6" s="744">
        <v>676</v>
      </c>
      <c r="IY6" s="745">
        <v>39.35</v>
      </c>
      <c r="IZ6" s="66"/>
      <c r="JA6" s="794" t="s">
        <v>38</v>
      </c>
      <c r="JB6" s="795">
        <v>589.17999999999995</v>
      </c>
      <c r="JC6" s="796">
        <v>578.03</v>
      </c>
      <c r="JD6" s="797">
        <v>1.93</v>
      </c>
      <c r="JE6" s="795">
        <v>0</v>
      </c>
      <c r="JF6" s="796">
        <v>0</v>
      </c>
      <c r="JG6" s="797">
        <v>0</v>
      </c>
      <c r="JH6" s="795">
        <v>541.66</v>
      </c>
      <c r="JI6" s="796">
        <v>531.49</v>
      </c>
      <c r="JJ6" s="797">
        <v>1.91</v>
      </c>
      <c r="JK6" s="66"/>
      <c r="JL6" s="66"/>
      <c r="JM6" s="66" t="s">
        <v>39</v>
      </c>
      <c r="JN6" s="798">
        <v>16</v>
      </c>
      <c r="JO6" s="82">
        <v>16</v>
      </c>
      <c r="JP6" s="82">
        <v>16</v>
      </c>
      <c r="JQ6" s="799">
        <v>16</v>
      </c>
      <c r="JR6" s="66"/>
      <c r="JS6" s="767" t="s">
        <v>40</v>
      </c>
      <c r="JT6" s="800">
        <v>1510</v>
      </c>
      <c r="JU6" s="801">
        <v>1400</v>
      </c>
      <c r="JV6" s="770">
        <v>7.86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76362</v>
      </c>
      <c r="LS6" s="792">
        <v>73542</v>
      </c>
      <c r="LT6" s="820">
        <v>3.83</v>
      </c>
      <c r="LU6" s="63"/>
      <c r="LV6" s="63"/>
      <c r="LW6" s="764" t="s">
        <v>37</v>
      </c>
      <c r="LX6" s="57">
        <v>2930</v>
      </c>
      <c r="LY6" s="756">
        <v>2219</v>
      </c>
      <c r="LZ6" s="757">
        <v>32.04</v>
      </c>
      <c r="MA6" s="73"/>
      <c r="MB6" s="794" t="s">
        <v>38</v>
      </c>
      <c r="MC6" s="795">
        <v>565.67999999999995</v>
      </c>
      <c r="MD6" s="796">
        <v>546.54</v>
      </c>
      <c r="ME6" s="797">
        <v>3.5</v>
      </c>
      <c r="MF6" s="795">
        <v>0</v>
      </c>
      <c r="MG6" s="796">
        <v>0</v>
      </c>
      <c r="MH6" s="797">
        <v>0</v>
      </c>
      <c r="MI6" s="795">
        <v>530.11</v>
      </c>
      <c r="MJ6" s="796">
        <v>511.86</v>
      </c>
      <c r="MK6" s="797">
        <v>3.57</v>
      </c>
      <c r="ML6" s="4"/>
      <c r="MM6" s="4"/>
      <c r="MN6" s="4" t="s">
        <v>39</v>
      </c>
      <c r="MO6" s="821">
        <v>16</v>
      </c>
      <c r="MP6" s="821">
        <v>16</v>
      </c>
      <c r="MQ6" s="821">
        <v>16</v>
      </c>
      <c r="MR6" s="821">
        <v>16</v>
      </c>
      <c r="MS6" s="821">
        <v>16</v>
      </c>
      <c r="MT6" s="157"/>
      <c r="MU6" s="783" t="s">
        <v>40</v>
      </c>
      <c r="MV6" s="822">
        <v>1510</v>
      </c>
      <c r="MW6" s="785">
        <v>1400</v>
      </c>
      <c r="MX6" s="823">
        <v>7.86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111728</v>
      </c>
      <c r="C7" s="738">
        <v>104748</v>
      </c>
      <c r="D7" s="739">
        <v>6.66</v>
      </c>
      <c r="E7" s="63"/>
      <c r="F7" s="63"/>
      <c r="G7" s="764" t="s">
        <v>51</v>
      </c>
      <c r="H7" s="741">
        <v>5</v>
      </c>
      <c r="I7" s="742">
        <v>27</v>
      </c>
      <c r="J7" s="743">
        <v>12</v>
      </c>
      <c r="K7" s="741">
        <v>44</v>
      </c>
      <c r="L7" s="744">
        <v>64</v>
      </c>
      <c r="M7" s="745">
        <v>-31.25</v>
      </c>
      <c r="N7" s="66"/>
      <c r="O7" s="794" t="s">
        <v>52</v>
      </c>
      <c r="P7" s="795">
        <v>530.72</v>
      </c>
      <c r="Q7" s="796">
        <v>487.99</v>
      </c>
      <c r="R7" s="797">
        <v>8.76</v>
      </c>
      <c r="S7" s="795">
        <v>456.16</v>
      </c>
      <c r="T7" s="796">
        <v>424.79</v>
      </c>
      <c r="U7" s="797">
        <v>7.38</v>
      </c>
      <c r="V7" s="795">
        <v>527.07000000000005</v>
      </c>
      <c r="W7" s="796">
        <v>484.85</v>
      </c>
      <c r="X7" s="797">
        <v>8.7100000000000009</v>
      </c>
      <c r="Y7" s="66"/>
      <c r="Z7" s="66"/>
      <c r="AA7" s="66" t="s">
        <v>53</v>
      </c>
      <c r="AB7" s="82">
        <v>28</v>
      </c>
      <c r="AC7" s="82">
        <v>28</v>
      </c>
      <c r="AD7" s="82">
        <v>28</v>
      </c>
      <c r="AE7" s="799">
        <v>28</v>
      </c>
      <c r="AF7" s="66"/>
      <c r="AG7" s="767" t="s">
        <v>200</v>
      </c>
      <c r="AH7" s="832">
        <v>69.040000000000006</v>
      </c>
      <c r="AI7" s="833">
        <v>65.58</v>
      </c>
      <c r="AJ7" s="834">
        <v>3.46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117370</v>
      </c>
      <c r="CG7" s="738">
        <v>110503</v>
      </c>
      <c r="CH7" s="739">
        <v>6.21</v>
      </c>
      <c r="CI7" s="63"/>
      <c r="CJ7" s="63"/>
      <c r="CK7" s="764" t="s">
        <v>51</v>
      </c>
      <c r="CL7" s="741">
        <v>18</v>
      </c>
      <c r="CM7" s="742">
        <v>32</v>
      </c>
      <c r="CN7" s="743">
        <v>16</v>
      </c>
      <c r="CO7" s="741">
        <v>66</v>
      </c>
      <c r="CP7" s="744">
        <v>59</v>
      </c>
      <c r="CQ7" s="745">
        <v>11.86</v>
      </c>
      <c r="CR7" s="66"/>
      <c r="CS7" s="794" t="s">
        <v>52</v>
      </c>
      <c r="CT7" s="795">
        <v>520.08000000000004</v>
      </c>
      <c r="CU7" s="796">
        <v>491.36</v>
      </c>
      <c r="CV7" s="797">
        <v>5.85</v>
      </c>
      <c r="CW7" s="795">
        <v>485.72</v>
      </c>
      <c r="CX7" s="796">
        <v>463.02</v>
      </c>
      <c r="CY7" s="797">
        <v>4.9000000000000004</v>
      </c>
      <c r="CZ7" s="795">
        <v>517.37</v>
      </c>
      <c r="DA7" s="796">
        <v>489.07</v>
      </c>
      <c r="DB7" s="797">
        <v>5.79</v>
      </c>
      <c r="DC7" s="66"/>
      <c r="DD7" s="66"/>
      <c r="DE7" s="66" t="s">
        <v>53</v>
      </c>
      <c r="DF7" s="82">
        <v>28</v>
      </c>
      <c r="DG7" s="82">
        <v>28</v>
      </c>
      <c r="DH7" s="82">
        <v>28</v>
      </c>
      <c r="DI7" s="799">
        <v>28</v>
      </c>
      <c r="DJ7" s="66"/>
      <c r="DK7" s="767" t="s">
        <v>200</v>
      </c>
      <c r="DL7" s="832">
        <v>64.44</v>
      </c>
      <c r="DM7" s="833">
        <v>62.46</v>
      </c>
      <c r="DN7" s="834">
        <v>1.98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88985</v>
      </c>
      <c r="FK7" s="738">
        <v>85227</v>
      </c>
      <c r="FL7" s="739">
        <v>4.41</v>
      </c>
      <c r="FM7" s="63"/>
      <c r="FN7" s="63"/>
      <c r="FO7" s="764" t="s">
        <v>51</v>
      </c>
      <c r="FP7" s="741">
        <v>11</v>
      </c>
      <c r="FQ7" s="742">
        <v>24</v>
      </c>
      <c r="FR7" s="743">
        <v>12</v>
      </c>
      <c r="FS7" s="741">
        <v>47</v>
      </c>
      <c r="FT7" s="744">
        <v>53</v>
      </c>
      <c r="FU7" s="745">
        <v>-11.32</v>
      </c>
      <c r="FV7" s="66"/>
      <c r="FW7" s="794" t="s">
        <v>52</v>
      </c>
      <c r="FX7" s="795">
        <v>526.42999999999995</v>
      </c>
      <c r="FY7" s="796">
        <v>503.81</v>
      </c>
      <c r="FZ7" s="797">
        <v>4.49</v>
      </c>
      <c r="GA7" s="795">
        <v>472.11</v>
      </c>
      <c r="GB7" s="796">
        <v>449.11</v>
      </c>
      <c r="GC7" s="797">
        <v>5.12</v>
      </c>
      <c r="GD7" s="795">
        <v>524.79999999999995</v>
      </c>
      <c r="GE7" s="796">
        <v>502.17</v>
      </c>
      <c r="GF7" s="797">
        <v>4.51</v>
      </c>
      <c r="GG7" s="66"/>
      <c r="GH7" s="66"/>
      <c r="GI7" s="66" t="s">
        <v>53</v>
      </c>
      <c r="GJ7" s="82">
        <v>28</v>
      </c>
      <c r="GK7" s="82">
        <v>28</v>
      </c>
      <c r="GL7" s="82">
        <v>28</v>
      </c>
      <c r="GM7" s="799">
        <v>28</v>
      </c>
      <c r="GN7" s="66"/>
      <c r="GO7" s="767" t="s">
        <v>200</v>
      </c>
      <c r="GP7" s="832">
        <v>56.15</v>
      </c>
      <c r="GQ7" s="833">
        <v>54.68</v>
      </c>
      <c r="GR7" s="834">
        <v>1.47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103968</v>
      </c>
      <c r="IO7" s="738">
        <v>99937</v>
      </c>
      <c r="IP7" s="739">
        <v>4.03</v>
      </c>
      <c r="IQ7" s="63"/>
      <c r="IR7" s="63"/>
      <c r="IS7" s="764" t="s">
        <v>51</v>
      </c>
      <c r="IT7" s="741">
        <v>26</v>
      </c>
      <c r="IU7" s="742">
        <v>34</v>
      </c>
      <c r="IV7" s="743">
        <v>41</v>
      </c>
      <c r="IW7" s="741">
        <v>101</v>
      </c>
      <c r="IX7" s="744">
        <v>52</v>
      </c>
      <c r="IY7" s="745">
        <v>94.23</v>
      </c>
      <c r="IZ7" s="66"/>
      <c r="JA7" s="794" t="s">
        <v>52</v>
      </c>
      <c r="JB7" s="795">
        <v>531.61</v>
      </c>
      <c r="JC7" s="796">
        <v>517.21</v>
      </c>
      <c r="JD7" s="797">
        <v>2.78</v>
      </c>
      <c r="JE7" s="795">
        <v>483.98</v>
      </c>
      <c r="JF7" s="796">
        <v>460.79</v>
      </c>
      <c r="JG7" s="797">
        <v>5.03</v>
      </c>
      <c r="JH7" s="795">
        <v>527.77</v>
      </c>
      <c r="JI7" s="796">
        <v>512.66999999999996</v>
      </c>
      <c r="JJ7" s="797">
        <v>2.95</v>
      </c>
      <c r="JK7" s="66"/>
      <c r="JL7" s="66"/>
      <c r="JM7" s="66" t="s">
        <v>53</v>
      </c>
      <c r="JN7" s="82">
        <v>28</v>
      </c>
      <c r="JO7" s="82">
        <v>28</v>
      </c>
      <c r="JP7" s="82">
        <v>28</v>
      </c>
      <c r="JQ7" s="799">
        <v>28</v>
      </c>
      <c r="JR7" s="66"/>
      <c r="JS7" s="767" t="s">
        <v>200</v>
      </c>
      <c r="JT7" s="832">
        <v>60.04</v>
      </c>
      <c r="JU7" s="833">
        <v>58.67</v>
      </c>
      <c r="JV7" s="834">
        <v>1.37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422051</v>
      </c>
      <c r="LS7" s="738">
        <v>400415</v>
      </c>
      <c r="LT7" s="755">
        <v>5.4</v>
      </c>
      <c r="LU7" s="63"/>
      <c r="LV7" s="63"/>
      <c r="LW7" s="764" t="s">
        <v>51</v>
      </c>
      <c r="LX7" s="57">
        <v>258</v>
      </c>
      <c r="LY7" s="756">
        <v>228</v>
      </c>
      <c r="LZ7" s="757">
        <v>13.16</v>
      </c>
      <c r="MA7" s="73"/>
      <c r="MB7" s="794" t="s">
        <v>52</v>
      </c>
      <c r="MC7" s="795">
        <v>527.64</v>
      </c>
      <c r="MD7" s="796">
        <v>500.75</v>
      </c>
      <c r="ME7" s="797">
        <v>5.37</v>
      </c>
      <c r="MF7" s="795">
        <v>478.72</v>
      </c>
      <c r="MG7" s="796">
        <v>454.51</v>
      </c>
      <c r="MH7" s="797">
        <v>5.33</v>
      </c>
      <c r="MI7" s="795">
        <v>524.55999999999995</v>
      </c>
      <c r="MJ7" s="796">
        <v>497.81</v>
      </c>
      <c r="MK7" s="797">
        <v>5.37</v>
      </c>
      <c r="ML7" s="4"/>
      <c r="MM7" s="4"/>
      <c r="MN7" s="4" t="s">
        <v>53</v>
      </c>
      <c r="MO7" s="821">
        <v>28</v>
      </c>
      <c r="MP7" s="821">
        <v>28</v>
      </c>
      <c r="MQ7" s="821">
        <v>28</v>
      </c>
      <c r="MR7" s="821">
        <v>28</v>
      </c>
      <c r="MS7" s="821">
        <v>28</v>
      </c>
      <c r="MT7" s="157"/>
      <c r="MU7" s="783" t="s">
        <v>200</v>
      </c>
      <c r="MV7" s="850">
        <v>62.42</v>
      </c>
      <c r="MW7" s="851">
        <v>60.34</v>
      </c>
      <c r="MX7" s="823">
        <v>2.08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96658</v>
      </c>
      <c r="C8" s="762">
        <v>90422</v>
      </c>
      <c r="D8" s="763">
        <v>6.9</v>
      </c>
      <c r="E8" s="63"/>
      <c r="F8" s="63"/>
      <c r="G8" s="764" t="s">
        <v>57</v>
      </c>
      <c r="H8" s="741">
        <v>37</v>
      </c>
      <c r="I8" s="742">
        <v>49</v>
      </c>
      <c r="J8" s="743">
        <v>58</v>
      </c>
      <c r="K8" s="741">
        <v>144</v>
      </c>
      <c r="L8" s="744">
        <v>157</v>
      </c>
      <c r="M8" s="745">
        <v>-8.2799999999999994</v>
      </c>
      <c r="N8" s="66"/>
      <c r="O8" s="794" t="s">
        <v>58</v>
      </c>
      <c r="P8" s="795">
        <v>477.01</v>
      </c>
      <c r="Q8" s="796">
        <v>448.8</v>
      </c>
      <c r="R8" s="797">
        <v>6.29</v>
      </c>
      <c r="S8" s="795">
        <v>412.8</v>
      </c>
      <c r="T8" s="796">
        <v>390.88</v>
      </c>
      <c r="U8" s="797">
        <v>5.61</v>
      </c>
      <c r="V8" s="795">
        <v>473.86</v>
      </c>
      <c r="W8" s="796">
        <v>445.92</v>
      </c>
      <c r="X8" s="797">
        <v>6.27</v>
      </c>
      <c r="Y8" s="66"/>
      <c r="Z8" s="66"/>
      <c r="AA8" s="66" t="s">
        <v>59</v>
      </c>
      <c r="AB8" s="82">
        <v>13</v>
      </c>
      <c r="AC8" s="82">
        <v>13</v>
      </c>
      <c r="AD8" s="82">
        <v>13</v>
      </c>
      <c r="AE8" s="799">
        <v>13</v>
      </c>
      <c r="AF8" s="66"/>
      <c r="AG8" s="767" t="s">
        <v>60</v>
      </c>
      <c r="AH8" s="768">
        <v>91282</v>
      </c>
      <c r="AI8" s="769">
        <v>85441</v>
      </c>
      <c r="AJ8" s="770">
        <v>6.84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103877</v>
      </c>
      <c r="CG8" s="762">
        <v>97409</v>
      </c>
      <c r="CH8" s="763">
        <v>6.64</v>
      </c>
      <c r="CI8" s="63"/>
      <c r="CJ8" s="63"/>
      <c r="CK8" s="764" t="s">
        <v>57</v>
      </c>
      <c r="CL8" s="741">
        <v>55</v>
      </c>
      <c r="CM8" s="742">
        <v>17</v>
      </c>
      <c r="CN8" s="743">
        <v>32</v>
      </c>
      <c r="CO8" s="741">
        <v>104</v>
      </c>
      <c r="CP8" s="744">
        <v>96</v>
      </c>
      <c r="CQ8" s="745">
        <v>8.33</v>
      </c>
      <c r="CR8" s="66"/>
      <c r="CS8" s="794" t="s">
        <v>58</v>
      </c>
      <c r="CT8" s="795">
        <v>613.34</v>
      </c>
      <c r="CU8" s="796">
        <v>589.91</v>
      </c>
      <c r="CV8" s="797">
        <v>3.97</v>
      </c>
      <c r="CW8" s="795">
        <v>561.41999999999996</v>
      </c>
      <c r="CX8" s="796">
        <v>531.95000000000005</v>
      </c>
      <c r="CY8" s="797">
        <v>5.54</v>
      </c>
      <c r="CZ8" s="795">
        <v>609.24</v>
      </c>
      <c r="DA8" s="796">
        <v>585.23</v>
      </c>
      <c r="DB8" s="797">
        <v>4.0999999999999996</v>
      </c>
      <c r="DC8" s="66"/>
      <c r="DD8" s="66"/>
      <c r="DE8" s="66" t="s">
        <v>59</v>
      </c>
      <c r="DF8" s="82">
        <v>13</v>
      </c>
      <c r="DG8" s="82">
        <v>13</v>
      </c>
      <c r="DH8" s="82">
        <v>13</v>
      </c>
      <c r="DI8" s="799">
        <v>13</v>
      </c>
      <c r="DJ8" s="66"/>
      <c r="DK8" s="767" t="s">
        <v>60</v>
      </c>
      <c r="DL8" s="768">
        <v>88259</v>
      </c>
      <c r="DM8" s="769">
        <v>81176</v>
      </c>
      <c r="DN8" s="770">
        <v>8.73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81393</v>
      </c>
      <c r="FK8" s="762">
        <v>77725</v>
      </c>
      <c r="FL8" s="763">
        <v>4.72</v>
      </c>
      <c r="FM8" s="63"/>
      <c r="FN8" s="63"/>
      <c r="FO8" s="764" t="s">
        <v>57</v>
      </c>
      <c r="FP8" s="741">
        <v>7</v>
      </c>
      <c r="FQ8" s="742">
        <v>11</v>
      </c>
      <c r="FR8" s="743">
        <v>14</v>
      </c>
      <c r="FS8" s="741">
        <v>32</v>
      </c>
      <c r="FT8" s="744">
        <v>36</v>
      </c>
      <c r="FU8" s="745">
        <v>-11.11</v>
      </c>
      <c r="FV8" s="66"/>
      <c r="FW8" s="794" t="s">
        <v>58</v>
      </c>
      <c r="FX8" s="795">
        <v>433.71</v>
      </c>
      <c r="FY8" s="796">
        <v>417.75</v>
      </c>
      <c r="FZ8" s="797">
        <v>3.82</v>
      </c>
      <c r="GA8" s="795">
        <v>314.24</v>
      </c>
      <c r="GB8" s="796">
        <v>301.48</v>
      </c>
      <c r="GC8" s="797">
        <v>4.2300000000000004</v>
      </c>
      <c r="GD8" s="795">
        <v>430.14</v>
      </c>
      <c r="GE8" s="796">
        <v>414.27</v>
      </c>
      <c r="GF8" s="797">
        <v>3.83</v>
      </c>
      <c r="GG8" s="66"/>
      <c r="GH8" s="66"/>
      <c r="GI8" s="66" t="s">
        <v>59</v>
      </c>
      <c r="GJ8" s="82">
        <v>13</v>
      </c>
      <c r="GK8" s="82">
        <v>13</v>
      </c>
      <c r="GL8" s="82">
        <v>13</v>
      </c>
      <c r="GM8" s="799">
        <v>13</v>
      </c>
      <c r="GN8" s="66"/>
      <c r="GO8" s="767" t="s">
        <v>60</v>
      </c>
      <c r="GP8" s="768">
        <v>68964</v>
      </c>
      <c r="GQ8" s="769">
        <v>64006</v>
      </c>
      <c r="GR8" s="770">
        <v>7.75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90427</v>
      </c>
      <c r="IO8" s="762">
        <v>86761</v>
      </c>
      <c r="IP8" s="763">
        <v>4.2300000000000004</v>
      </c>
      <c r="IQ8" s="63"/>
      <c r="IR8" s="63"/>
      <c r="IS8" s="764" t="s">
        <v>57</v>
      </c>
      <c r="IT8" s="741">
        <v>65</v>
      </c>
      <c r="IU8" s="742">
        <v>37</v>
      </c>
      <c r="IV8" s="743">
        <v>13</v>
      </c>
      <c r="IW8" s="741">
        <v>115</v>
      </c>
      <c r="IX8" s="744">
        <v>77</v>
      </c>
      <c r="IY8" s="745">
        <v>49.35</v>
      </c>
      <c r="IZ8" s="66"/>
      <c r="JA8" s="794" t="s">
        <v>58</v>
      </c>
      <c r="JB8" s="795">
        <v>452.12</v>
      </c>
      <c r="JC8" s="796">
        <v>418.79</v>
      </c>
      <c r="JD8" s="797">
        <v>7.96</v>
      </c>
      <c r="JE8" s="795">
        <v>303.97000000000003</v>
      </c>
      <c r="JF8" s="796">
        <v>291.89</v>
      </c>
      <c r="JG8" s="797">
        <v>4.1399999999999997</v>
      </c>
      <c r="JH8" s="795">
        <v>440.17</v>
      </c>
      <c r="JI8" s="796">
        <v>408.57</v>
      </c>
      <c r="JJ8" s="797">
        <v>7.73</v>
      </c>
      <c r="JK8" s="66"/>
      <c r="JL8" s="66"/>
      <c r="JM8" s="66" t="s">
        <v>59</v>
      </c>
      <c r="JN8" s="82">
        <v>13</v>
      </c>
      <c r="JO8" s="82">
        <v>13</v>
      </c>
      <c r="JP8" s="82">
        <v>13</v>
      </c>
      <c r="JQ8" s="799">
        <v>13</v>
      </c>
      <c r="JR8" s="66"/>
      <c r="JS8" s="767" t="s">
        <v>60</v>
      </c>
      <c r="JT8" s="768">
        <v>72330</v>
      </c>
      <c r="JU8" s="769">
        <v>67136</v>
      </c>
      <c r="JV8" s="770">
        <v>7.74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372355</v>
      </c>
      <c r="LS8" s="762">
        <v>352317</v>
      </c>
      <c r="LT8" s="780">
        <v>5.69</v>
      </c>
      <c r="LU8" s="63"/>
      <c r="LV8" s="63"/>
      <c r="LW8" s="764" t="s">
        <v>57</v>
      </c>
      <c r="LX8" s="57">
        <v>395</v>
      </c>
      <c r="LY8" s="756">
        <v>366</v>
      </c>
      <c r="LZ8" s="757">
        <v>7.92</v>
      </c>
      <c r="MA8" s="73"/>
      <c r="MB8" s="794" t="s">
        <v>58</v>
      </c>
      <c r="MC8" s="795">
        <v>500.92</v>
      </c>
      <c r="MD8" s="796">
        <v>473.32</v>
      </c>
      <c r="ME8" s="797">
        <v>5.83</v>
      </c>
      <c r="MF8" s="795">
        <v>418.92</v>
      </c>
      <c r="MG8" s="796">
        <v>397.25</v>
      </c>
      <c r="MH8" s="797">
        <v>5.46</v>
      </c>
      <c r="MI8" s="795">
        <v>495.76</v>
      </c>
      <c r="MJ8" s="796">
        <v>468.5</v>
      </c>
      <c r="MK8" s="797">
        <v>5.82</v>
      </c>
      <c r="ML8" s="4"/>
      <c r="MM8" s="4"/>
      <c r="MN8" s="4" t="s">
        <v>59</v>
      </c>
      <c r="MO8" s="821">
        <v>13</v>
      </c>
      <c r="MP8" s="821">
        <v>13</v>
      </c>
      <c r="MQ8" s="821">
        <v>13</v>
      </c>
      <c r="MR8" s="821">
        <v>13</v>
      </c>
      <c r="MS8" s="821">
        <v>13</v>
      </c>
      <c r="MT8" s="157"/>
      <c r="MU8" s="783" t="s">
        <v>60</v>
      </c>
      <c r="MV8" s="784">
        <v>320835</v>
      </c>
      <c r="MW8" s="785">
        <v>297759</v>
      </c>
      <c r="MX8" s="823">
        <v>7.75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15070</v>
      </c>
      <c r="C9" s="792">
        <v>14326</v>
      </c>
      <c r="D9" s="793">
        <v>5.19</v>
      </c>
      <c r="E9" s="63"/>
      <c r="F9" s="63"/>
      <c r="G9" s="764" t="s">
        <v>62</v>
      </c>
      <c r="H9" s="741">
        <v>76</v>
      </c>
      <c r="I9" s="742">
        <v>43</v>
      </c>
      <c r="J9" s="743">
        <v>84</v>
      </c>
      <c r="K9" s="741">
        <v>203</v>
      </c>
      <c r="L9" s="744">
        <v>245</v>
      </c>
      <c r="M9" s="745">
        <v>-17.14</v>
      </c>
      <c r="N9" s="66"/>
      <c r="O9" s="794" t="s">
        <v>63</v>
      </c>
      <c r="P9" s="795">
        <v>271.29000000000002</v>
      </c>
      <c r="Q9" s="796">
        <v>260.39</v>
      </c>
      <c r="R9" s="797">
        <v>4.1900000000000004</v>
      </c>
      <c r="S9" s="795">
        <v>139.62</v>
      </c>
      <c r="T9" s="796">
        <v>134.69</v>
      </c>
      <c r="U9" s="797">
        <v>3.66</v>
      </c>
      <c r="V9" s="795">
        <v>264.85000000000002</v>
      </c>
      <c r="W9" s="796">
        <v>254.13</v>
      </c>
      <c r="X9" s="797">
        <v>4.22</v>
      </c>
      <c r="Y9" s="66"/>
      <c r="Z9" s="66"/>
      <c r="AA9" s="66" t="s">
        <v>64</v>
      </c>
      <c r="AB9" s="82">
        <v>1</v>
      </c>
      <c r="AC9" s="82">
        <v>1</v>
      </c>
      <c r="AD9" s="82">
        <v>1</v>
      </c>
      <c r="AE9" s="799">
        <v>1</v>
      </c>
      <c r="AF9" s="66"/>
      <c r="AG9" s="767" t="s">
        <v>201</v>
      </c>
      <c r="AH9" s="874">
        <v>2.02</v>
      </c>
      <c r="AI9" s="833">
        <v>1.96</v>
      </c>
      <c r="AJ9" s="834">
        <v>0.06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13493</v>
      </c>
      <c r="CG9" s="792">
        <v>13094</v>
      </c>
      <c r="CH9" s="793">
        <v>3.05</v>
      </c>
      <c r="CI9" s="63"/>
      <c r="CJ9" s="63"/>
      <c r="CK9" s="764" t="s">
        <v>62</v>
      </c>
      <c r="CL9" s="741">
        <v>24</v>
      </c>
      <c r="CM9" s="742">
        <v>46</v>
      </c>
      <c r="CN9" s="743">
        <v>60</v>
      </c>
      <c r="CO9" s="741">
        <v>130</v>
      </c>
      <c r="CP9" s="744">
        <v>144</v>
      </c>
      <c r="CQ9" s="745">
        <v>-9.7200000000000006</v>
      </c>
      <c r="CR9" s="66"/>
      <c r="CS9" s="794" t="s">
        <v>63</v>
      </c>
      <c r="CT9" s="795">
        <v>278.55</v>
      </c>
      <c r="CU9" s="796">
        <v>271.93</v>
      </c>
      <c r="CV9" s="797">
        <v>2.4300000000000002</v>
      </c>
      <c r="CW9" s="795">
        <v>158.58000000000001</v>
      </c>
      <c r="CX9" s="796">
        <v>153.49</v>
      </c>
      <c r="CY9" s="797">
        <v>3.32</v>
      </c>
      <c r="CZ9" s="795">
        <v>269.06</v>
      </c>
      <c r="DA9" s="796">
        <v>262.35000000000002</v>
      </c>
      <c r="DB9" s="797">
        <v>2.56</v>
      </c>
      <c r="DC9" s="66"/>
      <c r="DD9" s="66"/>
      <c r="DE9" s="66" t="s">
        <v>64</v>
      </c>
      <c r="DF9" s="82">
        <v>1</v>
      </c>
      <c r="DG9" s="82">
        <v>1</v>
      </c>
      <c r="DH9" s="82">
        <v>1</v>
      </c>
      <c r="DI9" s="799">
        <v>1</v>
      </c>
      <c r="DJ9" s="66"/>
      <c r="DK9" s="767" t="s">
        <v>201</v>
      </c>
      <c r="DL9" s="874">
        <v>1.99</v>
      </c>
      <c r="DM9" s="833">
        <v>1.98</v>
      </c>
      <c r="DN9" s="834">
        <v>0.01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7592</v>
      </c>
      <c r="FK9" s="792">
        <v>7502</v>
      </c>
      <c r="FL9" s="793">
        <v>1.2</v>
      </c>
      <c r="FM9" s="63"/>
      <c r="FN9" s="63"/>
      <c r="FO9" s="764" t="s">
        <v>62</v>
      </c>
      <c r="FP9" s="741">
        <v>2</v>
      </c>
      <c r="FQ9" s="742">
        <v>7</v>
      </c>
      <c r="FR9" s="743">
        <v>16</v>
      </c>
      <c r="FS9" s="741">
        <v>25</v>
      </c>
      <c r="FT9" s="744">
        <v>21</v>
      </c>
      <c r="FU9" s="745">
        <v>19.05</v>
      </c>
      <c r="FV9" s="66"/>
      <c r="FW9" s="794" t="s">
        <v>63</v>
      </c>
      <c r="FX9" s="795">
        <v>247.22</v>
      </c>
      <c r="FY9" s="796">
        <v>232.02</v>
      </c>
      <c r="FZ9" s="797">
        <v>6.55</v>
      </c>
      <c r="GA9" s="795">
        <v>147.35</v>
      </c>
      <c r="GB9" s="796">
        <v>139.86000000000001</v>
      </c>
      <c r="GC9" s="797">
        <v>5.36</v>
      </c>
      <c r="GD9" s="795">
        <v>244.23</v>
      </c>
      <c r="GE9" s="796">
        <v>229.26</v>
      </c>
      <c r="GF9" s="797">
        <v>6.53</v>
      </c>
      <c r="GG9" s="66"/>
      <c r="GH9" s="66"/>
      <c r="GI9" s="66" t="s">
        <v>64</v>
      </c>
      <c r="GJ9" s="82">
        <v>1</v>
      </c>
      <c r="GK9" s="82">
        <v>1</v>
      </c>
      <c r="GL9" s="82">
        <v>1</v>
      </c>
      <c r="GM9" s="799">
        <v>1</v>
      </c>
      <c r="GN9" s="66"/>
      <c r="GO9" s="767" t="s">
        <v>201</v>
      </c>
      <c r="GP9" s="874">
        <v>2.21</v>
      </c>
      <c r="GQ9" s="833">
        <v>2.1800000000000002</v>
      </c>
      <c r="GR9" s="834">
        <v>0.03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13541</v>
      </c>
      <c r="IO9" s="792">
        <v>13176</v>
      </c>
      <c r="IP9" s="793">
        <v>2.77</v>
      </c>
      <c r="IQ9" s="63"/>
      <c r="IR9" s="63"/>
      <c r="IS9" s="764" t="s">
        <v>62</v>
      </c>
      <c r="IT9" s="741">
        <v>59</v>
      </c>
      <c r="IU9" s="742">
        <v>49</v>
      </c>
      <c r="IV9" s="743">
        <v>59</v>
      </c>
      <c r="IW9" s="741">
        <v>167</v>
      </c>
      <c r="IX9" s="744">
        <v>105</v>
      </c>
      <c r="IY9" s="745">
        <v>59.05</v>
      </c>
      <c r="IZ9" s="66"/>
      <c r="JA9" s="794" t="s">
        <v>63</v>
      </c>
      <c r="JB9" s="795">
        <v>253.46</v>
      </c>
      <c r="JC9" s="796">
        <v>240.26</v>
      </c>
      <c r="JD9" s="797">
        <v>5.49</v>
      </c>
      <c r="JE9" s="795">
        <v>114.14</v>
      </c>
      <c r="JF9" s="796">
        <v>107.4</v>
      </c>
      <c r="JG9" s="797">
        <v>6.28</v>
      </c>
      <c r="JH9" s="795">
        <v>242.22</v>
      </c>
      <c r="JI9" s="796">
        <v>229.56</v>
      </c>
      <c r="JJ9" s="797">
        <v>5.51</v>
      </c>
      <c r="JK9" s="66"/>
      <c r="JL9" s="66"/>
      <c r="JM9" s="66" t="s">
        <v>64</v>
      </c>
      <c r="JN9" s="82">
        <v>1</v>
      </c>
      <c r="JO9" s="82">
        <v>1</v>
      </c>
      <c r="JP9" s="82">
        <v>1</v>
      </c>
      <c r="JQ9" s="799">
        <v>1</v>
      </c>
      <c r="JR9" s="66"/>
      <c r="JS9" s="767" t="s">
        <v>201</v>
      </c>
      <c r="JT9" s="874">
        <v>2.21</v>
      </c>
      <c r="JU9" s="833">
        <v>2.19</v>
      </c>
      <c r="JV9" s="834">
        <v>0.02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49696</v>
      </c>
      <c r="LS9" s="792">
        <v>48098</v>
      </c>
      <c r="LT9" s="820">
        <v>3.32</v>
      </c>
      <c r="LU9" s="63"/>
      <c r="LV9" s="63"/>
      <c r="LW9" s="764" t="s">
        <v>62</v>
      </c>
      <c r="LX9" s="57">
        <v>525</v>
      </c>
      <c r="LY9" s="756">
        <v>515</v>
      </c>
      <c r="LZ9" s="757">
        <v>1.94</v>
      </c>
      <c r="MA9" s="73"/>
      <c r="MB9" s="794" t="s">
        <v>63</v>
      </c>
      <c r="MC9" s="795">
        <v>263.67</v>
      </c>
      <c r="MD9" s="796">
        <v>251.7</v>
      </c>
      <c r="ME9" s="797">
        <v>4.76</v>
      </c>
      <c r="MF9" s="795">
        <v>138.21</v>
      </c>
      <c r="MG9" s="796">
        <v>132.05000000000001</v>
      </c>
      <c r="MH9" s="797">
        <v>4.66</v>
      </c>
      <c r="MI9" s="795">
        <v>255.78</v>
      </c>
      <c r="MJ9" s="796">
        <v>244.11</v>
      </c>
      <c r="MK9" s="797">
        <v>4.78</v>
      </c>
      <c r="ML9" s="4"/>
      <c r="MM9" s="4"/>
      <c r="MN9" s="4" t="s">
        <v>64</v>
      </c>
      <c r="MO9" s="821">
        <v>1</v>
      </c>
      <c r="MP9" s="821">
        <v>1</v>
      </c>
      <c r="MQ9" s="821">
        <v>1</v>
      </c>
      <c r="MR9" s="821">
        <v>1</v>
      </c>
      <c r="MS9" s="821">
        <v>1</v>
      </c>
      <c r="MT9" s="157"/>
      <c r="MU9" s="783" t="s">
        <v>201</v>
      </c>
      <c r="MV9" s="875">
        <v>2.09</v>
      </c>
      <c r="MW9" s="851">
        <v>2.06</v>
      </c>
      <c r="MX9" s="823">
        <v>0.03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17414</v>
      </c>
      <c r="C10" s="738">
        <v>16118</v>
      </c>
      <c r="D10" s="739">
        <v>8.0399999999999991</v>
      </c>
      <c r="E10" s="63"/>
      <c r="F10" s="63"/>
      <c r="G10" s="764" t="s">
        <v>68</v>
      </c>
      <c r="H10" s="741">
        <v>51</v>
      </c>
      <c r="I10" s="742">
        <v>78</v>
      </c>
      <c r="J10" s="743">
        <v>13</v>
      </c>
      <c r="K10" s="741">
        <v>142</v>
      </c>
      <c r="L10" s="744">
        <v>160</v>
      </c>
      <c r="M10" s="745">
        <v>-11.25</v>
      </c>
      <c r="N10" s="66"/>
      <c r="O10" s="794" t="s">
        <v>69</v>
      </c>
      <c r="P10" s="795">
        <v>133.47999999999999</v>
      </c>
      <c r="Q10" s="796">
        <v>126.1</v>
      </c>
      <c r="R10" s="797">
        <v>5.85</v>
      </c>
      <c r="S10" s="795">
        <v>113.61</v>
      </c>
      <c r="T10" s="796">
        <v>109.26</v>
      </c>
      <c r="U10" s="797">
        <v>3.98</v>
      </c>
      <c r="V10" s="795">
        <v>132.51</v>
      </c>
      <c r="W10" s="796">
        <v>125.26</v>
      </c>
      <c r="X10" s="797">
        <v>5.79</v>
      </c>
      <c r="Y10" s="66"/>
      <c r="Z10" s="66"/>
      <c r="AA10" s="66" t="s">
        <v>70</v>
      </c>
      <c r="AB10" s="82">
        <v>0</v>
      </c>
      <c r="AC10" s="82">
        <v>0</v>
      </c>
      <c r="AD10" s="82">
        <v>0</v>
      </c>
      <c r="AE10" s="799">
        <v>0</v>
      </c>
      <c r="AF10" s="66"/>
      <c r="AG10" s="876" t="s">
        <v>202</v>
      </c>
      <c r="AH10" s="877">
        <v>1.95</v>
      </c>
      <c r="AI10" s="878">
        <v>2.02</v>
      </c>
      <c r="AJ10" s="879">
        <v>-7.0000000000000007E-2</v>
      </c>
      <c r="AK10" s="95"/>
      <c r="AL10" s="835" t="s">
        <v>72</v>
      </c>
      <c r="AM10" s="860">
        <v>1003</v>
      </c>
      <c r="AN10" s="861">
        <v>0</v>
      </c>
      <c r="AO10" s="861">
        <v>2548</v>
      </c>
      <c r="AP10" s="862">
        <v>0</v>
      </c>
      <c r="AQ10" s="861"/>
      <c r="AR10" s="861"/>
      <c r="AS10" s="861"/>
      <c r="AT10" s="861"/>
      <c r="AU10" s="863">
        <v>3551</v>
      </c>
      <c r="AV10" s="840">
        <v>1118</v>
      </c>
      <c r="AW10" s="841">
        <v>4669</v>
      </c>
      <c r="AX10" s="842"/>
      <c r="AY10" s="66"/>
      <c r="AZ10" s="835" t="s">
        <v>72</v>
      </c>
      <c r="BA10" s="860">
        <v>296</v>
      </c>
      <c r="BB10" s="861">
        <v>0</v>
      </c>
      <c r="BC10" s="864">
        <v>727</v>
      </c>
      <c r="BD10" s="862">
        <v>0</v>
      </c>
      <c r="BE10" s="861"/>
      <c r="BF10" s="861"/>
      <c r="BG10" s="861"/>
      <c r="BH10" s="861"/>
      <c r="BI10" s="840">
        <v>1023</v>
      </c>
      <c r="BJ10" s="840">
        <v>1229</v>
      </c>
      <c r="BK10" s="841">
        <v>2252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30083</v>
      </c>
      <c r="CG10" s="738">
        <v>28431</v>
      </c>
      <c r="CH10" s="739">
        <v>5.81</v>
      </c>
      <c r="CI10" s="63"/>
      <c r="CJ10" s="63"/>
      <c r="CK10" s="764" t="s">
        <v>68</v>
      </c>
      <c r="CL10" s="741">
        <v>18</v>
      </c>
      <c r="CM10" s="742">
        <v>57</v>
      </c>
      <c r="CN10" s="743">
        <v>24</v>
      </c>
      <c r="CO10" s="741">
        <v>99</v>
      </c>
      <c r="CP10" s="744">
        <v>108</v>
      </c>
      <c r="CQ10" s="745">
        <v>-8.33</v>
      </c>
      <c r="CR10" s="66"/>
      <c r="CS10" s="794" t="s">
        <v>69</v>
      </c>
      <c r="CT10" s="795">
        <v>177.82</v>
      </c>
      <c r="CU10" s="796">
        <v>175.42</v>
      </c>
      <c r="CV10" s="797">
        <v>1.37</v>
      </c>
      <c r="CW10" s="795">
        <v>80.489999999999995</v>
      </c>
      <c r="CX10" s="796">
        <v>78.23</v>
      </c>
      <c r="CY10" s="797">
        <v>2.89</v>
      </c>
      <c r="CZ10" s="795">
        <v>170.12</v>
      </c>
      <c r="DA10" s="796">
        <v>167.56</v>
      </c>
      <c r="DB10" s="797">
        <v>1.53</v>
      </c>
      <c r="DC10" s="66"/>
      <c r="DD10" s="66"/>
      <c r="DE10" s="66" t="s">
        <v>70</v>
      </c>
      <c r="DF10" s="82">
        <v>0</v>
      </c>
      <c r="DG10" s="82">
        <v>0</v>
      </c>
      <c r="DH10" s="82">
        <v>0</v>
      </c>
      <c r="DI10" s="799">
        <v>0</v>
      </c>
      <c r="DJ10" s="66"/>
      <c r="DK10" s="876" t="s">
        <v>202</v>
      </c>
      <c r="DL10" s="877">
        <v>1.98</v>
      </c>
      <c r="DM10" s="878">
        <v>2</v>
      </c>
      <c r="DN10" s="879">
        <v>-0.02</v>
      </c>
      <c r="DO10" s="95"/>
      <c r="DP10" s="835" t="s">
        <v>72</v>
      </c>
      <c r="DQ10" s="860">
        <v>443</v>
      </c>
      <c r="DR10" s="861">
        <v>0</v>
      </c>
      <c r="DS10" s="861">
        <v>14175</v>
      </c>
      <c r="DT10" s="862">
        <v>0</v>
      </c>
      <c r="DU10" s="860"/>
      <c r="DV10" s="861"/>
      <c r="DW10" s="861"/>
      <c r="DX10" s="861"/>
      <c r="DY10" s="840">
        <v>14618</v>
      </c>
      <c r="DZ10" s="840">
        <v>4385</v>
      </c>
      <c r="EA10" s="841">
        <v>19003</v>
      </c>
      <c r="EB10" s="842"/>
      <c r="EC10" s="66"/>
      <c r="ED10" s="835" t="s">
        <v>72</v>
      </c>
      <c r="EE10" s="860">
        <v>152</v>
      </c>
      <c r="EF10" s="861">
        <v>0</v>
      </c>
      <c r="EG10" s="864">
        <v>492</v>
      </c>
      <c r="EH10" s="862">
        <v>0</v>
      </c>
      <c r="EI10" s="860"/>
      <c r="EJ10" s="861"/>
      <c r="EK10" s="861"/>
      <c r="EL10" s="861"/>
      <c r="EM10" s="840">
        <v>644</v>
      </c>
      <c r="EN10" s="840">
        <v>758</v>
      </c>
      <c r="EO10" s="841">
        <v>1402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9244</v>
      </c>
      <c r="FK10" s="738">
        <v>8931</v>
      </c>
      <c r="FL10" s="739">
        <v>3.5</v>
      </c>
      <c r="FM10" s="63"/>
      <c r="FN10" s="63"/>
      <c r="FO10" s="764" t="s">
        <v>68</v>
      </c>
      <c r="FP10" s="741">
        <v>0</v>
      </c>
      <c r="FQ10" s="742">
        <v>18</v>
      </c>
      <c r="FR10" s="743">
        <v>0</v>
      </c>
      <c r="FS10" s="741">
        <v>18</v>
      </c>
      <c r="FT10" s="744">
        <v>0</v>
      </c>
      <c r="FU10" s="745">
        <v>0</v>
      </c>
      <c r="FV10" s="66"/>
      <c r="FW10" s="794" t="s">
        <v>69</v>
      </c>
      <c r="FX10" s="795">
        <v>115.85</v>
      </c>
      <c r="FY10" s="796">
        <v>113.33</v>
      </c>
      <c r="FZ10" s="797">
        <v>2.2200000000000002</v>
      </c>
      <c r="GA10" s="795">
        <v>99.23</v>
      </c>
      <c r="GB10" s="796">
        <v>97.9</v>
      </c>
      <c r="GC10" s="797">
        <v>1.36</v>
      </c>
      <c r="GD10" s="795">
        <v>115.35</v>
      </c>
      <c r="GE10" s="796">
        <v>112.86</v>
      </c>
      <c r="GF10" s="797">
        <v>2.21</v>
      </c>
      <c r="GG10" s="66"/>
      <c r="GH10" s="66"/>
      <c r="GI10" s="66" t="s">
        <v>70</v>
      </c>
      <c r="GJ10" s="82">
        <v>0</v>
      </c>
      <c r="GK10" s="82">
        <v>0</v>
      </c>
      <c r="GL10" s="82">
        <v>0</v>
      </c>
      <c r="GM10" s="799">
        <v>0</v>
      </c>
      <c r="GN10" s="66"/>
      <c r="GO10" s="876" t="s">
        <v>202</v>
      </c>
      <c r="GP10" s="877">
        <v>1.95</v>
      </c>
      <c r="GQ10" s="878">
        <v>1.97</v>
      </c>
      <c r="GR10" s="879">
        <v>-0.02</v>
      </c>
      <c r="GS10" s="95"/>
      <c r="GT10" s="835" t="s">
        <v>72</v>
      </c>
      <c r="GU10" s="860">
        <v>724</v>
      </c>
      <c r="GV10" s="861">
        <v>0</v>
      </c>
      <c r="GW10" s="861">
        <v>2085</v>
      </c>
      <c r="GX10" s="862">
        <v>0</v>
      </c>
      <c r="GY10" s="861"/>
      <c r="GZ10" s="861"/>
      <c r="HA10" s="861"/>
      <c r="HB10" s="861"/>
      <c r="HC10" s="840">
        <v>2809</v>
      </c>
      <c r="HD10" s="840">
        <v>936</v>
      </c>
      <c r="HE10" s="841">
        <v>3745</v>
      </c>
      <c r="HF10" s="842"/>
      <c r="HG10" s="66"/>
      <c r="HH10" s="835" t="s">
        <v>72</v>
      </c>
      <c r="HI10" s="860">
        <v>54</v>
      </c>
      <c r="HJ10" s="861">
        <v>0</v>
      </c>
      <c r="HK10" s="864">
        <v>523</v>
      </c>
      <c r="HL10" s="862">
        <v>0</v>
      </c>
      <c r="HM10" s="861"/>
      <c r="HN10" s="861"/>
      <c r="HO10" s="861"/>
      <c r="HP10" s="861"/>
      <c r="HQ10" s="840">
        <v>577</v>
      </c>
      <c r="HR10" s="840">
        <v>397</v>
      </c>
      <c r="HS10" s="841">
        <v>974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37647</v>
      </c>
      <c r="IO10" s="738">
        <v>36407</v>
      </c>
      <c r="IP10" s="739">
        <v>3.41</v>
      </c>
      <c r="IQ10" s="63"/>
      <c r="IR10" s="63"/>
      <c r="IS10" s="764" t="s">
        <v>68</v>
      </c>
      <c r="IT10" s="741">
        <v>46</v>
      </c>
      <c r="IU10" s="742">
        <v>22</v>
      </c>
      <c r="IV10" s="743">
        <v>26</v>
      </c>
      <c r="IW10" s="741">
        <v>94</v>
      </c>
      <c r="IX10" s="744">
        <v>71</v>
      </c>
      <c r="IY10" s="745">
        <v>32.39</v>
      </c>
      <c r="IZ10" s="66"/>
      <c r="JA10" s="794" t="s">
        <v>69</v>
      </c>
      <c r="JB10" s="795">
        <v>115.21</v>
      </c>
      <c r="JC10" s="796">
        <v>109.79</v>
      </c>
      <c r="JD10" s="797">
        <v>4.9400000000000004</v>
      </c>
      <c r="JE10" s="795">
        <v>88.78</v>
      </c>
      <c r="JF10" s="796">
        <v>88.45</v>
      </c>
      <c r="JG10" s="797">
        <v>0.37</v>
      </c>
      <c r="JH10" s="795">
        <v>113.08</v>
      </c>
      <c r="JI10" s="796">
        <v>108.07</v>
      </c>
      <c r="JJ10" s="797">
        <v>4.6399999999999997</v>
      </c>
      <c r="JK10" s="66"/>
      <c r="JL10" s="66"/>
      <c r="JM10" s="66" t="s">
        <v>70</v>
      </c>
      <c r="JN10" s="82">
        <v>0</v>
      </c>
      <c r="JO10" s="82">
        <v>0</v>
      </c>
      <c r="JP10" s="82">
        <v>0</v>
      </c>
      <c r="JQ10" s="799">
        <v>0</v>
      </c>
      <c r="JR10" s="66"/>
      <c r="JS10" s="876" t="s">
        <v>202</v>
      </c>
      <c r="JT10" s="877">
        <v>1.92</v>
      </c>
      <c r="JU10" s="878">
        <v>1.94</v>
      </c>
      <c r="JV10" s="879">
        <v>-0.02</v>
      </c>
      <c r="JW10" s="95"/>
      <c r="JX10" s="835" t="s">
        <v>72</v>
      </c>
      <c r="JY10" s="860">
        <v>1727</v>
      </c>
      <c r="JZ10" s="861">
        <v>0</v>
      </c>
      <c r="KA10" s="861">
        <v>2998</v>
      </c>
      <c r="KB10" s="865">
        <v>0</v>
      </c>
      <c r="KC10" s="866"/>
      <c r="KD10" s="866"/>
      <c r="KE10" s="866"/>
      <c r="KF10" s="866"/>
      <c r="KG10" s="867">
        <v>4725</v>
      </c>
      <c r="KH10" s="840">
        <v>945</v>
      </c>
      <c r="KI10" s="841">
        <v>5670</v>
      </c>
      <c r="KJ10" s="842"/>
      <c r="KK10" s="66"/>
      <c r="KL10" s="835" t="s">
        <v>72</v>
      </c>
      <c r="KM10" s="860">
        <v>36</v>
      </c>
      <c r="KN10" s="861">
        <v>0</v>
      </c>
      <c r="KO10" s="864">
        <v>156</v>
      </c>
      <c r="KP10" s="865">
        <v>0</v>
      </c>
      <c r="KQ10" s="866"/>
      <c r="KR10" s="866"/>
      <c r="KS10" s="866"/>
      <c r="KT10" s="866"/>
      <c r="KU10" s="867">
        <v>192</v>
      </c>
      <c r="KV10" s="840">
        <v>251</v>
      </c>
      <c r="KW10" s="841">
        <v>443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94388</v>
      </c>
      <c r="LS10" s="738">
        <v>89887</v>
      </c>
      <c r="LT10" s="755">
        <v>5.01</v>
      </c>
      <c r="LU10" s="63"/>
      <c r="LV10" s="63"/>
      <c r="LW10" s="764" t="s">
        <v>68</v>
      </c>
      <c r="LX10" s="57">
        <v>353</v>
      </c>
      <c r="LY10" s="756">
        <v>339</v>
      </c>
      <c r="LZ10" s="757">
        <v>4.13</v>
      </c>
      <c r="MA10" s="73"/>
      <c r="MB10" s="794" t="s">
        <v>69</v>
      </c>
      <c r="MC10" s="795">
        <v>137.66</v>
      </c>
      <c r="MD10" s="796">
        <v>132.58000000000001</v>
      </c>
      <c r="ME10" s="797">
        <v>3.83</v>
      </c>
      <c r="MF10" s="795">
        <v>90.96</v>
      </c>
      <c r="MG10" s="796">
        <v>89.07</v>
      </c>
      <c r="MH10" s="797">
        <v>2.12</v>
      </c>
      <c r="MI10" s="795">
        <v>134.72</v>
      </c>
      <c r="MJ10" s="796">
        <v>129.82</v>
      </c>
      <c r="MK10" s="797">
        <v>3.77</v>
      </c>
      <c r="ML10" s="4"/>
      <c r="MM10" s="4"/>
      <c r="MN10" s="4" t="s">
        <v>70</v>
      </c>
      <c r="MO10" s="821">
        <v>0</v>
      </c>
      <c r="MP10" s="821">
        <v>0</v>
      </c>
      <c r="MQ10" s="821">
        <v>0</v>
      </c>
      <c r="MR10" s="821">
        <v>0</v>
      </c>
      <c r="MS10" s="821">
        <v>0</v>
      </c>
      <c r="MT10" s="157"/>
      <c r="MU10" s="880" t="s">
        <v>202</v>
      </c>
      <c r="MV10" s="881">
        <v>1.95</v>
      </c>
      <c r="MW10" s="882">
        <v>1.99</v>
      </c>
      <c r="MX10" s="883">
        <v>-0.04</v>
      </c>
      <c r="MY10" s="163"/>
      <c r="MZ10" s="852" t="s">
        <v>72</v>
      </c>
      <c r="NA10" s="868">
        <v>3897</v>
      </c>
      <c r="NB10" s="869">
        <v>0</v>
      </c>
      <c r="NC10" s="869">
        <v>21806</v>
      </c>
      <c r="ND10" s="870">
        <v>0</v>
      </c>
      <c r="NE10" s="869"/>
      <c r="NF10" s="869"/>
      <c r="NG10" s="869"/>
      <c r="NH10" s="869"/>
      <c r="NI10" s="871">
        <v>25703</v>
      </c>
      <c r="NJ10" s="872">
        <v>7384</v>
      </c>
      <c r="NK10" s="873">
        <v>33087</v>
      </c>
      <c r="NL10" s="585"/>
      <c r="NM10" s="585"/>
      <c r="NN10" s="859" t="s">
        <v>72</v>
      </c>
      <c r="NO10" s="868">
        <v>538</v>
      </c>
      <c r="NP10" s="869">
        <v>0</v>
      </c>
      <c r="NQ10" s="869">
        <v>1898</v>
      </c>
      <c r="NR10" s="870">
        <v>0</v>
      </c>
      <c r="NS10" s="869"/>
      <c r="NT10" s="869"/>
      <c r="NU10" s="869"/>
      <c r="NV10" s="869"/>
      <c r="NW10" s="871">
        <v>2436</v>
      </c>
      <c r="NX10" s="872">
        <v>2635</v>
      </c>
      <c r="NY10" s="873">
        <v>5071</v>
      </c>
    </row>
    <row r="11" spans="1:390" ht="23.25" customHeight="1" thickTop="1" thickBot="1" x14ac:dyDescent="0.3">
      <c r="A11" s="56" t="s">
        <v>56</v>
      </c>
      <c r="B11" s="57">
        <v>11531</v>
      </c>
      <c r="C11" s="762">
        <v>10617</v>
      </c>
      <c r="D11" s="763">
        <v>8.61</v>
      </c>
      <c r="E11" s="63"/>
      <c r="F11" s="63"/>
      <c r="G11" s="764" t="s">
        <v>73</v>
      </c>
      <c r="H11" s="741">
        <v>76</v>
      </c>
      <c r="I11" s="742">
        <v>46</v>
      </c>
      <c r="J11" s="743">
        <v>114</v>
      </c>
      <c r="K11" s="741">
        <v>236</v>
      </c>
      <c r="L11" s="744">
        <v>313</v>
      </c>
      <c r="M11" s="745">
        <v>-24.6</v>
      </c>
      <c r="N11" s="66"/>
      <c r="O11" s="794" t="s">
        <v>74</v>
      </c>
      <c r="P11" s="795">
        <v>264.51</v>
      </c>
      <c r="Q11" s="796">
        <v>252.55</v>
      </c>
      <c r="R11" s="797">
        <v>4.74</v>
      </c>
      <c r="S11" s="795">
        <v>288.79000000000002</v>
      </c>
      <c r="T11" s="796">
        <v>275.97000000000003</v>
      </c>
      <c r="U11" s="797">
        <v>4.6500000000000004</v>
      </c>
      <c r="V11" s="795">
        <v>265.7</v>
      </c>
      <c r="W11" s="796">
        <v>253.71</v>
      </c>
      <c r="X11" s="797">
        <v>4.7300000000000004</v>
      </c>
      <c r="Y11" s="66"/>
      <c r="Z11" s="66"/>
      <c r="AA11" s="66" t="s">
        <v>75</v>
      </c>
      <c r="AB11" s="82">
        <v>3</v>
      </c>
      <c r="AC11" s="82">
        <v>3</v>
      </c>
      <c r="AD11" s="82">
        <v>3</v>
      </c>
      <c r="AE11" s="799">
        <v>3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25097</v>
      </c>
      <c r="CG11" s="762">
        <v>23649</v>
      </c>
      <c r="CH11" s="763">
        <v>6.12</v>
      </c>
      <c r="CI11" s="63"/>
      <c r="CJ11" s="63"/>
      <c r="CK11" s="764" t="s">
        <v>73</v>
      </c>
      <c r="CL11" s="741">
        <v>126</v>
      </c>
      <c r="CM11" s="742">
        <v>62</v>
      </c>
      <c r="CN11" s="743">
        <v>39</v>
      </c>
      <c r="CO11" s="741">
        <v>227</v>
      </c>
      <c r="CP11" s="744">
        <v>239</v>
      </c>
      <c r="CQ11" s="745">
        <v>-5.0199999999999996</v>
      </c>
      <c r="CR11" s="66"/>
      <c r="CS11" s="794" t="s">
        <v>74</v>
      </c>
      <c r="CT11" s="795">
        <v>265.23</v>
      </c>
      <c r="CU11" s="796">
        <v>258.76</v>
      </c>
      <c r="CV11" s="797">
        <v>2.5</v>
      </c>
      <c r="CW11" s="795">
        <v>133.88</v>
      </c>
      <c r="CX11" s="796">
        <v>129.38999999999999</v>
      </c>
      <c r="CY11" s="797">
        <v>3.47</v>
      </c>
      <c r="CZ11" s="795">
        <v>254.84</v>
      </c>
      <c r="DA11" s="796">
        <v>248.3</v>
      </c>
      <c r="DB11" s="797">
        <v>2.63</v>
      </c>
      <c r="DC11" s="66"/>
      <c r="DD11" s="66"/>
      <c r="DE11" s="66" t="s">
        <v>75</v>
      </c>
      <c r="DF11" s="82">
        <v>3</v>
      </c>
      <c r="DG11" s="82">
        <v>3</v>
      </c>
      <c r="DH11" s="82">
        <v>3</v>
      </c>
      <c r="DI11" s="799">
        <v>3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6651</v>
      </c>
      <c r="FK11" s="762">
        <v>6435</v>
      </c>
      <c r="FL11" s="763">
        <v>3.36</v>
      </c>
      <c r="FM11" s="63"/>
      <c r="FN11" s="63"/>
      <c r="FO11" s="764" t="s">
        <v>73</v>
      </c>
      <c r="FP11" s="741">
        <v>25</v>
      </c>
      <c r="FQ11" s="742">
        <v>13</v>
      </c>
      <c r="FR11" s="743">
        <v>22</v>
      </c>
      <c r="FS11" s="741">
        <v>60</v>
      </c>
      <c r="FT11" s="744">
        <v>64</v>
      </c>
      <c r="FU11" s="745">
        <v>-6.25</v>
      </c>
      <c r="FV11" s="66"/>
      <c r="FW11" s="794" t="s">
        <v>74</v>
      </c>
      <c r="FX11" s="795">
        <v>294.69</v>
      </c>
      <c r="FY11" s="796">
        <v>281.27999999999997</v>
      </c>
      <c r="FZ11" s="797">
        <v>4.7699999999999996</v>
      </c>
      <c r="GA11" s="795">
        <v>180.42</v>
      </c>
      <c r="GB11" s="796">
        <v>174.05</v>
      </c>
      <c r="GC11" s="797">
        <v>3.66</v>
      </c>
      <c r="GD11" s="795">
        <v>291.27</v>
      </c>
      <c r="GE11" s="796">
        <v>278.07</v>
      </c>
      <c r="GF11" s="797">
        <v>4.75</v>
      </c>
      <c r="GG11" s="66"/>
      <c r="GH11" s="66"/>
      <c r="GI11" s="66" t="s">
        <v>75</v>
      </c>
      <c r="GJ11" s="82">
        <v>3</v>
      </c>
      <c r="GK11" s="82">
        <v>3</v>
      </c>
      <c r="GL11" s="82">
        <v>3</v>
      </c>
      <c r="GM11" s="799">
        <v>3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24443</v>
      </c>
      <c r="IO11" s="762">
        <v>23742</v>
      </c>
      <c r="IP11" s="763">
        <v>2.95</v>
      </c>
      <c r="IQ11" s="63"/>
      <c r="IR11" s="63"/>
      <c r="IS11" s="764" t="s">
        <v>73</v>
      </c>
      <c r="IT11" s="741">
        <v>39</v>
      </c>
      <c r="IU11" s="742">
        <v>25</v>
      </c>
      <c r="IV11" s="743">
        <v>29</v>
      </c>
      <c r="IW11" s="741">
        <v>93</v>
      </c>
      <c r="IX11" s="744">
        <v>78</v>
      </c>
      <c r="IY11" s="745">
        <v>19.23</v>
      </c>
      <c r="IZ11" s="66"/>
      <c r="JA11" s="794" t="s">
        <v>74</v>
      </c>
      <c r="JB11" s="795">
        <v>285.01</v>
      </c>
      <c r="JC11" s="796">
        <v>278.06</v>
      </c>
      <c r="JD11" s="797">
        <v>2.5</v>
      </c>
      <c r="JE11" s="795">
        <v>151.78</v>
      </c>
      <c r="JF11" s="796">
        <v>148.68</v>
      </c>
      <c r="JG11" s="797">
        <v>2.09</v>
      </c>
      <c r="JH11" s="795">
        <v>274.26</v>
      </c>
      <c r="JI11" s="796">
        <v>267.64</v>
      </c>
      <c r="JJ11" s="797">
        <v>2.4700000000000002</v>
      </c>
      <c r="JK11" s="66"/>
      <c r="JL11" s="66"/>
      <c r="JM11" s="66" t="s">
        <v>75</v>
      </c>
      <c r="JN11" s="82">
        <v>3</v>
      </c>
      <c r="JO11" s="82">
        <v>3</v>
      </c>
      <c r="JP11" s="82">
        <v>3</v>
      </c>
      <c r="JQ11" s="799">
        <v>3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67722</v>
      </c>
      <c r="LS11" s="762">
        <v>64443</v>
      </c>
      <c r="LT11" s="780">
        <v>5.09</v>
      </c>
      <c r="LU11" s="63"/>
      <c r="LV11" s="63"/>
      <c r="LW11" s="764" t="s">
        <v>73</v>
      </c>
      <c r="LX11" s="57">
        <v>616</v>
      </c>
      <c r="LY11" s="756">
        <v>694</v>
      </c>
      <c r="LZ11" s="757">
        <v>-11.24</v>
      </c>
      <c r="MA11" s="73"/>
      <c r="MB11" s="794" t="s">
        <v>74</v>
      </c>
      <c r="MC11" s="795">
        <v>277.16000000000003</v>
      </c>
      <c r="MD11" s="796">
        <v>267.88</v>
      </c>
      <c r="ME11" s="797">
        <v>3.46</v>
      </c>
      <c r="MF11" s="795">
        <v>171.29</v>
      </c>
      <c r="MG11" s="796">
        <v>165.11</v>
      </c>
      <c r="MH11" s="797">
        <v>3.74</v>
      </c>
      <c r="MI11" s="795">
        <v>270.5</v>
      </c>
      <c r="MJ11" s="796">
        <v>261.36</v>
      </c>
      <c r="MK11" s="797">
        <v>3.5</v>
      </c>
      <c r="ML11" s="4"/>
      <c r="MM11" s="4"/>
      <c r="MN11" s="4" t="s">
        <v>75</v>
      </c>
      <c r="MO11" s="821">
        <v>3</v>
      </c>
      <c r="MP11" s="821">
        <v>3</v>
      </c>
      <c r="MQ11" s="821">
        <v>3</v>
      </c>
      <c r="MR11" s="821">
        <v>3</v>
      </c>
      <c r="MS11" s="821">
        <v>3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5883</v>
      </c>
      <c r="C12" s="900">
        <v>5501</v>
      </c>
      <c r="D12" s="901">
        <v>6.94</v>
      </c>
      <c r="E12" s="63"/>
      <c r="F12" s="63"/>
      <c r="G12" s="764" t="s">
        <v>78</v>
      </c>
      <c r="H12" s="741">
        <v>82</v>
      </c>
      <c r="I12" s="742">
        <v>28</v>
      </c>
      <c r="J12" s="743">
        <v>75</v>
      </c>
      <c r="K12" s="741">
        <v>185</v>
      </c>
      <c r="L12" s="744">
        <v>204</v>
      </c>
      <c r="M12" s="745">
        <v>-9.31</v>
      </c>
      <c r="N12" s="66"/>
      <c r="O12" s="902" t="s">
        <v>79</v>
      </c>
      <c r="P12" s="795">
        <v>196.74</v>
      </c>
      <c r="Q12" s="796">
        <v>189.69</v>
      </c>
      <c r="R12" s="797">
        <v>3.72</v>
      </c>
      <c r="S12" s="795">
        <v>104.07</v>
      </c>
      <c r="T12" s="796">
        <v>98.9</v>
      </c>
      <c r="U12" s="797">
        <v>5.23</v>
      </c>
      <c r="V12" s="795">
        <v>192.21</v>
      </c>
      <c r="W12" s="796">
        <v>185.18</v>
      </c>
      <c r="X12" s="797">
        <v>3.8</v>
      </c>
      <c r="Y12" s="66"/>
      <c r="Z12" s="66"/>
      <c r="AA12" s="66" t="s">
        <v>80</v>
      </c>
      <c r="AB12" s="82">
        <v>4</v>
      </c>
      <c r="AC12" s="82">
        <v>4</v>
      </c>
      <c r="AD12" s="82">
        <v>4</v>
      </c>
      <c r="AE12" s="799">
        <v>4</v>
      </c>
      <c r="AF12" s="66"/>
      <c r="AG12" s="66"/>
      <c r="AH12" s="66"/>
      <c r="AI12" s="66"/>
      <c r="AJ12" s="66"/>
      <c r="AK12" s="66"/>
      <c r="AL12" s="903" t="s">
        <v>49</v>
      </c>
      <c r="AM12" s="904">
        <v>1003</v>
      </c>
      <c r="AN12" s="905">
        <v>0</v>
      </c>
      <c r="AO12" s="905">
        <v>2548</v>
      </c>
      <c r="AP12" s="906">
        <v>0</v>
      </c>
      <c r="AQ12" s="905"/>
      <c r="AR12" s="905"/>
      <c r="AS12" s="905"/>
      <c r="AT12" s="905"/>
      <c r="AU12" s="906">
        <v>3551</v>
      </c>
      <c r="AV12" s="905">
        <v>1118</v>
      </c>
      <c r="AW12" s="907">
        <v>4669</v>
      </c>
      <c r="AX12" s="908"/>
      <c r="AY12" s="92"/>
      <c r="AZ12" s="903" t="s">
        <v>49</v>
      </c>
      <c r="BA12" s="904">
        <v>296</v>
      </c>
      <c r="BB12" s="905">
        <v>0</v>
      </c>
      <c r="BC12" s="905">
        <v>727</v>
      </c>
      <c r="BD12" s="906">
        <v>0</v>
      </c>
      <c r="BE12" s="905"/>
      <c r="BF12" s="905"/>
      <c r="BG12" s="905"/>
      <c r="BH12" s="905"/>
      <c r="BI12" s="909">
        <v>1023</v>
      </c>
      <c r="BJ12" s="905">
        <v>1229</v>
      </c>
      <c r="BK12" s="907">
        <v>2252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4986</v>
      </c>
      <c r="CG12" s="900">
        <v>4782</v>
      </c>
      <c r="CH12" s="901">
        <v>4.2699999999999996</v>
      </c>
      <c r="CI12" s="63"/>
      <c r="CJ12" s="63"/>
      <c r="CK12" s="764" t="s">
        <v>78</v>
      </c>
      <c r="CL12" s="741">
        <v>91</v>
      </c>
      <c r="CM12" s="742">
        <v>86</v>
      </c>
      <c r="CN12" s="743">
        <v>47</v>
      </c>
      <c r="CO12" s="741">
        <v>224</v>
      </c>
      <c r="CP12" s="744">
        <v>221</v>
      </c>
      <c r="CQ12" s="745">
        <v>1.36</v>
      </c>
      <c r="CR12" s="66"/>
      <c r="CS12" s="902" t="s">
        <v>79</v>
      </c>
      <c r="CT12" s="795">
        <v>136.81</v>
      </c>
      <c r="CU12" s="796">
        <v>132</v>
      </c>
      <c r="CV12" s="797">
        <v>3.64</v>
      </c>
      <c r="CW12" s="795">
        <v>53.39</v>
      </c>
      <c r="CX12" s="796">
        <v>52.01</v>
      </c>
      <c r="CY12" s="797">
        <v>2.65</v>
      </c>
      <c r="CZ12" s="795">
        <v>130.21</v>
      </c>
      <c r="DA12" s="796">
        <v>125.53</v>
      </c>
      <c r="DB12" s="797">
        <v>3.73</v>
      </c>
      <c r="DC12" s="66"/>
      <c r="DD12" s="66"/>
      <c r="DE12" s="66" t="s">
        <v>80</v>
      </c>
      <c r="DF12" s="82">
        <v>4</v>
      </c>
      <c r="DG12" s="82">
        <v>4</v>
      </c>
      <c r="DH12" s="82">
        <v>4</v>
      </c>
      <c r="DI12" s="799">
        <v>4</v>
      </c>
      <c r="DJ12" s="66"/>
      <c r="DK12" s="66"/>
      <c r="DL12" s="66"/>
      <c r="DM12" s="66"/>
      <c r="DN12" s="66"/>
      <c r="DO12" s="66"/>
      <c r="DP12" s="903" t="s">
        <v>49</v>
      </c>
      <c r="DQ12" s="904">
        <v>443</v>
      </c>
      <c r="DR12" s="905">
        <v>0</v>
      </c>
      <c r="DS12" s="905">
        <v>14175</v>
      </c>
      <c r="DT12" s="906">
        <v>0</v>
      </c>
      <c r="DU12" s="905"/>
      <c r="DV12" s="905"/>
      <c r="DW12" s="905"/>
      <c r="DX12" s="905"/>
      <c r="DY12" s="909">
        <v>14618</v>
      </c>
      <c r="DZ12" s="905">
        <v>4385</v>
      </c>
      <c r="EA12" s="907">
        <v>19003</v>
      </c>
      <c r="EB12" s="908"/>
      <c r="EC12" s="92"/>
      <c r="ED12" s="903" t="s">
        <v>49</v>
      </c>
      <c r="EE12" s="904">
        <v>152</v>
      </c>
      <c r="EF12" s="905">
        <v>0</v>
      </c>
      <c r="EG12" s="905">
        <v>492</v>
      </c>
      <c r="EH12" s="906">
        <v>0</v>
      </c>
      <c r="EI12" s="905"/>
      <c r="EJ12" s="905"/>
      <c r="EK12" s="905"/>
      <c r="EL12" s="905"/>
      <c r="EM12" s="909">
        <v>644</v>
      </c>
      <c r="EN12" s="905">
        <v>758</v>
      </c>
      <c r="EO12" s="907">
        <v>1402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2593</v>
      </c>
      <c r="FK12" s="900">
        <v>2496</v>
      </c>
      <c r="FL12" s="901">
        <v>3.89</v>
      </c>
      <c r="FM12" s="63"/>
      <c r="FN12" s="63"/>
      <c r="FO12" s="764" t="s">
        <v>78</v>
      </c>
      <c r="FP12" s="741">
        <v>41</v>
      </c>
      <c r="FQ12" s="742">
        <v>27</v>
      </c>
      <c r="FR12" s="743">
        <v>32</v>
      </c>
      <c r="FS12" s="741">
        <v>100</v>
      </c>
      <c r="FT12" s="744">
        <v>93</v>
      </c>
      <c r="FU12" s="745">
        <v>7.53</v>
      </c>
      <c r="FV12" s="66"/>
      <c r="FW12" s="902" t="s">
        <v>79</v>
      </c>
      <c r="FX12" s="795">
        <v>91.32</v>
      </c>
      <c r="FY12" s="796">
        <v>87.07</v>
      </c>
      <c r="FZ12" s="797">
        <v>4.88</v>
      </c>
      <c r="GA12" s="795">
        <v>63.15</v>
      </c>
      <c r="GB12" s="796">
        <v>60.61</v>
      </c>
      <c r="GC12" s="797">
        <v>4.1900000000000004</v>
      </c>
      <c r="GD12" s="795">
        <v>90.48</v>
      </c>
      <c r="GE12" s="796">
        <v>86.27</v>
      </c>
      <c r="GF12" s="797">
        <v>4.88</v>
      </c>
      <c r="GG12" s="66"/>
      <c r="GH12" s="66"/>
      <c r="GI12" s="66" t="s">
        <v>80</v>
      </c>
      <c r="GJ12" s="82">
        <v>4</v>
      </c>
      <c r="GK12" s="82">
        <v>4</v>
      </c>
      <c r="GL12" s="82">
        <v>4</v>
      </c>
      <c r="GM12" s="799">
        <v>4</v>
      </c>
      <c r="GN12" s="66"/>
      <c r="GO12" s="66"/>
      <c r="GP12" s="66"/>
      <c r="GQ12" s="66"/>
      <c r="GR12" s="66"/>
      <c r="GS12" s="66"/>
      <c r="GT12" s="903" t="s">
        <v>49</v>
      </c>
      <c r="GU12" s="904">
        <v>724</v>
      </c>
      <c r="GV12" s="905">
        <v>0</v>
      </c>
      <c r="GW12" s="905">
        <v>2085</v>
      </c>
      <c r="GX12" s="906">
        <v>0</v>
      </c>
      <c r="GY12" s="905"/>
      <c r="GZ12" s="905"/>
      <c r="HA12" s="905"/>
      <c r="HB12" s="905"/>
      <c r="HC12" s="909">
        <v>2809</v>
      </c>
      <c r="HD12" s="905">
        <v>936</v>
      </c>
      <c r="HE12" s="907">
        <v>3745</v>
      </c>
      <c r="HF12" s="908"/>
      <c r="HG12" s="92"/>
      <c r="HH12" s="903" t="s">
        <v>49</v>
      </c>
      <c r="HI12" s="904">
        <v>54</v>
      </c>
      <c r="HJ12" s="905">
        <v>0</v>
      </c>
      <c r="HK12" s="905">
        <v>523</v>
      </c>
      <c r="HL12" s="906">
        <v>0</v>
      </c>
      <c r="HM12" s="905"/>
      <c r="HN12" s="905"/>
      <c r="HO12" s="905"/>
      <c r="HP12" s="905"/>
      <c r="HQ12" s="909">
        <v>577</v>
      </c>
      <c r="HR12" s="905">
        <v>397</v>
      </c>
      <c r="HS12" s="907">
        <v>974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13204</v>
      </c>
      <c r="IO12" s="900">
        <v>12665</v>
      </c>
      <c r="IP12" s="901">
        <v>4.26</v>
      </c>
      <c r="IQ12" s="63"/>
      <c r="IR12" s="63"/>
      <c r="IS12" s="764" t="s">
        <v>78</v>
      </c>
      <c r="IT12" s="741">
        <v>51</v>
      </c>
      <c r="IU12" s="742">
        <v>21</v>
      </c>
      <c r="IV12" s="743">
        <v>31</v>
      </c>
      <c r="IW12" s="741">
        <v>103</v>
      </c>
      <c r="IX12" s="744">
        <v>76</v>
      </c>
      <c r="IY12" s="745">
        <v>35.53</v>
      </c>
      <c r="IZ12" s="66"/>
      <c r="JA12" s="902" t="s">
        <v>79</v>
      </c>
      <c r="JB12" s="795">
        <v>102.04</v>
      </c>
      <c r="JC12" s="796">
        <v>109.01</v>
      </c>
      <c r="JD12" s="797">
        <v>-6.39</v>
      </c>
      <c r="JE12" s="795">
        <v>112.1</v>
      </c>
      <c r="JF12" s="796">
        <v>103.19</v>
      </c>
      <c r="JG12" s="797">
        <v>8.6300000000000008</v>
      </c>
      <c r="JH12" s="795">
        <v>102.85</v>
      </c>
      <c r="JI12" s="796">
        <v>108.54</v>
      </c>
      <c r="JJ12" s="797">
        <v>-5.24</v>
      </c>
      <c r="JK12" s="66"/>
      <c r="JL12" s="66"/>
      <c r="JM12" s="66" t="s">
        <v>80</v>
      </c>
      <c r="JN12" s="82">
        <v>4</v>
      </c>
      <c r="JO12" s="82">
        <v>4</v>
      </c>
      <c r="JP12" s="82">
        <v>4</v>
      </c>
      <c r="JQ12" s="799">
        <v>4</v>
      </c>
      <c r="JR12" s="66"/>
      <c r="JS12" s="66"/>
      <c r="JT12" s="66"/>
      <c r="JU12" s="66"/>
      <c r="JV12" s="66"/>
      <c r="JW12" s="66"/>
      <c r="JX12" s="903" t="s">
        <v>49</v>
      </c>
      <c r="JY12" s="904">
        <v>1727</v>
      </c>
      <c r="JZ12" s="905">
        <v>0</v>
      </c>
      <c r="KA12" s="905">
        <v>2998</v>
      </c>
      <c r="KB12" s="911">
        <v>0</v>
      </c>
      <c r="KC12" s="912"/>
      <c r="KD12" s="912"/>
      <c r="KE12" s="912"/>
      <c r="KF12" s="912"/>
      <c r="KG12" s="913">
        <v>4725</v>
      </c>
      <c r="KH12" s="905">
        <v>945</v>
      </c>
      <c r="KI12" s="907">
        <v>5670</v>
      </c>
      <c r="KJ12" s="908"/>
      <c r="KK12" s="92"/>
      <c r="KL12" s="903" t="s">
        <v>49</v>
      </c>
      <c r="KM12" s="904">
        <v>36</v>
      </c>
      <c r="KN12" s="905">
        <v>0</v>
      </c>
      <c r="KO12" s="905">
        <v>156</v>
      </c>
      <c r="KP12" s="911">
        <v>0</v>
      </c>
      <c r="KQ12" s="912"/>
      <c r="KR12" s="912"/>
      <c r="KS12" s="912"/>
      <c r="KT12" s="912"/>
      <c r="KU12" s="913">
        <v>192</v>
      </c>
      <c r="KV12" s="905">
        <v>251</v>
      </c>
      <c r="KW12" s="907">
        <v>443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26666</v>
      </c>
      <c r="LS12" s="900">
        <v>25444</v>
      </c>
      <c r="LT12" s="914">
        <v>4.8</v>
      </c>
      <c r="LU12" s="63"/>
      <c r="LV12" s="63"/>
      <c r="LW12" s="764" t="s">
        <v>78</v>
      </c>
      <c r="LX12" s="57">
        <v>612</v>
      </c>
      <c r="LY12" s="756">
        <v>594</v>
      </c>
      <c r="LZ12" s="757">
        <v>3.03</v>
      </c>
      <c r="MA12" s="73"/>
      <c r="MB12" s="902" t="s">
        <v>79</v>
      </c>
      <c r="MC12" s="795">
        <v>130.97999999999999</v>
      </c>
      <c r="MD12" s="796">
        <v>127.88</v>
      </c>
      <c r="ME12" s="797">
        <v>2.42</v>
      </c>
      <c r="MF12" s="795">
        <v>84.17</v>
      </c>
      <c r="MG12" s="796">
        <v>79.45</v>
      </c>
      <c r="MH12" s="797">
        <v>5.94</v>
      </c>
      <c r="MI12" s="795">
        <v>128.04</v>
      </c>
      <c r="MJ12" s="796">
        <v>124.81</v>
      </c>
      <c r="MK12" s="797">
        <v>2.59</v>
      </c>
      <c r="ML12" s="4"/>
      <c r="MM12" s="4"/>
      <c r="MN12" s="4" t="s">
        <v>80</v>
      </c>
      <c r="MO12" s="821">
        <v>4</v>
      </c>
      <c r="MP12" s="821">
        <v>4</v>
      </c>
      <c r="MQ12" s="821">
        <v>4</v>
      </c>
      <c r="MR12" s="821">
        <v>4</v>
      </c>
      <c r="MS12" s="821">
        <v>4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3897</v>
      </c>
      <c r="NB12" s="917">
        <v>0</v>
      </c>
      <c r="NC12" s="917">
        <v>21806</v>
      </c>
      <c r="ND12" s="918">
        <v>0</v>
      </c>
      <c r="NE12" s="917"/>
      <c r="NF12" s="917"/>
      <c r="NG12" s="917"/>
      <c r="NH12" s="917"/>
      <c r="NI12" s="919">
        <v>25703</v>
      </c>
      <c r="NJ12" s="916">
        <v>7384</v>
      </c>
      <c r="NK12" s="919">
        <v>33087</v>
      </c>
      <c r="NL12" s="585"/>
      <c r="NM12" s="585"/>
      <c r="NN12" s="916" t="s">
        <v>49</v>
      </c>
      <c r="NO12" s="916">
        <v>538</v>
      </c>
      <c r="NP12" s="917">
        <v>0</v>
      </c>
      <c r="NQ12" s="917">
        <v>1898</v>
      </c>
      <c r="NR12" s="918">
        <v>0</v>
      </c>
      <c r="NS12" s="917"/>
      <c r="NT12" s="917"/>
      <c r="NU12" s="917"/>
      <c r="NV12" s="917"/>
      <c r="NW12" s="919">
        <v>2436</v>
      </c>
      <c r="NX12" s="916">
        <v>2635</v>
      </c>
      <c r="NY12" s="919">
        <v>5071</v>
      </c>
    </row>
    <row r="13" spans="1:390" ht="23.25" customHeight="1" thickTop="1" thickBot="1" x14ac:dyDescent="0.3">
      <c r="A13" s="58" t="s">
        <v>204</v>
      </c>
      <c r="B13" s="920">
        <v>2.4500000000000002</v>
      </c>
      <c r="C13" s="921">
        <v>2.38</v>
      </c>
      <c r="D13" s="739">
        <v>7.0000000000000007E-2</v>
      </c>
      <c r="E13" s="63"/>
      <c r="F13" s="63"/>
      <c r="G13" s="764" t="s">
        <v>82</v>
      </c>
      <c r="H13" s="741">
        <v>39</v>
      </c>
      <c r="I13" s="742">
        <v>22</v>
      </c>
      <c r="J13" s="743">
        <v>46</v>
      </c>
      <c r="K13" s="741">
        <v>107</v>
      </c>
      <c r="L13" s="744">
        <v>119</v>
      </c>
      <c r="M13" s="745">
        <v>-10.08</v>
      </c>
      <c r="N13" s="66"/>
      <c r="O13" s="922" t="s">
        <v>83</v>
      </c>
      <c r="P13" s="923">
        <v>2282.63</v>
      </c>
      <c r="Q13" s="924">
        <v>2150.9699999999998</v>
      </c>
      <c r="R13" s="925">
        <v>6.12</v>
      </c>
      <c r="S13" s="926">
        <v>1515.05</v>
      </c>
      <c r="T13" s="924">
        <v>1434.4900000000002</v>
      </c>
      <c r="U13" s="925">
        <v>5.62</v>
      </c>
      <c r="V13" s="926">
        <v>2245.08</v>
      </c>
      <c r="W13" s="924">
        <v>2115.33</v>
      </c>
      <c r="X13" s="925">
        <v>6.13</v>
      </c>
      <c r="Y13" s="66"/>
      <c r="Z13" s="66"/>
      <c r="AA13" s="66" t="s">
        <v>84</v>
      </c>
      <c r="AB13" s="82">
        <v>5</v>
      </c>
      <c r="AC13" s="82">
        <v>5</v>
      </c>
      <c r="AD13" s="82">
        <v>5</v>
      </c>
      <c r="AE13" s="799">
        <v>5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2.94</v>
      </c>
      <c r="CG13" s="921">
        <v>2.89</v>
      </c>
      <c r="CH13" s="739">
        <v>0.05</v>
      </c>
      <c r="CI13" s="63"/>
      <c r="CJ13" s="63"/>
      <c r="CK13" s="764" t="s">
        <v>82</v>
      </c>
      <c r="CL13" s="741">
        <v>68</v>
      </c>
      <c r="CM13" s="742">
        <v>25</v>
      </c>
      <c r="CN13" s="743">
        <v>53</v>
      </c>
      <c r="CO13" s="741">
        <v>146</v>
      </c>
      <c r="CP13" s="744">
        <v>159</v>
      </c>
      <c r="CQ13" s="745">
        <v>-8.18</v>
      </c>
      <c r="CR13" s="66"/>
      <c r="CS13" s="922" t="s">
        <v>83</v>
      </c>
      <c r="CT13" s="923">
        <v>2637.8400000000006</v>
      </c>
      <c r="CU13" s="924">
        <v>2538.3899999999994</v>
      </c>
      <c r="CV13" s="925">
        <v>3.92</v>
      </c>
      <c r="CW13" s="926">
        <v>1473.4799999999998</v>
      </c>
      <c r="CX13" s="924">
        <v>1408.09</v>
      </c>
      <c r="CY13" s="925">
        <v>4.6399999999999997</v>
      </c>
      <c r="CZ13" s="926">
        <v>2545.73</v>
      </c>
      <c r="DA13" s="924">
        <v>2446.9900000000002</v>
      </c>
      <c r="DB13" s="925">
        <v>4.04</v>
      </c>
      <c r="DC13" s="66"/>
      <c r="DD13" s="66"/>
      <c r="DE13" s="66" t="s">
        <v>84</v>
      </c>
      <c r="DF13" s="82">
        <v>5</v>
      </c>
      <c r="DG13" s="82">
        <v>5</v>
      </c>
      <c r="DH13" s="82">
        <v>5</v>
      </c>
      <c r="DI13" s="799">
        <v>5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2.7</v>
      </c>
      <c r="FK13" s="921">
        <v>2.72</v>
      </c>
      <c r="FL13" s="739">
        <v>-0.02</v>
      </c>
      <c r="FM13" s="63"/>
      <c r="FN13" s="63"/>
      <c r="FO13" s="764" t="s">
        <v>82</v>
      </c>
      <c r="FP13" s="741">
        <v>24</v>
      </c>
      <c r="FQ13" s="742">
        <v>34</v>
      </c>
      <c r="FR13" s="743">
        <v>44</v>
      </c>
      <c r="FS13" s="741">
        <v>102</v>
      </c>
      <c r="FT13" s="744">
        <v>105</v>
      </c>
      <c r="FU13" s="745">
        <v>-2.86</v>
      </c>
      <c r="FV13" s="66"/>
      <c r="FW13" s="922" t="s">
        <v>83</v>
      </c>
      <c r="FX13" s="923">
        <v>2295.54</v>
      </c>
      <c r="FY13" s="924">
        <v>2203.85</v>
      </c>
      <c r="FZ13" s="925">
        <v>4.16</v>
      </c>
      <c r="GA13" s="926">
        <v>1276.5000000000002</v>
      </c>
      <c r="GB13" s="924">
        <v>1223.01</v>
      </c>
      <c r="GC13" s="925">
        <v>4.37</v>
      </c>
      <c r="GD13" s="926">
        <v>2265.0499999999997</v>
      </c>
      <c r="GE13" s="924">
        <v>2174.48</v>
      </c>
      <c r="GF13" s="925">
        <v>4.17</v>
      </c>
      <c r="GG13" s="66"/>
      <c r="GH13" s="66"/>
      <c r="GI13" s="66" t="s">
        <v>84</v>
      </c>
      <c r="GJ13" s="82">
        <v>5</v>
      </c>
      <c r="GK13" s="82">
        <v>5</v>
      </c>
      <c r="GL13" s="82">
        <v>5</v>
      </c>
      <c r="GM13" s="799">
        <v>5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3.12</v>
      </c>
      <c r="IO13" s="921">
        <v>3.17</v>
      </c>
      <c r="IP13" s="739">
        <v>-0.05</v>
      </c>
      <c r="IQ13" s="63"/>
      <c r="IR13" s="63"/>
      <c r="IS13" s="764" t="s">
        <v>82</v>
      </c>
      <c r="IT13" s="741">
        <v>84</v>
      </c>
      <c r="IU13" s="742">
        <v>49</v>
      </c>
      <c r="IV13" s="743">
        <v>59</v>
      </c>
      <c r="IW13" s="741">
        <v>192</v>
      </c>
      <c r="IX13" s="744">
        <v>143</v>
      </c>
      <c r="IY13" s="745">
        <v>34.270000000000003</v>
      </c>
      <c r="IZ13" s="66"/>
      <c r="JA13" s="922" t="s">
        <v>83</v>
      </c>
      <c r="JB13" s="923">
        <v>2328.63</v>
      </c>
      <c r="JC13" s="924">
        <v>2251.15</v>
      </c>
      <c r="JD13" s="925">
        <v>3.44</v>
      </c>
      <c r="JE13" s="926">
        <v>1254.75</v>
      </c>
      <c r="JF13" s="924">
        <v>1200.4000000000001</v>
      </c>
      <c r="JG13" s="925">
        <v>4.53</v>
      </c>
      <c r="JH13" s="926">
        <v>2242.0099999999998</v>
      </c>
      <c r="JI13" s="924">
        <v>2166.5399999999995</v>
      </c>
      <c r="JJ13" s="925">
        <v>3.48</v>
      </c>
      <c r="JK13" s="66"/>
      <c r="JL13" s="66"/>
      <c r="JM13" s="66" t="s">
        <v>84</v>
      </c>
      <c r="JN13" s="82">
        <v>5</v>
      </c>
      <c r="JO13" s="82">
        <v>5</v>
      </c>
      <c r="JP13" s="82">
        <v>5</v>
      </c>
      <c r="JQ13" s="799">
        <v>5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2.8</v>
      </c>
      <c r="LS13" s="921">
        <v>2.79</v>
      </c>
      <c r="LT13" s="755">
        <v>0.01</v>
      </c>
      <c r="LU13" s="63"/>
      <c r="LV13" s="63"/>
      <c r="LW13" s="764" t="s">
        <v>82</v>
      </c>
      <c r="LX13" s="57">
        <v>547</v>
      </c>
      <c r="LY13" s="756">
        <v>526</v>
      </c>
      <c r="LZ13" s="757">
        <v>3.99</v>
      </c>
      <c r="MA13" s="73"/>
      <c r="MB13" s="930" t="s">
        <v>83</v>
      </c>
      <c r="MC13" s="923">
        <v>2403.71</v>
      </c>
      <c r="MD13" s="931">
        <v>2300.65</v>
      </c>
      <c r="ME13" s="932">
        <v>4.4800000000000004</v>
      </c>
      <c r="MF13" s="923">
        <v>1382.2700000000002</v>
      </c>
      <c r="MG13" s="931">
        <v>1317.4399999999998</v>
      </c>
      <c r="MH13" s="932">
        <v>4.92</v>
      </c>
      <c r="MI13" s="923">
        <v>2339.4700000000003</v>
      </c>
      <c r="MJ13" s="931">
        <v>2238.27</v>
      </c>
      <c r="MK13" s="932">
        <v>4.5199999999999996</v>
      </c>
      <c r="ML13" s="4"/>
      <c r="MM13" s="4"/>
      <c r="MN13" s="4" t="s">
        <v>84</v>
      </c>
      <c r="MO13" s="821">
        <v>5</v>
      </c>
      <c r="MP13" s="821">
        <v>5</v>
      </c>
      <c r="MQ13" s="821">
        <v>5</v>
      </c>
      <c r="MR13" s="821">
        <v>5</v>
      </c>
      <c r="MS13" s="821">
        <v>5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2.3199999999999998</v>
      </c>
      <c r="C14" s="935">
        <v>2.2400000000000002</v>
      </c>
      <c r="D14" s="763">
        <v>0.08</v>
      </c>
      <c r="E14" s="63"/>
      <c r="F14" s="63"/>
      <c r="G14" s="764" t="s">
        <v>85</v>
      </c>
      <c r="H14" s="741">
        <v>198</v>
      </c>
      <c r="I14" s="742">
        <v>241</v>
      </c>
      <c r="J14" s="743">
        <v>189</v>
      </c>
      <c r="K14" s="741">
        <v>628</v>
      </c>
      <c r="L14" s="744">
        <v>302</v>
      </c>
      <c r="M14" s="745">
        <v>107.95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1510</v>
      </c>
      <c r="AC14" s="936">
        <v>1510</v>
      </c>
      <c r="AD14" s="936">
        <v>1510</v>
      </c>
      <c r="AE14" s="936">
        <v>1510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2.81</v>
      </c>
      <c r="CG14" s="935">
        <v>2.76</v>
      </c>
      <c r="CH14" s="763">
        <v>0.05</v>
      </c>
      <c r="CI14" s="63"/>
      <c r="CJ14" s="63"/>
      <c r="CK14" s="764" t="s">
        <v>85</v>
      </c>
      <c r="CL14" s="741">
        <v>194</v>
      </c>
      <c r="CM14" s="742">
        <v>162</v>
      </c>
      <c r="CN14" s="743">
        <v>221</v>
      </c>
      <c r="CO14" s="741">
        <v>577</v>
      </c>
      <c r="CP14" s="744">
        <v>536</v>
      </c>
      <c r="CQ14" s="745">
        <v>7.65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1510</v>
      </c>
      <c r="DG14" s="936">
        <v>1510</v>
      </c>
      <c r="DH14" s="936">
        <v>1510</v>
      </c>
      <c r="DI14" s="936">
        <v>1510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2.65</v>
      </c>
      <c r="FK14" s="935">
        <v>2.68</v>
      </c>
      <c r="FL14" s="763">
        <v>-0.03</v>
      </c>
      <c r="FM14" s="63"/>
      <c r="FN14" s="63"/>
      <c r="FO14" s="764" t="s">
        <v>85</v>
      </c>
      <c r="FP14" s="741">
        <v>96</v>
      </c>
      <c r="FQ14" s="742">
        <v>81</v>
      </c>
      <c r="FR14" s="743">
        <v>94</v>
      </c>
      <c r="FS14" s="741">
        <v>271</v>
      </c>
      <c r="FT14" s="744">
        <v>173</v>
      </c>
      <c r="FU14" s="745">
        <v>56.65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1510</v>
      </c>
      <c r="GK14" s="936">
        <v>1510</v>
      </c>
      <c r="GL14" s="936">
        <v>1510</v>
      </c>
      <c r="GM14" s="936">
        <v>1510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3.08</v>
      </c>
      <c r="IO14" s="935">
        <v>3.13</v>
      </c>
      <c r="IP14" s="763">
        <v>-0.05</v>
      </c>
      <c r="IQ14" s="63"/>
      <c r="IR14" s="63"/>
      <c r="IS14" s="764" t="s">
        <v>85</v>
      </c>
      <c r="IT14" s="741">
        <v>124</v>
      </c>
      <c r="IU14" s="742">
        <v>157</v>
      </c>
      <c r="IV14" s="743">
        <v>155</v>
      </c>
      <c r="IW14" s="741">
        <v>436</v>
      </c>
      <c r="IX14" s="744">
        <v>409</v>
      </c>
      <c r="IY14" s="745">
        <v>6.6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1510</v>
      </c>
      <c r="JO14" s="936">
        <v>1510</v>
      </c>
      <c r="JP14" s="936">
        <v>1510</v>
      </c>
      <c r="JQ14" s="936">
        <v>1510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2.71</v>
      </c>
      <c r="LS14" s="935">
        <v>2.7</v>
      </c>
      <c r="LT14" s="780">
        <v>0.01</v>
      </c>
      <c r="LU14" s="63"/>
      <c r="LV14" s="63"/>
      <c r="LW14" s="764" t="s">
        <v>85</v>
      </c>
      <c r="LX14" s="57">
        <v>1912</v>
      </c>
      <c r="LY14" s="756">
        <v>1420</v>
      </c>
      <c r="LZ14" s="757">
        <v>34.65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1510</v>
      </c>
      <c r="MP14" s="782">
        <v>1510</v>
      </c>
      <c r="MQ14" s="782">
        <v>1510</v>
      </c>
      <c r="MR14" s="782">
        <v>1510</v>
      </c>
      <c r="MS14" s="782">
        <v>1510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3.28</v>
      </c>
      <c r="C15" s="944">
        <v>3.23</v>
      </c>
      <c r="D15" s="901">
        <v>0.05</v>
      </c>
      <c r="E15" s="63"/>
      <c r="F15" s="63"/>
      <c r="G15" s="764" t="s">
        <v>88</v>
      </c>
      <c r="H15" s="741">
        <v>8</v>
      </c>
      <c r="I15" s="742">
        <v>42</v>
      </c>
      <c r="J15" s="743">
        <v>28</v>
      </c>
      <c r="K15" s="741">
        <v>78</v>
      </c>
      <c r="L15" s="744">
        <v>88</v>
      </c>
      <c r="M15" s="745">
        <v>-11.36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133</v>
      </c>
      <c r="AC15" s="799">
        <v>133</v>
      </c>
      <c r="AD15" s="799">
        <v>133</v>
      </c>
      <c r="AE15" s="799">
        <v>133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3.93</v>
      </c>
      <c r="CG15" s="944">
        <v>3.86</v>
      </c>
      <c r="CH15" s="901">
        <v>7.0000000000000007E-2</v>
      </c>
      <c r="CI15" s="63"/>
      <c r="CJ15" s="63"/>
      <c r="CK15" s="764" t="s">
        <v>88</v>
      </c>
      <c r="CL15" s="741">
        <v>21</v>
      </c>
      <c r="CM15" s="742">
        <v>18</v>
      </c>
      <c r="CN15" s="743">
        <v>15</v>
      </c>
      <c r="CO15" s="741">
        <v>54</v>
      </c>
      <c r="CP15" s="744">
        <v>57</v>
      </c>
      <c r="CQ15" s="745">
        <v>-5.26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133</v>
      </c>
      <c r="DG15" s="799">
        <v>133</v>
      </c>
      <c r="DH15" s="799">
        <v>133</v>
      </c>
      <c r="DI15" s="799">
        <v>133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3.2</v>
      </c>
      <c r="FK15" s="944">
        <v>3.16</v>
      </c>
      <c r="FL15" s="901">
        <v>0.04</v>
      </c>
      <c r="FM15" s="63"/>
      <c r="FN15" s="63"/>
      <c r="FO15" s="764" t="s">
        <v>88</v>
      </c>
      <c r="FP15" s="741">
        <v>8</v>
      </c>
      <c r="FQ15" s="742">
        <v>13</v>
      </c>
      <c r="FR15" s="743">
        <v>0</v>
      </c>
      <c r="FS15" s="741">
        <v>21</v>
      </c>
      <c r="FT15" s="744">
        <v>17</v>
      </c>
      <c r="FU15" s="745">
        <v>23.53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133</v>
      </c>
      <c r="GK15" s="799">
        <v>133</v>
      </c>
      <c r="GL15" s="799">
        <v>133</v>
      </c>
      <c r="GM15" s="799">
        <v>133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3.35</v>
      </c>
      <c r="IO15" s="944">
        <v>3.4</v>
      </c>
      <c r="IP15" s="901">
        <v>-0.05</v>
      </c>
      <c r="IQ15" s="63"/>
      <c r="IR15" s="63"/>
      <c r="IS15" s="764" t="s">
        <v>88</v>
      </c>
      <c r="IT15" s="741">
        <v>113</v>
      </c>
      <c r="IU15" s="742">
        <v>89</v>
      </c>
      <c r="IV15" s="743">
        <v>81</v>
      </c>
      <c r="IW15" s="741">
        <v>283</v>
      </c>
      <c r="IX15" s="744">
        <v>255</v>
      </c>
      <c r="IY15" s="745">
        <v>10.98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133</v>
      </c>
      <c r="JO15" s="799">
        <v>133</v>
      </c>
      <c r="JP15" s="799">
        <v>133</v>
      </c>
      <c r="JQ15" s="799">
        <v>133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3.46</v>
      </c>
      <c r="LS15" s="944">
        <v>3.44</v>
      </c>
      <c r="LT15" s="914">
        <v>0.02</v>
      </c>
      <c r="LU15" s="63"/>
      <c r="LV15" s="63"/>
      <c r="LW15" s="764" t="s">
        <v>88</v>
      </c>
      <c r="LX15" s="57">
        <v>436</v>
      </c>
      <c r="LY15" s="756">
        <v>417</v>
      </c>
      <c r="LZ15" s="757">
        <v>4.5599999999999996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133</v>
      </c>
      <c r="MP15" s="821">
        <v>133</v>
      </c>
      <c r="MQ15" s="821">
        <v>133</v>
      </c>
      <c r="MR15" s="821">
        <v>133</v>
      </c>
      <c r="MS15" s="821">
        <v>133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264</v>
      </c>
      <c r="I16" s="742">
        <v>118</v>
      </c>
      <c r="J16" s="743">
        <v>98</v>
      </c>
      <c r="K16" s="741">
        <v>480</v>
      </c>
      <c r="L16" s="744">
        <v>549</v>
      </c>
      <c r="M16" s="745">
        <v>-12.57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752</v>
      </c>
      <c r="AC16" s="799">
        <v>752</v>
      </c>
      <c r="AD16" s="799">
        <v>752</v>
      </c>
      <c r="AE16" s="799">
        <v>752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247</v>
      </c>
      <c r="CM16" s="742">
        <v>136</v>
      </c>
      <c r="CN16" s="743">
        <v>159</v>
      </c>
      <c r="CO16" s="741">
        <v>542</v>
      </c>
      <c r="CP16" s="744">
        <v>503</v>
      </c>
      <c r="CQ16" s="745">
        <v>7.75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752</v>
      </c>
      <c r="DG16" s="799">
        <v>752</v>
      </c>
      <c r="DH16" s="799">
        <v>752</v>
      </c>
      <c r="DI16" s="799">
        <v>752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40</v>
      </c>
      <c r="FQ16" s="742">
        <v>36</v>
      </c>
      <c r="FR16" s="743">
        <v>32</v>
      </c>
      <c r="FS16" s="741">
        <v>108</v>
      </c>
      <c r="FT16" s="744">
        <v>112</v>
      </c>
      <c r="FU16" s="745">
        <v>-3.57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752</v>
      </c>
      <c r="GK16" s="799">
        <v>752</v>
      </c>
      <c r="GL16" s="799">
        <v>752</v>
      </c>
      <c r="GM16" s="799">
        <v>752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135</v>
      </c>
      <c r="IU16" s="742">
        <v>152</v>
      </c>
      <c r="IV16" s="743">
        <v>197</v>
      </c>
      <c r="IW16" s="741">
        <v>484</v>
      </c>
      <c r="IX16" s="744">
        <v>424</v>
      </c>
      <c r="IY16" s="745">
        <v>14.15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752</v>
      </c>
      <c r="JO16" s="799">
        <v>752</v>
      </c>
      <c r="JP16" s="799">
        <v>752</v>
      </c>
      <c r="JQ16" s="799">
        <v>752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1614</v>
      </c>
      <c r="LY16" s="756">
        <v>1588</v>
      </c>
      <c r="LZ16" s="757">
        <v>1.64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752</v>
      </c>
      <c r="MP16" s="821">
        <v>752</v>
      </c>
      <c r="MQ16" s="821">
        <v>752</v>
      </c>
      <c r="MR16" s="821">
        <v>752</v>
      </c>
      <c r="MS16" s="821">
        <v>752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2317.9699999999998</v>
      </c>
      <c r="C17" s="968">
        <v>2187.04</v>
      </c>
      <c r="D17" s="739">
        <v>5.99</v>
      </c>
      <c r="E17" s="75"/>
      <c r="F17" s="75"/>
      <c r="G17" s="764" t="s">
        <v>94</v>
      </c>
      <c r="H17" s="741">
        <v>116</v>
      </c>
      <c r="I17" s="742">
        <v>82</v>
      </c>
      <c r="J17" s="743">
        <v>112</v>
      </c>
      <c r="K17" s="741">
        <v>310</v>
      </c>
      <c r="L17" s="744">
        <v>337</v>
      </c>
      <c r="M17" s="745">
        <v>-8.01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625</v>
      </c>
      <c r="AC17" s="799">
        <v>625</v>
      </c>
      <c r="AD17" s="799">
        <v>625</v>
      </c>
      <c r="AE17" s="799">
        <v>625</v>
      </c>
      <c r="AF17" s="66"/>
      <c r="AG17" s="66"/>
      <c r="AH17" s="66"/>
      <c r="AI17" s="66"/>
      <c r="AJ17" s="66"/>
      <c r="AK17" s="66"/>
      <c r="AL17" s="835" t="s">
        <v>55</v>
      </c>
      <c r="AM17" s="836">
        <v>1171</v>
      </c>
      <c r="AN17" s="837">
        <v>176</v>
      </c>
      <c r="AO17" s="837">
        <v>636</v>
      </c>
      <c r="AP17" s="969">
        <v>0</v>
      </c>
      <c r="AQ17" s="837"/>
      <c r="AR17" s="837"/>
      <c r="AS17" s="837"/>
      <c r="AT17" s="837"/>
      <c r="AU17" s="844">
        <v>1983</v>
      </c>
      <c r="AV17" s="840">
        <v>305</v>
      </c>
      <c r="AW17" s="841">
        <v>2288</v>
      </c>
      <c r="AX17" s="842"/>
      <c r="AY17" s="66"/>
      <c r="AZ17" s="835" t="s">
        <v>55</v>
      </c>
      <c r="BA17" s="836">
        <v>782</v>
      </c>
      <c r="BB17" s="837">
        <v>620</v>
      </c>
      <c r="BC17" s="843">
        <v>569</v>
      </c>
      <c r="BD17" s="838">
        <v>0</v>
      </c>
      <c r="BE17" s="837"/>
      <c r="BF17" s="837"/>
      <c r="BG17" s="837"/>
      <c r="BH17" s="837"/>
      <c r="BI17" s="844">
        <v>1971</v>
      </c>
      <c r="BJ17" s="844">
        <v>302</v>
      </c>
      <c r="BK17" s="841">
        <v>2273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2688.43</v>
      </c>
      <c r="CG17" s="968">
        <v>2578.61</v>
      </c>
      <c r="CH17" s="739">
        <v>4.26</v>
      </c>
      <c r="CI17" s="75"/>
      <c r="CJ17" s="75"/>
      <c r="CK17" s="764" t="s">
        <v>94</v>
      </c>
      <c r="CL17" s="741">
        <v>132</v>
      </c>
      <c r="CM17" s="742">
        <v>197</v>
      </c>
      <c r="CN17" s="743">
        <v>124</v>
      </c>
      <c r="CO17" s="741">
        <v>453</v>
      </c>
      <c r="CP17" s="744">
        <v>434</v>
      </c>
      <c r="CQ17" s="745">
        <v>4.38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625</v>
      </c>
      <c r="DG17" s="799">
        <v>625</v>
      </c>
      <c r="DH17" s="799">
        <v>625</v>
      </c>
      <c r="DI17" s="799">
        <v>625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192</v>
      </c>
      <c r="DT17" s="838">
        <v>0</v>
      </c>
      <c r="DU17" s="836"/>
      <c r="DV17" s="837"/>
      <c r="DW17" s="837"/>
      <c r="DX17" s="837"/>
      <c r="DY17" s="844">
        <v>192</v>
      </c>
      <c r="DZ17" s="840">
        <v>0</v>
      </c>
      <c r="EA17" s="841">
        <v>192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425</v>
      </c>
      <c r="EH17" s="838">
        <v>0</v>
      </c>
      <c r="EI17" s="836"/>
      <c r="EJ17" s="837"/>
      <c r="EK17" s="837"/>
      <c r="EL17" s="837"/>
      <c r="EM17" s="844">
        <v>425</v>
      </c>
      <c r="EN17" s="844">
        <v>82</v>
      </c>
      <c r="EO17" s="841">
        <v>507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2330.4499999999998</v>
      </c>
      <c r="FK17" s="968">
        <v>2234.16</v>
      </c>
      <c r="FL17" s="739">
        <v>4.3099999999999996</v>
      </c>
      <c r="FM17" s="75"/>
      <c r="FN17" s="75"/>
      <c r="FO17" s="764" t="s">
        <v>94</v>
      </c>
      <c r="FP17" s="741">
        <v>46</v>
      </c>
      <c r="FQ17" s="742">
        <v>72</v>
      </c>
      <c r="FR17" s="743">
        <v>55</v>
      </c>
      <c r="FS17" s="741">
        <v>173</v>
      </c>
      <c r="FT17" s="744">
        <v>210</v>
      </c>
      <c r="FU17" s="745">
        <v>-17.62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625</v>
      </c>
      <c r="GK17" s="799">
        <v>625</v>
      </c>
      <c r="GL17" s="799">
        <v>625</v>
      </c>
      <c r="GM17" s="799">
        <v>625</v>
      </c>
      <c r="GN17" s="66"/>
      <c r="GO17" s="66"/>
      <c r="GP17" s="66"/>
      <c r="GQ17" s="66"/>
      <c r="GR17" s="66"/>
      <c r="GS17" s="66"/>
      <c r="GT17" s="835" t="s">
        <v>55</v>
      </c>
      <c r="GU17" s="836">
        <v>311</v>
      </c>
      <c r="GV17" s="837">
        <v>0</v>
      </c>
      <c r="GW17" s="837">
        <v>438</v>
      </c>
      <c r="GX17" s="838">
        <v>0</v>
      </c>
      <c r="GY17" s="837"/>
      <c r="GZ17" s="837"/>
      <c r="HA17" s="837"/>
      <c r="HB17" s="837"/>
      <c r="HC17" s="844">
        <v>749</v>
      </c>
      <c r="HD17" s="840">
        <v>0</v>
      </c>
      <c r="HE17" s="841">
        <v>749</v>
      </c>
      <c r="HF17" s="842"/>
      <c r="HG17" s="66"/>
      <c r="HH17" s="835" t="s">
        <v>55</v>
      </c>
      <c r="HI17" s="836">
        <v>109</v>
      </c>
      <c r="HJ17" s="837">
        <v>72</v>
      </c>
      <c r="HK17" s="843">
        <v>399</v>
      </c>
      <c r="HL17" s="838">
        <v>57</v>
      </c>
      <c r="HM17" s="837"/>
      <c r="HN17" s="837"/>
      <c r="HO17" s="837"/>
      <c r="HP17" s="837"/>
      <c r="HQ17" s="844">
        <v>637</v>
      </c>
      <c r="HR17" s="844">
        <v>136</v>
      </c>
      <c r="HS17" s="841">
        <v>773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2307.67</v>
      </c>
      <c r="IO17" s="968">
        <v>2230.87</v>
      </c>
      <c r="IP17" s="739">
        <v>3.44</v>
      </c>
      <c r="IQ17" s="75"/>
      <c r="IR17" s="75"/>
      <c r="IS17" s="764" t="s">
        <v>94</v>
      </c>
      <c r="IT17" s="741">
        <v>26</v>
      </c>
      <c r="IU17" s="742">
        <v>86</v>
      </c>
      <c r="IV17" s="743">
        <v>91</v>
      </c>
      <c r="IW17" s="741">
        <v>203</v>
      </c>
      <c r="IX17" s="744">
        <v>192</v>
      </c>
      <c r="IY17" s="745">
        <v>5.73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625</v>
      </c>
      <c r="JO17" s="799">
        <v>625</v>
      </c>
      <c r="JP17" s="799">
        <v>625</v>
      </c>
      <c r="JQ17" s="799">
        <v>625</v>
      </c>
      <c r="JR17" s="66"/>
      <c r="JS17" s="66"/>
      <c r="JT17" s="66"/>
      <c r="JU17" s="66"/>
      <c r="JV17" s="66"/>
      <c r="JW17" s="66"/>
      <c r="JX17" s="835" t="s">
        <v>55</v>
      </c>
      <c r="JY17" s="836">
        <v>1156</v>
      </c>
      <c r="JZ17" s="837">
        <v>0</v>
      </c>
      <c r="KA17" s="837">
        <v>958</v>
      </c>
      <c r="KB17" s="847">
        <v>0</v>
      </c>
      <c r="KC17" s="848"/>
      <c r="KD17" s="848"/>
      <c r="KE17" s="848"/>
      <c r="KF17" s="848"/>
      <c r="KG17" s="849">
        <v>2114</v>
      </c>
      <c r="KH17" s="840">
        <v>232</v>
      </c>
      <c r="KI17" s="841">
        <v>2346</v>
      </c>
      <c r="KJ17" s="842"/>
      <c r="KK17" s="66"/>
      <c r="KL17" s="835" t="s">
        <v>55</v>
      </c>
      <c r="KM17" s="836">
        <v>3382</v>
      </c>
      <c r="KN17" s="837">
        <v>1324</v>
      </c>
      <c r="KO17" s="843">
        <v>2223</v>
      </c>
      <c r="KP17" s="847">
        <v>95</v>
      </c>
      <c r="KQ17" s="848"/>
      <c r="KR17" s="848"/>
      <c r="KS17" s="848"/>
      <c r="KT17" s="848"/>
      <c r="KU17" s="849">
        <v>7024</v>
      </c>
      <c r="KV17" s="844">
        <v>3127</v>
      </c>
      <c r="KW17" s="841">
        <v>10151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2429</v>
      </c>
      <c r="LS17" s="968">
        <v>2321.8900000000003</v>
      </c>
      <c r="LT17" s="755">
        <v>4.6100000000000003</v>
      </c>
      <c r="LU17" s="63"/>
      <c r="LV17" s="63"/>
      <c r="LW17" s="764" t="s">
        <v>94</v>
      </c>
      <c r="LX17" s="57">
        <v>1139</v>
      </c>
      <c r="LY17" s="756">
        <v>1173</v>
      </c>
      <c r="LZ17" s="757">
        <v>-2.9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625</v>
      </c>
      <c r="MP17" s="821">
        <v>625</v>
      </c>
      <c r="MQ17" s="821">
        <v>625</v>
      </c>
      <c r="MR17" s="821">
        <v>625</v>
      </c>
      <c r="MS17" s="821">
        <v>625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2638</v>
      </c>
      <c r="NB17" s="854">
        <v>176</v>
      </c>
      <c r="NC17" s="854">
        <v>2224</v>
      </c>
      <c r="ND17" s="855">
        <v>0</v>
      </c>
      <c r="NE17" s="854"/>
      <c r="NF17" s="854"/>
      <c r="NG17" s="854"/>
      <c r="NH17" s="854"/>
      <c r="NI17" s="856">
        <v>5038</v>
      </c>
      <c r="NJ17" s="857">
        <v>537</v>
      </c>
      <c r="NK17" s="858">
        <v>5575</v>
      </c>
      <c r="NL17" s="585"/>
      <c r="NM17" s="585"/>
      <c r="NN17" s="859" t="s">
        <v>138</v>
      </c>
      <c r="NO17" s="853">
        <v>4273</v>
      </c>
      <c r="NP17" s="854">
        <v>2016</v>
      </c>
      <c r="NQ17" s="854">
        <v>3616</v>
      </c>
      <c r="NR17" s="855">
        <v>152</v>
      </c>
      <c r="NS17" s="854"/>
      <c r="NT17" s="854"/>
      <c r="NU17" s="854"/>
      <c r="NV17" s="854"/>
      <c r="NW17" s="856">
        <v>10057</v>
      </c>
      <c r="NX17" s="857">
        <v>3647</v>
      </c>
      <c r="NY17" s="858">
        <v>13704</v>
      </c>
    </row>
    <row r="18" spans="1:389" ht="23.25" customHeight="1" thickTop="1" x14ac:dyDescent="0.25">
      <c r="A18" s="56" t="s">
        <v>56</v>
      </c>
      <c r="B18" s="27">
        <v>2245.08</v>
      </c>
      <c r="C18" s="971">
        <v>2115.33</v>
      </c>
      <c r="D18" s="763">
        <v>6.13</v>
      </c>
      <c r="E18" s="75"/>
      <c r="F18" s="75"/>
      <c r="G18" s="764" t="s">
        <v>95</v>
      </c>
      <c r="H18" s="741">
        <v>76</v>
      </c>
      <c r="I18" s="742">
        <v>89</v>
      </c>
      <c r="J18" s="743">
        <v>64</v>
      </c>
      <c r="K18" s="741">
        <v>229</v>
      </c>
      <c r="L18" s="744">
        <v>245</v>
      </c>
      <c r="M18" s="745">
        <v>-6.53</v>
      </c>
      <c r="N18" s="66"/>
      <c r="O18" s="794" t="s">
        <v>38</v>
      </c>
      <c r="P18" s="795">
        <v>832.87</v>
      </c>
      <c r="Q18" s="796">
        <v>777.49</v>
      </c>
      <c r="R18" s="797">
        <v>7.12</v>
      </c>
      <c r="S18" s="795">
        <v>0</v>
      </c>
      <c r="T18" s="796">
        <v>0</v>
      </c>
      <c r="U18" s="797">
        <v>0</v>
      </c>
      <c r="V18" s="795">
        <v>744.35</v>
      </c>
      <c r="W18" s="796">
        <v>694.97</v>
      </c>
      <c r="X18" s="797">
        <v>7.11</v>
      </c>
      <c r="Y18" s="66"/>
      <c r="Z18" s="66"/>
      <c r="AA18" s="66" t="s">
        <v>64</v>
      </c>
      <c r="AB18" s="799">
        <v>42</v>
      </c>
      <c r="AC18" s="799">
        <v>42</v>
      </c>
      <c r="AD18" s="799">
        <v>42</v>
      </c>
      <c r="AE18" s="799">
        <v>42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2545.73</v>
      </c>
      <c r="CG18" s="971">
        <v>2446.9900000000002</v>
      </c>
      <c r="CH18" s="763">
        <v>4.04</v>
      </c>
      <c r="CI18" s="75"/>
      <c r="CJ18" s="75"/>
      <c r="CK18" s="764" t="s">
        <v>95</v>
      </c>
      <c r="CL18" s="741">
        <v>101</v>
      </c>
      <c r="CM18" s="742">
        <v>94</v>
      </c>
      <c r="CN18" s="743">
        <v>51</v>
      </c>
      <c r="CO18" s="741">
        <v>246</v>
      </c>
      <c r="CP18" s="744">
        <v>226</v>
      </c>
      <c r="CQ18" s="745">
        <v>8.85</v>
      </c>
      <c r="CR18" s="66"/>
      <c r="CS18" s="794" t="s">
        <v>38</v>
      </c>
      <c r="CT18" s="795">
        <v>869.18</v>
      </c>
      <c r="CU18" s="796">
        <v>824.44</v>
      </c>
      <c r="CV18" s="797">
        <v>5.43</v>
      </c>
      <c r="CW18" s="795">
        <v>0</v>
      </c>
      <c r="CX18" s="796">
        <v>0</v>
      </c>
      <c r="CY18" s="797">
        <v>0</v>
      </c>
      <c r="CZ18" s="795">
        <v>794.49</v>
      </c>
      <c r="DA18" s="796">
        <v>753.21</v>
      </c>
      <c r="DB18" s="797">
        <v>5.48</v>
      </c>
      <c r="DC18" s="66"/>
      <c r="DD18" s="66"/>
      <c r="DE18" s="66" t="s">
        <v>64</v>
      </c>
      <c r="DF18" s="799">
        <v>42</v>
      </c>
      <c r="DG18" s="799">
        <v>42</v>
      </c>
      <c r="DH18" s="799">
        <v>42</v>
      </c>
      <c r="DI18" s="799">
        <v>42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2265.0499999999997</v>
      </c>
      <c r="FK18" s="971">
        <v>2174.48</v>
      </c>
      <c r="FL18" s="763">
        <v>4.17</v>
      </c>
      <c r="FM18" s="75"/>
      <c r="FN18" s="75"/>
      <c r="FO18" s="764" t="s">
        <v>95</v>
      </c>
      <c r="FP18" s="741">
        <v>21</v>
      </c>
      <c r="FQ18" s="742">
        <v>19</v>
      </c>
      <c r="FR18" s="743">
        <v>18</v>
      </c>
      <c r="FS18" s="741">
        <v>58</v>
      </c>
      <c r="FT18" s="744">
        <v>65</v>
      </c>
      <c r="FU18" s="745">
        <v>-10.77</v>
      </c>
      <c r="FV18" s="66"/>
      <c r="FW18" s="794" t="s">
        <v>38</v>
      </c>
      <c r="FX18" s="795">
        <v>660.84</v>
      </c>
      <c r="FY18" s="796">
        <v>631.42999999999995</v>
      </c>
      <c r="FZ18" s="797">
        <v>4.66</v>
      </c>
      <c r="GA18" s="795">
        <v>0</v>
      </c>
      <c r="GB18" s="796">
        <v>0</v>
      </c>
      <c r="GC18" s="797">
        <v>0</v>
      </c>
      <c r="GD18" s="795">
        <v>597.05999999999995</v>
      </c>
      <c r="GE18" s="796">
        <v>571.21</v>
      </c>
      <c r="GF18" s="797">
        <v>4.53</v>
      </c>
      <c r="GG18" s="66"/>
      <c r="GH18" s="66"/>
      <c r="GI18" s="66" t="s">
        <v>64</v>
      </c>
      <c r="GJ18" s="799">
        <v>42</v>
      </c>
      <c r="GK18" s="799">
        <v>42</v>
      </c>
      <c r="GL18" s="799">
        <v>42</v>
      </c>
      <c r="GM18" s="799">
        <v>42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2242.0099999999998</v>
      </c>
      <c r="IO18" s="971">
        <v>2166.5399999999995</v>
      </c>
      <c r="IP18" s="763">
        <v>3.48</v>
      </c>
      <c r="IQ18" s="75"/>
      <c r="IR18" s="75"/>
      <c r="IS18" s="764" t="s">
        <v>95</v>
      </c>
      <c r="IT18" s="741">
        <v>72</v>
      </c>
      <c r="IU18" s="742">
        <v>64</v>
      </c>
      <c r="IV18" s="743">
        <v>82</v>
      </c>
      <c r="IW18" s="741">
        <v>218</v>
      </c>
      <c r="IX18" s="744">
        <v>194</v>
      </c>
      <c r="IY18" s="745">
        <v>12.37</v>
      </c>
      <c r="IZ18" s="66"/>
      <c r="JA18" s="794" t="s">
        <v>38</v>
      </c>
      <c r="JB18" s="795">
        <v>751.3</v>
      </c>
      <c r="JC18" s="796">
        <v>710.48</v>
      </c>
      <c r="JD18" s="797">
        <v>5.75</v>
      </c>
      <c r="JE18" s="795">
        <v>0</v>
      </c>
      <c r="JF18" s="796">
        <v>0</v>
      </c>
      <c r="JG18" s="797">
        <v>0</v>
      </c>
      <c r="JH18" s="795">
        <v>582.07000000000005</v>
      </c>
      <c r="JI18" s="796">
        <v>553.92999999999995</v>
      </c>
      <c r="JJ18" s="797">
        <v>5.08</v>
      </c>
      <c r="JK18" s="66"/>
      <c r="JL18" s="66"/>
      <c r="JM18" s="66" t="s">
        <v>64</v>
      </c>
      <c r="JN18" s="799">
        <v>42</v>
      </c>
      <c r="JO18" s="799">
        <v>42</v>
      </c>
      <c r="JP18" s="799">
        <v>42</v>
      </c>
      <c r="JQ18" s="799">
        <v>42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2339.4700000000003</v>
      </c>
      <c r="LS18" s="971">
        <v>2238.27</v>
      </c>
      <c r="LT18" s="780">
        <v>4.5199999999999996</v>
      </c>
      <c r="LU18" s="63"/>
      <c r="LV18" s="63"/>
      <c r="LW18" s="764" t="s">
        <v>95</v>
      </c>
      <c r="LX18" s="57">
        <v>751</v>
      </c>
      <c r="LY18" s="756">
        <v>730</v>
      </c>
      <c r="LZ18" s="757">
        <v>2.88</v>
      </c>
      <c r="MA18" s="73"/>
      <c r="MB18" s="794" t="s">
        <v>38</v>
      </c>
      <c r="MC18" s="795">
        <v>799.02</v>
      </c>
      <c r="MD18" s="796">
        <v>752.16</v>
      </c>
      <c r="ME18" s="797">
        <v>6.23</v>
      </c>
      <c r="MF18" s="795">
        <v>0</v>
      </c>
      <c r="MG18" s="796">
        <v>0</v>
      </c>
      <c r="MH18" s="797">
        <v>0</v>
      </c>
      <c r="MI18" s="795">
        <v>691.74</v>
      </c>
      <c r="MJ18" s="796">
        <v>651.91</v>
      </c>
      <c r="MK18" s="797">
        <v>6.11</v>
      </c>
      <c r="ML18" s="4"/>
      <c r="MM18" s="4"/>
      <c r="MN18" s="4" t="s">
        <v>64</v>
      </c>
      <c r="MO18" s="821">
        <v>42</v>
      </c>
      <c r="MP18" s="821">
        <v>42</v>
      </c>
      <c r="MQ18" s="821">
        <v>42</v>
      </c>
      <c r="MR18" s="821">
        <v>42</v>
      </c>
      <c r="MS18" s="821">
        <v>42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2628.35</v>
      </c>
      <c r="C19" s="974">
        <v>2482.3700000000003</v>
      </c>
      <c r="D19" s="793">
        <v>5.88</v>
      </c>
      <c r="E19" s="75"/>
      <c r="F19" s="75"/>
      <c r="G19" s="764" t="s">
        <v>96</v>
      </c>
      <c r="H19" s="741">
        <v>157</v>
      </c>
      <c r="I19" s="742">
        <v>40</v>
      </c>
      <c r="J19" s="743">
        <v>116</v>
      </c>
      <c r="K19" s="741">
        <v>313</v>
      </c>
      <c r="L19" s="744">
        <v>434</v>
      </c>
      <c r="M19" s="745">
        <v>-27.88</v>
      </c>
      <c r="N19" s="66"/>
      <c r="O19" s="794" t="s">
        <v>52</v>
      </c>
      <c r="P19" s="795">
        <v>586.45000000000005</v>
      </c>
      <c r="Q19" s="796">
        <v>554.73</v>
      </c>
      <c r="R19" s="797">
        <v>5.72</v>
      </c>
      <c r="S19" s="795">
        <v>460.65</v>
      </c>
      <c r="T19" s="796">
        <v>429.01</v>
      </c>
      <c r="U19" s="797">
        <v>7.38</v>
      </c>
      <c r="V19" s="795">
        <v>573.08000000000004</v>
      </c>
      <c r="W19" s="796">
        <v>541.39</v>
      </c>
      <c r="X19" s="797">
        <v>5.85</v>
      </c>
      <c r="Y19" s="66"/>
      <c r="Z19" s="66"/>
      <c r="AA19" s="66" t="s">
        <v>70</v>
      </c>
      <c r="AB19" s="799">
        <v>0</v>
      </c>
      <c r="AC19" s="799">
        <v>0</v>
      </c>
      <c r="AD19" s="799">
        <v>0</v>
      </c>
      <c r="AE19" s="799">
        <v>0</v>
      </c>
      <c r="AF19" s="66"/>
      <c r="AG19" s="66"/>
      <c r="AH19" s="66"/>
      <c r="AI19" s="66"/>
      <c r="AJ19" s="66"/>
      <c r="AK19" s="66"/>
      <c r="AL19" s="835" t="s">
        <v>66</v>
      </c>
      <c r="AM19" s="860">
        <v>12876</v>
      </c>
      <c r="AN19" s="861">
        <v>703</v>
      </c>
      <c r="AO19" s="861">
        <v>8924</v>
      </c>
      <c r="AP19" s="972">
        <v>6386</v>
      </c>
      <c r="AQ19" s="861"/>
      <c r="AR19" s="861"/>
      <c r="AS19" s="861"/>
      <c r="AT19" s="861"/>
      <c r="AU19" s="840">
        <v>28889</v>
      </c>
      <c r="AV19" s="840">
        <v>2733</v>
      </c>
      <c r="AW19" s="841">
        <v>31622</v>
      </c>
      <c r="AX19" s="842"/>
      <c r="AY19" s="66"/>
      <c r="AZ19" s="835" t="s">
        <v>66</v>
      </c>
      <c r="BA19" s="860">
        <v>1706</v>
      </c>
      <c r="BB19" s="861">
        <v>207</v>
      </c>
      <c r="BC19" s="864">
        <v>758</v>
      </c>
      <c r="BD19" s="862">
        <v>1781</v>
      </c>
      <c r="BE19" s="861"/>
      <c r="BF19" s="861"/>
      <c r="BG19" s="861"/>
      <c r="BH19" s="861"/>
      <c r="BI19" s="840">
        <v>4452</v>
      </c>
      <c r="BJ19" s="840">
        <v>1811</v>
      </c>
      <c r="BK19" s="841">
        <v>6263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3468.51</v>
      </c>
      <c r="CG19" s="974">
        <v>3274.08</v>
      </c>
      <c r="CH19" s="793">
        <v>5.94</v>
      </c>
      <c r="CI19" s="75"/>
      <c r="CJ19" s="75"/>
      <c r="CK19" s="764" t="s">
        <v>96</v>
      </c>
      <c r="CL19" s="741">
        <v>259</v>
      </c>
      <c r="CM19" s="742">
        <v>81</v>
      </c>
      <c r="CN19" s="743">
        <v>243</v>
      </c>
      <c r="CO19" s="741">
        <v>583</v>
      </c>
      <c r="CP19" s="744">
        <v>529</v>
      </c>
      <c r="CQ19" s="745">
        <v>10.210000000000001</v>
      </c>
      <c r="CR19" s="66"/>
      <c r="CS19" s="794" t="s">
        <v>52</v>
      </c>
      <c r="CT19" s="795">
        <v>798.47</v>
      </c>
      <c r="CU19" s="796">
        <v>743.75</v>
      </c>
      <c r="CV19" s="797">
        <v>7.36</v>
      </c>
      <c r="CW19" s="795">
        <v>555.55999999999995</v>
      </c>
      <c r="CX19" s="796">
        <v>522.79</v>
      </c>
      <c r="CY19" s="797">
        <v>6.27</v>
      </c>
      <c r="CZ19" s="795">
        <v>777.6</v>
      </c>
      <c r="DA19" s="796">
        <v>724.66</v>
      </c>
      <c r="DB19" s="797">
        <v>7.31</v>
      </c>
      <c r="DC19" s="66"/>
      <c r="DD19" s="66"/>
      <c r="DE19" s="66" t="s">
        <v>70</v>
      </c>
      <c r="DF19" s="799">
        <v>0</v>
      </c>
      <c r="DG19" s="799">
        <v>0</v>
      </c>
      <c r="DH19" s="799">
        <v>0</v>
      </c>
      <c r="DI19" s="799">
        <v>0</v>
      </c>
      <c r="DJ19" s="66"/>
      <c r="DK19" s="66"/>
      <c r="DL19" s="66"/>
      <c r="DM19" s="66"/>
      <c r="DN19" s="66"/>
      <c r="DO19" s="66"/>
      <c r="DP19" s="835" t="s">
        <v>66</v>
      </c>
      <c r="DQ19" s="860">
        <v>12823</v>
      </c>
      <c r="DR19" s="861">
        <v>874</v>
      </c>
      <c r="DS19" s="861">
        <v>7851</v>
      </c>
      <c r="DT19" s="862">
        <v>7461</v>
      </c>
      <c r="DU19" s="860"/>
      <c r="DV19" s="861"/>
      <c r="DW19" s="861"/>
      <c r="DX19" s="861"/>
      <c r="DY19" s="840">
        <v>29009</v>
      </c>
      <c r="DZ19" s="840">
        <v>5289</v>
      </c>
      <c r="EA19" s="841">
        <v>34298</v>
      </c>
      <c r="EB19" s="842"/>
      <c r="EC19" s="66"/>
      <c r="ED19" s="835" t="s">
        <v>66</v>
      </c>
      <c r="EE19" s="860">
        <v>1958</v>
      </c>
      <c r="EF19" s="861">
        <v>309</v>
      </c>
      <c r="EG19" s="864">
        <v>851</v>
      </c>
      <c r="EH19" s="862">
        <v>197</v>
      </c>
      <c r="EI19" s="860"/>
      <c r="EJ19" s="861"/>
      <c r="EK19" s="861"/>
      <c r="EL19" s="861"/>
      <c r="EM19" s="840">
        <v>3315</v>
      </c>
      <c r="EN19" s="840">
        <v>358</v>
      </c>
      <c r="EO19" s="841">
        <v>3673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2871.76</v>
      </c>
      <c r="FK19" s="974">
        <v>2724.6099999999997</v>
      </c>
      <c r="FL19" s="793">
        <v>5.4</v>
      </c>
      <c r="FM19" s="75"/>
      <c r="FN19" s="75"/>
      <c r="FO19" s="764" t="s">
        <v>96</v>
      </c>
      <c r="FP19" s="741">
        <v>85</v>
      </c>
      <c r="FQ19" s="742">
        <v>83</v>
      </c>
      <c r="FR19" s="743">
        <v>112</v>
      </c>
      <c r="FS19" s="741">
        <v>280</v>
      </c>
      <c r="FT19" s="744">
        <v>311</v>
      </c>
      <c r="FU19" s="745">
        <v>-9.9700000000000006</v>
      </c>
      <c r="FV19" s="66"/>
      <c r="FW19" s="794" t="s">
        <v>52</v>
      </c>
      <c r="FX19" s="795">
        <v>657.13</v>
      </c>
      <c r="FY19" s="796">
        <v>613.27</v>
      </c>
      <c r="FZ19" s="797">
        <v>7.15</v>
      </c>
      <c r="GA19" s="795">
        <v>501.35</v>
      </c>
      <c r="GB19" s="796">
        <v>468.75</v>
      </c>
      <c r="GC19" s="797">
        <v>6.95</v>
      </c>
      <c r="GD19" s="795">
        <v>642.1</v>
      </c>
      <c r="GE19" s="796">
        <v>599.48</v>
      </c>
      <c r="GF19" s="797">
        <v>7.11</v>
      </c>
      <c r="GG19" s="66"/>
      <c r="GH19" s="66"/>
      <c r="GI19" s="66" t="s">
        <v>70</v>
      </c>
      <c r="GJ19" s="799">
        <v>0</v>
      </c>
      <c r="GK19" s="799">
        <v>0</v>
      </c>
      <c r="GL19" s="799">
        <v>0</v>
      </c>
      <c r="GM19" s="799">
        <v>0</v>
      </c>
      <c r="GN19" s="66"/>
      <c r="GO19" s="66"/>
      <c r="GP19" s="66"/>
      <c r="GQ19" s="66"/>
      <c r="GR19" s="66"/>
      <c r="GS19" s="66"/>
      <c r="GT19" s="835" t="s">
        <v>66</v>
      </c>
      <c r="GU19" s="860">
        <v>9304</v>
      </c>
      <c r="GV19" s="861">
        <v>932</v>
      </c>
      <c r="GW19" s="861">
        <v>7979</v>
      </c>
      <c r="GX19" s="862">
        <v>5715</v>
      </c>
      <c r="GY19" s="861"/>
      <c r="GZ19" s="861"/>
      <c r="HA19" s="861"/>
      <c r="HB19" s="861"/>
      <c r="HC19" s="840">
        <v>23930</v>
      </c>
      <c r="HD19" s="840">
        <v>1467</v>
      </c>
      <c r="HE19" s="841">
        <v>25397</v>
      </c>
      <c r="HF19" s="842"/>
      <c r="HG19" s="66"/>
      <c r="HH19" s="835" t="s">
        <v>66</v>
      </c>
      <c r="HI19" s="860">
        <v>851</v>
      </c>
      <c r="HJ19" s="861">
        <v>345</v>
      </c>
      <c r="HK19" s="864">
        <v>319</v>
      </c>
      <c r="HL19" s="862">
        <v>304</v>
      </c>
      <c r="HM19" s="861"/>
      <c r="HN19" s="861"/>
      <c r="HO19" s="861"/>
      <c r="HP19" s="861"/>
      <c r="HQ19" s="840">
        <v>1819</v>
      </c>
      <c r="HR19" s="840">
        <v>170</v>
      </c>
      <c r="HS19" s="841">
        <v>1989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2647.12</v>
      </c>
      <c r="IO19" s="974">
        <v>2560.8900000000003</v>
      </c>
      <c r="IP19" s="793">
        <v>3.37</v>
      </c>
      <c r="IQ19" s="75"/>
      <c r="IR19" s="75"/>
      <c r="IS19" s="764" t="s">
        <v>96</v>
      </c>
      <c r="IT19" s="741">
        <v>81</v>
      </c>
      <c r="IU19" s="742">
        <v>71</v>
      </c>
      <c r="IV19" s="743">
        <v>114</v>
      </c>
      <c r="IW19" s="741">
        <v>266</v>
      </c>
      <c r="IX19" s="744">
        <v>265</v>
      </c>
      <c r="IY19" s="745">
        <v>0.38</v>
      </c>
      <c r="IZ19" s="66"/>
      <c r="JA19" s="794" t="s">
        <v>52</v>
      </c>
      <c r="JB19" s="795">
        <v>657.06</v>
      </c>
      <c r="JC19" s="796">
        <v>640.86</v>
      </c>
      <c r="JD19" s="797">
        <v>2.5299999999999998</v>
      </c>
      <c r="JE19" s="795">
        <v>477.89</v>
      </c>
      <c r="JF19" s="796">
        <v>465.85</v>
      </c>
      <c r="JG19" s="797">
        <v>2.58</v>
      </c>
      <c r="JH19" s="795">
        <v>616.70000000000005</v>
      </c>
      <c r="JI19" s="796">
        <v>602.29999999999995</v>
      </c>
      <c r="JJ19" s="797">
        <v>2.39</v>
      </c>
      <c r="JK19" s="66"/>
      <c r="JL19" s="66"/>
      <c r="JM19" s="66" t="s">
        <v>70</v>
      </c>
      <c r="JN19" s="799">
        <v>0</v>
      </c>
      <c r="JO19" s="799">
        <v>0</v>
      </c>
      <c r="JP19" s="799">
        <v>0</v>
      </c>
      <c r="JQ19" s="799">
        <v>0</v>
      </c>
      <c r="JR19" s="66"/>
      <c r="JS19" s="66"/>
      <c r="JT19" s="66"/>
      <c r="JU19" s="66"/>
      <c r="JV19" s="66"/>
      <c r="JW19" s="66"/>
      <c r="JX19" s="835" t="s">
        <v>66</v>
      </c>
      <c r="JY19" s="860">
        <v>9245</v>
      </c>
      <c r="JZ19" s="861">
        <v>738</v>
      </c>
      <c r="KA19" s="861">
        <v>9568</v>
      </c>
      <c r="KB19" s="865">
        <v>6973</v>
      </c>
      <c r="KC19" s="866"/>
      <c r="KD19" s="866"/>
      <c r="KE19" s="866"/>
      <c r="KF19" s="866"/>
      <c r="KG19" s="867">
        <v>26524</v>
      </c>
      <c r="KH19" s="840">
        <v>4732</v>
      </c>
      <c r="KI19" s="841">
        <v>31256</v>
      </c>
      <c r="KJ19" s="842"/>
      <c r="KK19" s="66"/>
      <c r="KL19" s="835" t="s">
        <v>66</v>
      </c>
      <c r="KM19" s="860">
        <v>423</v>
      </c>
      <c r="KN19" s="861">
        <v>193</v>
      </c>
      <c r="KO19" s="864">
        <v>163</v>
      </c>
      <c r="KP19" s="865">
        <v>1282</v>
      </c>
      <c r="KQ19" s="866"/>
      <c r="KR19" s="866"/>
      <c r="KS19" s="866"/>
      <c r="KT19" s="866"/>
      <c r="KU19" s="867">
        <v>2061</v>
      </c>
      <c r="KV19" s="840">
        <v>2033</v>
      </c>
      <c r="KW19" s="841">
        <v>4094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2914.39</v>
      </c>
      <c r="LS19" s="974">
        <v>2766.83</v>
      </c>
      <c r="LT19" s="820">
        <v>5.33</v>
      </c>
      <c r="LU19" s="63"/>
      <c r="LV19" s="63"/>
      <c r="LW19" s="764" t="s">
        <v>96</v>
      </c>
      <c r="LX19" s="57">
        <v>1442</v>
      </c>
      <c r="LY19" s="756">
        <v>1539</v>
      </c>
      <c r="LZ19" s="757">
        <v>-6.3</v>
      </c>
      <c r="MA19" s="73"/>
      <c r="MB19" s="794" t="s">
        <v>52</v>
      </c>
      <c r="MC19" s="795">
        <v>681.02</v>
      </c>
      <c r="MD19" s="796">
        <v>643.73</v>
      </c>
      <c r="ME19" s="797">
        <v>5.79</v>
      </c>
      <c r="MF19" s="795">
        <v>490.89</v>
      </c>
      <c r="MG19" s="796">
        <v>468.87</v>
      </c>
      <c r="MH19" s="797">
        <v>4.7</v>
      </c>
      <c r="MI19" s="795">
        <v>655.49</v>
      </c>
      <c r="MJ19" s="796">
        <v>620.42999999999995</v>
      </c>
      <c r="MK19" s="797">
        <v>5.65</v>
      </c>
      <c r="ML19" s="4"/>
      <c r="MM19" s="4"/>
      <c r="MN19" s="4" t="s">
        <v>70</v>
      </c>
      <c r="MO19" s="821">
        <v>0</v>
      </c>
      <c r="MP19" s="821">
        <v>0</v>
      </c>
      <c r="MQ19" s="821">
        <v>0</v>
      </c>
      <c r="MR19" s="821">
        <v>0</v>
      </c>
      <c r="MS19" s="821">
        <v>0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44248</v>
      </c>
      <c r="NB19" s="869">
        <v>3247</v>
      </c>
      <c r="NC19" s="869">
        <v>34322</v>
      </c>
      <c r="ND19" s="870">
        <v>26535</v>
      </c>
      <c r="NE19" s="869"/>
      <c r="NF19" s="869"/>
      <c r="NG19" s="869"/>
      <c r="NH19" s="869"/>
      <c r="NI19" s="871">
        <v>108352</v>
      </c>
      <c r="NJ19" s="872">
        <v>14221</v>
      </c>
      <c r="NK19" s="873">
        <v>122573</v>
      </c>
      <c r="NL19" s="585"/>
      <c r="NM19" s="585"/>
      <c r="NN19" s="859" t="s">
        <v>66</v>
      </c>
      <c r="NO19" s="868">
        <v>4938</v>
      </c>
      <c r="NP19" s="869">
        <v>1054</v>
      </c>
      <c r="NQ19" s="869">
        <v>2091</v>
      </c>
      <c r="NR19" s="870">
        <v>3564</v>
      </c>
      <c r="NS19" s="869"/>
      <c r="NT19" s="869"/>
      <c r="NU19" s="869"/>
      <c r="NV19" s="869"/>
      <c r="NW19" s="871">
        <v>11647</v>
      </c>
      <c r="NX19" s="872">
        <v>4372</v>
      </c>
      <c r="NY19" s="873">
        <v>16019</v>
      </c>
    </row>
    <row r="20" spans="1:389" ht="23.25" customHeight="1" x14ac:dyDescent="0.25">
      <c r="A20" s="976" t="s">
        <v>97</v>
      </c>
      <c r="B20" s="26">
        <v>2368.2099999999996</v>
      </c>
      <c r="C20" s="968">
        <v>2234.96</v>
      </c>
      <c r="D20" s="739">
        <v>5.96</v>
      </c>
      <c r="E20" s="75"/>
      <c r="F20" s="75"/>
      <c r="G20" s="764" t="s">
        <v>98</v>
      </c>
      <c r="H20" s="741">
        <v>5</v>
      </c>
      <c r="I20" s="742">
        <v>2</v>
      </c>
      <c r="J20" s="743">
        <v>13</v>
      </c>
      <c r="K20" s="741">
        <v>20</v>
      </c>
      <c r="L20" s="744">
        <v>65</v>
      </c>
      <c r="M20" s="745">
        <v>-69.23</v>
      </c>
      <c r="N20" s="66"/>
      <c r="O20" s="794" t="s">
        <v>58</v>
      </c>
      <c r="P20" s="795">
        <v>344.67</v>
      </c>
      <c r="Q20" s="796">
        <v>328.74</v>
      </c>
      <c r="R20" s="797">
        <v>4.8499999999999996</v>
      </c>
      <c r="S20" s="795">
        <v>431.75</v>
      </c>
      <c r="T20" s="796">
        <v>401.75</v>
      </c>
      <c r="U20" s="797">
        <v>7.47</v>
      </c>
      <c r="V20" s="795">
        <v>353.93</v>
      </c>
      <c r="W20" s="796">
        <v>336.49</v>
      </c>
      <c r="X20" s="797">
        <v>5.18</v>
      </c>
      <c r="Y20" s="66"/>
      <c r="Z20" s="66"/>
      <c r="AA20" s="66" t="s">
        <v>75</v>
      </c>
      <c r="AB20" s="799">
        <v>139</v>
      </c>
      <c r="AC20" s="799">
        <v>139</v>
      </c>
      <c r="AD20" s="799">
        <v>139</v>
      </c>
      <c r="AE20" s="799">
        <v>139</v>
      </c>
      <c r="AF20" s="66"/>
      <c r="AG20" s="66"/>
      <c r="AH20" s="66"/>
      <c r="AI20" s="66"/>
      <c r="AJ20" s="66"/>
      <c r="AK20" s="66"/>
      <c r="AL20" s="835" t="s">
        <v>72</v>
      </c>
      <c r="AM20" s="860">
        <v>19311</v>
      </c>
      <c r="AN20" s="861">
        <v>4919</v>
      </c>
      <c r="AO20" s="861">
        <v>28046</v>
      </c>
      <c r="AP20" s="972">
        <v>9959</v>
      </c>
      <c r="AQ20" s="861"/>
      <c r="AR20" s="861"/>
      <c r="AS20" s="861"/>
      <c r="AT20" s="861"/>
      <c r="AU20" s="840">
        <v>62235</v>
      </c>
      <c r="AV20" s="840">
        <v>7375</v>
      </c>
      <c r="AW20" s="841">
        <v>69610</v>
      </c>
      <c r="AX20" s="842"/>
      <c r="AY20" s="66"/>
      <c r="AZ20" s="835" t="s">
        <v>72</v>
      </c>
      <c r="BA20" s="860">
        <v>3168</v>
      </c>
      <c r="BB20" s="861">
        <v>620</v>
      </c>
      <c r="BC20" s="864">
        <v>1516</v>
      </c>
      <c r="BD20" s="862">
        <v>2320</v>
      </c>
      <c r="BE20" s="861"/>
      <c r="BF20" s="861"/>
      <c r="BG20" s="861"/>
      <c r="BH20" s="861"/>
      <c r="BI20" s="840">
        <v>7624</v>
      </c>
      <c r="BJ20" s="840">
        <v>2541</v>
      </c>
      <c r="BK20" s="841">
        <v>10165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2789.84</v>
      </c>
      <c r="CG20" s="968">
        <v>2678.42</v>
      </c>
      <c r="CH20" s="739">
        <v>4.16</v>
      </c>
      <c r="CI20" s="75"/>
      <c r="CJ20" s="75"/>
      <c r="CK20" s="764" t="s">
        <v>98</v>
      </c>
      <c r="CL20" s="741">
        <v>32</v>
      </c>
      <c r="CM20" s="742">
        <v>78</v>
      </c>
      <c r="CN20" s="743">
        <v>56</v>
      </c>
      <c r="CO20" s="741">
        <v>166</v>
      </c>
      <c r="CP20" s="744">
        <v>188</v>
      </c>
      <c r="CQ20" s="745">
        <v>-11.7</v>
      </c>
      <c r="CR20" s="66"/>
      <c r="CS20" s="794" t="s">
        <v>58</v>
      </c>
      <c r="CT20" s="795">
        <v>655.56</v>
      </c>
      <c r="CU20" s="796">
        <v>604.92999999999995</v>
      </c>
      <c r="CV20" s="797">
        <v>8.3699999999999992</v>
      </c>
      <c r="CW20" s="795">
        <v>407.14</v>
      </c>
      <c r="CX20" s="796">
        <v>388.96</v>
      </c>
      <c r="CY20" s="797">
        <v>4.67</v>
      </c>
      <c r="CZ20" s="795">
        <v>634.21</v>
      </c>
      <c r="DA20" s="796">
        <v>586.27</v>
      </c>
      <c r="DB20" s="797">
        <v>8.18</v>
      </c>
      <c r="DC20" s="66"/>
      <c r="DD20" s="66"/>
      <c r="DE20" s="66" t="s">
        <v>75</v>
      </c>
      <c r="DF20" s="799">
        <v>139</v>
      </c>
      <c r="DG20" s="799">
        <v>139</v>
      </c>
      <c r="DH20" s="799">
        <v>139</v>
      </c>
      <c r="DI20" s="799">
        <v>139</v>
      </c>
      <c r="DJ20" s="66"/>
      <c r="DK20" s="66"/>
      <c r="DL20" s="66"/>
      <c r="DM20" s="66"/>
      <c r="DN20" s="66"/>
      <c r="DO20" s="66"/>
      <c r="DP20" s="835" t="s">
        <v>72</v>
      </c>
      <c r="DQ20" s="860">
        <v>19732</v>
      </c>
      <c r="DR20" s="861">
        <v>4183</v>
      </c>
      <c r="DS20" s="861">
        <v>16279</v>
      </c>
      <c r="DT20" s="862">
        <v>19864</v>
      </c>
      <c r="DU20" s="860"/>
      <c r="DV20" s="861"/>
      <c r="DW20" s="861"/>
      <c r="DX20" s="861"/>
      <c r="DY20" s="840">
        <v>60058</v>
      </c>
      <c r="DZ20" s="840">
        <v>15423</v>
      </c>
      <c r="EA20" s="841">
        <v>75481</v>
      </c>
      <c r="EB20" s="842"/>
      <c r="EC20" s="66"/>
      <c r="ED20" s="835" t="s">
        <v>72</v>
      </c>
      <c r="EE20" s="860">
        <v>3428</v>
      </c>
      <c r="EF20" s="861">
        <v>858</v>
      </c>
      <c r="EG20" s="864">
        <v>3234</v>
      </c>
      <c r="EH20" s="862">
        <v>1589</v>
      </c>
      <c r="EI20" s="860"/>
      <c r="EJ20" s="861"/>
      <c r="EK20" s="861"/>
      <c r="EL20" s="861"/>
      <c r="EM20" s="840">
        <v>9109</v>
      </c>
      <c r="EN20" s="840">
        <v>3788</v>
      </c>
      <c r="EO20" s="841">
        <v>12897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2369.17</v>
      </c>
      <c r="FK20" s="968">
        <v>2271.52</v>
      </c>
      <c r="FL20" s="739">
        <v>4.3</v>
      </c>
      <c r="FM20" s="75"/>
      <c r="FN20" s="75"/>
      <c r="FO20" s="764" t="s">
        <v>98</v>
      </c>
      <c r="FP20" s="741">
        <v>52</v>
      </c>
      <c r="FQ20" s="742">
        <v>36</v>
      </c>
      <c r="FR20" s="743">
        <v>68</v>
      </c>
      <c r="FS20" s="741">
        <v>156</v>
      </c>
      <c r="FT20" s="744">
        <v>173</v>
      </c>
      <c r="FU20" s="745">
        <v>-9.83</v>
      </c>
      <c r="FV20" s="66"/>
      <c r="FW20" s="794" t="s">
        <v>58</v>
      </c>
      <c r="FX20" s="795">
        <v>455.25</v>
      </c>
      <c r="FY20" s="796">
        <v>432.92</v>
      </c>
      <c r="FZ20" s="797">
        <v>5.16</v>
      </c>
      <c r="GA20" s="795">
        <v>235.25</v>
      </c>
      <c r="GB20" s="796">
        <v>224.36</v>
      </c>
      <c r="GC20" s="797">
        <v>4.8499999999999996</v>
      </c>
      <c r="GD20" s="795">
        <v>434.02</v>
      </c>
      <c r="GE20" s="796">
        <v>413.03</v>
      </c>
      <c r="GF20" s="797">
        <v>5.08</v>
      </c>
      <c r="GG20" s="66"/>
      <c r="GH20" s="66"/>
      <c r="GI20" s="66" t="s">
        <v>75</v>
      </c>
      <c r="GJ20" s="799">
        <v>139</v>
      </c>
      <c r="GK20" s="799">
        <v>139</v>
      </c>
      <c r="GL20" s="799">
        <v>139</v>
      </c>
      <c r="GM20" s="799">
        <v>139</v>
      </c>
      <c r="GN20" s="66"/>
      <c r="GO20" s="66"/>
      <c r="GP20" s="66"/>
      <c r="GQ20" s="66"/>
      <c r="GR20" s="66"/>
      <c r="GS20" s="66"/>
      <c r="GT20" s="835" t="s">
        <v>72</v>
      </c>
      <c r="GU20" s="860">
        <v>15248</v>
      </c>
      <c r="GV20" s="861">
        <v>4209</v>
      </c>
      <c r="GW20" s="861">
        <v>21365</v>
      </c>
      <c r="GX20" s="862">
        <v>13083</v>
      </c>
      <c r="GY20" s="861"/>
      <c r="GZ20" s="861"/>
      <c r="HA20" s="861"/>
      <c r="HB20" s="861"/>
      <c r="HC20" s="840">
        <v>53905</v>
      </c>
      <c r="HD20" s="840">
        <v>4248</v>
      </c>
      <c r="HE20" s="841">
        <v>58153</v>
      </c>
      <c r="HF20" s="842"/>
      <c r="HG20" s="66"/>
      <c r="HH20" s="835" t="s">
        <v>72</v>
      </c>
      <c r="HI20" s="860">
        <v>1228</v>
      </c>
      <c r="HJ20" s="861">
        <v>794</v>
      </c>
      <c r="HK20" s="864">
        <v>1675</v>
      </c>
      <c r="HL20" s="862">
        <v>862</v>
      </c>
      <c r="HM20" s="861"/>
      <c r="HN20" s="861"/>
      <c r="HO20" s="861"/>
      <c r="HP20" s="861"/>
      <c r="HQ20" s="840">
        <v>4559</v>
      </c>
      <c r="HR20" s="840">
        <v>1890</v>
      </c>
      <c r="HS20" s="841">
        <v>6449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2414.4700000000003</v>
      </c>
      <c r="IO20" s="968">
        <v>2334.1999999999998</v>
      </c>
      <c r="IP20" s="739">
        <v>3.44</v>
      </c>
      <c r="IQ20" s="75"/>
      <c r="IR20" s="75"/>
      <c r="IS20" s="764" t="s">
        <v>98</v>
      </c>
      <c r="IT20" s="741">
        <v>48</v>
      </c>
      <c r="IU20" s="742">
        <v>49</v>
      </c>
      <c r="IV20" s="743">
        <v>65</v>
      </c>
      <c r="IW20" s="741">
        <v>162</v>
      </c>
      <c r="IX20" s="744">
        <v>122</v>
      </c>
      <c r="IY20" s="745">
        <v>32.79</v>
      </c>
      <c r="IZ20" s="66"/>
      <c r="JA20" s="794" t="s">
        <v>58</v>
      </c>
      <c r="JB20" s="795">
        <v>453.16</v>
      </c>
      <c r="JC20" s="796">
        <v>429.1</v>
      </c>
      <c r="JD20" s="797">
        <v>5.61</v>
      </c>
      <c r="JE20" s="795">
        <v>315.06</v>
      </c>
      <c r="JF20" s="796">
        <v>304.77999999999997</v>
      </c>
      <c r="JG20" s="797">
        <v>3.37</v>
      </c>
      <c r="JH20" s="795">
        <v>422.05</v>
      </c>
      <c r="JI20" s="796">
        <v>401.71</v>
      </c>
      <c r="JJ20" s="797">
        <v>5.0599999999999996</v>
      </c>
      <c r="JK20" s="66"/>
      <c r="JL20" s="66"/>
      <c r="JM20" s="66" t="s">
        <v>75</v>
      </c>
      <c r="JN20" s="799">
        <v>139</v>
      </c>
      <c r="JO20" s="799">
        <v>139</v>
      </c>
      <c r="JP20" s="799">
        <v>139</v>
      </c>
      <c r="JQ20" s="799">
        <v>139</v>
      </c>
      <c r="JR20" s="66"/>
      <c r="JS20" s="66"/>
      <c r="JT20" s="66"/>
      <c r="JU20" s="66"/>
      <c r="JV20" s="66"/>
      <c r="JW20" s="66"/>
      <c r="JX20" s="835" t="s">
        <v>72</v>
      </c>
      <c r="JY20" s="860">
        <v>13637</v>
      </c>
      <c r="JZ20" s="861">
        <v>3332</v>
      </c>
      <c r="KA20" s="861">
        <v>19598</v>
      </c>
      <c r="KB20" s="865">
        <v>20497</v>
      </c>
      <c r="KC20" s="866"/>
      <c r="KD20" s="866"/>
      <c r="KE20" s="866"/>
      <c r="KF20" s="866"/>
      <c r="KG20" s="867">
        <v>57064</v>
      </c>
      <c r="KH20" s="840">
        <v>18534</v>
      </c>
      <c r="KI20" s="841">
        <v>75598</v>
      </c>
      <c r="KJ20" s="842"/>
      <c r="KK20" s="66"/>
      <c r="KL20" s="835" t="s">
        <v>72</v>
      </c>
      <c r="KM20" s="860">
        <v>845</v>
      </c>
      <c r="KN20" s="861">
        <v>300</v>
      </c>
      <c r="KO20" s="864">
        <v>328</v>
      </c>
      <c r="KP20" s="865">
        <v>2791</v>
      </c>
      <c r="KQ20" s="866"/>
      <c r="KR20" s="866"/>
      <c r="KS20" s="866"/>
      <c r="KT20" s="866"/>
      <c r="KU20" s="867">
        <v>4264</v>
      </c>
      <c r="KV20" s="840">
        <v>7793</v>
      </c>
      <c r="KW20" s="841">
        <v>12057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2507.1</v>
      </c>
      <c r="LS20" s="968">
        <v>2397.23</v>
      </c>
      <c r="LT20" s="755">
        <v>4.58</v>
      </c>
      <c r="LU20" s="63"/>
      <c r="LV20" s="63"/>
      <c r="LW20" s="764" t="s">
        <v>98</v>
      </c>
      <c r="LX20" s="57">
        <v>504</v>
      </c>
      <c r="LY20" s="756">
        <v>548</v>
      </c>
      <c r="LZ20" s="757">
        <v>-8.0299999999999994</v>
      </c>
      <c r="MA20" s="73"/>
      <c r="MB20" s="794" t="s">
        <v>58</v>
      </c>
      <c r="MC20" s="795">
        <v>485.15</v>
      </c>
      <c r="MD20" s="796">
        <v>454.86</v>
      </c>
      <c r="ME20" s="797">
        <v>6.66</v>
      </c>
      <c r="MF20" s="795">
        <v>350.26</v>
      </c>
      <c r="MG20" s="796">
        <v>333.67</v>
      </c>
      <c r="MH20" s="797">
        <v>4.97</v>
      </c>
      <c r="MI20" s="795">
        <v>467.04</v>
      </c>
      <c r="MJ20" s="796">
        <v>438.71</v>
      </c>
      <c r="MK20" s="797">
        <v>6.46</v>
      </c>
      <c r="ML20" s="4"/>
      <c r="MM20" s="4"/>
      <c r="MN20" s="4" t="s">
        <v>75</v>
      </c>
      <c r="MO20" s="821">
        <v>139</v>
      </c>
      <c r="MP20" s="821">
        <v>139</v>
      </c>
      <c r="MQ20" s="821">
        <v>139</v>
      </c>
      <c r="MR20" s="821">
        <v>139</v>
      </c>
      <c r="MS20" s="821">
        <v>139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67928</v>
      </c>
      <c r="NB20" s="869">
        <v>16643</v>
      </c>
      <c r="NC20" s="869">
        <v>85288</v>
      </c>
      <c r="ND20" s="870">
        <v>63403</v>
      </c>
      <c r="NE20" s="869"/>
      <c r="NF20" s="869"/>
      <c r="NG20" s="869"/>
      <c r="NH20" s="869"/>
      <c r="NI20" s="871">
        <v>233262</v>
      </c>
      <c r="NJ20" s="872">
        <v>45580</v>
      </c>
      <c r="NK20" s="873">
        <v>278842</v>
      </c>
      <c r="NL20" s="585"/>
      <c r="NM20" s="585"/>
      <c r="NN20" s="859" t="s">
        <v>72</v>
      </c>
      <c r="NO20" s="868">
        <v>8669</v>
      </c>
      <c r="NP20" s="869">
        <v>2572</v>
      </c>
      <c r="NQ20" s="869">
        <v>6753</v>
      </c>
      <c r="NR20" s="870">
        <v>7562</v>
      </c>
      <c r="NS20" s="869"/>
      <c r="NT20" s="869"/>
      <c r="NU20" s="869"/>
      <c r="NV20" s="869"/>
      <c r="NW20" s="871">
        <v>25556</v>
      </c>
      <c r="NX20" s="872">
        <v>16012</v>
      </c>
      <c r="NY20" s="873">
        <v>41568</v>
      </c>
    </row>
    <row r="21" spans="1:389" ht="23.25" customHeight="1" thickBot="1" x14ac:dyDescent="0.3">
      <c r="A21" s="56" t="s">
        <v>56</v>
      </c>
      <c r="B21" s="27">
        <v>2282.63</v>
      </c>
      <c r="C21" s="971">
        <v>2150.9699999999998</v>
      </c>
      <c r="D21" s="763">
        <v>6.12</v>
      </c>
      <c r="E21" s="75"/>
      <c r="F21" s="75"/>
      <c r="G21" s="764" t="s">
        <v>99</v>
      </c>
      <c r="H21" s="741">
        <v>45</v>
      </c>
      <c r="I21" s="742">
        <v>71</v>
      </c>
      <c r="J21" s="743">
        <v>28</v>
      </c>
      <c r="K21" s="741">
        <v>144</v>
      </c>
      <c r="L21" s="744">
        <v>183</v>
      </c>
      <c r="M21" s="745">
        <v>-21.31</v>
      </c>
      <c r="N21" s="66"/>
      <c r="O21" s="794" t="s">
        <v>63</v>
      </c>
      <c r="P21" s="795">
        <v>351.95</v>
      </c>
      <c r="Q21" s="796">
        <v>332.84</v>
      </c>
      <c r="R21" s="797">
        <v>5.74</v>
      </c>
      <c r="S21" s="795">
        <v>83.29</v>
      </c>
      <c r="T21" s="796">
        <v>79.989999999999995</v>
      </c>
      <c r="U21" s="797">
        <v>4.13</v>
      </c>
      <c r="V21" s="795">
        <v>323.39</v>
      </c>
      <c r="W21" s="796">
        <v>306</v>
      </c>
      <c r="X21" s="797">
        <v>5.68</v>
      </c>
      <c r="Y21" s="66"/>
      <c r="Z21" s="66"/>
      <c r="AA21" s="66" t="s">
        <v>80</v>
      </c>
      <c r="AB21" s="799">
        <v>132</v>
      </c>
      <c r="AC21" s="799">
        <v>132</v>
      </c>
      <c r="AD21" s="799">
        <v>132</v>
      </c>
      <c r="AE21" s="799">
        <v>132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2637.8400000000006</v>
      </c>
      <c r="CG21" s="971">
        <v>2538.3899999999994</v>
      </c>
      <c r="CH21" s="763">
        <v>3.92</v>
      </c>
      <c r="CI21" s="75"/>
      <c r="CJ21" s="75"/>
      <c r="CK21" s="764" t="s">
        <v>99</v>
      </c>
      <c r="CL21" s="741">
        <v>147</v>
      </c>
      <c r="CM21" s="742">
        <v>145</v>
      </c>
      <c r="CN21" s="743">
        <v>172</v>
      </c>
      <c r="CO21" s="741">
        <v>464</v>
      </c>
      <c r="CP21" s="744">
        <v>494</v>
      </c>
      <c r="CQ21" s="745">
        <v>-6.07</v>
      </c>
      <c r="CR21" s="66"/>
      <c r="CS21" s="794" t="s">
        <v>63</v>
      </c>
      <c r="CT21" s="795">
        <v>401.22</v>
      </c>
      <c r="CU21" s="796">
        <v>382.65</v>
      </c>
      <c r="CV21" s="797">
        <v>4.8499999999999996</v>
      </c>
      <c r="CW21" s="795">
        <v>216.61</v>
      </c>
      <c r="CX21" s="796">
        <v>209.12</v>
      </c>
      <c r="CY21" s="797">
        <v>3.58</v>
      </c>
      <c r="CZ21" s="795">
        <v>385.35</v>
      </c>
      <c r="DA21" s="796">
        <v>367.66</v>
      </c>
      <c r="DB21" s="797">
        <v>4.8099999999999996</v>
      </c>
      <c r="DC21" s="66"/>
      <c r="DD21" s="66"/>
      <c r="DE21" s="66" t="s">
        <v>80</v>
      </c>
      <c r="DF21" s="799">
        <v>132</v>
      </c>
      <c r="DG21" s="799">
        <v>132</v>
      </c>
      <c r="DH21" s="799">
        <v>132</v>
      </c>
      <c r="DI21" s="799">
        <v>132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2295.54</v>
      </c>
      <c r="FK21" s="971">
        <v>2203.85</v>
      </c>
      <c r="FL21" s="763">
        <v>4.16</v>
      </c>
      <c r="FM21" s="75"/>
      <c r="FN21" s="75"/>
      <c r="FO21" s="764" t="s">
        <v>99</v>
      </c>
      <c r="FP21" s="741">
        <v>41</v>
      </c>
      <c r="FQ21" s="742">
        <v>81</v>
      </c>
      <c r="FR21" s="743">
        <v>57</v>
      </c>
      <c r="FS21" s="741">
        <v>179</v>
      </c>
      <c r="FT21" s="744">
        <v>194</v>
      </c>
      <c r="FU21" s="745">
        <v>-7.73</v>
      </c>
      <c r="FV21" s="66"/>
      <c r="FW21" s="794" t="s">
        <v>63</v>
      </c>
      <c r="FX21" s="795">
        <v>367.09</v>
      </c>
      <c r="FY21" s="796">
        <v>350.98</v>
      </c>
      <c r="FZ21" s="797">
        <v>4.59</v>
      </c>
      <c r="GA21" s="795">
        <v>223.68</v>
      </c>
      <c r="GB21" s="796">
        <v>208.33</v>
      </c>
      <c r="GC21" s="797">
        <v>7.37</v>
      </c>
      <c r="GD21" s="795">
        <v>353.25</v>
      </c>
      <c r="GE21" s="796">
        <v>337.38</v>
      </c>
      <c r="GF21" s="797">
        <v>4.7</v>
      </c>
      <c r="GG21" s="66"/>
      <c r="GH21" s="66"/>
      <c r="GI21" s="66" t="s">
        <v>80</v>
      </c>
      <c r="GJ21" s="799">
        <v>132</v>
      </c>
      <c r="GK21" s="799">
        <v>132</v>
      </c>
      <c r="GL21" s="799">
        <v>132</v>
      </c>
      <c r="GM21" s="799">
        <v>132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2328.63</v>
      </c>
      <c r="IO21" s="971">
        <v>2251.15</v>
      </c>
      <c r="IP21" s="763">
        <v>3.44</v>
      </c>
      <c r="IQ21" s="75"/>
      <c r="IR21" s="75"/>
      <c r="IS21" s="764" t="s">
        <v>99</v>
      </c>
      <c r="IT21" s="741">
        <v>67</v>
      </c>
      <c r="IU21" s="742">
        <v>94</v>
      </c>
      <c r="IV21" s="743">
        <v>86</v>
      </c>
      <c r="IW21" s="741">
        <v>247</v>
      </c>
      <c r="IX21" s="744">
        <v>265</v>
      </c>
      <c r="IY21" s="745">
        <v>-6.79</v>
      </c>
      <c r="IZ21" s="66"/>
      <c r="JA21" s="794" t="s">
        <v>63</v>
      </c>
      <c r="JB21" s="795">
        <v>296.82</v>
      </c>
      <c r="JC21" s="796">
        <v>288.97000000000003</v>
      </c>
      <c r="JD21" s="797">
        <v>2.72</v>
      </c>
      <c r="JE21" s="795">
        <v>116.63</v>
      </c>
      <c r="JF21" s="796">
        <v>110.54</v>
      </c>
      <c r="JG21" s="797">
        <v>5.51</v>
      </c>
      <c r="JH21" s="795">
        <v>256.23</v>
      </c>
      <c r="JI21" s="796">
        <v>249.65</v>
      </c>
      <c r="JJ21" s="797">
        <v>2.64</v>
      </c>
      <c r="JK21" s="66"/>
      <c r="JL21" s="66"/>
      <c r="JM21" s="66" t="s">
        <v>80</v>
      </c>
      <c r="JN21" s="799">
        <v>132</v>
      </c>
      <c r="JO21" s="799">
        <v>132</v>
      </c>
      <c r="JP21" s="799">
        <v>132</v>
      </c>
      <c r="JQ21" s="799">
        <v>132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2403.71</v>
      </c>
      <c r="LS21" s="971">
        <v>2300.65</v>
      </c>
      <c r="LT21" s="780">
        <v>4.4800000000000004</v>
      </c>
      <c r="LU21" s="63"/>
      <c r="LV21" s="63"/>
      <c r="LW21" s="764" t="s">
        <v>99</v>
      </c>
      <c r="LX21" s="57">
        <v>1034</v>
      </c>
      <c r="LY21" s="756">
        <v>1136</v>
      </c>
      <c r="LZ21" s="757">
        <v>-8.98</v>
      </c>
      <c r="MA21" s="73"/>
      <c r="MB21" s="794" t="s">
        <v>63</v>
      </c>
      <c r="MC21" s="795">
        <v>355.11</v>
      </c>
      <c r="MD21" s="796">
        <v>338.52</v>
      </c>
      <c r="ME21" s="797">
        <v>4.9000000000000004</v>
      </c>
      <c r="MF21" s="795">
        <v>138.38</v>
      </c>
      <c r="MG21" s="796">
        <v>132.05000000000001</v>
      </c>
      <c r="MH21" s="797">
        <v>4.79</v>
      </c>
      <c r="MI21" s="795">
        <v>326.01</v>
      </c>
      <c r="MJ21" s="796">
        <v>311</v>
      </c>
      <c r="MK21" s="797">
        <v>4.83</v>
      </c>
      <c r="ML21" s="4"/>
      <c r="MM21" s="4"/>
      <c r="MN21" s="4" t="s">
        <v>80</v>
      </c>
      <c r="MO21" s="821">
        <v>132</v>
      </c>
      <c r="MP21" s="821">
        <v>132</v>
      </c>
      <c r="MQ21" s="821">
        <v>132</v>
      </c>
      <c r="MR21" s="821">
        <v>132</v>
      </c>
      <c r="MS21" s="821">
        <v>132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2755.96</v>
      </c>
      <c r="C22" s="974">
        <v>2602.71</v>
      </c>
      <c r="D22" s="793">
        <v>5.89</v>
      </c>
      <c r="E22" s="75"/>
      <c r="F22" s="75"/>
      <c r="G22" s="740" t="s">
        <v>100</v>
      </c>
      <c r="H22" s="741">
        <v>33</v>
      </c>
      <c r="I22" s="742">
        <v>33</v>
      </c>
      <c r="J22" s="743">
        <v>84</v>
      </c>
      <c r="K22" s="741">
        <v>150</v>
      </c>
      <c r="L22" s="744">
        <v>250</v>
      </c>
      <c r="M22" s="745">
        <v>-40</v>
      </c>
      <c r="N22" s="66"/>
      <c r="O22" s="794" t="s">
        <v>69</v>
      </c>
      <c r="P22" s="795">
        <v>132.41</v>
      </c>
      <c r="Q22" s="796">
        <v>126.7</v>
      </c>
      <c r="R22" s="797">
        <v>4.51</v>
      </c>
      <c r="S22" s="795">
        <v>110.49</v>
      </c>
      <c r="T22" s="796">
        <v>105.44</v>
      </c>
      <c r="U22" s="797">
        <v>4.79</v>
      </c>
      <c r="V22" s="795">
        <v>130.08000000000001</v>
      </c>
      <c r="W22" s="796">
        <v>124.45</v>
      </c>
      <c r="X22" s="797">
        <v>4.5199999999999996</v>
      </c>
      <c r="Y22" s="66"/>
      <c r="Z22" s="66"/>
      <c r="AA22" s="66" t="s">
        <v>84</v>
      </c>
      <c r="AB22" s="799">
        <v>312</v>
      </c>
      <c r="AC22" s="799">
        <v>312</v>
      </c>
      <c r="AD22" s="799">
        <v>312</v>
      </c>
      <c r="AE22" s="799">
        <v>312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33358</v>
      </c>
      <c r="AN22" s="905">
        <v>5798</v>
      </c>
      <c r="AO22" s="905">
        <v>37606</v>
      </c>
      <c r="AP22" s="978">
        <v>16345</v>
      </c>
      <c r="AQ22" s="905"/>
      <c r="AR22" s="905"/>
      <c r="AS22" s="905"/>
      <c r="AT22" s="905"/>
      <c r="AU22" s="909">
        <v>93107</v>
      </c>
      <c r="AV22" s="905">
        <v>10413</v>
      </c>
      <c r="AW22" s="907">
        <v>103520</v>
      </c>
      <c r="AX22" s="908"/>
      <c r="AY22" s="92"/>
      <c r="AZ22" s="903" t="s">
        <v>49</v>
      </c>
      <c r="BA22" s="904">
        <v>5656</v>
      </c>
      <c r="BB22" s="905">
        <v>1447</v>
      </c>
      <c r="BC22" s="905">
        <v>2843</v>
      </c>
      <c r="BD22" s="906">
        <v>4101</v>
      </c>
      <c r="BE22" s="905"/>
      <c r="BF22" s="905"/>
      <c r="BG22" s="905"/>
      <c r="BH22" s="905"/>
      <c r="BI22" s="909">
        <v>14047</v>
      </c>
      <c r="BJ22" s="905">
        <v>4654</v>
      </c>
      <c r="BK22" s="907">
        <v>18701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3626.9900000000002</v>
      </c>
      <c r="CG22" s="974">
        <v>3422.73</v>
      </c>
      <c r="CH22" s="793">
        <v>5.97</v>
      </c>
      <c r="CI22" s="75"/>
      <c r="CJ22" s="75"/>
      <c r="CK22" s="740" t="s">
        <v>100</v>
      </c>
      <c r="CL22" s="741">
        <v>159</v>
      </c>
      <c r="CM22" s="742">
        <v>61</v>
      </c>
      <c r="CN22" s="743">
        <v>95</v>
      </c>
      <c r="CO22" s="741">
        <v>315</v>
      </c>
      <c r="CP22" s="744">
        <v>307</v>
      </c>
      <c r="CQ22" s="745">
        <v>2.61</v>
      </c>
      <c r="CR22" s="66"/>
      <c r="CS22" s="794" t="s">
        <v>69</v>
      </c>
      <c r="CT22" s="795">
        <v>353.52</v>
      </c>
      <c r="CU22" s="796">
        <v>342.71</v>
      </c>
      <c r="CV22" s="797">
        <v>3.15</v>
      </c>
      <c r="CW22" s="795">
        <v>150.41999999999999</v>
      </c>
      <c r="CX22" s="796">
        <v>144.29</v>
      </c>
      <c r="CY22" s="797">
        <v>4.25</v>
      </c>
      <c r="CZ22" s="795">
        <v>336.06</v>
      </c>
      <c r="DA22" s="796">
        <v>325.57</v>
      </c>
      <c r="DB22" s="797">
        <v>3.22</v>
      </c>
      <c r="DC22" s="66"/>
      <c r="DD22" s="66"/>
      <c r="DE22" s="66" t="s">
        <v>84</v>
      </c>
      <c r="DF22" s="799">
        <v>312</v>
      </c>
      <c r="DG22" s="799">
        <v>312</v>
      </c>
      <c r="DH22" s="799">
        <v>312</v>
      </c>
      <c r="DI22" s="799">
        <v>312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32555</v>
      </c>
      <c r="DR22" s="905">
        <v>5057</v>
      </c>
      <c r="DS22" s="905">
        <v>24322</v>
      </c>
      <c r="DT22" s="906">
        <v>27325</v>
      </c>
      <c r="DU22" s="905"/>
      <c r="DV22" s="905"/>
      <c r="DW22" s="905"/>
      <c r="DX22" s="905"/>
      <c r="DY22" s="909">
        <v>89259</v>
      </c>
      <c r="DZ22" s="905">
        <v>20712</v>
      </c>
      <c r="EA22" s="907">
        <v>109971</v>
      </c>
      <c r="EB22" s="908"/>
      <c r="EC22" s="92"/>
      <c r="ED22" s="903" t="s">
        <v>49</v>
      </c>
      <c r="EE22" s="904">
        <v>5386</v>
      </c>
      <c r="EF22" s="905">
        <v>1167</v>
      </c>
      <c r="EG22" s="905">
        <v>4510</v>
      </c>
      <c r="EH22" s="906">
        <v>1786</v>
      </c>
      <c r="EI22" s="905"/>
      <c r="EJ22" s="905"/>
      <c r="EK22" s="905"/>
      <c r="EL22" s="905"/>
      <c r="EM22" s="909">
        <v>12849</v>
      </c>
      <c r="EN22" s="905">
        <v>4228</v>
      </c>
      <c r="EO22" s="907">
        <v>17077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3023.6299999999997</v>
      </c>
      <c r="FK22" s="974">
        <v>2868.25</v>
      </c>
      <c r="FL22" s="793">
        <v>5.42</v>
      </c>
      <c r="FM22" s="75"/>
      <c r="FN22" s="75"/>
      <c r="FO22" s="740" t="s">
        <v>100</v>
      </c>
      <c r="FP22" s="741">
        <v>11</v>
      </c>
      <c r="FQ22" s="742">
        <v>8</v>
      </c>
      <c r="FR22" s="743">
        <v>16</v>
      </c>
      <c r="FS22" s="741">
        <v>35</v>
      </c>
      <c r="FT22" s="744">
        <v>40</v>
      </c>
      <c r="FU22" s="745">
        <v>-12.5</v>
      </c>
      <c r="FV22" s="66"/>
      <c r="FW22" s="794" t="s">
        <v>69</v>
      </c>
      <c r="FX22" s="795">
        <v>301.17</v>
      </c>
      <c r="FY22" s="796">
        <v>288.05</v>
      </c>
      <c r="FZ22" s="797">
        <v>4.55</v>
      </c>
      <c r="GA22" s="795">
        <v>154.26</v>
      </c>
      <c r="GB22" s="796">
        <v>144.22999999999999</v>
      </c>
      <c r="GC22" s="797">
        <v>6.95</v>
      </c>
      <c r="GD22" s="795">
        <v>286.99</v>
      </c>
      <c r="GE22" s="796">
        <v>274.33</v>
      </c>
      <c r="GF22" s="797">
        <v>4.6100000000000003</v>
      </c>
      <c r="GG22" s="66"/>
      <c r="GH22" s="66"/>
      <c r="GI22" s="66" t="s">
        <v>84</v>
      </c>
      <c r="GJ22" s="799">
        <v>312</v>
      </c>
      <c r="GK22" s="799">
        <v>312</v>
      </c>
      <c r="GL22" s="799">
        <v>312</v>
      </c>
      <c r="GM22" s="799">
        <v>312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24863</v>
      </c>
      <c r="GV22" s="905">
        <v>5141</v>
      </c>
      <c r="GW22" s="905">
        <v>29782</v>
      </c>
      <c r="GX22" s="906">
        <v>18798</v>
      </c>
      <c r="GY22" s="905"/>
      <c r="GZ22" s="905"/>
      <c r="HA22" s="905"/>
      <c r="HB22" s="905"/>
      <c r="HC22" s="909">
        <v>78584</v>
      </c>
      <c r="HD22" s="905">
        <v>5715</v>
      </c>
      <c r="HE22" s="907">
        <v>84299</v>
      </c>
      <c r="HF22" s="908"/>
      <c r="HG22" s="92"/>
      <c r="HH22" s="903" t="s">
        <v>49</v>
      </c>
      <c r="HI22" s="904">
        <v>2188</v>
      </c>
      <c r="HJ22" s="905">
        <v>1211</v>
      </c>
      <c r="HK22" s="905">
        <v>2393</v>
      </c>
      <c r="HL22" s="906">
        <v>1223</v>
      </c>
      <c r="HM22" s="905"/>
      <c r="HN22" s="905"/>
      <c r="HO22" s="905"/>
      <c r="HP22" s="905"/>
      <c r="HQ22" s="909">
        <v>7015</v>
      </c>
      <c r="HR22" s="905">
        <v>2196</v>
      </c>
      <c r="HS22" s="907">
        <v>9211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2941.1200000000003</v>
      </c>
      <c r="IO22" s="974">
        <v>2836.79</v>
      </c>
      <c r="IP22" s="793">
        <v>3.68</v>
      </c>
      <c r="IQ22" s="75"/>
      <c r="IR22" s="75"/>
      <c r="IS22" s="740" t="s">
        <v>100</v>
      </c>
      <c r="IT22" s="741">
        <v>39</v>
      </c>
      <c r="IU22" s="742">
        <v>75</v>
      </c>
      <c r="IV22" s="743">
        <v>58</v>
      </c>
      <c r="IW22" s="741">
        <v>172</v>
      </c>
      <c r="IX22" s="744">
        <v>173</v>
      </c>
      <c r="IY22" s="745">
        <v>-0.57999999999999996</v>
      </c>
      <c r="IZ22" s="66"/>
      <c r="JA22" s="794" t="s">
        <v>69</v>
      </c>
      <c r="JB22" s="795">
        <v>265.55</v>
      </c>
      <c r="JC22" s="796">
        <v>255.27</v>
      </c>
      <c r="JD22" s="797">
        <v>4.03</v>
      </c>
      <c r="JE22" s="795">
        <v>243.11</v>
      </c>
      <c r="JF22" s="796">
        <v>237.66</v>
      </c>
      <c r="JG22" s="797">
        <v>2.29</v>
      </c>
      <c r="JH22" s="795">
        <v>260.5</v>
      </c>
      <c r="JI22" s="796">
        <v>251.39</v>
      </c>
      <c r="JJ22" s="797">
        <v>3.62</v>
      </c>
      <c r="JK22" s="66"/>
      <c r="JL22" s="66"/>
      <c r="JM22" s="66" t="s">
        <v>84</v>
      </c>
      <c r="JN22" s="799">
        <v>312</v>
      </c>
      <c r="JO22" s="799">
        <v>312</v>
      </c>
      <c r="JP22" s="799">
        <v>312</v>
      </c>
      <c r="JQ22" s="799">
        <v>312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24038</v>
      </c>
      <c r="JZ22" s="905">
        <v>4070</v>
      </c>
      <c r="KA22" s="905">
        <v>30124</v>
      </c>
      <c r="KB22" s="911">
        <v>27470</v>
      </c>
      <c r="KC22" s="912"/>
      <c r="KD22" s="912"/>
      <c r="KE22" s="912"/>
      <c r="KF22" s="912"/>
      <c r="KG22" s="913">
        <v>85702</v>
      </c>
      <c r="KH22" s="905">
        <v>23498</v>
      </c>
      <c r="KI22" s="907">
        <v>109200</v>
      </c>
      <c r="KJ22" s="908"/>
      <c r="KK22" s="92"/>
      <c r="KL22" s="903" t="s">
        <v>49</v>
      </c>
      <c r="KM22" s="904">
        <v>4650</v>
      </c>
      <c r="KN22" s="905">
        <v>1817</v>
      </c>
      <c r="KO22" s="905">
        <v>2714</v>
      </c>
      <c r="KP22" s="911">
        <v>4168</v>
      </c>
      <c r="KQ22" s="912"/>
      <c r="KR22" s="912"/>
      <c r="KS22" s="912"/>
      <c r="KT22" s="912"/>
      <c r="KU22" s="913">
        <v>13349</v>
      </c>
      <c r="KV22" s="905">
        <v>12953</v>
      </c>
      <c r="KW22" s="907">
        <v>26302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3113.9700000000003</v>
      </c>
      <c r="LS22" s="974">
        <v>2952.4300000000003</v>
      </c>
      <c r="LT22" s="820">
        <v>5.47</v>
      </c>
      <c r="LU22" s="63"/>
      <c r="LV22" s="63"/>
      <c r="LW22" s="740" t="s">
        <v>100</v>
      </c>
      <c r="LX22" s="57">
        <v>672</v>
      </c>
      <c r="LY22" s="756">
        <v>770</v>
      </c>
      <c r="LZ22" s="757">
        <v>-12.73</v>
      </c>
      <c r="MA22" s="73"/>
      <c r="MB22" s="794" t="s">
        <v>69</v>
      </c>
      <c r="MC22" s="795">
        <v>259.73</v>
      </c>
      <c r="MD22" s="796">
        <v>250.52</v>
      </c>
      <c r="ME22" s="797">
        <v>3.68</v>
      </c>
      <c r="MF22" s="795">
        <v>187.88</v>
      </c>
      <c r="MG22" s="796">
        <v>182.36</v>
      </c>
      <c r="MH22" s="797">
        <v>3.03</v>
      </c>
      <c r="MI22" s="795">
        <v>250.08</v>
      </c>
      <c r="MJ22" s="796">
        <v>241.43</v>
      </c>
      <c r="MK22" s="797">
        <v>3.58</v>
      </c>
      <c r="ML22" s="4"/>
      <c r="MM22" s="4"/>
      <c r="MN22" s="4" t="s">
        <v>84</v>
      </c>
      <c r="MO22" s="821">
        <v>312</v>
      </c>
      <c r="MP22" s="821">
        <v>312</v>
      </c>
      <c r="MQ22" s="821">
        <v>312</v>
      </c>
      <c r="MR22" s="821">
        <v>312</v>
      </c>
      <c r="MS22" s="821">
        <v>312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114814</v>
      </c>
      <c r="NB22" s="917">
        <v>20066</v>
      </c>
      <c r="NC22" s="917">
        <v>121834</v>
      </c>
      <c r="ND22" s="918">
        <v>89938</v>
      </c>
      <c r="NE22" s="917"/>
      <c r="NF22" s="917"/>
      <c r="NG22" s="917"/>
      <c r="NH22" s="917"/>
      <c r="NI22" s="919">
        <v>346652</v>
      </c>
      <c r="NJ22" s="916">
        <v>60338</v>
      </c>
      <c r="NK22" s="919">
        <v>406990</v>
      </c>
      <c r="NL22" s="585"/>
      <c r="NM22" s="585"/>
      <c r="NN22" s="916" t="s">
        <v>49</v>
      </c>
      <c r="NO22" s="916">
        <v>17880</v>
      </c>
      <c r="NP22" s="917">
        <v>5642</v>
      </c>
      <c r="NQ22" s="917">
        <v>12460</v>
      </c>
      <c r="NR22" s="918">
        <v>11278</v>
      </c>
      <c r="NS22" s="917"/>
      <c r="NT22" s="917"/>
      <c r="NU22" s="917"/>
      <c r="NV22" s="917"/>
      <c r="NW22" s="919">
        <v>47260</v>
      </c>
      <c r="NX22" s="916">
        <v>24031</v>
      </c>
      <c r="NY22" s="919">
        <v>71291</v>
      </c>
    </row>
    <row r="23" spans="1:389" ht="23.25" customHeight="1" thickTop="1" x14ac:dyDescent="0.25">
      <c r="A23" s="58" t="s">
        <v>101</v>
      </c>
      <c r="B23" s="119">
        <v>1528.64</v>
      </c>
      <c r="C23" s="979">
        <v>1446.2099999999998</v>
      </c>
      <c r="D23" s="739">
        <v>5.7</v>
      </c>
      <c r="E23" s="75"/>
      <c r="F23" s="75"/>
      <c r="G23" s="740" t="s">
        <v>102</v>
      </c>
      <c r="H23" s="741">
        <v>229</v>
      </c>
      <c r="I23" s="742">
        <v>198</v>
      </c>
      <c r="J23" s="743">
        <v>197</v>
      </c>
      <c r="K23" s="741">
        <v>624</v>
      </c>
      <c r="L23" s="744">
        <v>383</v>
      </c>
      <c r="M23" s="745">
        <v>62.92</v>
      </c>
      <c r="N23" s="66" t="s">
        <v>392</v>
      </c>
      <c r="O23" s="794" t="s">
        <v>74</v>
      </c>
      <c r="P23" s="795">
        <v>356.6</v>
      </c>
      <c r="Q23" s="980">
        <v>340.83</v>
      </c>
      <c r="R23" s="797">
        <v>4.63</v>
      </c>
      <c r="S23" s="795">
        <v>331.46</v>
      </c>
      <c r="T23" s="796">
        <v>321.76</v>
      </c>
      <c r="U23" s="797">
        <v>3.01</v>
      </c>
      <c r="V23" s="795">
        <v>353.93</v>
      </c>
      <c r="W23" s="796">
        <v>338.8</v>
      </c>
      <c r="X23" s="797">
        <v>4.47</v>
      </c>
      <c r="Y23" s="66"/>
      <c r="Z23" s="92" t="s">
        <v>54</v>
      </c>
      <c r="AA23" s="92"/>
      <c r="AB23" s="981">
        <v>68.77</v>
      </c>
      <c r="AC23" s="982">
        <v>70.67</v>
      </c>
      <c r="AD23" s="982">
        <v>67.67</v>
      </c>
      <c r="AE23" s="982">
        <v>69.040000000000006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1524.78</v>
      </c>
      <c r="CG23" s="979">
        <v>1457.5699999999997</v>
      </c>
      <c r="CH23" s="739">
        <v>4.6100000000000003</v>
      </c>
      <c r="CI23" s="75"/>
      <c r="CJ23" s="75"/>
      <c r="CK23" s="740" t="s">
        <v>102</v>
      </c>
      <c r="CL23" s="741">
        <v>182</v>
      </c>
      <c r="CM23" s="742">
        <v>206</v>
      </c>
      <c r="CN23" s="743">
        <v>74</v>
      </c>
      <c r="CO23" s="741">
        <v>462</v>
      </c>
      <c r="CP23" s="744">
        <v>415</v>
      </c>
      <c r="CQ23" s="745">
        <v>11.33</v>
      </c>
      <c r="CR23" s="66"/>
      <c r="CS23" s="794" t="s">
        <v>74</v>
      </c>
      <c r="CT23" s="795">
        <v>434.97</v>
      </c>
      <c r="CU23" s="980">
        <v>415.88</v>
      </c>
      <c r="CV23" s="797">
        <v>4.59</v>
      </c>
      <c r="CW23" s="795">
        <v>344.97</v>
      </c>
      <c r="CX23" s="796">
        <v>332.5</v>
      </c>
      <c r="CY23" s="797">
        <v>3.75</v>
      </c>
      <c r="CZ23" s="795">
        <v>427.23</v>
      </c>
      <c r="DA23" s="796">
        <v>408.67</v>
      </c>
      <c r="DB23" s="797">
        <v>4.54</v>
      </c>
      <c r="DC23" s="66"/>
      <c r="DD23" s="92" t="s">
        <v>54</v>
      </c>
      <c r="DE23" s="92"/>
      <c r="DF23" s="981">
        <v>71.599999999999994</v>
      </c>
      <c r="DG23" s="982">
        <v>67.14</v>
      </c>
      <c r="DH23" s="982">
        <v>54.58</v>
      </c>
      <c r="DI23" s="982">
        <v>64.44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1325.1899999999998</v>
      </c>
      <c r="FK23" s="979">
        <v>1261.8999999999999</v>
      </c>
      <c r="FL23" s="739">
        <v>5.0199999999999996</v>
      </c>
      <c r="FM23" s="75"/>
      <c r="FN23" s="75"/>
      <c r="FO23" s="740" t="s">
        <v>102</v>
      </c>
      <c r="FP23" s="741">
        <v>135</v>
      </c>
      <c r="FQ23" s="742">
        <v>109</v>
      </c>
      <c r="FR23" s="743">
        <v>122</v>
      </c>
      <c r="FS23" s="741">
        <v>366</v>
      </c>
      <c r="FT23" s="744">
        <v>362</v>
      </c>
      <c r="FU23" s="745">
        <v>1.1000000000000001</v>
      </c>
      <c r="FV23" s="66"/>
      <c r="FW23" s="794" t="s">
        <v>74</v>
      </c>
      <c r="FX23" s="795">
        <v>430.95</v>
      </c>
      <c r="FY23" s="980">
        <v>408.84</v>
      </c>
      <c r="FZ23" s="797">
        <v>5.41</v>
      </c>
      <c r="GA23" s="795">
        <v>223.68</v>
      </c>
      <c r="GB23" s="796">
        <v>212.34</v>
      </c>
      <c r="GC23" s="797">
        <v>5.34</v>
      </c>
      <c r="GD23" s="795">
        <v>410.94</v>
      </c>
      <c r="GE23" s="796">
        <v>390.1</v>
      </c>
      <c r="GF23" s="797">
        <v>5.34</v>
      </c>
      <c r="GG23" s="66"/>
      <c r="GH23" s="92" t="s">
        <v>54</v>
      </c>
      <c r="GI23" s="92"/>
      <c r="GJ23" s="981">
        <v>56.46</v>
      </c>
      <c r="GK23" s="982">
        <v>55.23</v>
      </c>
      <c r="GL23" s="982">
        <v>56.77</v>
      </c>
      <c r="GM23" s="982">
        <v>56.15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1388.42</v>
      </c>
      <c r="IO23" s="979">
        <v>1334.1</v>
      </c>
      <c r="IP23" s="739">
        <v>4.07</v>
      </c>
      <c r="IQ23" s="75"/>
      <c r="IR23" s="75"/>
      <c r="IS23" s="740" t="s">
        <v>102</v>
      </c>
      <c r="IT23" s="741">
        <v>74</v>
      </c>
      <c r="IU23" s="742">
        <v>65</v>
      </c>
      <c r="IV23" s="743">
        <v>85</v>
      </c>
      <c r="IW23" s="741">
        <v>224</v>
      </c>
      <c r="IX23" s="744">
        <v>126</v>
      </c>
      <c r="IY23" s="745">
        <v>77.78</v>
      </c>
      <c r="IZ23" s="66"/>
      <c r="JA23" s="794" t="s">
        <v>74</v>
      </c>
      <c r="JB23" s="795">
        <v>375.87</v>
      </c>
      <c r="JC23" s="980">
        <v>376.44</v>
      </c>
      <c r="JD23" s="797">
        <v>-0.15</v>
      </c>
      <c r="JE23" s="795">
        <v>372.61</v>
      </c>
      <c r="JF23" s="796">
        <v>359.26</v>
      </c>
      <c r="JG23" s="797">
        <v>3.72</v>
      </c>
      <c r="JH23" s="795">
        <v>375.14</v>
      </c>
      <c r="JI23" s="796">
        <v>372.65</v>
      </c>
      <c r="JJ23" s="797">
        <v>0.67</v>
      </c>
      <c r="JK23" s="66"/>
      <c r="JL23" s="92" t="s">
        <v>54</v>
      </c>
      <c r="JM23" s="92"/>
      <c r="JN23" s="981">
        <v>58.01</v>
      </c>
      <c r="JO23" s="982">
        <v>59.38</v>
      </c>
      <c r="JP23" s="982">
        <v>62.74</v>
      </c>
      <c r="JQ23" s="982">
        <v>60.04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1451.56</v>
      </c>
      <c r="LS23" s="968">
        <v>1386.07</v>
      </c>
      <c r="LT23" s="755">
        <v>4.72</v>
      </c>
      <c r="LU23" s="63"/>
      <c r="LV23" s="63"/>
      <c r="LW23" s="740" t="s">
        <v>102</v>
      </c>
      <c r="LX23" s="57">
        <v>1676</v>
      </c>
      <c r="LY23" s="756">
        <v>1286</v>
      </c>
      <c r="LZ23" s="757">
        <v>30.33</v>
      </c>
      <c r="MA23" s="73"/>
      <c r="MB23" s="794" t="s">
        <v>74</v>
      </c>
      <c r="MC23" s="795">
        <v>396.75</v>
      </c>
      <c r="MD23" s="796">
        <v>382.82</v>
      </c>
      <c r="ME23" s="797">
        <v>3.64</v>
      </c>
      <c r="MF23" s="795">
        <v>343.88</v>
      </c>
      <c r="MG23" s="796">
        <v>331.71</v>
      </c>
      <c r="MH23" s="797">
        <v>3.67</v>
      </c>
      <c r="MI23" s="795">
        <v>389.65</v>
      </c>
      <c r="MJ23" s="796">
        <v>376.01</v>
      </c>
      <c r="MK23" s="797">
        <v>3.63</v>
      </c>
      <c r="ML23" s="4"/>
      <c r="MM23" s="781" t="s">
        <v>54</v>
      </c>
      <c r="MN23" s="781"/>
      <c r="MO23" s="985">
        <v>69.040000000000006</v>
      </c>
      <c r="MP23" s="985">
        <v>64.44</v>
      </c>
      <c r="MQ23" s="985">
        <v>56.15</v>
      </c>
      <c r="MR23" s="985">
        <v>60.04</v>
      </c>
      <c r="MS23" s="985">
        <v>62.42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1515.05</v>
      </c>
      <c r="C24" s="935">
        <v>1434.4900000000002</v>
      </c>
      <c r="D24" s="763">
        <v>5.62</v>
      </c>
      <c r="E24" s="75"/>
      <c r="F24" s="75"/>
      <c r="G24" s="764" t="s">
        <v>103</v>
      </c>
      <c r="H24" s="741">
        <v>464</v>
      </c>
      <c r="I24" s="742">
        <v>385</v>
      </c>
      <c r="J24" s="743">
        <v>562</v>
      </c>
      <c r="K24" s="741">
        <v>1411</v>
      </c>
      <c r="L24" s="744">
        <v>1064</v>
      </c>
      <c r="M24" s="745">
        <v>32.61</v>
      </c>
      <c r="N24" s="66"/>
      <c r="O24" s="902" t="s">
        <v>79</v>
      </c>
      <c r="P24" s="986">
        <v>151.01</v>
      </c>
      <c r="Q24" s="796">
        <v>141.38</v>
      </c>
      <c r="R24" s="797">
        <v>6.81</v>
      </c>
      <c r="S24" s="795">
        <v>137.68</v>
      </c>
      <c r="T24" s="796">
        <v>130.88999999999999</v>
      </c>
      <c r="U24" s="797">
        <v>5.19</v>
      </c>
      <c r="V24" s="795">
        <v>149.59</v>
      </c>
      <c r="W24" s="796">
        <v>140.27000000000001</v>
      </c>
      <c r="X24" s="797">
        <v>6.64</v>
      </c>
      <c r="Y24" s="66"/>
      <c r="Z24" s="66"/>
      <c r="AA24" s="66" t="s">
        <v>39</v>
      </c>
      <c r="AB24" s="95">
        <v>55.91</v>
      </c>
      <c r="AC24" s="95">
        <v>58.02</v>
      </c>
      <c r="AD24" s="95">
        <v>63.35</v>
      </c>
      <c r="AE24" s="95">
        <v>59.09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1473.4799999999998</v>
      </c>
      <c r="CG24" s="935">
        <v>1408.09</v>
      </c>
      <c r="CH24" s="763">
        <v>4.6399999999999997</v>
      </c>
      <c r="CI24" s="75"/>
      <c r="CJ24" s="75"/>
      <c r="CK24" s="764" t="s">
        <v>103</v>
      </c>
      <c r="CL24" s="741">
        <v>342</v>
      </c>
      <c r="CM24" s="742">
        <v>293</v>
      </c>
      <c r="CN24" s="743">
        <v>486</v>
      </c>
      <c r="CO24" s="741">
        <v>1121</v>
      </c>
      <c r="CP24" s="744">
        <v>940</v>
      </c>
      <c r="CQ24" s="745">
        <v>19.260000000000002</v>
      </c>
      <c r="CR24" s="66"/>
      <c r="CS24" s="902" t="s">
        <v>79</v>
      </c>
      <c r="CT24" s="986">
        <v>114.07</v>
      </c>
      <c r="CU24" s="796">
        <v>108.37</v>
      </c>
      <c r="CV24" s="797">
        <v>5.26</v>
      </c>
      <c r="CW24" s="795">
        <v>108.3</v>
      </c>
      <c r="CX24" s="796">
        <v>104.56</v>
      </c>
      <c r="CY24" s="797">
        <v>3.58</v>
      </c>
      <c r="CZ24" s="795">
        <v>113.57</v>
      </c>
      <c r="DA24" s="796">
        <v>108.04</v>
      </c>
      <c r="DB24" s="797">
        <v>5.12</v>
      </c>
      <c r="DC24" s="66"/>
      <c r="DD24" s="66"/>
      <c r="DE24" s="66" t="s">
        <v>39</v>
      </c>
      <c r="DF24" s="95">
        <v>55.17</v>
      </c>
      <c r="DG24" s="95">
        <v>57.6</v>
      </c>
      <c r="DH24" s="95">
        <v>34.409999999999997</v>
      </c>
      <c r="DI24" s="95">
        <v>49.06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1276.5000000000002</v>
      </c>
      <c r="FK24" s="935">
        <v>1223.01</v>
      </c>
      <c r="FL24" s="763">
        <v>4.37</v>
      </c>
      <c r="FM24" s="75"/>
      <c r="FN24" s="75"/>
      <c r="FO24" s="764" t="s">
        <v>103</v>
      </c>
      <c r="FP24" s="741">
        <v>182</v>
      </c>
      <c r="FQ24" s="742">
        <v>143</v>
      </c>
      <c r="FR24" s="743">
        <v>81</v>
      </c>
      <c r="FS24" s="741">
        <v>406</v>
      </c>
      <c r="FT24" s="744">
        <v>352</v>
      </c>
      <c r="FU24" s="745">
        <v>15.34</v>
      </c>
      <c r="FV24" s="66"/>
      <c r="FW24" s="902" t="s">
        <v>79</v>
      </c>
      <c r="FX24" s="986">
        <v>151.19999999999999</v>
      </c>
      <c r="FY24" s="796">
        <v>142.76</v>
      </c>
      <c r="FZ24" s="797">
        <v>5.91</v>
      </c>
      <c r="GA24" s="795">
        <v>111.84</v>
      </c>
      <c r="GB24" s="796">
        <v>104.17</v>
      </c>
      <c r="GC24" s="797">
        <v>7.36</v>
      </c>
      <c r="GD24" s="795">
        <v>147.4</v>
      </c>
      <c r="GE24" s="796">
        <v>139.08000000000001</v>
      </c>
      <c r="GF24" s="797">
        <v>5.98</v>
      </c>
      <c r="GG24" s="66"/>
      <c r="GH24" s="66"/>
      <c r="GI24" s="66" t="s">
        <v>39</v>
      </c>
      <c r="GJ24" s="95">
        <v>50.4</v>
      </c>
      <c r="GK24" s="95">
        <v>54.4</v>
      </c>
      <c r="GL24" s="95">
        <v>53.15</v>
      </c>
      <c r="GM24" s="95">
        <v>52.65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1254.75</v>
      </c>
      <c r="IO24" s="935">
        <v>1200.4000000000001</v>
      </c>
      <c r="IP24" s="763">
        <v>4.53</v>
      </c>
      <c r="IQ24" s="75"/>
      <c r="IR24" s="75"/>
      <c r="IS24" s="764" t="s">
        <v>103</v>
      </c>
      <c r="IT24" s="741">
        <v>180</v>
      </c>
      <c r="IU24" s="742">
        <v>265</v>
      </c>
      <c r="IV24" s="743">
        <v>294</v>
      </c>
      <c r="IW24" s="741">
        <v>739</v>
      </c>
      <c r="IX24" s="744">
        <v>631</v>
      </c>
      <c r="IY24" s="745">
        <v>17.12</v>
      </c>
      <c r="IZ24" s="66"/>
      <c r="JA24" s="902" t="s">
        <v>79</v>
      </c>
      <c r="JB24" s="986">
        <v>141.36000000000001</v>
      </c>
      <c r="JC24" s="796">
        <v>135.66999999999999</v>
      </c>
      <c r="JD24" s="797">
        <v>4.1900000000000004</v>
      </c>
      <c r="JE24" s="795">
        <v>110.57</v>
      </c>
      <c r="JF24" s="796">
        <v>106.59</v>
      </c>
      <c r="JG24" s="797">
        <v>3.73</v>
      </c>
      <c r="JH24" s="795">
        <v>134.43</v>
      </c>
      <c r="JI24" s="796">
        <v>129.26</v>
      </c>
      <c r="JJ24" s="797">
        <v>4</v>
      </c>
      <c r="JK24" s="66"/>
      <c r="JL24" s="66"/>
      <c r="JM24" s="66" t="s">
        <v>39</v>
      </c>
      <c r="JN24" s="95">
        <v>43.98</v>
      </c>
      <c r="JO24" s="95">
        <v>46.93</v>
      </c>
      <c r="JP24" s="95">
        <v>50.04</v>
      </c>
      <c r="JQ24" s="95">
        <v>46.98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1382.2700000000002</v>
      </c>
      <c r="LS24" s="971">
        <v>1317.4399999999998</v>
      </c>
      <c r="LT24" s="780">
        <v>4.92</v>
      </c>
      <c r="LU24" s="63"/>
      <c r="LV24" s="63"/>
      <c r="LW24" s="764" t="s">
        <v>103</v>
      </c>
      <c r="LX24" s="57">
        <v>3677</v>
      </c>
      <c r="LY24" s="756">
        <v>2987</v>
      </c>
      <c r="LZ24" s="757">
        <v>23.1</v>
      </c>
      <c r="MA24" s="73"/>
      <c r="MB24" s="902" t="s">
        <v>79</v>
      </c>
      <c r="MC24" s="795">
        <v>137.19</v>
      </c>
      <c r="MD24" s="796">
        <v>129.82</v>
      </c>
      <c r="ME24" s="797">
        <v>5.68</v>
      </c>
      <c r="MF24" s="795">
        <v>116.25</v>
      </c>
      <c r="MG24" s="796">
        <v>111.22</v>
      </c>
      <c r="MH24" s="797">
        <v>4.5199999999999996</v>
      </c>
      <c r="MI24" s="795">
        <v>134.38</v>
      </c>
      <c r="MJ24" s="796">
        <v>127.34</v>
      </c>
      <c r="MK24" s="797">
        <v>5.53</v>
      </c>
      <c r="ML24" s="4"/>
      <c r="MM24" s="4"/>
      <c r="MN24" s="4" t="s">
        <v>39</v>
      </c>
      <c r="MO24" s="990">
        <v>59.09</v>
      </c>
      <c r="MP24" s="990">
        <v>49.06</v>
      </c>
      <c r="MQ24" s="990">
        <v>52.65</v>
      </c>
      <c r="MR24" s="990">
        <v>46.98</v>
      </c>
      <c r="MS24" s="991">
        <v>51.95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1555.32</v>
      </c>
      <c r="C25" s="944">
        <v>1468.8400000000001</v>
      </c>
      <c r="D25" s="901">
        <v>5.89</v>
      </c>
      <c r="E25" s="75"/>
      <c r="F25" s="75"/>
      <c r="G25" s="740" t="s">
        <v>106</v>
      </c>
      <c r="H25" s="741">
        <v>32</v>
      </c>
      <c r="I25" s="742">
        <v>15</v>
      </c>
      <c r="J25" s="743">
        <v>82</v>
      </c>
      <c r="K25" s="741">
        <v>129</v>
      </c>
      <c r="L25" s="744">
        <v>366</v>
      </c>
      <c r="M25" s="745">
        <v>-64.75</v>
      </c>
      <c r="N25" s="66"/>
      <c r="O25" s="922" t="s">
        <v>83</v>
      </c>
      <c r="P25" s="923">
        <v>2755.96</v>
      </c>
      <c r="Q25" s="924">
        <v>2602.71</v>
      </c>
      <c r="R25" s="925">
        <v>5.89</v>
      </c>
      <c r="S25" s="926">
        <v>1555.32</v>
      </c>
      <c r="T25" s="924">
        <v>1468.8400000000001</v>
      </c>
      <c r="U25" s="925">
        <v>5.89</v>
      </c>
      <c r="V25" s="926">
        <v>2628.35</v>
      </c>
      <c r="W25" s="924">
        <v>2482.3700000000003</v>
      </c>
      <c r="X25" s="925">
        <v>5.88</v>
      </c>
      <c r="Y25" s="66"/>
      <c r="Z25" s="66"/>
      <c r="AA25" s="66" t="s">
        <v>53</v>
      </c>
      <c r="AB25" s="95">
        <v>66.86</v>
      </c>
      <c r="AC25" s="95">
        <v>71.73</v>
      </c>
      <c r="AD25" s="95">
        <v>68.180000000000007</v>
      </c>
      <c r="AE25" s="95">
        <v>68.92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1783</v>
      </c>
      <c r="CG25" s="944">
        <v>1702.2199999999998</v>
      </c>
      <c r="CH25" s="901">
        <v>4.75</v>
      </c>
      <c r="CI25" s="75"/>
      <c r="CJ25" s="75"/>
      <c r="CK25" s="740" t="s">
        <v>106</v>
      </c>
      <c r="CL25" s="741">
        <v>186</v>
      </c>
      <c r="CM25" s="742">
        <v>172</v>
      </c>
      <c r="CN25" s="743">
        <v>129</v>
      </c>
      <c r="CO25" s="741">
        <v>487</v>
      </c>
      <c r="CP25" s="744">
        <v>522</v>
      </c>
      <c r="CQ25" s="745">
        <v>-6.7</v>
      </c>
      <c r="CR25" s="66"/>
      <c r="CS25" s="922" t="s">
        <v>83</v>
      </c>
      <c r="CT25" s="923">
        <v>3626.9900000000002</v>
      </c>
      <c r="CU25" s="924">
        <v>3422.73</v>
      </c>
      <c r="CV25" s="925">
        <v>5.97</v>
      </c>
      <c r="CW25" s="926">
        <v>1783</v>
      </c>
      <c r="CX25" s="924">
        <v>1702.2199999999998</v>
      </c>
      <c r="CY25" s="925">
        <v>4.75</v>
      </c>
      <c r="CZ25" s="926">
        <v>3468.51</v>
      </c>
      <c r="DA25" s="924">
        <v>3274.08</v>
      </c>
      <c r="DB25" s="925">
        <v>5.94</v>
      </c>
      <c r="DC25" s="66"/>
      <c r="DD25" s="66"/>
      <c r="DE25" s="66" t="s">
        <v>53</v>
      </c>
      <c r="DF25" s="95">
        <v>73.13</v>
      </c>
      <c r="DG25" s="95">
        <v>71.78</v>
      </c>
      <c r="DH25" s="95">
        <v>53.86</v>
      </c>
      <c r="DI25" s="95">
        <v>66.260000000000005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1450.06</v>
      </c>
      <c r="FK25" s="944">
        <v>1362.18</v>
      </c>
      <c r="FL25" s="901">
        <v>6.45</v>
      </c>
      <c r="FM25" s="75"/>
      <c r="FN25" s="75"/>
      <c r="FO25" s="740" t="s">
        <v>106</v>
      </c>
      <c r="FP25" s="741">
        <v>78</v>
      </c>
      <c r="FQ25" s="742">
        <v>31</v>
      </c>
      <c r="FR25" s="743">
        <v>52</v>
      </c>
      <c r="FS25" s="741">
        <v>161</v>
      </c>
      <c r="FT25" s="744">
        <v>193</v>
      </c>
      <c r="FU25" s="745">
        <v>-16.579999999999998</v>
      </c>
      <c r="FV25" s="66"/>
      <c r="FW25" s="922" t="s">
        <v>83</v>
      </c>
      <c r="FX25" s="923">
        <v>3023.6299999999997</v>
      </c>
      <c r="FY25" s="924">
        <v>2868.25</v>
      </c>
      <c r="FZ25" s="925">
        <v>5.42</v>
      </c>
      <c r="GA25" s="926">
        <v>1450.06</v>
      </c>
      <c r="GB25" s="924">
        <v>1362.18</v>
      </c>
      <c r="GC25" s="925">
        <v>6.45</v>
      </c>
      <c r="GD25" s="926">
        <v>2871.76</v>
      </c>
      <c r="GE25" s="924">
        <v>2724.6099999999997</v>
      </c>
      <c r="GF25" s="925">
        <v>5.4</v>
      </c>
      <c r="GG25" s="66"/>
      <c r="GH25" s="66"/>
      <c r="GI25" s="66" t="s">
        <v>53</v>
      </c>
      <c r="GJ25" s="95">
        <v>62.85</v>
      </c>
      <c r="GK25" s="95">
        <v>59.01</v>
      </c>
      <c r="GL25" s="95">
        <v>61.24</v>
      </c>
      <c r="GM25" s="95">
        <v>61.03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1635.8700000000001</v>
      </c>
      <c r="IO25" s="944">
        <v>1584.6799999999998</v>
      </c>
      <c r="IP25" s="901">
        <v>3.23</v>
      </c>
      <c r="IQ25" s="75"/>
      <c r="IR25" s="75"/>
      <c r="IS25" s="740" t="s">
        <v>106</v>
      </c>
      <c r="IT25" s="741">
        <v>21</v>
      </c>
      <c r="IU25" s="742">
        <v>25</v>
      </c>
      <c r="IV25" s="743">
        <v>32</v>
      </c>
      <c r="IW25" s="741">
        <v>78</v>
      </c>
      <c r="IX25" s="744">
        <v>165</v>
      </c>
      <c r="IY25" s="745">
        <v>-52.73</v>
      </c>
      <c r="IZ25" s="66"/>
      <c r="JA25" s="922" t="s">
        <v>83</v>
      </c>
      <c r="JB25" s="923">
        <v>2941.1200000000003</v>
      </c>
      <c r="JC25" s="924">
        <v>2836.79</v>
      </c>
      <c r="JD25" s="925">
        <v>3.68</v>
      </c>
      <c r="JE25" s="926">
        <v>1635.8700000000001</v>
      </c>
      <c r="JF25" s="924">
        <v>1584.6799999999998</v>
      </c>
      <c r="JG25" s="925">
        <v>3.23</v>
      </c>
      <c r="JH25" s="926">
        <v>2647.12</v>
      </c>
      <c r="JI25" s="924">
        <v>2560.8900000000003</v>
      </c>
      <c r="JJ25" s="925">
        <v>3.37</v>
      </c>
      <c r="JK25" s="66"/>
      <c r="JL25" s="66"/>
      <c r="JM25" s="66" t="s">
        <v>53</v>
      </c>
      <c r="JN25" s="95">
        <v>63.25</v>
      </c>
      <c r="JO25" s="95">
        <v>64</v>
      </c>
      <c r="JP25" s="95">
        <v>67.81</v>
      </c>
      <c r="JQ25" s="95">
        <v>65.02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1627.54</v>
      </c>
      <c r="LS25" s="1000">
        <v>1559.8799999999999</v>
      </c>
      <c r="LT25" s="914">
        <v>4.34</v>
      </c>
      <c r="LU25" s="63"/>
      <c r="LV25" s="63"/>
      <c r="LW25" s="740" t="s">
        <v>106</v>
      </c>
      <c r="LX25" s="57">
        <v>855</v>
      </c>
      <c r="LY25" s="756">
        <v>1246</v>
      </c>
      <c r="LZ25" s="757">
        <v>-31.38</v>
      </c>
      <c r="MA25" s="73"/>
      <c r="MB25" s="930" t="s">
        <v>83</v>
      </c>
      <c r="MC25" s="923">
        <v>3113.9700000000003</v>
      </c>
      <c r="MD25" s="931">
        <v>2952.4300000000003</v>
      </c>
      <c r="ME25" s="932">
        <v>5.47</v>
      </c>
      <c r="MF25" s="923">
        <v>1627.54</v>
      </c>
      <c r="MG25" s="931">
        <v>1559.8799999999999</v>
      </c>
      <c r="MH25" s="932">
        <v>4.34</v>
      </c>
      <c r="MI25" s="923">
        <v>2914.39</v>
      </c>
      <c r="MJ25" s="931">
        <v>2766.83</v>
      </c>
      <c r="MK25" s="932">
        <v>5.33</v>
      </c>
      <c r="ML25" s="4"/>
      <c r="MM25" s="4"/>
      <c r="MN25" s="4" t="s">
        <v>53</v>
      </c>
      <c r="MO25" s="990">
        <v>68.92</v>
      </c>
      <c r="MP25" s="990">
        <v>66.260000000000005</v>
      </c>
      <c r="MQ25" s="990">
        <v>61.03</v>
      </c>
      <c r="MR25" s="990">
        <v>65.02</v>
      </c>
      <c r="MS25" s="991">
        <v>65.31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218</v>
      </c>
      <c r="I26" s="742">
        <v>132</v>
      </c>
      <c r="J26" s="743">
        <v>82</v>
      </c>
      <c r="K26" s="741">
        <v>432</v>
      </c>
      <c r="L26" s="744">
        <v>477</v>
      </c>
      <c r="M26" s="745">
        <v>-9.43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73.8</v>
      </c>
      <c r="AC26" s="95">
        <v>72.08</v>
      </c>
      <c r="AD26" s="95">
        <v>67.989999999999995</v>
      </c>
      <c r="AE26" s="95">
        <v>71.290000000000006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254</v>
      </c>
      <c r="CM26" s="742">
        <v>79</v>
      </c>
      <c r="CN26" s="743">
        <v>102</v>
      </c>
      <c r="CO26" s="741">
        <v>435</v>
      </c>
      <c r="CP26" s="744">
        <v>405</v>
      </c>
      <c r="CQ26" s="745">
        <v>7.41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73.260000000000005</v>
      </c>
      <c r="DG26" s="95">
        <v>63.58</v>
      </c>
      <c r="DH26" s="95">
        <v>59.73</v>
      </c>
      <c r="DI26" s="95">
        <v>65.52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37</v>
      </c>
      <c r="FQ26" s="742">
        <v>44</v>
      </c>
      <c r="FR26" s="743">
        <v>60</v>
      </c>
      <c r="FS26" s="741">
        <v>141</v>
      </c>
      <c r="FT26" s="744">
        <v>140</v>
      </c>
      <c r="FU26" s="745">
        <v>0.71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50.07</v>
      </c>
      <c r="GK26" s="95">
        <v>50.86</v>
      </c>
      <c r="GL26" s="95">
        <v>52.16</v>
      </c>
      <c r="GM26" s="95">
        <v>51.03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24</v>
      </c>
      <c r="IU26" s="742">
        <v>79</v>
      </c>
      <c r="IV26" s="743">
        <v>56</v>
      </c>
      <c r="IW26" s="741">
        <v>159</v>
      </c>
      <c r="IX26" s="744">
        <v>147</v>
      </c>
      <c r="IY26" s="745">
        <v>8.16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54.69</v>
      </c>
      <c r="JO26" s="95">
        <v>56.48</v>
      </c>
      <c r="JP26" s="95">
        <v>59.34</v>
      </c>
      <c r="JQ26" s="95">
        <v>56.83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1167</v>
      </c>
      <c r="LY26" s="756">
        <v>1169</v>
      </c>
      <c r="LZ26" s="757">
        <v>-0.17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71.290000000000006</v>
      </c>
      <c r="MP26" s="990">
        <v>65.52</v>
      </c>
      <c r="MQ26" s="990">
        <v>51.03</v>
      </c>
      <c r="MR26" s="990">
        <v>56.83</v>
      </c>
      <c r="MS26" s="991">
        <v>61.17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674.73</v>
      </c>
      <c r="C27" s="979">
        <v>579.4</v>
      </c>
      <c r="D27" s="739">
        <v>16.45</v>
      </c>
      <c r="E27" s="582"/>
      <c r="F27" s="63"/>
      <c r="G27" s="740" t="s">
        <v>110</v>
      </c>
      <c r="H27" s="741">
        <v>19</v>
      </c>
      <c r="I27" s="742">
        <v>89</v>
      </c>
      <c r="J27" s="743">
        <v>54</v>
      </c>
      <c r="K27" s="741">
        <v>162</v>
      </c>
      <c r="L27" s="744">
        <v>220</v>
      </c>
      <c r="M27" s="745">
        <v>-26.36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73.19</v>
      </c>
      <c r="AC27" s="95">
        <v>68.709999999999994</v>
      </c>
      <c r="AD27" s="95">
        <v>65.19</v>
      </c>
      <c r="AE27" s="95">
        <v>69.03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1171</v>
      </c>
      <c r="AN27" s="848">
        <v>176</v>
      </c>
      <c r="AO27" s="848">
        <v>636</v>
      </c>
      <c r="AP27" s="847">
        <v>0</v>
      </c>
      <c r="AQ27" s="848"/>
      <c r="AR27" s="848"/>
      <c r="AS27" s="848"/>
      <c r="AT27" s="1010"/>
      <c r="AU27" s="1011">
        <v>1983</v>
      </c>
      <c r="AV27" s="848">
        <v>305</v>
      </c>
      <c r="AW27" s="1012">
        <v>2288</v>
      </c>
      <c r="AX27" s="102"/>
      <c r="AY27" s="102"/>
      <c r="AZ27" s="852" t="s">
        <v>55</v>
      </c>
      <c r="BA27" s="1013">
        <v>782</v>
      </c>
      <c r="BB27" s="1014">
        <v>620</v>
      </c>
      <c r="BC27" s="1014">
        <v>569</v>
      </c>
      <c r="BD27" s="1015">
        <v>0</v>
      </c>
      <c r="BE27" s="1014"/>
      <c r="BF27" s="1014"/>
      <c r="BG27" s="1014"/>
      <c r="BH27" s="1014"/>
      <c r="BI27" s="1016">
        <v>1971</v>
      </c>
      <c r="BJ27" s="1014">
        <v>302</v>
      </c>
      <c r="BK27" s="1017">
        <v>2273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1008.18</v>
      </c>
      <c r="CG27" s="979">
        <v>896.88</v>
      </c>
      <c r="CH27" s="739">
        <v>12.41</v>
      </c>
      <c r="CI27" s="582"/>
      <c r="CJ27" s="63"/>
      <c r="CK27" s="740" t="s">
        <v>110</v>
      </c>
      <c r="CL27" s="741">
        <v>86</v>
      </c>
      <c r="CM27" s="742">
        <v>132</v>
      </c>
      <c r="CN27" s="743">
        <v>173</v>
      </c>
      <c r="CO27" s="741">
        <v>391</v>
      </c>
      <c r="CP27" s="744">
        <v>358</v>
      </c>
      <c r="CQ27" s="745">
        <v>9.2200000000000006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72.48</v>
      </c>
      <c r="DG27" s="95">
        <v>84.56</v>
      </c>
      <c r="DH27" s="95">
        <v>69.53</v>
      </c>
      <c r="DI27" s="95">
        <v>75.52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192</v>
      </c>
      <c r="DT27" s="838">
        <v>0</v>
      </c>
      <c r="DU27" s="836"/>
      <c r="DV27" s="837"/>
      <c r="DW27" s="837"/>
      <c r="DX27" s="837"/>
      <c r="DY27" s="844">
        <v>192</v>
      </c>
      <c r="DZ27" s="848">
        <v>0</v>
      </c>
      <c r="EA27" s="1012">
        <v>192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425</v>
      </c>
      <c r="EH27" s="838">
        <v>0</v>
      </c>
      <c r="EI27" s="836"/>
      <c r="EJ27" s="837"/>
      <c r="EK27" s="837"/>
      <c r="EL27" s="837"/>
      <c r="EM27" s="844">
        <v>425</v>
      </c>
      <c r="EN27" s="1014">
        <v>82</v>
      </c>
      <c r="EO27" s="1017">
        <v>507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580.82999999999993</v>
      </c>
      <c r="FK27" s="979">
        <v>538.34</v>
      </c>
      <c r="FL27" s="739">
        <v>7.89</v>
      </c>
      <c r="FM27" s="582"/>
      <c r="FN27" s="63"/>
      <c r="FO27" s="740" t="s">
        <v>110</v>
      </c>
      <c r="FP27" s="741">
        <v>90</v>
      </c>
      <c r="FQ27" s="742">
        <v>81</v>
      </c>
      <c r="FR27" s="743">
        <v>71</v>
      </c>
      <c r="FS27" s="741">
        <v>242</v>
      </c>
      <c r="FT27" s="744">
        <v>257</v>
      </c>
      <c r="FU27" s="745">
        <v>-5.84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50.28</v>
      </c>
      <c r="GK27" s="95">
        <v>50.56</v>
      </c>
      <c r="GL27" s="95">
        <v>52.13</v>
      </c>
      <c r="GM27" s="95">
        <v>50.99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311</v>
      </c>
      <c r="GV27" s="848">
        <v>0</v>
      </c>
      <c r="GW27" s="848">
        <v>438</v>
      </c>
      <c r="GX27" s="838">
        <v>0</v>
      </c>
      <c r="GY27" s="837"/>
      <c r="GZ27" s="837"/>
      <c r="HA27" s="837"/>
      <c r="HB27" s="837"/>
      <c r="HC27" s="844">
        <v>749</v>
      </c>
      <c r="HD27" s="848">
        <v>0</v>
      </c>
      <c r="HE27" s="1012">
        <v>749</v>
      </c>
      <c r="HF27" s="102"/>
      <c r="HG27" s="102"/>
      <c r="HH27" s="852" t="s">
        <v>55</v>
      </c>
      <c r="HI27" s="1013">
        <v>109</v>
      </c>
      <c r="HJ27" s="1014">
        <v>72</v>
      </c>
      <c r="HK27" s="1014">
        <v>399</v>
      </c>
      <c r="HL27" s="838">
        <v>57</v>
      </c>
      <c r="HM27" s="837"/>
      <c r="HN27" s="837"/>
      <c r="HO27" s="837"/>
      <c r="HP27" s="837"/>
      <c r="HQ27" s="844">
        <v>637</v>
      </c>
      <c r="HR27" s="1014">
        <v>136</v>
      </c>
      <c r="HS27" s="1017">
        <v>773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834.25</v>
      </c>
      <c r="IO27" s="979">
        <v>786.9799999999999</v>
      </c>
      <c r="IP27" s="739">
        <v>6.01</v>
      </c>
      <c r="IQ27" s="582"/>
      <c r="IR27" s="63"/>
      <c r="IS27" s="740" t="s">
        <v>110</v>
      </c>
      <c r="IT27" s="741">
        <v>88</v>
      </c>
      <c r="IU27" s="742">
        <v>69</v>
      </c>
      <c r="IV27" s="743">
        <v>89</v>
      </c>
      <c r="IW27" s="741">
        <v>246</v>
      </c>
      <c r="IX27" s="744">
        <v>274</v>
      </c>
      <c r="IY27" s="745">
        <v>-10.220000000000001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61.59</v>
      </c>
      <c r="JO27" s="95">
        <v>60.32</v>
      </c>
      <c r="JP27" s="95">
        <v>65.319999999999993</v>
      </c>
      <c r="JQ27" s="95">
        <v>62.41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1156</v>
      </c>
      <c r="JZ27" s="848">
        <v>0</v>
      </c>
      <c r="KA27" s="848">
        <v>958</v>
      </c>
      <c r="KB27" s="847">
        <v>0</v>
      </c>
      <c r="KC27" s="848"/>
      <c r="KD27" s="848"/>
      <c r="KE27" s="848"/>
      <c r="KF27" s="848"/>
      <c r="KG27" s="849">
        <v>2114</v>
      </c>
      <c r="KH27" s="848">
        <v>232</v>
      </c>
      <c r="KI27" s="1012">
        <v>2346</v>
      </c>
      <c r="KJ27" s="102"/>
      <c r="KK27" s="102"/>
      <c r="KL27" s="852" t="s">
        <v>55</v>
      </c>
      <c r="KM27" s="1013">
        <v>3382</v>
      </c>
      <c r="KN27" s="1014">
        <v>1324</v>
      </c>
      <c r="KO27" s="1014">
        <v>2223</v>
      </c>
      <c r="KP27" s="847">
        <v>95</v>
      </c>
      <c r="KQ27" s="848"/>
      <c r="KR27" s="848"/>
      <c r="KS27" s="848"/>
      <c r="KT27" s="848"/>
      <c r="KU27" s="849">
        <v>7024</v>
      </c>
      <c r="KV27" s="1014">
        <v>3127</v>
      </c>
      <c r="KW27" s="1017">
        <v>10151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3097.9900000000007</v>
      </c>
      <c r="LS27" s="968">
        <v>2801.6</v>
      </c>
      <c r="LT27" s="755">
        <v>10.58</v>
      </c>
      <c r="LU27" s="63"/>
      <c r="LV27" s="63"/>
      <c r="LW27" s="740" t="s">
        <v>110</v>
      </c>
      <c r="LX27" s="57">
        <v>1041</v>
      </c>
      <c r="LY27" s="756">
        <v>1109</v>
      </c>
      <c r="LZ27" s="757">
        <v>-6.13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69.03</v>
      </c>
      <c r="MP27" s="990">
        <v>75.52</v>
      </c>
      <c r="MQ27" s="990">
        <v>50.99</v>
      </c>
      <c r="MR27" s="990">
        <v>62.41</v>
      </c>
      <c r="MS27" s="991">
        <v>64.489999999999995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2638</v>
      </c>
      <c r="NB27" s="854">
        <v>176</v>
      </c>
      <c r="NC27" s="854">
        <v>2224</v>
      </c>
      <c r="ND27" s="855">
        <v>0</v>
      </c>
      <c r="NE27" s="854"/>
      <c r="NF27" s="854"/>
      <c r="NG27" s="854"/>
      <c r="NH27" s="854"/>
      <c r="NI27" s="856">
        <v>5038</v>
      </c>
      <c r="NJ27" s="1018">
        <v>537</v>
      </c>
      <c r="NK27" s="858">
        <v>5575</v>
      </c>
      <c r="NL27" s="585"/>
      <c r="NM27" s="585"/>
      <c r="NN27" s="859" t="s">
        <v>138</v>
      </c>
      <c r="NO27" s="853">
        <v>4273</v>
      </c>
      <c r="NP27" s="854">
        <v>2016</v>
      </c>
      <c r="NQ27" s="854">
        <v>3616</v>
      </c>
      <c r="NR27" s="855">
        <v>152</v>
      </c>
      <c r="NS27" s="854"/>
      <c r="NT27" s="854"/>
      <c r="NU27" s="854"/>
      <c r="NV27" s="854"/>
      <c r="NW27" s="856">
        <v>10057</v>
      </c>
      <c r="NX27" s="1019">
        <v>3647</v>
      </c>
      <c r="NY27" s="858">
        <v>13704</v>
      </c>
    </row>
    <row r="28" spans="1:389" ht="23.25" customHeight="1" thickTop="1" x14ac:dyDescent="0.25">
      <c r="A28" s="56" t="s">
        <v>56</v>
      </c>
      <c r="B28" s="20">
        <v>529.35</v>
      </c>
      <c r="C28" s="935">
        <v>450.89</v>
      </c>
      <c r="D28" s="763">
        <v>17.399999999999999</v>
      </c>
      <c r="E28" s="63"/>
      <c r="F28" s="63"/>
      <c r="G28" s="740" t="s">
        <v>112</v>
      </c>
      <c r="H28" s="741">
        <v>415</v>
      </c>
      <c r="I28" s="742">
        <v>284</v>
      </c>
      <c r="J28" s="743">
        <v>357</v>
      </c>
      <c r="K28" s="741">
        <v>1056</v>
      </c>
      <c r="L28" s="744">
        <v>742</v>
      </c>
      <c r="M28" s="745">
        <v>42.32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0</v>
      </c>
      <c r="AC28" s="95">
        <v>0</v>
      </c>
      <c r="AD28" s="95">
        <v>0</v>
      </c>
      <c r="AE28" s="95">
        <v>0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806.94999999999993</v>
      </c>
      <c r="CG28" s="935">
        <v>715.75</v>
      </c>
      <c r="CH28" s="763">
        <v>12.74</v>
      </c>
      <c r="CI28" s="63"/>
      <c r="CJ28" s="63"/>
      <c r="CK28" s="740" t="s">
        <v>112</v>
      </c>
      <c r="CL28" s="741">
        <v>271</v>
      </c>
      <c r="CM28" s="742">
        <v>148</v>
      </c>
      <c r="CN28" s="743">
        <v>134</v>
      </c>
      <c r="CO28" s="741">
        <v>553</v>
      </c>
      <c r="CP28" s="744">
        <v>442</v>
      </c>
      <c r="CQ28" s="745">
        <v>25.11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0</v>
      </c>
      <c r="DG28" s="95">
        <v>0</v>
      </c>
      <c r="DH28" s="95">
        <v>0</v>
      </c>
      <c r="DI28" s="95">
        <v>0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503.61999999999995</v>
      </c>
      <c r="FK28" s="935">
        <v>466.95000000000005</v>
      </c>
      <c r="FL28" s="763">
        <v>7.85</v>
      </c>
      <c r="FM28" s="63"/>
      <c r="FN28" s="63"/>
      <c r="FO28" s="740" t="s">
        <v>112</v>
      </c>
      <c r="FP28" s="741">
        <v>79</v>
      </c>
      <c r="FQ28" s="742">
        <v>72</v>
      </c>
      <c r="FR28" s="743">
        <v>59</v>
      </c>
      <c r="FS28" s="741">
        <v>210</v>
      </c>
      <c r="FT28" s="744">
        <v>210</v>
      </c>
      <c r="FU28" s="745">
        <v>0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0</v>
      </c>
      <c r="GK28" s="95">
        <v>0</v>
      </c>
      <c r="GL28" s="95">
        <v>0</v>
      </c>
      <c r="GM28" s="95">
        <v>0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679.23</v>
      </c>
      <c r="IO28" s="935">
        <v>639.81999999999994</v>
      </c>
      <c r="IP28" s="763">
        <v>6.16</v>
      </c>
      <c r="IQ28" s="63"/>
      <c r="IR28" s="63"/>
      <c r="IS28" s="740" t="s">
        <v>112</v>
      </c>
      <c r="IT28" s="741">
        <v>184</v>
      </c>
      <c r="IU28" s="742">
        <v>152</v>
      </c>
      <c r="IV28" s="743">
        <v>205</v>
      </c>
      <c r="IW28" s="741">
        <v>541</v>
      </c>
      <c r="IX28" s="744">
        <v>477</v>
      </c>
      <c r="IY28" s="745">
        <v>13.42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0</v>
      </c>
      <c r="JO28" s="95">
        <v>0</v>
      </c>
      <c r="JP28" s="95">
        <v>0</v>
      </c>
      <c r="JQ28" s="95">
        <v>0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2519.1500000000005</v>
      </c>
      <c r="LS28" s="971">
        <v>2273.41</v>
      </c>
      <c r="LT28" s="780">
        <v>10.81</v>
      </c>
      <c r="LU28" s="63"/>
      <c r="LV28" s="63"/>
      <c r="LW28" s="740" t="s">
        <v>112</v>
      </c>
      <c r="LX28" s="57">
        <v>2360</v>
      </c>
      <c r="LY28" s="756">
        <v>1871</v>
      </c>
      <c r="LZ28" s="757">
        <v>26.14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0</v>
      </c>
      <c r="MP28" s="990">
        <v>0</v>
      </c>
      <c r="MQ28" s="990">
        <v>0</v>
      </c>
      <c r="MR28" s="990">
        <v>0</v>
      </c>
      <c r="MS28" s="991" t="s">
        <v>198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145.38000000000002</v>
      </c>
      <c r="C29" s="944">
        <v>128.51</v>
      </c>
      <c r="D29" s="901">
        <v>13.13</v>
      </c>
      <c r="E29" s="63"/>
      <c r="F29" s="63"/>
      <c r="G29" s="740" t="s">
        <v>113</v>
      </c>
      <c r="H29" s="741">
        <v>258</v>
      </c>
      <c r="I29" s="742">
        <v>187</v>
      </c>
      <c r="J29" s="743">
        <v>281</v>
      </c>
      <c r="K29" s="741">
        <v>726</v>
      </c>
      <c r="L29" s="744">
        <v>768</v>
      </c>
      <c r="M29" s="745">
        <v>-5.47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69.42</v>
      </c>
      <c r="AC29" s="95">
        <v>68.8</v>
      </c>
      <c r="AD29" s="95">
        <v>70.67</v>
      </c>
      <c r="AE29" s="95">
        <v>69.63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12876</v>
      </c>
      <c r="AN29" s="866">
        <v>703</v>
      </c>
      <c r="AO29" s="866">
        <v>8924</v>
      </c>
      <c r="AP29" s="865">
        <v>6386</v>
      </c>
      <c r="AQ29" s="866"/>
      <c r="AR29" s="866"/>
      <c r="AS29" s="866"/>
      <c r="AT29" s="1021"/>
      <c r="AU29" s="1022">
        <v>28889</v>
      </c>
      <c r="AV29" s="866">
        <v>2733</v>
      </c>
      <c r="AW29" s="1012">
        <v>31622</v>
      </c>
      <c r="AX29" s="102"/>
      <c r="AY29" s="102"/>
      <c r="AZ29" s="852" t="s">
        <v>66</v>
      </c>
      <c r="BA29" s="1023">
        <v>1706</v>
      </c>
      <c r="BB29" s="1024">
        <v>207</v>
      </c>
      <c r="BC29" s="1024">
        <v>758</v>
      </c>
      <c r="BD29" s="1025">
        <v>1781</v>
      </c>
      <c r="BE29" s="1024"/>
      <c r="BF29" s="1024"/>
      <c r="BG29" s="1024"/>
      <c r="BH29" s="1024"/>
      <c r="BI29" s="1026">
        <v>4452</v>
      </c>
      <c r="BJ29" s="1024">
        <v>1811</v>
      </c>
      <c r="BK29" s="1017">
        <v>6263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201.23000000000002</v>
      </c>
      <c r="CG29" s="944">
        <v>181.12999999999997</v>
      </c>
      <c r="CH29" s="901">
        <v>11.1</v>
      </c>
      <c r="CI29" s="63"/>
      <c r="CJ29" s="63"/>
      <c r="CK29" s="740" t="s">
        <v>113</v>
      </c>
      <c r="CL29" s="741">
        <v>162</v>
      </c>
      <c r="CM29" s="742">
        <v>164</v>
      </c>
      <c r="CN29" s="743">
        <v>108</v>
      </c>
      <c r="CO29" s="741">
        <v>434</v>
      </c>
      <c r="CP29" s="744">
        <v>471</v>
      </c>
      <c r="CQ29" s="745">
        <v>-7.86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74.52</v>
      </c>
      <c r="DG29" s="95">
        <v>62.3</v>
      </c>
      <c r="DH29" s="95">
        <v>55.42</v>
      </c>
      <c r="DI29" s="95">
        <v>64.08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12823</v>
      </c>
      <c r="DR29" s="866">
        <v>874</v>
      </c>
      <c r="DS29" s="866">
        <v>7851</v>
      </c>
      <c r="DT29" s="862">
        <v>7461</v>
      </c>
      <c r="DU29" s="860"/>
      <c r="DV29" s="861"/>
      <c r="DW29" s="861"/>
      <c r="DX29" s="861"/>
      <c r="DY29" s="840">
        <v>29009</v>
      </c>
      <c r="DZ29" s="866">
        <v>5289</v>
      </c>
      <c r="EA29" s="1012">
        <v>34298</v>
      </c>
      <c r="EB29" s="102"/>
      <c r="EC29" s="102"/>
      <c r="ED29" s="852" t="s">
        <v>66</v>
      </c>
      <c r="EE29" s="1023">
        <v>1958</v>
      </c>
      <c r="EF29" s="1024">
        <v>309</v>
      </c>
      <c r="EG29" s="1024">
        <v>851</v>
      </c>
      <c r="EH29" s="862">
        <v>197</v>
      </c>
      <c r="EI29" s="860"/>
      <c r="EJ29" s="861"/>
      <c r="EK29" s="861"/>
      <c r="EL29" s="861"/>
      <c r="EM29" s="840">
        <v>3315</v>
      </c>
      <c r="EN29" s="1024">
        <v>358</v>
      </c>
      <c r="EO29" s="1017">
        <v>3673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77.209999999999994</v>
      </c>
      <c r="FK29" s="944">
        <v>71.39</v>
      </c>
      <c r="FL29" s="901">
        <v>8.15</v>
      </c>
      <c r="FM29" s="63"/>
      <c r="FN29" s="63"/>
      <c r="FO29" s="740" t="s">
        <v>113</v>
      </c>
      <c r="FP29" s="741">
        <v>35</v>
      </c>
      <c r="FQ29" s="742">
        <v>37</v>
      </c>
      <c r="FR29" s="743">
        <v>48</v>
      </c>
      <c r="FS29" s="741">
        <v>120</v>
      </c>
      <c r="FT29" s="744">
        <v>135</v>
      </c>
      <c r="FU29" s="745">
        <v>-11.11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51.81</v>
      </c>
      <c r="GK29" s="95">
        <v>49.67</v>
      </c>
      <c r="GL29" s="95">
        <v>54.19</v>
      </c>
      <c r="GM29" s="95">
        <v>51.89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9304</v>
      </c>
      <c r="GV29" s="866">
        <v>932</v>
      </c>
      <c r="GW29" s="866">
        <v>7979</v>
      </c>
      <c r="GX29" s="862">
        <v>5715</v>
      </c>
      <c r="GY29" s="861"/>
      <c r="GZ29" s="861"/>
      <c r="HA29" s="861"/>
      <c r="HB29" s="861"/>
      <c r="HC29" s="840">
        <v>23930</v>
      </c>
      <c r="HD29" s="866">
        <v>1467</v>
      </c>
      <c r="HE29" s="1012">
        <v>25397</v>
      </c>
      <c r="HF29" s="102"/>
      <c r="HG29" s="102"/>
      <c r="HH29" s="852" t="s">
        <v>66</v>
      </c>
      <c r="HI29" s="1023">
        <v>851</v>
      </c>
      <c r="HJ29" s="1024">
        <v>345</v>
      </c>
      <c r="HK29" s="1024">
        <v>319</v>
      </c>
      <c r="HL29" s="862">
        <v>304</v>
      </c>
      <c r="HM29" s="861"/>
      <c r="HN29" s="861"/>
      <c r="HO29" s="861"/>
      <c r="HP29" s="861"/>
      <c r="HQ29" s="840">
        <v>1819</v>
      </c>
      <c r="HR29" s="1024">
        <v>170</v>
      </c>
      <c r="HS29" s="1017">
        <v>1989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155.01999999999998</v>
      </c>
      <c r="IO29" s="944">
        <v>147.16</v>
      </c>
      <c r="IP29" s="901">
        <v>5.34</v>
      </c>
      <c r="IQ29" s="63"/>
      <c r="IR29" s="63"/>
      <c r="IS29" s="740" t="s">
        <v>113</v>
      </c>
      <c r="IT29" s="741">
        <v>74</v>
      </c>
      <c r="IU29" s="742">
        <v>84</v>
      </c>
      <c r="IV29" s="743">
        <v>68</v>
      </c>
      <c r="IW29" s="741">
        <v>226</v>
      </c>
      <c r="IX29" s="744">
        <v>405</v>
      </c>
      <c r="IY29" s="745">
        <v>-44.2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55.63</v>
      </c>
      <c r="JO29" s="95">
        <v>57.4</v>
      </c>
      <c r="JP29" s="95">
        <v>63.84</v>
      </c>
      <c r="JQ29" s="95">
        <v>58.96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9245</v>
      </c>
      <c r="JZ29" s="866">
        <v>738</v>
      </c>
      <c r="KA29" s="866">
        <v>9568</v>
      </c>
      <c r="KB29" s="865">
        <v>6973</v>
      </c>
      <c r="KC29" s="866"/>
      <c r="KD29" s="866"/>
      <c r="KE29" s="866"/>
      <c r="KF29" s="866"/>
      <c r="KG29" s="867">
        <v>26524</v>
      </c>
      <c r="KH29" s="866">
        <v>4732</v>
      </c>
      <c r="KI29" s="1012">
        <v>31256</v>
      </c>
      <c r="KJ29" s="102"/>
      <c r="KK29" s="102"/>
      <c r="KL29" s="852" t="s">
        <v>66</v>
      </c>
      <c r="KM29" s="1023">
        <v>423</v>
      </c>
      <c r="KN29" s="1024">
        <v>193</v>
      </c>
      <c r="KO29" s="1024">
        <v>163</v>
      </c>
      <c r="KP29" s="865">
        <v>1282</v>
      </c>
      <c r="KQ29" s="866"/>
      <c r="KR29" s="866"/>
      <c r="KS29" s="866"/>
      <c r="KT29" s="866"/>
      <c r="KU29" s="867">
        <v>2061</v>
      </c>
      <c r="KV29" s="1024">
        <v>2033</v>
      </c>
      <c r="KW29" s="1017">
        <v>4094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578.84</v>
      </c>
      <c r="LS29" s="1000">
        <v>528.18999999999994</v>
      </c>
      <c r="LT29" s="914">
        <v>9.59</v>
      </c>
      <c r="LU29" s="63"/>
      <c r="LV29" s="63"/>
      <c r="LW29" s="740" t="s">
        <v>113</v>
      </c>
      <c r="LX29" s="57">
        <v>1506</v>
      </c>
      <c r="LY29" s="756">
        <v>1779</v>
      </c>
      <c r="LZ29" s="757">
        <v>-15.35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69.63</v>
      </c>
      <c r="MP29" s="990">
        <v>64.08</v>
      </c>
      <c r="MQ29" s="990">
        <v>51.89</v>
      </c>
      <c r="MR29" s="990">
        <v>58.96</v>
      </c>
      <c r="MS29" s="991">
        <v>61.14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44248</v>
      </c>
      <c r="NB29" s="869">
        <v>3247</v>
      </c>
      <c r="NC29" s="869">
        <v>34322</v>
      </c>
      <c r="ND29" s="870">
        <v>26535</v>
      </c>
      <c r="NE29" s="869"/>
      <c r="NF29" s="869"/>
      <c r="NG29" s="869"/>
      <c r="NH29" s="869"/>
      <c r="NI29" s="871">
        <v>108352</v>
      </c>
      <c r="NJ29" s="1027">
        <v>14221</v>
      </c>
      <c r="NK29" s="873">
        <v>122573</v>
      </c>
      <c r="NL29" s="585"/>
      <c r="NM29" s="585"/>
      <c r="NN29" s="859" t="s">
        <v>66</v>
      </c>
      <c r="NO29" s="868">
        <v>4938</v>
      </c>
      <c r="NP29" s="869">
        <v>1054</v>
      </c>
      <c r="NQ29" s="869">
        <v>2091</v>
      </c>
      <c r="NR29" s="870">
        <v>3564</v>
      </c>
      <c r="NS29" s="869"/>
      <c r="NT29" s="869"/>
      <c r="NU29" s="869"/>
      <c r="NV29" s="869"/>
      <c r="NW29" s="871">
        <v>11647</v>
      </c>
      <c r="NX29" s="841">
        <v>4372</v>
      </c>
      <c r="NY29" s="873">
        <v>16019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56</v>
      </c>
      <c r="I30" s="742">
        <v>15</v>
      </c>
      <c r="J30" s="743">
        <v>91</v>
      </c>
      <c r="K30" s="741">
        <v>162</v>
      </c>
      <c r="L30" s="744">
        <v>179</v>
      </c>
      <c r="M30" s="745">
        <v>-9.5</v>
      </c>
      <c r="N30" s="66"/>
      <c r="O30" s="794" t="s">
        <v>38</v>
      </c>
      <c r="P30" s="795">
        <v>485.53</v>
      </c>
      <c r="Q30" s="796">
        <v>458.34</v>
      </c>
      <c r="R30" s="797">
        <v>5.93</v>
      </c>
      <c r="S30" s="795">
        <v>0</v>
      </c>
      <c r="T30" s="796">
        <v>0</v>
      </c>
      <c r="U30" s="797">
        <v>0</v>
      </c>
      <c r="V30" s="795">
        <v>456.48</v>
      </c>
      <c r="W30" s="796">
        <v>430.5</v>
      </c>
      <c r="X30" s="797">
        <v>6.03</v>
      </c>
      <c r="Y30" s="66"/>
      <c r="Z30" s="66"/>
      <c r="AA30" s="66" t="s">
        <v>80</v>
      </c>
      <c r="AB30" s="95">
        <v>67.53</v>
      </c>
      <c r="AC30" s="95">
        <v>74.2</v>
      </c>
      <c r="AD30" s="95">
        <v>73.459999999999994</v>
      </c>
      <c r="AE30" s="95">
        <v>71.73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20314</v>
      </c>
      <c r="AN30" s="866">
        <v>4919</v>
      </c>
      <c r="AO30" s="866">
        <v>30594</v>
      </c>
      <c r="AP30" s="865">
        <v>9959</v>
      </c>
      <c r="AQ30" s="866"/>
      <c r="AR30" s="866"/>
      <c r="AS30" s="866"/>
      <c r="AT30" s="1021"/>
      <c r="AU30" s="1022">
        <v>65786</v>
      </c>
      <c r="AV30" s="866">
        <v>8493</v>
      </c>
      <c r="AW30" s="1012">
        <v>74279</v>
      </c>
      <c r="AX30" s="102"/>
      <c r="AY30" s="102"/>
      <c r="AZ30" s="852" t="s">
        <v>72</v>
      </c>
      <c r="BA30" s="1023">
        <v>3464</v>
      </c>
      <c r="BB30" s="1024">
        <v>620</v>
      </c>
      <c r="BC30" s="1024">
        <v>2243</v>
      </c>
      <c r="BD30" s="1025">
        <v>2320</v>
      </c>
      <c r="BE30" s="1024"/>
      <c r="BF30" s="1024"/>
      <c r="BG30" s="1024"/>
      <c r="BH30" s="1024"/>
      <c r="BI30" s="1026">
        <v>8647</v>
      </c>
      <c r="BJ30" s="1024">
        <v>3770</v>
      </c>
      <c r="BK30" s="1017">
        <v>12417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48</v>
      </c>
      <c r="CM30" s="742">
        <v>61</v>
      </c>
      <c r="CN30" s="743">
        <v>95</v>
      </c>
      <c r="CO30" s="741">
        <v>204</v>
      </c>
      <c r="CP30" s="744">
        <v>246</v>
      </c>
      <c r="CQ30" s="745">
        <v>-17.07</v>
      </c>
      <c r="CR30" s="66"/>
      <c r="CS30" s="794" t="s">
        <v>38</v>
      </c>
      <c r="CT30" s="795">
        <v>680.3</v>
      </c>
      <c r="CU30" s="796">
        <v>651.54</v>
      </c>
      <c r="CV30" s="797">
        <v>4.41</v>
      </c>
      <c r="CW30" s="795">
        <v>0</v>
      </c>
      <c r="CX30" s="796">
        <v>0</v>
      </c>
      <c r="CY30" s="797">
        <v>0</v>
      </c>
      <c r="CZ30" s="795">
        <v>625.76</v>
      </c>
      <c r="DA30" s="796">
        <v>598.27</v>
      </c>
      <c r="DB30" s="797">
        <v>4.59</v>
      </c>
      <c r="DC30" s="66"/>
      <c r="DD30" s="66"/>
      <c r="DE30" s="66" t="s">
        <v>80</v>
      </c>
      <c r="DF30" s="95">
        <v>82.75</v>
      </c>
      <c r="DG30" s="95">
        <v>60.41</v>
      </c>
      <c r="DH30" s="95">
        <v>59.13</v>
      </c>
      <c r="DI30" s="95">
        <v>67.430000000000007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20175</v>
      </c>
      <c r="DR30" s="866">
        <v>4183</v>
      </c>
      <c r="DS30" s="866">
        <v>30454</v>
      </c>
      <c r="DT30" s="862">
        <v>19864</v>
      </c>
      <c r="DU30" s="860"/>
      <c r="DV30" s="861"/>
      <c r="DW30" s="861"/>
      <c r="DX30" s="861"/>
      <c r="DY30" s="840">
        <v>74676</v>
      </c>
      <c r="DZ30" s="866">
        <v>19808</v>
      </c>
      <c r="EA30" s="1012">
        <v>94484</v>
      </c>
      <c r="EB30" s="102"/>
      <c r="EC30" s="102"/>
      <c r="ED30" s="852" t="s">
        <v>72</v>
      </c>
      <c r="EE30" s="1023">
        <v>3580</v>
      </c>
      <c r="EF30" s="1024">
        <v>858</v>
      </c>
      <c r="EG30" s="1024">
        <v>3726</v>
      </c>
      <c r="EH30" s="862">
        <v>1589</v>
      </c>
      <c r="EI30" s="860"/>
      <c r="EJ30" s="861"/>
      <c r="EK30" s="861"/>
      <c r="EL30" s="861"/>
      <c r="EM30" s="840">
        <v>9753</v>
      </c>
      <c r="EN30" s="1024">
        <v>4546</v>
      </c>
      <c r="EO30" s="1017">
        <v>14299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44</v>
      </c>
      <c r="FQ30" s="742">
        <v>49</v>
      </c>
      <c r="FR30" s="743">
        <v>48</v>
      </c>
      <c r="FS30" s="741">
        <v>141</v>
      </c>
      <c r="FT30" s="744">
        <v>142</v>
      </c>
      <c r="FU30" s="745">
        <v>-0.7</v>
      </c>
      <c r="FV30" s="66"/>
      <c r="FW30" s="794" t="s">
        <v>38</v>
      </c>
      <c r="FX30" s="795">
        <v>593.86</v>
      </c>
      <c r="FY30" s="796">
        <v>574.99</v>
      </c>
      <c r="FZ30" s="797">
        <v>3.28</v>
      </c>
      <c r="GA30" s="795">
        <v>0</v>
      </c>
      <c r="GB30" s="796">
        <v>0</v>
      </c>
      <c r="GC30" s="797">
        <v>0</v>
      </c>
      <c r="GD30" s="795">
        <v>571.83000000000004</v>
      </c>
      <c r="GE30" s="796">
        <v>553.71</v>
      </c>
      <c r="GF30" s="797">
        <v>3.27</v>
      </c>
      <c r="GG30" s="66"/>
      <c r="GH30" s="66"/>
      <c r="GI30" s="66" t="s">
        <v>80</v>
      </c>
      <c r="GJ30" s="95">
        <v>51.53</v>
      </c>
      <c r="GK30" s="95">
        <v>53.85</v>
      </c>
      <c r="GL30" s="95">
        <v>50.48</v>
      </c>
      <c r="GM30" s="95">
        <v>51.95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15972</v>
      </c>
      <c r="GV30" s="866">
        <v>4209</v>
      </c>
      <c r="GW30" s="866">
        <v>23450</v>
      </c>
      <c r="GX30" s="862">
        <v>13083</v>
      </c>
      <c r="GY30" s="861"/>
      <c r="GZ30" s="861"/>
      <c r="HA30" s="861"/>
      <c r="HB30" s="861"/>
      <c r="HC30" s="840">
        <v>56714</v>
      </c>
      <c r="HD30" s="866">
        <v>5184</v>
      </c>
      <c r="HE30" s="1012">
        <v>61898</v>
      </c>
      <c r="HF30" s="102"/>
      <c r="HG30" s="102"/>
      <c r="HH30" s="852" t="s">
        <v>72</v>
      </c>
      <c r="HI30" s="1023">
        <v>1282</v>
      </c>
      <c r="HJ30" s="1024">
        <v>794</v>
      </c>
      <c r="HK30" s="1024">
        <v>2198</v>
      </c>
      <c r="HL30" s="862">
        <v>862</v>
      </c>
      <c r="HM30" s="861"/>
      <c r="HN30" s="861"/>
      <c r="HO30" s="861"/>
      <c r="HP30" s="861"/>
      <c r="HQ30" s="840">
        <v>5136</v>
      </c>
      <c r="HR30" s="1024">
        <v>2287</v>
      </c>
      <c r="HS30" s="1017">
        <v>7423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126</v>
      </c>
      <c r="IU30" s="742">
        <v>54</v>
      </c>
      <c r="IV30" s="743">
        <v>82</v>
      </c>
      <c r="IW30" s="741">
        <v>262</v>
      </c>
      <c r="IX30" s="744">
        <v>227</v>
      </c>
      <c r="IY30" s="745">
        <v>15.42</v>
      </c>
      <c r="IZ30" s="66"/>
      <c r="JA30" s="794" t="s">
        <v>38</v>
      </c>
      <c r="JB30" s="795">
        <v>611.9</v>
      </c>
      <c r="JC30" s="796">
        <v>596.80999999999995</v>
      </c>
      <c r="JD30" s="797">
        <v>2.5299999999999998</v>
      </c>
      <c r="JE30" s="795">
        <v>0</v>
      </c>
      <c r="JF30" s="796">
        <v>0</v>
      </c>
      <c r="JG30" s="797">
        <v>0</v>
      </c>
      <c r="JH30" s="795">
        <v>548.21</v>
      </c>
      <c r="JI30" s="796">
        <v>535.15</v>
      </c>
      <c r="JJ30" s="797">
        <v>2.44</v>
      </c>
      <c r="JK30" s="66"/>
      <c r="JL30" s="66"/>
      <c r="JM30" s="66" t="s">
        <v>80</v>
      </c>
      <c r="JN30" s="95">
        <v>55.74</v>
      </c>
      <c r="JO30" s="95">
        <v>57.44</v>
      </c>
      <c r="JP30" s="95">
        <v>64.31</v>
      </c>
      <c r="JQ30" s="95">
        <v>59.16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15364</v>
      </c>
      <c r="JZ30" s="866">
        <v>3332</v>
      </c>
      <c r="KA30" s="866">
        <v>22596</v>
      </c>
      <c r="KB30" s="865">
        <v>20497</v>
      </c>
      <c r="KC30" s="866"/>
      <c r="KD30" s="866"/>
      <c r="KE30" s="866"/>
      <c r="KF30" s="866"/>
      <c r="KG30" s="867">
        <v>61789</v>
      </c>
      <c r="KH30" s="866">
        <v>19479</v>
      </c>
      <c r="KI30" s="1012">
        <v>81268</v>
      </c>
      <c r="KJ30" s="102"/>
      <c r="KK30" s="102"/>
      <c r="KL30" s="852" t="s">
        <v>72</v>
      </c>
      <c r="KM30" s="1023">
        <v>881</v>
      </c>
      <c r="KN30" s="1024">
        <v>300</v>
      </c>
      <c r="KO30" s="1024">
        <v>484</v>
      </c>
      <c r="KP30" s="865">
        <v>2791</v>
      </c>
      <c r="KQ30" s="866"/>
      <c r="KR30" s="866"/>
      <c r="KS30" s="866"/>
      <c r="KT30" s="866"/>
      <c r="KU30" s="867">
        <v>4456</v>
      </c>
      <c r="KV30" s="1024">
        <v>8044</v>
      </c>
      <c r="KW30" s="1017">
        <v>12500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769</v>
      </c>
      <c r="LY30" s="756">
        <v>794</v>
      </c>
      <c r="LZ30" s="757">
        <v>-3.15</v>
      </c>
      <c r="MA30" s="73"/>
      <c r="MB30" s="794" t="s">
        <v>38</v>
      </c>
      <c r="MC30" s="795">
        <v>599.65</v>
      </c>
      <c r="MD30" s="796">
        <v>577.01</v>
      </c>
      <c r="ME30" s="797">
        <v>3.92</v>
      </c>
      <c r="MF30" s="795">
        <v>0</v>
      </c>
      <c r="MG30" s="796">
        <v>0</v>
      </c>
      <c r="MH30" s="797">
        <v>0</v>
      </c>
      <c r="MI30" s="795">
        <v>555.28</v>
      </c>
      <c r="MJ30" s="796">
        <v>534.02</v>
      </c>
      <c r="MK30" s="797">
        <v>3.98</v>
      </c>
      <c r="ML30" s="4"/>
      <c r="MM30" s="4"/>
      <c r="MN30" s="4" t="s">
        <v>80</v>
      </c>
      <c r="MO30" s="990">
        <v>71.73</v>
      </c>
      <c r="MP30" s="990">
        <v>67.430000000000007</v>
      </c>
      <c r="MQ30" s="990">
        <v>51.95</v>
      </c>
      <c r="MR30" s="990">
        <v>59.16</v>
      </c>
      <c r="MS30" s="991">
        <v>62.57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71825</v>
      </c>
      <c r="NB30" s="869">
        <v>16643</v>
      </c>
      <c r="NC30" s="869">
        <v>107094</v>
      </c>
      <c r="ND30" s="870">
        <v>63403</v>
      </c>
      <c r="NE30" s="869"/>
      <c r="NF30" s="869"/>
      <c r="NG30" s="869"/>
      <c r="NH30" s="869"/>
      <c r="NI30" s="871">
        <v>258965</v>
      </c>
      <c r="NJ30" s="1027">
        <v>52964</v>
      </c>
      <c r="NK30" s="873">
        <v>311929</v>
      </c>
      <c r="NL30" s="585"/>
      <c r="NM30" s="585"/>
      <c r="NN30" s="859" t="s">
        <v>72</v>
      </c>
      <c r="NO30" s="868">
        <v>9207</v>
      </c>
      <c r="NP30" s="869">
        <v>2572</v>
      </c>
      <c r="NQ30" s="869">
        <v>8651</v>
      </c>
      <c r="NR30" s="870">
        <v>7562</v>
      </c>
      <c r="NS30" s="869"/>
      <c r="NT30" s="869"/>
      <c r="NU30" s="869"/>
      <c r="NV30" s="869"/>
      <c r="NW30" s="871">
        <v>27992</v>
      </c>
      <c r="NX30" s="841">
        <v>18647</v>
      </c>
      <c r="NY30" s="873">
        <v>46639</v>
      </c>
    </row>
    <row r="31" spans="1:389" ht="23.25" customHeight="1" thickBot="1" x14ac:dyDescent="0.3">
      <c r="A31" s="58" t="s">
        <v>116</v>
      </c>
      <c r="B31" s="1029">
        <v>1510</v>
      </c>
      <c r="C31" s="1030">
        <v>1400</v>
      </c>
      <c r="D31" s="739">
        <v>7.86</v>
      </c>
      <c r="E31" s="63"/>
      <c r="F31" s="63"/>
      <c r="G31" s="740" t="s">
        <v>117</v>
      </c>
      <c r="H31" s="741">
        <v>34</v>
      </c>
      <c r="I31" s="742">
        <v>68</v>
      </c>
      <c r="J31" s="743">
        <v>89</v>
      </c>
      <c r="K31" s="741">
        <v>191</v>
      </c>
      <c r="L31" s="744">
        <v>296</v>
      </c>
      <c r="M31" s="745">
        <v>-35.47</v>
      </c>
      <c r="N31" s="66"/>
      <c r="O31" s="794" t="s">
        <v>52</v>
      </c>
      <c r="P31" s="795">
        <v>540.79</v>
      </c>
      <c r="Q31" s="796">
        <v>500.4</v>
      </c>
      <c r="R31" s="797">
        <v>8.07</v>
      </c>
      <c r="S31" s="795">
        <v>457.68</v>
      </c>
      <c r="T31" s="796">
        <v>426.23</v>
      </c>
      <c r="U31" s="797">
        <v>7.38</v>
      </c>
      <c r="V31" s="795">
        <v>535.82000000000005</v>
      </c>
      <c r="W31" s="796">
        <v>495.89</v>
      </c>
      <c r="X31" s="797">
        <v>8.0500000000000007</v>
      </c>
      <c r="Y31" s="66"/>
      <c r="Z31" s="66"/>
      <c r="AA31" s="66" t="s">
        <v>84</v>
      </c>
      <c r="AB31" s="95">
        <v>78.48</v>
      </c>
      <c r="AC31" s="95">
        <v>73.099999999999994</v>
      </c>
      <c r="AD31" s="95">
        <v>64.849999999999994</v>
      </c>
      <c r="AE31" s="95">
        <v>72.14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1510</v>
      </c>
      <c r="CG31" s="1030">
        <v>1400</v>
      </c>
      <c r="CH31" s="739">
        <v>7.86</v>
      </c>
      <c r="CI31" s="63"/>
      <c r="CJ31" s="63"/>
      <c r="CK31" s="740" t="s">
        <v>117</v>
      </c>
      <c r="CL31" s="741">
        <v>154</v>
      </c>
      <c r="CM31" s="742">
        <v>79</v>
      </c>
      <c r="CN31" s="743">
        <v>46</v>
      </c>
      <c r="CO31" s="741">
        <v>279</v>
      </c>
      <c r="CP31" s="744">
        <v>326</v>
      </c>
      <c r="CQ31" s="745">
        <v>-14.42</v>
      </c>
      <c r="CR31" s="66"/>
      <c r="CS31" s="794" t="s">
        <v>52</v>
      </c>
      <c r="CT31" s="795">
        <v>562.87</v>
      </c>
      <c r="CU31" s="796">
        <v>531.32000000000005</v>
      </c>
      <c r="CV31" s="797">
        <v>5.94</v>
      </c>
      <c r="CW31" s="795">
        <v>497.29</v>
      </c>
      <c r="CX31" s="796">
        <v>473.08</v>
      </c>
      <c r="CY31" s="797">
        <v>5.12</v>
      </c>
      <c r="CZ31" s="795">
        <v>557.61</v>
      </c>
      <c r="DA31" s="796">
        <v>526.55999999999995</v>
      </c>
      <c r="DB31" s="797">
        <v>5.9</v>
      </c>
      <c r="DC31" s="66"/>
      <c r="DD31" s="66"/>
      <c r="DE31" s="66" t="s">
        <v>84</v>
      </c>
      <c r="DF31" s="95">
        <v>68.790000000000006</v>
      </c>
      <c r="DG31" s="95">
        <v>62.67</v>
      </c>
      <c r="DH31" s="95">
        <v>60.59</v>
      </c>
      <c r="DI31" s="95">
        <v>64.02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1510</v>
      </c>
      <c r="FK31" s="1030">
        <v>1400</v>
      </c>
      <c r="FL31" s="739">
        <v>7.86</v>
      </c>
      <c r="FM31" s="63"/>
      <c r="FN31" s="63"/>
      <c r="FO31" s="740" t="s">
        <v>117</v>
      </c>
      <c r="FP31" s="741">
        <v>31</v>
      </c>
      <c r="FQ31" s="742">
        <v>35</v>
      </c>
      <c r="FR31" s="743">
        <v>24</v>
      </c>
      <c r="FS31" s="741">
        <v>90</v>
      </c>
      <c r="FT31" s="744">
        <v>105</v>
      </c>
      <c r="FU31" s="745">
        <v>-14.29</v>
      </c>
      <c r="FV31" s="66"/>
      <c r="FW31" s="794" t="s">
        <v>52</v>
      </c>
      <c r="FX31" s="795">
        <v>539.64</v>
      </c>
      <c r="FY31" s="796">
        <v>514.96</v>
      </c>
      <c r="FZ31" s="797">
        <v>4.79</v>
      </c>
      <c r="GA31" s="795">
        <v>480.31</v>
      </c>
      <c r="GB31" s="796">
        <v>454.6</v>
      </c>
      <c r="GC31" s="797">
        <v>5.66</v>
      </c>
      <c r="GD31" s="795">
        <v>537.44000000000005</v>
      </c>
      <c r="GE31" s="796">
        <v>512.73</v>
      </c>
      <c r="GF31" s="797">
        <v>4.82</v>
      </c>
      <c r="GG31" s="66"/>
      <c r="GH31" s="66"/>
      <c r="GI31" s="66" t="s">
        <v>84</v>
      </c>
      <c r="GJ31" s="95">
        <v>48.65</v>
      </c>
      <c r="GK31" s="95">
        <v>50.17</v>
      </c>
      <c r="GL31" s="95">
        <v>51.97</v>
      </c>
      <c r="GM31" s="95">
        <v>50.26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1510</v>
      </c>
      <c r="IO31" s="1030">
        <v>1400</v>
      </c>
      <c r="IP31" s="739">
        <v>7.86</v>
      </c>
      <c r="IQ31" s="63"/>
      <c r="IR31" s="63"/>
      <c r="IS31" s="740" t="s">
        <v>117</v>
      </c>
      <c r="IT31" s="741">
        <v>141</v>
      </c>
      <c r="IU31" s="742">
        <v>101</v>
      </c>
      <c r="IV31" s="743">
        <v>133</v>
      </c>
      <c r="IW31" s="741">
        <v>375</v>
      </c>
      <c r="IX31" s="744">
        <v>405</v>
      </c>
      <c r="IY31" s="745">
        <v>-7.41</v>
      </c>
      <c r="IZ31" s="66"/>
      <c r="JA31" s="794" t="s">
        <v>52</v>
      </c>
      <c r="JB31" s="795">
        <v>549.20000000000005</v>
      </c>
      <c r="JC31" s="796">
        <v>534.75</v>
      </c>
      <c r="JD31" s="797">
        <v>2.7</v>
      </c>
      <c r="JE31" s="795">
        <v>481.84</v>
      </c>
      <c r="JF31" s="796">
        <v>462.55</v>
      </c>
      <c r="JG31" s="797">
        <v>4.17</v>
      </c>
      <c r="JH31" s="795">
        <v>542.19000000000005</v>
      </c>
      <c r="JI31" s="796">
        <v>527.29</v>
      </c>
      <c r="JJ31" s="797">
        <v>2.83</v>
      </c>
      <c r="JK31" s="66"/>
      <c r="JL31" s="66"/>
      <c r="JM31" s="66" t="s">
        <v>84</v>
      </c>
      <c r="JN31" s="95">
        <v>52.89</v>
      </c>
      <c r="JO31" s="95">
        <v>55.15</v>
      </c>
      <c r="JP31" s="95">
        <v>54.42</v>
      </c>
      <c r="JQ31" s="95">
        <v>54.15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1510</v>
      </c>
      <c r="LS31" s="1039">
        <v>1400</v>
      </c>
      <c r="LT31" s="755">
        <v>7.86</v>
      </c>
      <c r="LU31" s="63"/>
      <c r="LV31" s="63"/>
      <c r="LW31" s="740" t="s">
        <v>117</v>
      </c>
      <c r="LX31" s="57">
        <v>935</v>
      </c>
      <c r="LY31" s="756">
        <v>1132</v>
      </c>
      <c r="LZ31" s="757">
        <v>-17.399999999999999</v>
      </c>
      <c r="MA31" s="73"/>
      <c r="MB31" s="794" t="s">
        <v>52</v>
      </c>
      <c r="MC31" s="795">
        <v>549.97</v>
      </c>
      <c r="MD31" s="796">
        <v>521.92999999999995</v>
      </c>
      <c r="ME31" s="797">
        <v>5.37</v>
      </c>
      <c r="MF31" s="795">
        <v>482.16</v>
      </c>
      <c r="MG31" s="796">
        <v>458.58</v>
      </c>
      <c r="MH31" s="797">
        <v>5.14</v>
      </c>
      <c r="MI31" s="795">
        <v>544.95000000000005</v>
      </c>
      <c r="MJ31" s="796">
        <v>517.21</v>
      </c>
      <c r="MK31" s="797">
        <v>5.36</v>
      </c>
      <c r="ML31" s="4"/>
      <c r="MM31" s="4"/>
      <c r="MN31" s="4" t="s">
        <v>84</v>
      </c>
      <c r="MO31" s="990">
        <v>72.14</v>
      </c>
      <c r="MP31" s="990">
        <v>64.02</v>
      </c>
      <c r="MQ31" s="990">
        <v>50.26</v>
      </c>
      <c r="MR31" s="990">
        <v>54.15</v>
      </c>
      <c r="MS31" s="991">
        <v>60.14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69.040000000000006</v>
      </c>
      <c r="C32" s="1043">
        <v>65.58</v>
      </c>
      <c r="D32" s="739">
        <v>3.46</v>
      </c>
      <c r="E32" s="584"/>
      <c r="F32" s="63"/>
      <c r="G32" s="740" t="s">
        <v>119</v>
      </c>
      <c r="H32" s="741">
        <v>89</v>
      </c>
      <c r="I32" s="742">
        <v>116</v>
      </c>
      <c r="J32" s="743">
        <v>213</v>
      </c>
      <c r="K32" s="741">
        <v>418</v>
      </c>
      <c r="L32" s="744">
        <v>301</v>
      </c>
      <c r="M32" s="745">
        <v>38.869999999999997</v>
      </c>
      <c r="N32" s="66"/>
      <c r="O32" s="794" t="s">
        <v>58</v>
      </c>
      <c r="P32" s="795">
        <v>453.08</v>
      </c>
      <c r="Q32" s="980">
        <v>426.48</v>
      </c>
      <c r="R32" s="797">
        <v>6.24</v>
      </c>
      <c r="S32" s="795">
        <v>419.2</v>
      </c>
      <c r="T32" s="796">
        <v>394.59</v>
      </c>
      <c r="U32" s="797">
        <v>6.24</v>
      </c>
      <c r="V32" s="795">
        <v>451.05</v>
      </c>
      <c r="W32" s="796">
        <v>424.54</v>
      </c>
      <c r="X32" s="797">
        <v>6.24</v>
      </c>
      <c r="Y32" s="66"/>
      <c r="Z32" s="92" t="s">
        <v>60</v>
      </c>
      <c r="AA32" s="92"/>
      <c r="AB32" s="936">
        <v>31119</v>
      </c>
      <c r="AC32" s="936">
        <v>28635</v>
      </c>
      <c r="AD32" s="936">
        <v>31528</v>
      </c>
      <c r="AE32" s="936">
        <v>91282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34361</v>
      </c>
      <c r="AN32" s="912">
        <v>5798</v>
      </c>
      <c r="AO32" s="912">
        <v>40154</v>
      </c>
      <c r="AP32" s="911">
        <v>16345</v>
      </c>
      <c r="AQ32" s="912"/>
      <c r="AR32" s="912"/>
      <c r="AS32" s="912"/>
      <c r="AT32" s="912"/>
      <c r="AU32" s="911">
        <v>96658</v>
      </c>
      <c r="AV32" s="912">
        <v>11531</v>
      </c>
      <c r="AW32" s="1045">
        <v>108189</v>
      </c>
      <c r="AX32" s="102"/>
      <c r="AY32" s="102"/>
      <c r="AZ32" s="915" t="s">
        <v>49</v>
      </c>
      <c r="BA32" s="1046">
        <v>5952</v>
      </c>
      <c r="BB32" s="1047">
        <v>1447</v>
      </c>
      <c r="BC32" s="1047">
        <v>3570</v>
      </c>
      <c r="BD32" s="1048">
        <v>4101</v>
      </c>
      <c r="BE32" s="1047"/>
      <c r="BF32" s="1047"/>
      <c r="BG32" s="1047"/>
      <c r="BH32" s="1047"/>
      <c r="BI32" s="1049">
        <v>15070</v>
      </c>
      <c r="BJ32" s="1047">
        <v>5883</v>
      </c>
      <c r="BK32" s="1050">
        <v>20953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64.44</v>
      </c>
      <c r="CG32" s="1043">
        <v>62.46</v>
      </c>
      <c r="CH32" s="739">
        <v>1.98</v>
      </c>
      <c r="CI32" s="584"/>
      <c r="CJ32" s="63"/>
      <c r="CK32" s="740" t="s">
        <v>119</v>
      </c>
      <c r="CL32" s="741">
        <v>112</v>
      </c>
      <c r="CM32" s="742">
        <v>103</v>
      </c>
      <c r="CN32" s="743">
        <v>124</v>
      </c>
      <c r="CO32" s="741">
        <v>339</v>
      </c>
      <c r="CP32" s="744">
        <v>256</v>
      </c>
      <c r="CQ32" s="745">
        <v>32.42</v>
      </c>
      <c r="CR32" s="66"/>
      <c r="CS32" s="794" t="s">
        <v>58</v>
      </c>
      <c r="CT32" s="795">
        <v>619.83000000000004</v>
      </c>
      <c r="CU32" s="980">
        <v>592.29</v>
      </c>
      <c r="CV32" s="797">
        <v>4.6500000000000004</v>
      </c>
      <c r="CW32" s="795">
        <v>535.85</v>
      </c>
      <c r="CX32" s="796">
        <v>507.9</v>
      </c>
      <c r="CY32" s="797">
        <v>5.5</v>
      </c>
      <c r="CZ32" s="795">
        <v>613.1</v>
      </c>
      <c r="DA32" s="796">
        <v>585.39</v>
      </c>
      <c r="DB32" s="797">
        <v>4.7300000000000004</v>
      </c>
      <c r="DC32" s="66"/>
      <c r="DD32" s="92" t="s">
        <v>60</v>
      </c>
      <c r="DE32" s="92"/>
      <c r="DF32" s="936">
        <v>32672</v>
      </c>
      <c r="DG32" s="936">
        <v>30446</v>
      </c>
      <c r="DH32" s="936">
        <v>25141</v>
      </c>
      <c r="DI32" s="936">
        <v>88259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32998</v>
      </c>
      <c r="DR32" s="912">
        <v>5057</v>
      </c>
      <c r="DS32" s="912">
        <v>38497</v>
      </c>
      <c r="DT32" s="906">
        <v>27325</v>
      </c>
      <c r="DU32" s="905"/>
      <c r="DV32" s="905"/>
      <c r="DW32" s="905"/>
      <c r="DX32" s="905"/>
      <c r="DY32" s="909">
        <v>103877</v>
      </c>
      <c r="DZ32" s="912">
        <v>25097</v>
      </c>
      <c r="EA32" s="1045">
        <v>128974</v>
      </c>
      <c r="EB32" s="102"/>
      <c r="EC32" s="102"/>
      <c r="ED32" s="915" t="s">
        <v>49</v>
      </c>
      <c r="EE32" s="1046">
        <v>5538</v>
      </c>
      <c r="EF32" s="1047">
        <v>1167</v>
      </c>
      <c r="EG32" s="1047">
        <v>5002</v>
      </c>
      <c r="EH32" s="906">
        <v>1786</v>
      </c>
      <c r="EI32" s="905"/>
      <c r="EJ32" s="905"/>
      <c r="EK32" s="905"/>
      <c r="EL32" s="905"/>
      <c r="EM32" s="909">
        <v>13493</v>
      </c>
      <c r="EN32" s="1047">
        <v>4986</v>
      </c>
      <c r="EO32" s="1050">
        <v>18479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56.15</v>
      </c>
      <c r="FK32" s="1043">
        <v>54.68</v>
      </c>
      <c r="FL32" s="739">
        <v>1.47</v>
      </c>
      <c r="FM32" s="584"/>
      <c r="FN32" s="63"/>
      <c r="FO32" s="740" t="s">
        <v>119</v>
      </c>
      <c r="FP32" s="741">
        <v>219</v>
      </c>
      <c r="FQ32" s="742">
        <v>234</v>
      </c>
      <c r="FR32" s="743">
        <v>224</v>
      </c>
      <c r="FS32" s="741">
        <v>677</v>
      </c>
      <c r="FT32" s="744">
        <v>650</v>
      </c>
      <c r="FU32" s="745">
        <v>4.1500000000000004</v>
      </c>
      <c r="FV32" s="66"/>
      <c r="FW32" s="794" t="s">
        <v>58</v>
      </c>
      <c r="FX32" s="795">
        <v>435.89</v>
      </c>
      <c r="FY32" s="980">
        <v>419.29</v>
      </c>
      <c r="FZ32" s="797">
        <v>3.96</v>
      </c>
      <c r="GA32" s="795">
        <v>292.08</v>
      </c>
      <c r="GB32" s="796">
        <v>279.92</v>
      </c>
      <c r="GC32" s="797">
        <v>4.34</v>
      </c>
      <c r="GD32" s="795">
        <v>430.56</v>
      </c>
      <c r="GE32" s="796">
        <v>414.13</v>
      </c>
      <c r="GF32" s="797">
        <v>3.97</v>
      </c>
      <c r="GG32" s="66"/>
      <c r="GH32" s="92" t="s">
        <v>60</v>
      </c>
      <c r="GI32" s="92"/>
      <c r="GJ32" s="936">
        <v>23236</v>
      </c>
      <c r="GK32" s="936">
        <v>22768</v>
      </c>
      <c r="GL32" s="936">
        <v>22960</v>
      </c>
      <c r="GM32" s="936">
        <v>68964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25587</v>
      </c>
      <c r="GV32" s="912">
        <v>5141</v>
      </c>
      <c r="GW32" s="912">
        <v>31867</v>
      </c>
      <c r="GX32" s="906">
        <v>18798</v>
      </c>
      <c r="GY32" s="905"/>
      <c r="GZ32" s="905"/>
      <c r="HA32" s="905"/>
      <c r="HB32" s="905"/>
      <c r="HC32" s="909">
        <v>81393</v>
      </c>
      <c r="HD32" s="912">
        <v>6651</v>
      </c>
      <c r="HE32" s="1045">
        <v>88044</v>
      </c>
      <c r="HF32" s="102"/>
      <c r="HG32" s="102"/>
      <c r="HH32" s="915" t="s">
        <v>49</v>
      </c>
      <c r="HI32" s="1046">
        <v>2242</v>
      </c>
      <c r="HJ32" s="1047">
        <v>1211</v>
      </c>
      <c r="HK32" s="1047">
        <v>2916</v>
      </c>
      <c r="HL32" s="906">
        <v>1223</v>
      </c>
      <c r="HM32" s="905"/>
      <c r="HN32" s="905"/>
      <c r="HO32" s="905"/>
      <c r="HP32" s="905"/>
      <c r="HQ32" s="909">
        <v>7592</v>
      </c>
      <c r="HR32" s="1047">
        <v>2593</v>
      </c>
      <c r="HS32" s="1050">
        <v>10185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60.04</v>
      </c>
      <c r="IO32" s="1043">
        <v>58.67</v>
      </c>
      <c r="IP32" s="739">
        <v>1.37</v>
      </c>
      <c r="IQ32" s="584"/>
      <c r="IR32" s="63"/>
      <c r="IS32" s="740" t="s">
        <v>119</v>
      </c>
      <c r="IT32" s="741">
        <v>485</v>
      </c>
      <c r="IU32" s="742">
        <v>391</v>
      </c>
      <c r="IV32" s="743">
        <v>247</v>
      </c>
      <c r="IW32" s="741">
        <v>1123</v>
      </c>
      <c r="IX32" s="744">
        <v>1137</v>
      </c>
      <c r="IY32" s="745">
        <v>-1.23</v>
      </c>
      <c r="IZ32" s="66"/>
      <c r="JA32" s="794" t="s">
        <v>58</v>
      </c>
      <c r="JB32" s="795">
        <v>452.26</v>
      </c>
      <c r="JC32" s="980">
        <v>420.25</v>
      </c>
      <c r="JD32" s="797">
        <v>7.62</v>
      </c>
      <c r="JE32" s="795">
        <v>307.86</v>
      </c>
      <c r="JF32" s="796">
        <v>296.37</v>
      </c>
      <c r="JG32" s="797">
        <v>3.88</v>
      </c>
      <c r="JH32" s="795">
        <v>437.23</v>
      </c>
      <c r="JI32" s="796">
        <v>407.45</v>
      </c>
      <c r="JJ32" s="797">
        <v>7.31</v>
      </c>
      <c r="JK32" s="66"/>
      <c r="JL32" s="92" t="s">
        <v>60</v>
      </c>
      <c r="JM32" s="92"/>
      <c r="JN32" s="936">
        <v>22920</v>
      </c>
      <c r="JO32" s="936">
        <v>22976</v>
      </c>
      <c r="JP32" s="936">
        <v>26434</v>
      </c>
      <c r="JQ32" s="936">
        <v>72330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25765</v>
      </c>
      <c r="JZ32" s="912">
        <v>4070</v>
      </c>
      <c r="KA32" s="912">
        <v>33122</v>
      </c>
      <c r="KB32" s="911">
        <v>27470</v>
      </c>
      <c r="KC32" s="912"/>
      <c r="KD32" s="912"/>
      <c r="KE32" s="912"/>
      <c r="KF32" s="912"/>
      <c r="KG32" s="913">
        <v>90427</v>
      </c>
      <c r="KH32" s="912">
        <v>24443</v>
      </c>
      <c r="KI32" s="1045">
        <v>114870</v>
      </c>
      <c r="KJ32" s="102"/>
      <c r="KK32" s="102"/>
      <c r="KL32" s="915" t="s">
        <v>49</v>
      </c>
      <c r="KM32" s="1046">
        <v>4686</v>
      </c>
      <c r="KN32" s="1047">
        <v>1817</v>
      </c>
      <c r="KO32" s="1047">
        <v>2870</v>
      </c>
      <c r="KP32" s="911">
        <v>4168</v>
      </c>
      <c r="KQ32" s="912"/>
      <c r="KR32" s="912"/>
      <c r="KS32" s="912"/>
      <c r="KT32" s="912"/>
      <c r="KU32" s="913">
        <v>13541</v>
      </c>
      <c r="KV32" s="1047">
        <v>13204</v>
      </c>
      <c r="KW32" s="1050">
        <v>26745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62.42</v>
      </c>
      <c r="LS32" s="1052">
        <v>60.34</v>
      </c>
      <c r="LT32" s="755">
        <v>2.08</v>
      </c>
      <c r="LU32" s="63"/>
      <c r="LV32" s="63"/>
      <c r="LW32" s="740" t="s">
        <v>119</v>
      </c>
      <c r="LX32" s="57">
        <v>2557</v>
      </c>
      <c r="LY32" s="756">
        <v>2344</v>
      </c>
      <c r="LZ32" s="757">
        <v>9.09</v>
      </c>
      <c r="MA32" s="73"/>
      <c r="MB32" s="794" t="s">
        <v>58</v>
      </c>
      <c r="MC32" s="795">
        <v>498.62</v>
      </c>
      <c r="MD32" s="796">
        <v>470.59</v>
      </c>
      <c r="ME32" s="797">
        <v>5.96</v>
      </c>
      <c r="MF32" s="795">
        <v>399.52</v>
      </c>
      <c r="MG32" s="796">
        <v>379.25</v>
      </c>
      <c r="MH32" s="797">
        <v>5.34</v>
      </c>
      <c r="MI32" s="795">
        <v>491.29</v>
      </c>
      <c r="MJ32" s="796">
        <v>463.78</v>
      </c>
      <c r="MK32" s="797">
        <v>5.93</v>
      </c>
      <c r="ML32" s="4"/>
      <c r="MM32" s="781" t="s">
        <v>60</v>
      </c>
      <c r="MN32" s="781"/>
      <c r="MO32" s="782">
        <v>91282</v>
      </c>
      <c r="MP32" s="782">
        <v>88259</v>
      </c>
      <c r="MQ32" s="782">
        <v>68964</v>
      </c>
      <c r="MR32" s="782">
        <v>72330</v>
      </c>
      <c r="MS32" s="782">
        <v>320835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118711</v>
      </c>
      <c r="NB32" s="917">
        <v>20066</v>
      </c>
      <c r="NC32" s="917">
        <v>143640</v>
      </c>
      <c r="ND32" s="918">
        <v>89938</v>
      </c>
      <c r="NE32" s="917"/>
      <c r="NF32" s="917"/>
      <c r="NG32" s="917"/>
      <c r="NH32" s="917"/>
      <c r="NI32" s="919">
        <v>372355</v>
      </c>
      <c r="NJ32" s="917">
        <v>67722</v>
      </c>
      <c r="NK32" s="919">
        <v>440077</v>
      </c>
      <c r="NL32" s="585"/>
      <c r="NM32" s="585"/>
      <c r="NN32" s="916" t="s">
        <v>49</v>
      </c>
      <c r="NO32" s="916">
        <v>18418</v>
      </c>
      <c r="NP32" s="917">
        <v>5642</v>
      </c>
      <c r="NQ32" s="917">
        <v>14358</v>
      </c>
      <c r="NR32" s="918">
        <v>11278</v>
      </c>
      <c r="NS32" s="917"/>
      <c r="NT32" s="917"/>
      <c r="NU32" s="917"/>
      <c r="NV32" s="917"/>
      <c r="NW32" s="919">
        <v>49696</v>
      </c>
      <c r="NX32" s="919">
        <v>26666</v>
      </c>
      <c r="NY32" s="919">
        <v>76362</v>
      </c>
    </row>
    <row r="33" spans="1:389" ht="23.25" customHeight="1" thickTop="1" x14ac:dyDescent="0.25">
      <c r="A33" s="58" t="s">
        <v>120</v>
      </c>
      <c r="B33" s="1053">
        <v>91282</v>
      </c>
      <c r="C33" s="1030">
        <v>85441</v>
      </c>
      <c r="D33" s="739">
        <v>6.84</v>
      </c>
      <c r="E33" s="63"/>
      <c r="F33" s="63"/>
      <c r="G33" s="740" t="s">
        <v>121</v>
      </c>
      <c r="H33" s="741">
        <v>55</v>
      </c>
      <c r="I33" s="742">
        <v>141</v>
      </c>
      <c r="J33" s="743">
        <v>28</v>
      </c>
      <c r="K33" s="741">
        <v>224</v>
      </c>
      <c r="L33" s="744">
        <v>102</v>
      </c>
      <c r="M33" s="745">
        <v>119.61</v>
      </c>
      <c r="N33" s="66"/>
      <c r="O33" s="794" t="s">
        <v>63</v>
      </c>
      <c r="P33" s="795">
        <v>285.88</v>
      </c>
      <c r="Q33" s="796">
        <v>273.86</v>
      </c>
      <c r="R33" s="797">
        <v>4.3899999999999997</v>
      </c>
      <c r="S33" s="795">
        <v>120.59</v>
      </c>
      <c r="T33" s="796">
        <v>116.02</v>
      </c>
      <c r="U33" s="797">
        <v>3.94</v>
      </c>
      <c r="V33" s="795">
        <v>275.99</v>
      </c>
      <c r="W33" s="796">
        <v>264.27</v>
      </c>
      <c r="X33" s="797">
        <v>4.43</v>
      </c>
      <c r="Y33" s="66"/>
      <c r="Z33" s="66"/>
      <c r="AA33" s="66" t="s">
        <v>39</v>
      </c>
      <c r="AB33" s="799">
        <v>2541</v>
      </c>
      <c r="AC33" s="799">
        <v>2172</v>
      </c>
      <c r="AD33" s="799">
        <v>2532</v>
      </c>
      <c r="AE33" s="799">
        <v>7245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88259</v>
      </c>
      <c r="CG33" s="1030">
        <v>81176</v>
      </c>
      <c r="CH33" s="739">
        <v>8.73</v>
      </c>
      <c r="CI33" s="63"/>
      <c r="CJ33" s="63"/>
      <c r="CK33" s="740" t="s">
        <v>121</v>
      </c>
      <c r="CL33" s="741">
        <v>15</v>
      </c>
      <c r="CM33" s="742">
        <v>37</v>
      </c>
      <c r="CN33" s="743">
        <v>18</v>
      </c>
      <c r="CO33" s="741">
        <v>70</v>
      </c>
      <c r="CP33" s="744">
        <v>81</v>
      </c>
      <c r="CQ33" s="745">
        <v>-13.58</v>
      </c>
      <c r="CR33" s="66"/>
      <c r="CS33" s="794" t="s">
        <v>63</v>
      </c>
      <c r="CT33" s="795">
        <v>297.39999999999998</v>
      </c>
      <c r="CU33" s="796">
        <v>289.45999999999998</v>
      </c>
      <c r="CV33" s="797">
        <v>2.74</v>
      </c>
      <c r="CW33" s="795">
        <v>168.2</v>
      </c>
      <c r="CX33" s="796">
        <v>162.85</v>
      </c>
      <c r="CY33" s="797">
        <v>3.29</v>
      </c>
      <c r="CZ33" s="795">
        <v>287.04000000000002</v>
      </c>
      <c r="DA33" s="796">
        <v>279.11</v>
      </c>
      <c r="DB33" s="797">
        <v>2.84</v>
      </c>
      <c r="DC33" s="66"/>
      <c r="DD33" s="66"/>
      <c r="DE33" s="66" t="s">
        <v>39</v>
      </c>
      <c r="DF33" s="799">
        <v>2364</v>
      </c>
      <c r="DG33" s="799">
        <v>2436</v>
      </c>
      <c r="DH33" s="799">
        <v>1424</v>
      </c>
      <c r="DI33" s="799">
        <v>6224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68964</v>
      </c>
      <c r="FK33" s="1030">
        <v>64006</v>
      </c>
      <c r="FL33" s="739">
        <v>7.75</v>
      </c>
      <c r="FM33" s="63"/>
      <c r="FN33" s="63"/>
      <c r="FO33" s="740" t="s">
        <v>121</v>
      </c>
      <c r="FP33" s="741">
        <v>71</v>
      </c>
      <c r="FQ33" s="742">
        <v>82</v>
      </c>
      <c r="FR33" s="743">
        <v>102</v>
      </c>
      <c r="FS33" s="741">
        <v>255</v>
      </c>
      <c r="FT33" s="744">
        <v>273</v>
      </c>
      <c r="FU33" s="745">
        <v>-6.59</v>
      </c>
      <c r="FV33" s="66"/>
      <c r="FW33" s="794" t="s">
        <v>63</v>
      </c>
      <c r="FX33" s="795">
        <v>259.33999999999997</v>
      </c>
      <c r="FY33" s="796">
        <v>244.14</v>
      </c>
      <c r="FZ33" s="797">
        <v>6.23</v>
      </c>
      <c r="GA33" s="795">
        <v>168.76</v>
      </c>
      <c r="GB33" s="796">
        <v>159</v>
      </c>
      <c r="GC33" s="797">
        <v>6.14</v>
      </c>
      <c r="GD33" s="795">
        <v>255.98</v>
      </c>
      <c r="GE33" s="796">
        <v>240.99</v>
      </c>
      <c r="GF33" s="797">
        <v>6.22</v>
      </c>
      <c r="GG33" s="66"/>
      <c r="GH33" s="66"/>
      <c r="GI33" s="66" t="s">
        <v>39</v>
      </c>
      <c r="GJ33" s="799">
        <v>1989</v>
      </c>
      <c r="GK33" s="799">
        <v>2220</v>
      </c>
      <c r="GL33" s="799">
        <v>2143</v>
      </c>
      <c r="GM33" s="799">
        <v>6352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72330</v>
      </c>
      <c r="IO33" s="1030">
        <v>67136</v>
      </c>
      <c r="IP33" s="739">
        <v>7.74</v>
      </c>
      <c r="IQ33" s="63"/>
      <c r="IR33" s="63"/>
      <c r="IS33" s="740" t="s">
        <v>121</v>
      </c>
      <c r="IT33" s="741">
        <v>84</v>
      </c>
      <c r="IU33" s="742">
        <v>72</v>
      </c>
      <c r="IV33" s="743">
        <v>114</v>
      </c>
      <c r="IW33" s="741">
        <v>270</v>
      </c>
      <c r="IX33" s="744">
        <v>255</v>
      </c>
      <c r="IY33" s="745">
        <v>5.88</v>
      </c>
      <c r="IZ33" s="66"/>
      <c r="JA33" s="794" t="s">
        <v>63</v>
      </c>
      <c r="JB33" s="795">
        <v>259.54000000000002</v>
      </c>
      <c r="JC33" s="796">
        <v>247.17</v>
      </c>
      <c r="JD33" s="797">
        <v>5</v>
      </c>
      <c r="JE33" s="795">
        <v>115.02</v>
      </c>
      <c r="JF33" s="796">
        <v>108.5</v>
      </c>
      <c r="JG33" s="797">
        <v>6.01</v>
      </c>
      <c r="JH33" s="795">
        <v>244.49</v>
      </c>
      <c r="JI33" s="796">
        <v>232.84</v>
      </c>
      <c r="JJ33" s="797">
        <v>5</v>
      </c>
      <c r="JK33" s="66"/>
      <c r="JL33" s="66"/>
      <c r="JM33" s="66" t="s">
        <v>39</v>
      </c>
      <c r="JN33" s="799">
        <v>1852</v>
      </c>
      <c r="JO33" s="799">
        <v>1972</v>
      </c>
      <c r="JP33" s="799">
        <v>2063</v>
      </c>
      <c r="JQ33" s="799">
        <v>5887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320835</v>
      </c>
      <c r="LS33" s="1039">
        <v>297759</v>
      </c>
      <c r="LT33" s="755">
        <v>7.75</v>
      </c>
      <c r="LU33" s="63"/>
      <c r="LV33" s="63"/>
      <c r="LW33" s="740" t="s">
        <v>121</v>
      </c>
      <c r="LX33" s="57">
        <v>819</v>
      </c>
      <c r="LY33" s="756">
        <v>711</v>
      </c>
      <c r="LZ33" s="757">
        <v>15.19</v>
      </c>
      <c r="MA33" s="73"/>
      <c r="MB33" s="794" t="s">
        <v>63</v>
      </c>
      <c r="MC33" s="795">
        <v>276.98</v>
      </c>
      <c r="MD33" s="796">
        <v>264.56</v>
      </c>
      <c r="ME33" s="797">
        <v>4.6900000000000004</v>
      </c>
      <c r="MF33" s="795">
        <v>138.26</v>
      </c>
      <c r="MG33" s="796">
        <v>132.05000000000001</v>
      </c>
      <c r="MH33" s="797">
        <v>4.7</v>
      </c>
      <c r="MI33" s="795">
        <v>266.70999999999998</v>
      </c>
      <c r="MJ33" s="796">
        <v>254.69</v>
      </c>
      <c r="MK33" s="797">
        <v>4.72</v>
      </c>
      <c r="ML33" s="4"/>
      <c r="MM33" s="4"/>
      <c r="MN33" s="4" t="s">
        <v>39</v>
      </c>
      <c r="MO33" s="821">
        <v>7245</v>
      </c>
      <c r="MP33" s="821">
        <v>6224</v>
      </c>
      <c r="MQ33" s="821">
        <v>6352</v>
      </c>
      <c r="MR33" s="821">
        <v>5887</v>
      </c>
      <c r="MS33" s="821">
        <v>25708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80313</v>
      </c>
      <c r="C34" s="1056">
        <v>74801</v>
      </c>
      <c r="D34" s="763">
        <v>7.37</v>
      </c>
      <c r="E34" s="63"/>
      <c r="F34" s="63"/>
      <c r="G34" s="740" t="s">
        <v>123</v>
      </c>
      <c r="H34" s="741">
        <v>11</v>
      </c>
      <c r="I34" s="742">
        <v>7</v>
      </c>
      <c r="J34" s="743">
        <v>35</v>
      </c>
      <c r="K34" s="741">
        <v>53</v>
      </c>
      <c r="L34" s="744">
        <v>129</v>
      </c>
      <c r="M34" s="745">
        <v>-58.91</v>
      </c>
      <c r="N34" s="66"/>
      <c r="O34" s="794" t="s">
        <v>69</v>
      </c>
      <c r="P34" s="795">
        <v>133.29</v>
      </c>
      <c r="Q34" s="796">
        <v>126.21</v>
      </c>
      <c r="R34" s="797">
        <v>5.61</v>
      </c>
      <c r="S34" s="795">
        <v>112.55</v>
      </c>
      <c r="T34" s="796">
        <v>107.95</v>
      </c>
      <c r="U34" s="797">
        <v>4.26</v>
      </c>
      <c r="V34" s="795">
        <v>132.05000000000001</v>
      </c>
      <c r="W34" s="796">
        <v>125.1</v>
      </c>
      <c r="X34" s="797">
        <v>5.56</v>
      </c>
      <c r="Y34" s="66"/>
      <c r="Z34" s="66"/>
      <c r="AA34" s="66" t="s">
        <v>53</v>
      </c>
      <c r="AB34" s="799">
        <v>13979</v>
      </c>
      <c r="AC34" s="799">
        <v>13851</v>
      </c>
      <c r="AD34" s="799">
        <v>15894</v>
      </c>
      <c r="AE34" s="799">
        <v>43724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76552</v>
      </c>
      <c r="CG34" s="1056">
        <v>69892</v>
      </c>
      <c r="CH34" s="763">
        <v>9.5299999999999994</v>
      </c>
      <c r="CI34" s="63"/>
      <c r="CJ34" s="63"/>
      <c r="CK34" s="740" t="s">
        <v>123</v>
      </c>
      <c r="CL34" s="741">
        <v>40</v>
      </c>
      <c r="CM34" s="742">
        <v>42</v>
      </c>
      <c r="CN34" s="743">
        <v>36</v>
      </c>
      <c r="CO34" s="741">
        <v>118</v>
      </c>
      <c r="CP34" s="744">
        <v>108</v>
      </c>
      <c r="CQ34" s="745">
        <v>9.26</v>
      </c>
      <c r="CR34" s="66"/>
      <c r="CS34" s="794" t="s">
        <v>69</v>
      </c>
      <c r="CT34" s="795">
        <v>204.82</v>
      </c>
      <c r="CU34" s="796">
        <v>201.91</v>
      </c>
      <c r="CV34" s="797">
        <v>1.44</v>
      </c>
      <c r="CW34" s="795">
        <v>92.08</v>
      </c>
      <c r="CX34" s="796">
        <v>89.34</v>
      </c>
      <c r="CY34" s="797">
        <v>3.07</v>
      </c>
      <c r="CZ34" s="795">
        <v>195.78</v>
      </c>
      <c r="DA34" s="796">
        <v>192.71</v>
      </c>
      <c r="DB34" s="797">
        <v>1.59</v>
      </c>
      <c r="DC34" s="66"/>
      <c r="DD34" s="66"/>
      <c r="DE34" s="66" t="s">
        <v>53</v>
      </c>
      <c r="DF34" s="799">
        <v>16418</v>
      </c>
      <c r="DG34" s="799">
        <v>15288</v>
      </c>
      <c r="DH34" s="799">
        <v>11793</v>
      </c>
      <c r="DI34" s="799">
        <v>43499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62595</v>
      </c>
      <c r="FK34" s="1056">
        <v>57747</v>
      </c>
      <c r="FL34" s="763">
        <v>8.4</v>
      </c>
      <c r="FM34" s="63"/>
      <c r="FN34" s="63"/>
      <c r="FO34" s="740" t="s">
        <v>123</v>
      </c>
      <c r="FP34" s="741">
        <v>134</v>
      </c>
      <c r="FQ34" s="742">
        <v>132</v>
      </c>
      <c r="FR34" s="743">
        <v>71</v>
      </c>
      <c r="FS34" s="741">
        <v>337</v>
      </c>
      <c r="FT34" s="744">
        <v>342</v>
      </c>
      <c r="FU34" s="745">
        <v>-1.46</v>
      </c>
      <c r="FV34" s="66"/>
      <c r="FW34" s="794" t="s">
        <v>69</v>
      </c>
      <c r="FX34" s="795">
        <v>134.59</v>
      </c>
      <c r="FY34" s="796">
        <v>131.13</v>
      </c>
      <c r="FZ34" s="797">
        <v>2.64</v>
      </c>
      <c r="GA34" s="795">
        <v>114.67</v>
      </c>
      <c r="GB34" s="796">
        <v>110.85</v>
      </c>
      <c r="GC34" s="797">
        <v>3.45</v>
      </c>
      <c r="GD34" s="795">
        <v>133.85</v>
      </c>
      <c r="GE34" s="796">
        <v>130.38</v>
      </c>
      <c r="GF34" s="797">
        <v>2.66</v>
      </c>
      <c r="GG34" s="66"/>
      <c r="GH34" s="66"/>
      <c r="GI34" s="66" t="s">
        <v>53</v>
      </c>
      <c r="GJ34" s="799">
        <v>12159</v>
      </c>
      <c r="GK34" s="799">
        <v>11188</v>
      </c>
      <c r="GL34" s="799">
        <v>11436</v>
      </c>
      <c r="GM34" s="799">
        <v>34783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62957</v>
      </c>
      <c r="IO34" s="1056">
        <v>58360</v>
      </c>
      <c r="IP34" s="763">
        <v>7.88</v>
      </c>
      <c r="IQ34" s="63"/>
      <c r="IR34" s="63"/>
      <c r="IS34" s="740" t="s">
        <v>123</v>
      </c>
      <c r="IT34" s="741">
        <v>16</v>
      </c>
      <c r="IU34" s="742">
        <v>49</v>
      </c>
      <c r="IV34" s="743">
        <v>76</v>
      </c>
      <c r="IW34" s="741">
        <v>141</v>
      </c>
      <c r="IX34" s="744">
        <v>98</v>
      </c>
      <c r="IY34" s="745">
        <v>43.88</v>
      </c>
      <c r="IZ34" s="66"/>
      <c r="JA34" s="794" t="s">
        <v>69</v>
      </c>
      <c r="JB34" s="795">
        <v>136.28</v>
      </c>
      <c r="JC34" s="796">
        <v>130.41999999999999</v>
      </c>
      <c r="JD34" s="797">
        <v>4.49</v>
      </c>
      <c r="JE34" s="795">
        <v>142.91</v>
      </c>
      <c r="JF34" s="796">
        <v>140.36000000000001</v>
      </c>
      <c r="JG34" s="797">
        <v>1.82</v>
      </c>
      <c r="JH34" s="795">
        <v>136.97</v>
      </c>
      <c r="JI34" s="796">
        <v>131.44999999999999</v>
      </c>
      <c r="JJ34" s="797">
        <v>4.2</v>
      </c>
      <c r="JK34" s="66"/>
      <c r="JL34" s="66"/>
      <c r="JM34" s="66" t="s">
        <v>53</v>
      </c>
      <c r="JN34" s="799">
        <v>11342</v>
      </c>
      <c r="JO34" s="799">
        <v>11210</v>
      </c>
      <c r="JP34" s="799">
        <v>13440</v>
      </c>
      <c r="JQ34" s="799">
        <v>35992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282417</v>
      </c>
      <c r="LS34" s="1058">
        <v>260800</v>
      </c>
      <c r="LT34" s="780">
        <v>8.2899999999999991</v>
      </c>
      <c r="LU34" s="63"/>
      <c r="LV34" s="63"/>
      <c r="LW34" s="740" t="s">
        <v>123</v>
      </c>
      <c r="LX34" s="57">
        <v>649</v>
      </c>
      <c r="LY34" s="756">
        <v>677</v>
      </c>
      <c r="LZ34" s="757">
        <v>-4.1399999999999997</v>
      </c>
      <c r="MA34" s="73"/>
      <c r="MB34" s="794" t="s">
        <v>69</v>
      </c>
      <c r="MC34" s="795">
        <v>155.43</v>
      </c>
      <c r="MD34" s="796">
        <v>150.06</v>
      </c>
      <c r="ME34" s="797">
        <v>3.58</v>
      </c>
      <c r="MF34" s="795">
        <v>118.34</v>
      </c>
      <c r="MG34" s="796">
        <v>115.48</v>
      </c>
      <c r="MH34" s="797">
        <v>2.48</v>
      </c>
      <c r="MI34" s="795">
        <v>152.69</v>
      </c>
      <c r="MJ34" s="796">
        <v>147.47999999999999</v>
      </c>
      <c r="MK34" s="797">
        <v>3.53</v>
      </c>
      <c r="ML34" s="4"/>
      <c r="MM34" s="4"/>
      <c r="MN34" s="4" t="s">
        <v>53</v>
      </c>
      <c r="MO34" s="821">
        <v>43724</v>
      </c>
      <c r="MP34" s="821">
        <v>43499</v>
      </c>
      <c r="MQ34" s="821">
        <v>34783</v>
      </c>
      <c r="MR34" s="821">
        <v>35992</v>
      </c>
      <c r="MS34" s="821">
        <v>157998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10969</v>
      </c>
      <c r="C35" s="1060">
        <v>10640</v>
      </c>
      <c r="D35" s="901">
        <v>3.09</v>
      </c>
      <c r="E35" s="63"/>
      <c r="F35" s="63"/>
      <c r="G35" s="740" t="s">
        <v>126</v>
      </c>
      <c r="H35" s="741">
        <v>230</v>
      </c>
      <c r="I35" s="742">
        <v>125</v>
      </c>
      <c r="J35" s="743">
        <v>124</v>
      </c>
      <c r="K35" s="741">
        <v>479</v>
      </c>
      <c r="L35" s="744">
        <v>286</v>
      </c>
      <c r="M35" s="745">
        <v>67.48</v>
      </c>
      <c r="N35" s="66"/>
      <c r="O35" s="794" t="s">
        <v>74</v>
      </c>
      <c r="P35" s="795">
        <v>281.16000000000003</v>
      </c>
      <c r="Q35" s="796">
        <v>268.95999999999998</v>
      </c>
      <c r="R35" s="797">
        <v>4.54</v>
      </c>
      <c r="S35" s="795">
        <v>303.2</v>
      </c>
      <c r="T35" s="796">
        <v>291.60000000000002</v>
      </c>
      <c r="U35" s="797">
        <v>3.98</v>
      </c>
      <c r="V35" s="795">
        <v>282.48</v>
      </c>
      <c r="W35" s="796">
        <v>270.33999999999997</v>
      </c>
      <c r="X35" s="797">
        <v>4.49</v>
      </c>
      <c r="Y35" s="66"/>
      <c r="Z35" s="66"/>
      <c r="AA35" s="66" t="s">
        <v>59</v>
      </c>
      <c r="AB35" s="799">
        <v>14599</v>
      </c>
      <c r="AC35" s="799">
        <v>12612</v>
      </c>
      <c r="AD35" s="799">
        <v>13102</v>
      </c>
      <c r="AE35" s="799">
        <v>40313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11707</v>
      </c>
      <c r="CG35" s="1060">
        <v>11284</v>
      </c>
      <c r="CH35" s="901">
        <v>3.75</v>
      </c>
      <c r="CI35" s="63"/>
      <c r="CJ35" s="63"/>
      <c r="CK35" s="740" t="s">
        <v>126</v>
      </c>
      <c r="CL35" s="741">
        <v>194</v>
      </c>
      <c r="CM35" s="742">
        <v>129</v>
      </c>
      <c r="CN35" s="743">
        <v>143</v>
      </c>
      <c r="CO35" s="741">
        <v>466</v>
      </c>
      <c r="CP35" s="744">
        <v>383</v>
      </c>
      <c r="CQ35" s="745">
        <v>21.67</v>
      </c>
      <c r="CR35" s="66"/>
      <c r="CS35" s="794" t="s">
        <v>74</v>
      </c>
      <c r="CT35" s="795">
        <v>291.31</v>
      </c>
      <c r="CU35" s="796">
        <v>283.64</v>
      </c>
      <c r="CV35" s="797">
        <v>2.7</v>
      </c>
      <c r="CW35" s="795">
        <v>168.87</v>
      </c>
      <c r="CX35" s="796">
        <v>163.55000000000001</v>
      </c>
      <c r="CY35" s="797">
        <v>3.25</v>
      </c>
      <c r="CZ35" s="795">
        <v>281.5</v>
      </c>
      <c r="DA35" s="796">
        <v>273.82</v>
      </c>
      <c r="DB35" s="797">
        <v>2.8</v>
      </c>
      <c r="DC35" s="66"/>
      <c r="DD35" s="66"/>
      <c r="DE35" s="66" t="s">
        <v>59</v>
      </c>
      <c r="DF35" s="799">
        <v>13890</v>
      </c>
      <c r="DG35" s="799">
        <v>12722</v>
      </c>
      <c r="DH35" s="799">
        <v>11924</v>
      </c>
      <c r="DI35" s="799">
        <v>38536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6369</v>
      </c>
      <c r="FK35" s="1060">
        <v>6259</v>
      </c>
      <c r="FL35" s="901">
        <v>1.76</v>
      </c>
      <c r="FM35" s="63"/>
      <c r="FN35" s="63"/>
      <c r="FO35" s="740" t="s">
        <v>126</v>
      </c>
      <c r="FP35" s="741">
        <v>26</v>
      </c>
      <c r="FQ35" s="742">
        <v>51</v>
      </c>
      <c r="FR35" s="743">
        <v>65</v>
      </c>
      <c r="FS35" s="741">
        <v>142</v>
      </c>
      <c r="FT35" s="744">
        <v>136</v>
      </c>
      <c r="FU35" s="745">
        <v>4.41</v>
      </c>
      <c r="FV35" s="66"/>
      <c r="FW35" s="794" t="s">
        <v>74</v>
      </c>
      <c r="FX35" s="795">
        <v>308.47000000000003</v>
      </c>
      <c r="FY35" s="796">
        <v>294.27</v>
      </c>
      <c r="FZ35" s="797">
        <v>4.83</v>
      </c>
      <c r="GA35" s="795">
        <v>192.56</v>
      </c>
      <c r="GB35" s="796">
        <v>184.75</v>
      </c>
      <c r="GC35" s="797">
        <v>4.2300000000000004</v>
      </c>
      <c r="GD35" s="795">
        <v>304.17</v>
      </c>
      <c r="GE35" s="796">
        <v>290.22000000000003</v>
      </c>
      <c r="GF35" s="797">
        <v>4.8099999999999996</v>
      </c>
      <c r="GG35" s="66"/>
      <c r="GH35" s="66"/>
      <c r="GI35" s="66" t="s">
        <v>59</v>
      </c>
      <c r="GJ35" s="799">
        <v>9088</v>
      </c>
      <c r="GK35" s="799">
        <v>9360</v>
      </c>
      <c r="GL35" s="799">
        <v>9381</v>
      </c>
      <c r="GM35" s="799">
        <v>27829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9373</v>
      </c>
      <c r="IO35" s="1060">
        <v>8776</v>
      </c>
      <c r="IP35" s="901">
        <v>6.8</v>
      </c>
      <c r="IQ35" s="63"/>
      <c r="IR35" s="63"/>
      <c r="IS35" s="740" t="s">
        <v>126</v>
      </c>
      <c r="IT35" s="741">
        <v>36</v>
      </c>
      <c r="IU35" s="742">
        <v>96</v>
      </c>
      <c r="IV35" s="743">
        <v>39</v>
      </c>
      <c r="IW35" s="741">
        <v>171</v>
      </c>
      <c r="IX35" s="744">
        <v>154</v>
      </c>
      <c r="IY35" s="745">
        <v>11.04</v>
      </c>
      <c r="IZ35" s="66"/>
      <c r="JA35" s="794" t="s">
        <v>74</v>
      </c>
      <c r="JB35" s="795">
        <v>297.74</v>
      </c>
      <c r="JC35" s="796">
        <v>292.01</v>
      </c>
      <c r="JD35" s="797">
        <v>1.96</v>
      </c>
      <c r="JE35" s="795">
        <v>229.23</v>
      </c>
      <c r="JF35" s="796">
        <v>221.94</v>
      </c>
      <c r="JG35" s="797">
        <v>3.28</v>
      </c>
      <c r="JH35" s="795">
        <v>290.61</v>
      </c>
      <c r="JI35" s="796">
        <v>284.77</v>
      </c>
      <c r="JJ35" s="797">
        <v>2.0499999999999998</v>
      </c>
      <c r="JK35" s="66"/>
      <c r="JL35" s="66"/>
      <c r="JM35" s="66" t="s">
        <v>59</v>
      </c>
      <c r="JN35" s="799">
        <v>9726</v>
      </c>
      <c r="JO35" s="799">
        <v>9794</v>
      </c>
      <c r="JP35" s="799">
        <v>10931</v>
      </c>
      <c r="JQ35" s="799">
        <v>30451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38418</v>
      </c>
      <c r="LS35" s="1066">
        <v>36959</v>
      </c>
      <c r="LT35" s="914">
        <v>3.95</v>
      </c>
      <c r="LU35" s="63"/>
      <c r="LV35" s="63"/>
      <c r="LW35" s="740" t="s">
        <v>126</v>
      </c>
      <c r="LX35" s="57">
        <v>1258</v>
      </c>
      <c r="LY35" s="756">
        <v>959</v>
      </c>
      <c r="LZ35" s="757">
        <v>31.18</v>
      </c>
      <c r="MA35" s="73"/>
      <c r="MB35" s="794" t="s">
        <v>74</v>
      </c>
      <c r="MC35" s="795">
        <v>294.57</v>
      </c>
      <c r="MD35" s="796">
        <v>284.91000000000003</v>
      </c>
      <c r="ME35" s="797">
        <v>3.39</v>
      </c>
      <c r="MF35" s="795">
        <v>220.05</v>
      </c>
      <c r="MG35" s="796">
        <v>212.27</v>
      </c>
      <c r="MH35" s="797">
        <v>3.67</v>
      </c>
      <c r="MI35" s="795">
        <v>289.06</v>
      </c>
      <c r="MJ35" s="796">
        <v>279.5</v>
      </c>
      <c r="MK35" s="797">
        <v>3.42</v>
      </c>
      <c r="ML35" s="4"/>
      <c r="MM35" s="4"/>
      <c r="MN35" s="4" t="s">
        <v>59</v>
      </c>
      <c r="MO35" s="821">
        <v>40313</v>
      </c>
      <c r="MP35" s="821">
        <v>38536</v>
      </c>
      <c r="MQ35" s="821">
        <v>27829</v>
      </c>
      <c r="MR35" s="821">
        <v>30451</v>
      </c>
      <c r="MS35" s="821">
        <v>137129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64</v>
      </c>
      <c r="I36" s="742">
        <v>119</v>
      </c>
      <c r="J36" s="743">
        <v>43</v>
      </c>
      <c r="K36" s="741">
        <v>226</v>
      </c>
      <c r="L36" s="744">
        <v>239</v>
      </c>
      <c r="M36" s="745">
        <v>-5.44</v>
      </c>
      <c r="N36" s="66"/>
      <c r="O36" s="902" t="s">
        <v>79</v>
      </c>
      <c r="P36" s="795">
        <v>188.48</v>
      </c>
      <c r="Q36" s="796">
        <v>180.71</v>
      </c>
      <c r="R36" s="1069">
        <v>4.3</v>
      </c>
      <c r="S36" s="795">
        <v>115.42</v>
      </c>
      <c r="T36" s="796">
        <v>109.82</v>
      </c>
      <c r="U36" s="1069">
        <v>5.0999999999999996</v>
      </c>
      <c r="V36" s="795">
        <v>184.1</v>
      </c>
      <c r="W36" s="796">
        <v>176.4</v>
      </c>
      <c r="X36" s="1069">
        <v>4.37</v>
      </c>
      <c r="Y36" s="66"/>
      <c r="Z36" s="66"/>
      <c r="AA36" s="66" t="s">
        <v>64</v>
      </c>
      <c r="AB36" s="799">
        <v>958</v>
      </c>
      <c r="AC36" s="799">
        <v>777</v>
      </c>
      <c r="AD36" s="799">
        <v>844</v>
      </c>
      <c r="AE36" s="799">
        <v>2579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46</v>
      </c>
      <c r="CM36" s="742">
        <v>63</v>
      </c>
      <c r="CN36" s="743">
        <v>59</v>
      </c>
      <c r="CO36" s="741">
        <v>168</v>
      </c>
      <c r="CP36" s="744">
        <v>215</v>
      </c>
      <c r="CQ36" s="745">
        <v>-21.86</v>
      </c>
      <c r="CR36" s="66"/>
      <c r="CS36" s="902" t="s">
        <v>79</v>
      </c>
      <c r="CT36" s="795">
        <v>133.31</v>
      </c>
      <c r="CU36" s="796">
        <v>128.26</v>
      </c>
      <c r="CV36" s="1069">
        <v>3.94</v>
      </c>
      <c r="CW36" s="795">
        <v>62.49</v>
      </c>
      <c r="CX36" s="796">
        <v>60.85</v>
      </c>
      <c r="CY36" s="1069">
        <v>2.7</v>
      </c>
      <c r="CZ36" s="795">
        <v>127.64</v>
      </c>
      <c r="DA36" s="796">
        <v>122.75</v>
      </c>
      <c r="DB36" s="1069">
        <v>3.98</v>
      </c>
      <c r="DC36" s="66"/>
      <c r="DD36" s="66"/>
      <c r="DE36" s="66" t="s">
        <v>64</v>
      </c>
      <c r="DF36" s="799">
        <v>886</v>
      </c>
      <c r="DG36" s="799">
        <v>1079</v>
      </c>
      <c r="DH36" s="799">
        <v>881</v>
      </c>
      <c r="DI36" s="799">
        <v>2846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11</v>
      </c>
      <c r="FQ36" s="742">
        <v>10</v>
      </c>
      <c r="FR36" s="743">
        <v>17</v>
      </c>
      <c r="FS36" s="741">
        <v>38</v>
      </c>
      <c r="FT36" s="744">
        <v>62</v>
      </c>
      <c r="FU36" s="745">
        <v>-38.71</v>
      </c>
      <c r="FV36" s="66"/>
      <c r="FW36" s="902" t="s">
        <v>79</v>
      </c>
      <c r="FX36" s="795">
        <v>97.38</v>
      </c>
      <c r="FY36" s="796">
        <v>92.74</v>
      </c>
      <c r="FZ36" s="1069">
        <v>5</v>
      </c>
      <c r="GA36" s="795">
        <v>76.81</v>
      </c>
      <c r="GB36" s="796">
        <v>72.78</v>
      </c>
      <c r="GC36" s="1069">
        <v>5.54</v>
      </c>
      <c r="GD36" s="795">
        <v>96.62</v>
      </c>
      <c r="GE36" s="796">
        <v>92</v>
      </c>
      <c r="GF36" s="1069">
        <v>5.0199999999999996</v>
      </c>
      <c r="GG36" s="66"/>
      <c r="GH36" s="66"/>
      <c r="GI36" s="66" t="s">
        <v>64</v>
      </c>
      <c r="GJ36" s="799">
        <v>678</v>
      </c>
      <c r="GK36" s="799">
        <v>665</v>
      </c>
      <c r="GL36" s="799">
        <v>708</v>
      </c>
      <c r="GM36" s="799">
        <v>2051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25</v>
      </c>
      <c r="IU36" s="742">
        <v>59</v>
      </c>
      <c r="IV36" s="743">
        <v>23</v>
      </c>
      <c r="IW36" s="741">
        <v>107</v>
      </c>
      <c r="IX36" s="744">
        <v>105</v>
      </c>
      <c r="IY36" s="745">
        <v>1.9</v>
      </c>
      <c r="IZ36" s="66"/>
      <c r="JA36" s="902" t="s">
        <v>79</v>
      </c>
      <c r="JB36" s="795">
        <v>107.55</v>
      </c>
      <c r="JC36" s="796">
        <v>112.79</v>
      </c>
      <c r="JD36" s="1069">
        <v>-4.6500000000000004</v>
      </c>
      <c r="JE36" s="795">
        <v>111.56</v>
      </c>
      <c r="JF36" s="796">
        <v>104.38</v>
      </c>
      <c r="JG36" s="1069">
        <v>6.88</v>
      </c>
      <c r="JH36" s="795">
        <v>107.97</v>
      </c>
      <c r="JI36" s="796">
        <v>111.92</v>
      </c>
      <c r="JJ36" s="1069">
        <v>-3.53</v>
      </c>
      <c r="JK36" s="66"/>
      <c r="JL36" s="66"/>
      <c r="JM36" s="66" t="s">
        <v>64</v>
      </c>
      <c r="JN36" s="799">
        <v>744</v>
      </c>
      <c r="JO36" s="799">
        <v>741</v>
      </c>
      <c r="JP36" s="799">
        <v>838</v>
      </c>
      <c r="JQ36" s="799">
        <v>2323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24.153831692873741</v>
      </c>
      <c r="LS36" s="29">
        <v>25.975754789011031</v>
      </c>
      <c r="LT36" s="2"/>
      <c r="LU36" s="63"/>
      <c r="LV36" s="63"/>
      <c r="LW36" s="740" t="s">
        <v>127</v>
      </c>
      <c r="LX36" s="57">
        <v>539</v>
      </c>
      <c r="LY36" s="756">
        <v>621</v>
      </c>
      <c r="LZ36" s="757">
        <v>-13.2</v>
      </c>
      <c r="MA36" s="73"/>
      <c r="MB36" s="902" t="s">
        <v>79</v>
      </c>
      <c r="MC36" s="795">
        <v>131.88</v>
      </c>
      <c r="MD36" s="796">
        <v>128.16999999999999</v>
      </c>
      <c r="ME36" s="797">
        <v>2.89</v>
      </c>
      <c r="MF36" s="795">
        <v>93.23</v>
      </c>
      <c r="MG36" s="796">
        <v>88.44</v>
      </c>
      <c r="MH36" s="797">
        <v>5.42</v>
      </c>
      <c r="MI36" s="795">
        <v>129.02000000000001</v>
      </c>
      <c r="MJ36" s="796">
        <v>125.21</v>
      </c>
      <c r="MK36" s="797">
        <v>3.04</v>
      </c>
      <c r="ML36" s="4"/>
      <c r="MM36" s="4"/>
      <c r="MN36" s="4" t="s">
        <v>64</v>
      </c>
      <c r="MO36" s="821">
        <v>2579</v>
      </c>
      <c r="MP36" s="821">
        <v>2846</v>
      </c>
      <c r="MQ36" s="821">
        <v>2051</v>
      </c>
      <c r="MR36" s="821">
        <v>2323</v>
      </c>
      <c r="MS36" s="821">
        <v>9799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76</v>
      </c>
      <c r="I37" s="742">
        <v>20</v>
      </c>
      <c r="J37" s="743">
        <v>11</v>
      </c>
      <c r="K37" s="741">
        <v>107</v>
      </c>
      <c r="L37" s="744">
        <v>44</v>
      </c>
      <c r="M37" s="745">
        <v>143.18</v>
      </c>
      <c r="N37" s="66"/>
      <c r="O37" s="922" t="s">
        <v>83</v>
      </c>
      <c r="P37" s="923">
        <v>2368.2099999999996</v>
      </c>
      <c r="Q37" s="924">
        <v>2234.96</v>
      </c>
      <c r="R37" s="925">
        <v>5.96</v>
      </c>
      <c r="S37" s="926">
        <v>1528.64</v>
      </c>
      <c r="T37" s="924">
        <v>1446.2099999999998</v>
      </c>
      <c r="U37" s="925">
        <v>5.7</v>
      </c>
      <c r="V37" s="926">
        <v>2317.9699999999998</v>
      </c>
      <c r="W37" s="924">
        <v>2187.04</v>
      </c>
      <c r="X37" s="925">
        <v>5.99</v>
      </c>
      <c r="Y37" s="66"/>
      <c r="Z37" s="66"/>
      <c r="AA37" s="66" t="s">
        <v>70</v>
      </c>
      <c r="AB37" s="799">
        <v>0</v>
      </c>
      <c r="AC37" s="799">
        <v>0</v>
      </c>
      <c r="AD37" s="799">
        <v>0</v>
      </c>
      <c r="AE37" s="799">
        <v>0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1953</v>
      </c>
      <c r="BB37" s="848">
        <v>796</v>
      </c>
      <c r="BC37" s="848">
        <v>1205</v>
      </c>
      <c r="BD37" s="847">
        <v>0</v>
      </c>
      <c r="BE37" s="848"/>
      <c r="BF37" s="848"/>
      <c r="BG37" s="848"/>
      <c r="BH37" s="848"/>
      <c r="BI37" s="849">
        <v>3954</v>
      </c>
      <c r="BJ37" s="1074">
        <v>607</v>
      </c>
      <c r="BK37" s="1075">
        <v>4561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37</v>
      </c>
      <c r="CM37" s="742">
        <v>5</v>
      </c>
      <c r="CN37" s="743">
        <v>8</v>
      </c>
      <c r="CO37" s="741">
        <v>50</v>
      </c>
      <c r="CP37" s="744">
        <v>37</v>
      </c>
      <c r="CQ37" s="745">
        <v>35.14</v>
      </c>
      <c r="CR37" s="66"/>
      <c r="CS37" s="922" t="s">
        <v>83</v>
      </c>
      <c r="CT37" s="923">
        <v>2789.84</v>
      </c>
      <c r="CU37" s="924">
        <v>2678.42</v>
      </c>
      <c r="CV37" s="925">
        <v>4.16</v>
      </c>
      <c r="CW37" s="926">
        <v>1524.78</v>
      </c>
      <c r="CX37" s="924">
        <v>1457.5699999999997</v>
      </c>
      <c r="CY37" s="925">
        <v>4.6100000000000003</v>
      </c>
      <c r="CZ37" s="926">
        <v>2688.43</v>
      </c>
      <c r="DA37" s="924">
        <v>2578.61</v>
      </c>
      <c r="DB37" s="925">
        <v>4.26</v>
      </c>
      <c r="DC37" s="66"/>
      <c r="DD37" s="66"/>
      <c r="DE37" s="66" t="s">
        <v>70</v>
      </c>
      <c r="DF37" s="799">
        <v>0</v>
      </c>
      <c r="DG37" s="799">
        <v>0</v>
      </c>
      <c r="DH37" s="799">
        <v>0</v>
      </c>
      <c r="DI37" s="799">
        <v>0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617</v>
      </c>
      <c r="EH37" s="838">
        <v>0</v>
      </c>
      <c r="EI37" s="836"/>
      <c r="EJ37" s="837"/>
      <c r="EK37" s="837"/>
      <c r="EL37" s="837"/>
      <c r="EM37" s="849">
        <v>617</v>
      </c>
      <c r="EN37" s="1074">
        <v>82</v>
      </c>
      <c r="EO37" s="1075">
        <v>699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24</v>
      </c>
      <c r="FQ37" s="742">
        <v>13</v>
      </c>
      <c r="FR37" s="743">
        <v>18</v>
      </c>
      <c r="FS37" s="741">
        <v>55</v>
      </c>
      <c r="FT37" s="744">
        <v>40</v>
      </c>
      <c r="FU37" s="745">
        <v>37.5</v>
      </c>
      <c r="FV37" s="66"/>
      <c r="FW37" s="922" t="s">
        <v>83</v>
      </c>
      <c r="FX37" s="923">
        <v>2369.17</v>
      </c>
      <c r="FY37" s="924">
        <v>2271.52</v>
      </c>
      <c r="FZ37" s="925">
        <v>4.3</v>
      </c>
      <c r="GA37" s="926">
        <v>1325.1899999999998</v>
      </c>
      <c r="GB37" s="924">
        <v>1261.8999999999999</v>
      </c>
      <c r="GC37" s="925">
        <v>5.0199999999999996</v>
      </c>
      <c r="GD37" s="926">
        <v>2330.4499999999998</v>
      </c>
      <c r="GE37" s="924">
        <v>2234.16</v>
      </c>
      <c r="GF37" s="925">
        <v>4.3099999999999996</v>
      </c>
      <c r="GG37" s="66"/>
      <c r="GH37" s="66"/>
      <c r="GI37" s="66" t="s">
        <v>70</v>
      </c>
      <c r="GJ37" s="799">
        <v>0</v>
      </c>
      <c r="GK37" s="799">
        <v>0</v>
      </c>
      <c r="GL37" s="799">
        <v>0</v>
      </c>
      <c r="GM37" s="799">
        <v>0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420</v>
      </c>
      <c r="HJ37" s="848">
        <v>72</v>
      </c>
      <c r="HK37" s="848">
        <v>837</v>
      </c>
      <c r="HL37" s="838">
        <v>57</v>
      </c>
      <c r="HM37" s="837"/>
      <c r="HN37" s="837"/>
      <c r="HO37" s="837"/>
      <c r="HP37" s="837"/>
      <c r="HQ37" s="849">
        <v>1386</v>
      </c>
      <c r="HR37" s="1074">
        <v>136</v>
      </c>
      <c r="HS37" s="1075">
        <v>1522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17</v>
      </c>
      <c r="IU37" s="742">
        <v>27</v>
      </c>
      <c r="IV37" s="743">
        <v>34</v>
      </c>
      <c r="IW37" s="741">
        <v>78</v>
      </c>
      <c r="IX37" s="744">
        <v>68</v>
      </c>
      <c r="IY37" s="745">
        <v>14.71</v>
      </c>
      <c r="IZ37" s="66"/>
      <c r="JA37" s="922" t="s">
        <v>83</v>
      </c>
      <c r="JB37" s="923">
        <v>2414.4700000000003</v>
      </c>
      <c r="JC37" s="924">
        <v>2334.1999999999998</v>
      </c>
      <c r="JD37" s="925">
        <v>3.44</v>
      </c>
      <c r="JE37" s="926">
        <v>1388.42</v>
      </c>
      <c r="JF37" s="924">
        <v>1334.1</v>
      </c>
      <c r="JG37" s="925">
        <v>4.07</v>
      </c>
      <c r="JH37" s="926">
        <v>2307.67</v>
      </c>
      <c r="JI37" s="924">
        <v>2230.87</v>
      </c>
      <c r="JJ37" s="925">
        <v>3.44</v>
      </c>
      <c r="JK37" s="66"/>
      <c r="JL37" s="66"/>
      <c r="JM37" s="66" t="s">
        <v>70</v>
      </c>
      <c r="JN37" s="799">
        <v>0</v>
      </c>
      <c r="JO37" s="799">
        <v>0</v>
      </c>
      <c r="JP37" s="799">
        <v>0</v>
      </c>
      <c r="JQ37" s="799">
        <v>0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4538</v>
      </c>
      <c r="KN37" s="848">
        <v>1324</v>
      </c>
      <c r="KO37" s="848">
        <v>3181</v>
      </c>
      <c r="KP37" s="847">
        <v>95</v>
      </c>
      <c r="KQ37" s="848"/>
      <c r="KR37" s="848"/>
      <c r="KS37" s="848"/>
      <c r="KT37" s="848"/>
      <c r="KU37" s="849">
        <v>9138</v>
      </c>
      <c r="KV37" s="1074">
        <v>3359</v>
      </c>
      <c r="KW37" s="1075">
        <v>12497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22.6939793947199</v>
      </c>
      <c r="LS37" s="29">
        <v>23.158967108819496</v>
      </c>
      <c r="LT37" s="2"/>
      <c r="LU37" s="63"/>
      <c r="LV37" s="63"/>
      <c r="LW37" s="740" t="s">
        <v>128</v>
      </c>
      <c r="LX37" s="57">
        <v>290</v>
      </c>
      <c r="LY37" s="756">
        <v>189</v>
      </c>
      <c r="LZ37" s="757">
        <v>53.44</v>
      </c>
      <c r="MA37" s="73"/>
      <c r="MB37" s="930" t="s">
        <v>83</v>
      </c>
      <c r="MC37" s="923">
        <v>2507.1</v>
      </c>
      <c r="MD37" s="931">
        <v>2397.23</v>
      </c>
      <c r="ME37" s="932">
        <v>4.58</v>
      </c>
      <c r="MF37" s="923">
        <v>1451.56</v>
      </c>
      <c r="MG37" s="931">
        <v>1386.07</v>
      </c>
      <c r="MH37" s="932">
        <v>4.72</v>
      </c>
      <c r="MI37" s="923">
        <v>2429</v>
      </c>
      <c r="MJ37" s="931">
        <v>2321.8900000000003</v>
      </c>
      <c r="MK37" s="932">
        <v>4.6100000000000003</v>
      </c>
      <c r="ML37" s="4"/>
      <c r="MM37" s="4"/>
      <c r="MN37" s="4" t="s">
        <v>70</v>
      </c>
      <c r="MO37" s="821">
        <v>0</v>
      </c>
      <c r="MP37" s="821">
        <v>0</v>
      </c>
      <c r="MQ37" s="821">
        <v>0</v>
      </c>
      <c r="MR37" s="821">
        <v>0</v>
      </c>
      <c r="MS37" s="821">
        <v>0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6911</v>
      </c>
      <c r="NP37" s="1077">
        <v>2192</v>
      </c>
      <c r="NQ37" s="1077">
        <v>5840</v>
      </c>
      <c r="NR37" s="855">
        <v>152</v>
      </c>
      <c r="NS37" s="854"/>
      <c r="NT37" s="854"/>
      <c r="NU37" s="854"/>
      <c r="NV37" s="854"/>
      <c r="NW37" s="856">
        <v>15095</v>
      </c>
      <c r="NX37" s="1078">
        <v>4184</v>
      </c>
      <c r="NY37" s="858">
        <v>19279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52</v>
      </c>
      <c r="I38" s="742">
        <v>5</v>
      </c>
      <c r="J38" s="743">
        <v>44</v>
      </c>
      <c r="K38" s="741">
        <v>101</v>
      </c>
      <c r="L38" s="744">
        <v>123</v>
      </c>
      <c r="M38" s="745">
        <v>-17.89</v>
      </c>
      <c r="N38" s="66"/>
      <c r="R38" s="2"/>
      <c r="U38" s="2"/>
      <c r="X38" s="2"/>
      <c r="Y38" s="66"/>
      <c r="Z38" s="66"/>
      <c r="AA38" s="66" t="s">
        <v>75</v>
      </c>
      <c r="AB38" s="799">
        <v>3093</v>
      </c>
      <c r="AC38" s="799">
        <v>2538</v>
      </c>
      <c r="AD38" s="799">
        <v>2785</v>
      </c>
      <c r="AE38" s="799">
        <v>8416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28</v>
      </c>
      <c r="CM38" s="742">
        <v>25</v>
      </c>
      <c r="CN38" s="743">
        <v>43</v>
      </c>
      <c r="CO38" s="741">
        <v>96</v>
      </c>
      <c r="CP38" s="744">
        <v>98</v>
      </c>
      <c r="CQ38" s="745">
        <v>-2.04</v>
      </c>
      <c r="CR38" s="66"/>
      <c r="CV38" s="2"/>
      <c r="CY38" s="2"/>
      <c r="DB38" s="2"/>
      <c r="DC38" s="66"/>
      <c r="DD38" s="66"/>
      <c r="DE38" s="66" t="s">
        <v>75</v>
      </c>
      <c r="DF38" s="799">
        <v>3628</v>
      </c>
      <c r="DG38" s="799">
        <v>3242</v>
      </c>
      <c r="DH38" s="799">
        <v>2759</v>
      </c>
      <c r="DI38" s="799">
        <v>9629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0</v>
      </c>
      <c r="FQ38" s="742">
        <v>17</v>
      </c>
      <c r="FR38" s="743">
        <v>14</v>
      </c>
      <c r="FS38" s="741">
        <v>31</v>
      </c>
      <c r="FT38" s="744">
        <v>0</v>
      </c>
      <c r="FU38" s="745">
        <v>0</v>
      </c>
      <c r="FV38" s="66"/>
      <c r="FZ38" s="2"/>
      <c r="GC38" s="2"/>
      <c r="GF38" s="2"/>
      <c r="GG38" s="66"/>
      <c r="GH38" s="66"/>
      <c r="GI38" s="66" t="s">
        <v>75</v>
      </c>
      <c r="GJ38" s="799">
        <v>2221</v>
      </c>
      <c r="GK38" s="799">
        <v>2196</v>
      </c>
      <c r="GL38" s="799">
        <v>2283</v>
      </c>
      <c r="GM38" s="799">
        <v>6700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0</v>
      </c>
      <c r="IU38" s="742">
        <v>13</v>
      </c>
      <c r="IV38" s="743">
        <v>23</v>
      </c>
      <c r="IW38" s="741">
        <v>36</v>
      </c>
      <c r="IX38" s="744">
        <v>0</v>
      </c>
      <c r="IY38" s="745">
        <v>0</v>
      </c>
      <c r="IZ38" s="66"/>
      <c r="JD38" s="2"/>
      <c r="JG38" s="2"/>
      <c r="JJ38" s="2"/>
      <c r="JK38" s="66"/>
      <c r="JL38" s="66"/>
      <c r="JM38" s="66" t="s">
        <v>75</v>
      </c>
      <c r="JN38" s="799">
        <v>2097</v>
      </c>
      <c r="JO38" s="799">
        <v>2169</v>
      </c>
      <c r="JP38" s="799">
        <v>2396</v>
      </c>
      <c r="JQ38" s="799">
        <v>6662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264</v>
      </c>
      <c r="LY38" s="756">
        <v>221</v>
      </c>
      <c r="LZ38" s="757">
        <v>19.46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8416</v>
      </c>
      <c r="MP38" s="821">
        <v>9629</v>
      </c>
      <c r="MQ38" s="821">
        <v>6700</v>
      </c>
      <c r="MR38" s="821">
        <v>6662</v>
      </c>
      <c r="MS38" s="821">
        <v>31407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21</v>
      </c>
      <c r="I39" s="742">
        <v>2</v>
      </c>
      <c r="J39" s="743">
        <v>12</v>
      </c>
      <c r="K39" s="741">
        <v>35</v>
      </c>
      <c r="L39" s="744">
        <v>53</v>
      </c>
      <c r="M39" s="745">
        <v>-33.96</v>
      </c>
      <c r="N39" s="66"/>
      <c r="R39" s="2"/>
      <c r="U39" s="2"/>
      <c r="X39" s="2"/>
      <c r="Y39" s="66"/>
      <c r="Z39" s="66"/>
      <c r="AA39" s="66" t="s">
        <v>80</v>
      </c>
      <c r="AB39" s="799">
        <v>3149</v>
      </c>
      <c r="AC39" s="799">
        <v>3288</v>
      </c>
      <c r="AD39" s="799">
        <v>3332</v>
      </c>
      <c r="AE39" s="799">
        <v>9769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14582</v>
      </c>
      <c r="BB39" s="866">
        <v>910</v>
      </c>
      <c r="BC39" s="866">
        <v>9682</v>
      </c>
      <c r="BD39" s="865">
        <v>8167</v>
      </c>
      <c r="BE39" s="866"/>
      <c r="BF39" s="866"/>
      <c r="BG39" s="866"/>
      <c r="BH39" s="866"/>
      <c r="BI39" s="867">
        <v>33341</v>
      </c>
      <c r="BJ39" s="1079">
        <v>4544</v>
      </c>
      <c r="BK39" s="1075">
        <v>37885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34</v>
      </c>
      <c r="CM39" s="742">
        <v>11</v>
      </c>
      <c r="CN39" s="743">
        <v>27</v>
      </c>
      <c r="CO39" s="741">
        <v>72</v>
      </c>
      <c r="CP39" s="744">
        <v>80</v>
      </c>
      <c r="CQ39" s="745">
        <v>-10</v>
      </c>
      <c r="CR39" s="66"/>
      <c r="CV39" s="2"/>
      <c r="CY39" s="2"/>
      <c r="DB39" s="2"/>
      <c r="DC39" s="66"/>
      <c r="DD39" s="66"/>
      <c r="DE39" s="66" t="s">
        <v>80</v>
      </c>
      <c r="DF39" s="799">
        <v>2836</v>
      </c>
      <c r="DG39" s="799">
        <v>2277</v>
      </c>
      <c r="DH39" s="799">
        <v>2247</v>
      </c>
      <c r="DI39" s="799">
        <v>7360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14781</v>
      </c>
      <c r="EF39" s="866">
        <v>1183</v>
      </c>
      <c r="EG39" s="866">
        <v>8702</v>
      </c>
      <c r="EH39" s="862">
        <v>7658</v>
      </c>
      <c r="EI39" s="860"/>
      <c r="EJ39" s="861"/>
      <c r="EK39" s="861"/>
      <c r="EL39" s="861"/>
      <c r="EM39" s="867">
        <v>32324</v>
      </c>
      <c r="EN39" s="1079">
        <v>5647</v>
      </c>
      <c r="EO39" s="1075">
        <v>37971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17</v>
      </c>
      <c r="FQ39" s="742">
        <v>0</v>
      </c>
      <c r="FR39" s="743">
        <v>0</v>
      </c>
      <c r="FS39" s="741">
        <v>17</v>
      </c>
      <c r="FT39" s="744">
        <v>47</v>
      </c>
      <c r="FU39" s="745">
        <v>-63.83</v>
      </c>
      <c r="FV39" s="66"/>
      <c r="FZ39" s="2"/>
      <c r="GC39" s="2"/>
      <c r="GF39" s="2"/>
      <c r="GG39" s="66"/>
      <c r="GH39" s="66"/>
      <c r="GI39" s="66" t="s">
        <v>80</v>
      </c>
      <c r="GJ39" s="799">
        <v>2055</v>
      </c>
      <c r="GK39" s="799">
        <v>2107</v>
      </c>
      <c r="GL39" s="799">
        <v>2063</v>
      </c>
      <c r="GM39" s="799">
        <v>6225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10155</v>
      </c>
      <c r="HJ39" s="866">
        <v>1277</v>
      </c>
      <c r="HK39" s="866">
        <v>8298</v>
      </c>
      <c r="HL39" s="862">
        <v>6019</v>
      </c>
      <c r="HM39" s="861"/>
      <c r="HN39" s="861"/>
      <c r="HO39" s="861"/>
      <c r="HP39" s="861"/>
      <c r="HQ39" s="867">
        <v>25749</v>
      </c>
      <c r="HR39" s="1079">
        <v>1637</v>
      </c>
      <c r="HS39" s="1075">
        <v>27386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38</v>
      </c>
      <c r="IU39" s="742">
        <v>41</v>
      </c>
      <c r="IV39" s="743">
        <v>34</v>
      </c>
      <c r="IW39" s="741">
        <v>113</v>
      </c>
      <c r="IX39" s="744">
        <v>116</v>
      </c>
      <c r="IY39" s="745">
        <v>-2.59</v>
      </c>
      <c r="IZ39" s="66"/>
      <c r="JD39" s="2"/>
      <c r="JG39" s="2"/>
      <c r="JJ39" s="2"/>
      <c r="JK39" s="66"/>
      <c r="JL39" s="66"/>
      <c r="JM39" s="66" t="s">
        <v>80</v>
      </c>
      <c r="JN39" s="799">
        <v>2192</v>
      </c>
      <c r="JO39" s="799">
        <v>2207</v>
      </c>
      <c r="JP39" s="799">
        <v>2486</v>
      </c>
      <c r="JQ39" s="799">
        <v>6885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9668</v>
      </c>
      <c r="KN39" s="866">
        <v>931</v>
      </c>
      <c r="KO39" s="866">
        <v>9731</v>
      </c>
      <c r="KP39" s="865">
        <v>8255</v>
      </c>
      <c r="KQ39" s="866"/>
      <c r="KR39" s="866"/>
      <c r="KS39" s="866"/>
      <c r="KT39" s="866"/>
      <c r="KU39" s="867">
        <v>28585</v>
      </c>
      <c r="KV39" s="1079">
        <v>6765</v>
      </c>
      <c r="KW39" s="1075">
        <v>35350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237</v>
      </c>
      <c r="LY39" s="756">
        <v>296</v>
      </c>
      <c r="LZ39" s="757">
        <v>-19.93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9769</v>
      </c>
      <c r="MP39" s="821">
        <v>7360</v>
      </c>
      <c r="MQ39" s="821">
        <v>6225</v>
      </c>
      <c r="MR39" s="821">
        <v>6885</v>
      </c>
      <c r="MS39" s="821">
        <v>30239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49186</v>
      </c>
      <c r="NP39" s="1081">
        <v>4301</v>
      </c>
      <c r="NQ39" s="1081">
        <v>36413</v>
      </c>
      <c r="NR39" s="870">
        <v>30099</v>
      </c>
      <c r="NS39" s="869"/>
      <c r="NT39" s="869"/>
      <c r="NU39" s="869"/>
      <c r="NV39" s="869"/>
      <c r="NW39" s="871">
        <v>119999</v>
      </c>
      <c r="NX39" s="1082">
        <v>18593</v>
      </c>
      <c r="NY39" s="873">
        <v>138592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32</v>
      </c>
      <c r="I40" s="742">
        <v>34</v>
      </c>
      <c r="J40" s="743">
        <v>36</v>
      </c>
      <c r="K40" s="741">
        <v>102</v>
      </c>
      <c r="L40" s="744">
        <v>114</v>
      </c>
      <c r="M40" s="745">
        <v>-10.53</v>
      </c>
      <c r="N40" s="66"/>
      <c r="R40" s="2"/>
      <c r="U40" s="2"/>
      <c r="X40" s="2"/>
      <c r="Y40" s="66"/>
      <c r="Z40" s="66"/>
      <c r="AA40" s="66" t="s">
        <v>84</v>
      </c>
      <c r="AB40" s="799">
        <v>7399</v>
      </c>
      <c r="AC40" s="799">
        <v>6009</v>
      </c>
      <c r="AD40" s="799">
        <v>6141</v>
      </c>
      <c r="AE40" s="799">
        <v>19549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23778</v>
      </c>
      <c r="BB40" s="866">
        <v>5539</v>
      </c>
      <c r="BC40" s="866">
        <v>32837</v>
      </c>
      <c r="BD40" s="865">
        <v>12279</v>
      </c>
      <c r="BE40" s="866"/>
      <c r="BF40" s="866"/>
      <c r="BG40" s="866"/>
      <c r="BH40" s="866"/>
      <c r="BI40" s="867">
        <v>74433</v>
      </c>
      <c r="BJ40" s="1079">
        <v>12263</v>
      </c>
      <c r="BK40" s="1075">
        <v>86696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16</v>
      </c>
      <c r="CM40" s="742">
        <v>4</v>
      </c>
      <c r="CN40" s="743">
        <v>9</v>
      </c>
      <c r="CO40" s="741">
        <v>29</v>
      </c>
      <c r="CP40" s="744">
        <v>30</v>
      </c>
      <c r="CQ40" s="745">
        <v>-3.33</v>
      </c>
      <c r="CR40" s="66"/>
      <c r="CV40" s="2"/>
      <c r="CY40" s="2"/>
      <c r="DB40" s="2"/>
      <c r="DC40" s="66"/>
      <c r="DD40" s="66"/>
      <c r="DE40" s="66" t="s">
        <v>84</v>
      </c>
      <c r="DF40" s="799">
        <v>6540</v>
      </c>
      <c r="DG40" s="799">
        <v>6124</v>
      </c>
      <c r="DH40" s="799">
        <v>6037</v>
      </c>
      <c r="DI40" s="799">
        <v>18701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23755</v>
      </c>
      <c r="EF40" s="866">
        <v>5041</v>
      </c>
      <c r="EG40" s="866">
        <v>34180</v>
      </c>
      <c r="EH40" s="862">
        <v>21453</v>
      </c>
      <c r="EI40" s="860"/>
      <c r="EJ40" s="861"/>
      <c r="EK40" s="861"/>
      <c r="EL40" s="861"/>
      <c r="EM40" s="867">
        <v>84429</v>
      </c>
      <c r="EN40" s="1079">
        <v>24354</v>
      </c>
      <c r="EO40" s="1075">
        <v>108783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0</v>
      </c>
      <c r="FQ40" s="742">
        <v>9</v>
      </c>
      <c r="FR40" s="743">
        <v>0</v>
      </c>
      <c r="FS40" s="741">
        <v>9</v>
      </c>
      <c r="FT40" s="744">
        <v>0</v>
      </c>
      <c r="FU40" s="745">
        <v>0</v>
      </c>
      <c r="FV40" s="66"/>
      <c r="FZ40" s="2"/>
      <c r="GC40" s="2"/>
      <c r="GF40" s="2"/>
      <c r="GG40" s="66"/>
      <c r="GH40" s="66"/>
      <c r="GI40" s="66" t="s">
        <v>84</v>
      </c>
      <c r="GJ40" s="799">
        <v>4134</v>
      </c>
      <c r="GK40" s="799">
        <v>4392</v>
      </c>
      <c r="GL40" s="799">
        <v>4327</v>
      </c>
      <c r="GM40" s="799">
        <v>12853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17254</v>
      </c>
      <c r="HJ40" s="866">
        <v>5003</v>
      </c>
      <c r="HK40" s="866">
        <v>25648</v>
      </c>
      <c r="HL40" s="862">
        <v>13945</v>
      </c>
      <c r="HM40" s="861"/>
      <c r="HN40" s="861"/>
      <c r="HO40" s="861"/>
      <c r="HP40" s="861"/>
      <c r="HQ40" s="867">
        <v>61850</v>
      </c>
      <c r="HR40" s="1079">
        <v>7471</v>
      </c>
      <c r="HS40" s="1075">
        <v>69321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4</v>
      </c>
      <c r="IU40" s="742">
        <v>16</v>
      </c>
      <c r="IV40" s="743">
        <v>17</v>
      </c>
      <c r="IW40" s="741">
        <v>37</v>
      </c>
      <c r="IX40" s="744">
        <v>33</v>
      </c>
      <c r="IY40" s="745">
        <v>12.12</v>
      </c>
      <c r="IZ40" s="66"/>
      <c r="JD40" s="2"/>
      <c r="JG40" s="2"/>
      <c r="JJ40" s="2"/>
      <c r="JK40" s="66"/>
      <c r="JL40" s="66"/>
      <c r="JM40" s="66" t="s">
        <v>84</v>
      </c>
      <c r="JN40" s="799">
        <v>4693</v>
      </c>
      <c r="JO40" s="799">
        <v>4677</v>
      </c>
      <c r="JP40" s="799">
        <v>5211</v>
      </c>
      <c r="JQ40" s="799">
        <v>14581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16245</v>
      </c>
      <c r="KN40" s="866">
        <v>3632</v>
      </c>
      <c r="KO40" s="866">
        <v>23080</v>
      </c>
      <c r="KP40" s="865">
        <v>23288</v>
      </c>
      <c r="KQ40" s="866"/>
      <c r="KR40" s="866"/>
      <c r="KS40" s="866"/>
      <c r="KT40" s="866"/>
      <c r="KU40" s="867">
        <v>66245</v>
      </c>
      <c r="KV40" s="1079">
        <v>27523</v>
      </c>
      <c r="KW40" s="1075">
        <v>93768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177</v>
      </c>
      <c r="LY40" s="756">
        <v>177</v>
      </c>
      <c r="LZ40" s="757">
        <v>0</v>
      </c>
      <c r="MA40" s="73"/>
      <c r="MB40" s="2">
        <v>2321.8900000000003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19549</v>
      </c>
      <c r="MP40" s="821">
        <v>18701</v>
      </c>
      <c r="MQ40" s="821">
        <v>12853</v>
      </c>
      <c r="MR40" s="821">
        <v>14581</v>
      </c>
      <c r="MS40" s="821">
        <v>65684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81032</v>
      </c>
      <c r="NP40" s="1081">
        <v>19215</v>
      </c>
      <c r="NQ40" s="1081">
        <v>115745</v>
      </c>
      <c r="NR40" s="870">
        <v>70965</v>
      </c>
      <c r="NS40" s="869"/>
      <c r="NT40" s="869"/>
      <c r="NU40" s="869"/>
      <c r="NV40" s="869"/>
      <c r="NW40" s="871">
        <v>286957</v>
      </c>
      <c r="NX40" s="1082">
        <v>71611</v>
      </c>
      <c r="NY40" s="873">
        <v>358568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17</v>
      </c>
      <c r="I41" s="742">
        <v>12</v>
      </c>
      <c r="J41" s="743">
        <v>19</v>
      </c>
      <c r="K41" s="741">
        <v>48</v>
      </c>
      <c r="L41" s="744">
        <v>65</v>
      </c>
      <c r="M41" s="745">
        <v>-26.15</v>
      </c>
      <c r="N41" s="66"/>
      <c r="R41" s="2"/>
      <c r="U41" s="2"/>
      <c r="X41" s="2"/>
      <c r="Y41" s="66"/>
      <c r="Z41" s="92" t="s">
        <v>65</v>
      </c>
      <c r="AA41" s="92"/>
      <c r="AB41" s="1083">
        <v>2.0499999999999998</v>
      </c>
      <c r="AC41" s="1083">
        <v>2.0499999999999998</v>
      </c>
      <c r="AD41" s="1083">
        <v>1.95</v>
      </c>
      <c r="AE41" s="1083">
        <v>2.02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5</v>
      </c>
      <c r="CM41" s="742">
        <v>8</v>
      </c>
      <c r="CN41" s="743">
        <v>13</v>
      </c>
      <c r="CO41" s="741">
        <v>26</v>
      </c>
      <c r="CP41" s="744">
        <v>36</v>
      </c>
      <c r="CQ41" s="745">
        <v>-27.78</v>
      </c>
      <c r="CR41" s="66"/>
      <c r="CV41" s="2"/>
      <c r="CY41" s="2"/>
      <c r="DB41" s="2"/>
      <c r="DC41" s="66"/>
      <c r="DD41" s="92" t="s">
        <v>65</v>
      </c>
      <c r="DE41" s="92"/>
      <c r="DF41" s="1083">
        <v>1.98</v>
      </c>
      <c r="DG41" s="1083">
        <v>2.0499999999999998</v>
      </c>
      <c r="DH41" s="1083">
        <v>1.94</v>
      </c>
      <c r="DI41" s="1083">
        <v>1.99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42</v>
      </c>
      <c r="FQ41" s="742">
        <v>51</v>
      </c>
      <c r="FR41" s="743">
        <v>32</v>
      </c>
      <c r="FS41" s="741">
        <v>125</v>
      </c>
      <c r="FT41" s="744">
        <v>134</v>
      </c>
      <c r="FU41" s="745">
        <v>-6.72</v>
      </c>
      <c r="FV41" s="66"/>
      <c r="FZ41" s="2"/>
      <c r="GC41" s="2"/>
      <c r="GF41" s="2"/>
      <c r="GG41" s="66"/>
      <c r="GH41" s="92" t="s">
        <v>65</v>
      </c>
      <c r="GI41" s="92"/>
      <c r="GJ41" s="1083">
        <v>2.23</v>
      </c>
      <c r="GK41" s="1083">
        <v>2.2200000000000002</v>
      </c>
      <c r="GL41" s="1083">
        <v>2.1800000000000002</v>
      </c>
      <c r="GM41" s="1083">
        <v>2.21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16</v>
      </c>
      <c r="IU41" s="742">
        <v>8</v>
      </c>
      <c r="IV41" s="743">
        <v>2</v>
      </c>
      <c r="IW41" s="741">
        <v>26</v>
      </c>
      <c r="IX41" s="744">
        <v>28</v>
      </c>
      <c r="IY41" s="745">
        <v>-7.14</v>
      </c>
      <c r="IZ41" s="66"/>
      <c r="JD41" s="2"/>
      <c r="JG41" s="2"/>
      <c r="JJ41" s="2"/>
      <c r="JK41" s="66"/>
      <c r="JL41" s="92" t="s">
        <v>65</v>
      </c>
      <c r="JM41" s="92"/>
      <c r="JN41" s="1083">
        <v>2.27</v>
      </c>
      <c r="JO41" s="1083">
        <v>2.2000000000000002</v>
      </c>
      <c r="JP41" s="1083">
        <v>2.16</v>
      </c>
      <c r="JQ41" s="1083">
        <v>2.21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225</v>
      </c>
      <c r="LY41" s="756">
        <v>263</v>
      </c>
      <c r="LZ41" s="757">
        <v>-14.45</v>
      </c>
      <c r="MA41" s="73"/>
      <c r="MB41" s="2">
        <v>220.3900000000001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2.02</v>
      </c>
      <c r="MP41" s="1085">
        <v>1.99</v>
      </c>
      <c r="MQ41" s="1085">
        <v>2.21</v>
      </c>
      <c r="MR41" s="1085">
        <v>2.21</v>
      </c>
      <c r="MS41" s="1086">
        <v>2.09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194</v>
      </c>
      <c r="I42" s="1091">
        <v>141</v>
      </c>
      <c r="J42" s="1092">
        <v>106</v>
      </c>
      <c r="K42" s="1090">
        <v>441</v>
      </c>
      <c r="L42" s="1093">
        <v>626</v>
      </c>
      <c r="M42" s="1094">
        <v>-29.55</v>
      </c>
      <c r="N42" s="66"/>
      <c r="R42" s="2"/>
      <c r="U42" s="2"/>
      <c r="X42" s="2"/>
      <c r="Y42" s="66"/>
      <c r="Z42" s="66"/>
      <c r="AA42" s="66" t="s">
        <v>39</v>
      </c>
      <c r="AB42" s="590">
        <v>1.86</v>
      </c>
      <c r="AC42" s="590">
        <v>1.96</v>
      </c>
      <c r="AD42" s="590">
        <v>1.96</v>
      </c>
      <c r="AE42" s="590">
        <v>1.93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40313</v>
      </c>
      <c r="BB42" s="912">
        <v>7245</v>
      </c>
      <c r="BC42" s="912">
        <v>43724</v>
      </c>
      <c r="BD42" s="911">
        <v>20446</v>
      </c>
      <c r="BE42" s="912"/>
      <c r="BF42" s="912"/>
      <c r="BG42" s="912"/>
      <c r="BH42" s="912"/>
      <c r="BI42" s="913">
        <v>111728</v>
      </c>
      <c r="BJ42" s="912">
        <v>17414</v>
      </c>
      <c r="BK42" s="1095">
        <v>129142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194</v>
      </c>
      <c r="CM42" s="1091">
        <v>243</v>
      </c>
      <c r="CN42" s="1092">
        <v>315</v>
      </c>
      <c r="CO42" s="1090">
        <v>752</v>
      </c>
      <c r="CP42" s="1093">
        <v>893</v>
      </c>
      <c r="CQ42" s="1094">
        <v>-15.79</v>
      </c>
      <c r="CR42" s="66"/>
      <c r="CV42" s="2"/>
      <c r="CY42" s="2"/>
      <c r="DB42" s="2"/>
      <c r="DC42" s="66"/>
      <c r="DD42" s="66"/>
      <c r="DE42" s="66" t="s">
        <v>39</v>
      </c>
      <c r="DF42" s="590">
        <v>1.89</v>
      </c>
      <c r="DG42" s="590">
        <v>1.94</v>
      </c>
      <c r="DH42" s="590">
        <v>1.87</v>
      </c>
      <c r="DI42" s="590">
        <v>1.9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38536</v>
      </c>
      <c r="EF42" s="912">
        <v>6224</v>
      </c>
      <c r="EG42" s="912">
        <v>43499</v>
      </c>
      <c r="EH42" s="906">
        <v>29111</v>
      </c>
      <c r="EI42" s="905"/>
      <c r="EJ42" s="905"/>
      <c r="EK42" s="905"/>
      <c r="EL42" s="905"/>
      <c r="EM42" s="913">
        <v>117370</v>
      </c>
      <c r="EN42" s="912">
        <v>30083</v>
      </c>
      <c r="EO42" s="1095">
        <v>147453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126</v>
      </c>
      <c r="FQ42" s="1091">
        <v>76</v>
      </c>
      <c r="FR42" s="1092">
        <v>58</v>
      </c>
      <c r="FS42" s="1090">
        <v>260</v>
      </c>
      <c r="FT42" s="1093">
        <v>349</v>
      </c>
      <c r="FU42" s="1094">
        <v>-25.5</v>
      </c>
      <c r="FV42" s="66"/>
      <c r="FZ42" s="2"/>
      <c r="GC42" s="2"/>
      <c r="GF42" s="2"/>
      <c r="GG42" s="66"/>
      <c r="GH42" s="66"/>
      <c r="GI42" s="66" t="s">
        <v>39</v>
      </c>
      <c r="GJ42" s="590">
        <v>2.11</v>
      </c>
      <c r="GK42" s="590">
        <v>1.97</v>
      </c>
      <c r="GL42" s="590">
        <v>1.9</v>
      </c>
      <c r="GM42" s="590">
        <v>1.99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27829</v>
      </c>
      <c r="HJ42" s="912">
        <v>6352</v>
      </c>
      <c r="HK42" s="912">
        <v>34783</v>
      </c>
      <c r="HL42" s="906">
        <v>20021</v>
      </c>
      <c r="HM42" s="905"/>
      <c r="HN42" s="905"/>
      <c r="HO42" s="905"/>
      <c r="HP42" s="905"/>
      <c r="HQ42" s="913">
        <v>88985</v>
      </c>
      <c r="HR42" s="912">
        <v>9244</v>
      </c>
      <c r="HS42" s="1095">
        <v>98229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54</v>
      </c>
      <c r="IU42" s="1091">
        <v>57</v>
      </c>
      <c r="IV42" s="1092">
        <v>32</v>
      </c>
      <c r="IW42" s="1090">
        <v>143</v>
      </c>
      <c r="IX42" s="1093">
        <v>348</v>
      </c>
      <c r="IY42" s="1094">
        <v>-58.91</v>
      </c>
      <c r="IZ42" s="66"/>
      <c r="JD42" s="2"/>
      <c r="JG42" s="2"/>
      <c r="JJ42" s="2"/>
      <c r="JK42" s="66"/>
      <c r="JL42" s="66"/>
      <c r="JM42" s="66" t="s">
        <v>39</v>
      </c>
      <c r="JN42" s="590">
        <v>1.89</v>
      </c>
      <c r="JO42" s="590">
        <v>1.88</v>
      </c>
      <c r="JP42" s="590">
        <v>1.91</v>
      </c>
      <c r="JQ42" s="590">
        <v>1.89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30451</v>
      </c>
      <c r="KN42" s="912">
        <v>5887</v>
      </c>
      <c r="KO42" s="912">
        <v>35992</v>
      </c>
      <c r="KP42" s="911">
        <v>31638</v>
      </c>
      <c r="KQ42" s="912"/>
      <c r="KR42" s="912"/>
      <c r="KS42" s="912"/>
      <c r="KT42" s="912"/>
      <c r="KU42" s="913">
        <v>103968</v>
      </c>
      <c r="KV42" s="912">
        <v>37647</v>
      </c>
      <c r="KW42" s="1095">
        <v>141615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1596</v>
      </c>
      <c r="LY42" s="756">
        <v>2216</v>
      </c>
      <c r="LZ42" s="757">
        <v>-27.98</v>
      </c>
      <c r="MA42" s="73"/>
      <c r="MB42" s="2">
        <v>817.62999999999988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1.93</v>
      </c>
      <c r="MP42" s="1096">
        <v>1.9</v>
      </c>
      <c r="MQ42" s="1096">
        <v>1.99</v>
      </c>
      <c r="MR42" s="1096">
        <v>1.89</v>
      </c>
      <c r="MS42" s="1097">
        <v>1.93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137129</v>
      </c>
      <c r="NP42" s="917">
        <v>25708</v>
      </c>
      <c r="NQ42" s="917">
        <v>157998</v>
      </c>
      <c r="NR42" s="918">
        <v>101216</v>
      </c>
      <c r="NS42" s="917"/>
      <c r="NT42" s="917"/>
      <c r="NU42" s="917"/>
      <c r="NV42" s="917"/>
      <c r="NW42" s="919">
        <v>422051</v>
      </c>
      <c r="NX42" s="919">
        <v>94388</v>
      </c>
      <c r="NY42" s="919">
        <v>516439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31119</v>
      </c>
      <c r="I43" s="1099">
        <v>28635</v>
      </c>
      <c r="J43" s="1100">
        <v>31528</v>
      </c>
      <c r="K43" s="1098">
        <v>91282</v>
      </c>
      <c r="L43" s="1101">
        <v>85441</v>
      </c>
      <c r="M43" s="1102">
        <v>6.84</v>
      </c>
      <c r="N43" s="92"/>
      <c r="R43" s="2"/>
      <c r="U43" s="2"/>
      <c r="X43" s="2"/>
      <c r="Y43" s="66"/>
      <c r="Z43" s="66"/>
      <c r="AA43" s="66" t="s">
        <v>53</v>
      </c>
      <c r="AB43" s="590">
        <v>2.23</v>
      </c>
      <c r="AC43" s="590">
        <v>2.17</v>
      </c>
      <c r="AD43" s="590">
        <v>2</v>
      </c>
      <c r="AE43" s="590">
        <v>2.13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32672</v>
      </c>
      <c r="CM43" s="1099">
        <v>30446</v>
      </c>
      <c r="CN43" s="1100">
        <v>25141</v>
      </c>
      <c r="CO43" s="1098">
        <v>88259</v>
      </c>
      <c r="CP43" s="1101">
        <v>81176</v>
      </c>
      <c r="CQ43" s="1102">
        <v>8.73</v>
      </c>
      <c r="CR43" s="92"/>
      <c r="CV43" s="2"/>
      <c r="CY43" s="2"/>
      <c r="DB43" s="2"/>
      <c r="DC43" s="66"/>
      <c r="DD43" s="66"/>
      <c r="DE43" s="66" t="s">
        <v>53</v>
      </c>
      <c r="DF43" s="590">
        <v>2.0699999999999998</v>
      </c>
      <c r="DG43" s="590">
        <v>2.2000000000000002</v>
      </c>
      <c r="DH43" s="590">
        <v>2.04</v>
      </c>
      <c r="DI43" s="590">
        <v>2.1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23236</v>
      </c>
      <c r="FQ43" s="1099">
        <v>22768</v>
      </c>
      <c r="FR43" s="1100">
        <v>22960</v>
      </c>
      <c r="FS43" s="1098">
        <v>68964</v>
      </c>
      <c r="FT43" s="1101">
        <v>64006</v>
      </c>
      <c r="FU43" s="1102">
        <v>7.75</v>
      </c>
      <c r="FV43" s="92"/>
      <c r="FZ43" s="2"/>
      <c r="GC43" s="2"/>
      <c r="GF43" s="2"/>
      <c r="GG43" s="66"/>
      <c r="GH43" s="66"/>
      <c r="GI43" s="66" t="s">
        <v>53</v>
      </c>
      <c r="GJ43" s="590">
        <v>2.41</v>
      </c>
      <c r="GK43" s="590">
        <v>2.41</v>
      </c>
      <c r="GL43" s="590">
        <v>2.38</v>
      </c>
      <c r="GM43" s="590">
        <v>2.4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22920</v>
      </c>
      <c r="IU43" s="1099">
        <v>22976</v>
      </c>
      <c r="IV43" s="1100">
        <v>26434</v>
      </c>
      <c r="IW43" s="1098">
        <v>72330</v>
      </c>
      <c r="IX43" s="1101">
        <v>67136</v>
      </c>
      <c r="IY43" s="1102">
        <v>7.74</v>
      </c>
      <c r="IZ43" s="92"/>
      <c r="JD43" s="2"/>
      <c r="JG43" s="2"/>
      <c r="JJ43" s="2"/>
      <c r="JK43" s="66"/>
      <c r="JL43" s="66"/>
      <c r="JM43" s="66" t="s">
        <v>53</v>
      </c>
      <c r="JN43" s="590">
        <v>2.4700000000000002</v>
      </c>
      <c r="JO43" s="590">
        <v>2.37</v>
      </c>
      <c r="JP43" s="590">
        <v>2.27</v>
      </c>
      <c r="JQ43" s="590">
        <v>2.37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320835</v>
      </c>
      <c r="LY43" s="1104">
        <v>297759</v>
      </c>
      <c r="LZ43" s="1105">
        <v>7.75</v>
      </c>
      <c r="MA43" s="73"/>
      <c r="MB43" s="2">
        <v>-1.9299999999998363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2.13</v>
      </c>
      <c r="MP43" s="1096">
        <v>2.1</v>
      </c>
      <c r="MQ43" s="1096">
        <v>2.4</v>
      </c>
      <c r="MR43" s="1096">
        <v>2.37</v>
      </c>
      <c r="MS43" s="1097">
        <v>2.2400000000000002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27039</v>
      </c>
      <c r="I44" s="82">
        <v>25445</v>
      </c>
      <c r="J44" s="82">
        <v>27829</v>
      </c>
      <c r="K44" s="82">
        <v>80313</v>
      </c>
      <c r="L44" s="1107">
        <v>74801</v>
      </c>
      <c r="M44" s="1108">
        <v>7.37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1.87</v>
      </c>
      <c r="AC44" s="590">
        <v>1.92</v>
      </c>
      <c r="AD44" s="590">
        <v>1.9</v>
      </c>
      <c r="AE44" s="590">
        <v>1.89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28322</v>
      </c>
      <c r="CM44" s="82">
        <v>26887</v>
      </c>
      <c r="CN44" s="82">
        <v>21343</v>
      </c>
      <c r="CO44" s="82">
        <v>76552</v>
      </c>
      <c r="CP44" s="1107">
        <v>69892</v>
      </c>
      <c r="CQ44" s="1108">
        <v>9.5299999999999994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1.9</v>
      </c>
      <c r="DG44" s="590">
        <v>1.89</v>
      </c>
      <c r="DH44" s="590">
        <v>1.85</v>
      </c>
      <c r="DI44" s="590">
        <v>1.88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21093</v>
      </c>
      <c r="FQ44" s="82">
        <v>20648</v>
      </c>
      <c r="FR44" s="82">
        <v>20854</v>
      </c>
      <c r="FS44" s="82">
        <v>62595</v>
      </c>
      <c r="FT44" s="1107">
        <v>57747</v>
      </c>
      <c r="FU44" s="1108">
        <v>8.4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2.0499999999999998</v>
      </c>
      <c r="GK44" s="590">
        <v>2.0499999999999998</v>
      </c>
      <c r="GL44" s="590">
        <v>2</v>
      </c>
      <c r="GM44" s="590">
        <v>2.0299999999999998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19778</v>
      </c>
      <c r="IU44" s="82">
        <v>19914</v>
      </c>
      <c r="IV44" s="82">
        <v>23265</v>
      </c>
      <c r="IW44" s="82">
        <v>62957</v>
      </c>
      <c r="IX44" s="1107">
        <v>58360</v>
      </c>
      <c r="IY44" s="1108">
        <v>7.88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2.12</v>
      </c>
      <c r="JO44" s="590">
        <v>2.0699999999999998</v>
      </c>
      <c r="JP44" s="590">
        <v>2.08</v>
      </c>
      <c r="JQ44" s="590">
        <v>2.09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282417</v>
      </c>
      <c r="LY44" s="1109">
        <v>260800</v>
      </c>
      <c r="LZ44" s="1110">
        <v>8.2899999999999991</v>
      </c>
      <c r="MA44" s="78"/>
      <c r="MB44" s="2">
        <v>219.25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1.89</v>
      </c>
      <c r="MP44" s="1096">
        <v>1.88</v>
      </c>
      <c r="MQ44" s="1096">
        <v>2.0299999999999998</v>
      </c>
      <c r="MR44" s="1096">
        <v>2.09</v>
      </c>
      <c r="MS44" s="1097">
        <v>1.95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4080</v>
      </c>
      <c r="I45" s="82">
        <v>3190</v>
      </c>
      <c r="J45" s="82">
        <v>3699</v>
      </c>
      <c r="K45" s="82">
        <v>10969</v>
      </c>
      <c r="L45" s="1107">
        <v>10640</v>
      </c>
      <c r="M45" s="1111">
        <v>3.09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2.0299999999999998</v>
      </c>
      <c r="AC45" s="590">
        <v>2.06</v>
      </c>
      <c r="AD45" s="590">
        <v>1.98</v>
      </c>
      <c r="AE45" s="590">
        <v>2.02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4350</v>
      </c>
      <c r="CM45" s="82">
        <v>3559</v>
      </c>
      <c r="CN45" s="82">
        <v>3798</v>
      </c>
      <c r="CO45" s="82">
        <v>11707</v>
      </c>
      <c r="CP45" s="1107">
        <v>11284</v>
      </c>
      <c r="CQ45" s="1111">
        <v>3.75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1.98</v>
      </c>
      <c r="DG45" s="590">
        <v>2.0099999999999998</v>
      </c>
      <c r="DH45" s="590">
        <v>1.94</v>
      </c>
      <c r="DI45" s="590">
        <v>1.98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2143</v>
      </c>
      <c r="FQ45" s="82">
        <v>2120</v>
      </c>
      <c r="FR45" s="82">
        <v>2106</v>
      </c>
      <c r="FS45" s="82">
        <v>6369</v>
      </c>
      <c r="FT45" s="1107">
        <v>6259</v>
      </c>
      <c r="FU45" s="1111">
        <v>1.76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1.94</v>
      </c>
      <c r="GK45" s="590">
        <v>1.98</v>
      </c>
      <c r="GL45" s="590">
        <v>1.91</v>
      </c>
      <c r="GM45" s="590">
        <v>1.94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3142</v>
      </c>
      <c r="IU45" s="82">
        <v>3062</v>
      </c>
      <c r="IV45" s="82">
        <v>3169</v>
      </c>
      <c r="IW45" s="82">
        <v>9373</v>
      </c>
      <c r="IX45" s="1107">
        <v>8776</v>
      </c>
      <c r="IY45" s="1111">
        <v>6.8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2.08</v>
      </c>
      <c r="JO45" s="590">
        <v>1.99</v>
      </c>
      <c r="JP45" s="590">
        <v>1.97</v>
      </c>
      <c r="JQ45" s="590">
        <v>2.0099999999999998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38418</v>
      </c>
      <c r="LY45" s="1109">
        <v>36959</v>
      </c>
      <c r="LZ45" s="1110">
        <v>3.95</v>
      </c>
      <c r="MA45" s="78"/>
      <c r="MB45" s="2">
        <v>950.71000000000049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2.02</v>
      </c>
      <c r="MP45" s="1096">
        <v>1.98</v>
      </c>
      <c r="MQ45" s="1096">
        <v>1.94</v>
      </c>
      <c r="MR45" s="1096">
        <v>2.0099999999999998</v>
      </c>
      <c r="MS45" s="1097">
        <v>1.99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0</v>
      </c>
      <c r="AC46" s="590">
        <v>0</v>
      </c>
      <c r="AD46" s="590">
        <v>0</v>
      </c>
      <c r="AE46" s="590">
        <v>0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0</v>
      </c>
      <c r="DG46" s="590">
        <v>0</v>
      </c>
      <c r="DH46" s="590">
        <v>0</v>
      </c>
      <c r="DI46" s="590">
        <v>0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0</v>
      </c>
      <c r="GK46" s="590">
        <v>0</v>
      </c>
      <c r="GL46" s="590">
        <v>0</v>
      </c>
      <c r="GM46" s="590">
        <v>0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0</v>
      </c>
      <c r="JO46" s="590">
        <v>0</v>
      </c>
      <c r="JP46" s="590">
        <v>0</v>
      </c>
      <c r="JQ46" s="590">
        <v>0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-1173.8999999999999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0</v>
      </c>
      <c r="MP46" s="1096">
        <v>0</v>
      </c>
      <c r="MQ46" s="1096">
        <v>0</v>
      </c>
      <c r="MR46" s="1096">
        <v>0</v>
      </c>
      <c r="MS46" s="1097" t="s">
        <v>198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1.77</v>
      </c>
      <c r="AC47" s="590">
        <v>1.91</v>
      </c>
      <c r="AD47" s="590">
        <v>1.99</v>
      </c>
      <c r="AE47" s="590">
        <v>1.89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1.67</v>
      </c>
      <c r="DG47" s="590">
        <v>1.59</v>
      </c>
      <c r="DH47" s="590">
        <v>1.65</v>
      </c>
      <c r="DI47" s="590">
        <v>1.64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1.96</v>
      </c>
      <c r="GK47" s="590">
        <v>1.93</v>
      </c>
      <c r="GL47" s="590">
        <v>1.96</v>
      </c>
      <c r="GM47" s="590">
        <v>1.95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2.3199999999999998</v>
      </c>
      <c r="JO47" s="590">
        <v>2.2400000000000002</v>
      </c>
      <c r="JP47" s="590">
        <v>2.17</v>
      </c>
      <c r="JQ47" s="590">
        <v>2.2400000000000002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121.98999999999978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1.89</v>
      </c>
      <c r="MP47" s="1096">
        <v>1.64</v>
      </c>
      <c r="MQ47" s="1096">
        <v>1.95</v>
      </c>
      <c r="MR47" s="1096">
        <v>2.2400000000000002</v>
      </c>
      <c r="MS47" s="1097">
        <v>1.9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1.65</v>
      </c>
      <c r="AC48" s="590">
        <v>1.61</v>
      </c>
      <c r="AD48" s="590">
        <v>1.75</v>
      </c>
      <c r="AE48" s="590">
        <v>1.67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2.08</v>
      </c>
      <c r="DG48" s="590">
        <v>2.0299999999999998</v>
      </c>
      <c r="DH48" s="590">
        <v>1.99</v>
      </c>
      <c r="DI48" s="590">
        <v>2.0299999999999998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1.95</v>
      </c>
      <c r="GK48" s="590">
        <v>2.06</v>
      </c>
      <c r="GL48" s="590">
        <v>1.86</v>
      </c>
      <c r="GM48" s="590">
        <v>1.96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2.0499999999999998</v>
      </c>
      <c r="JO48" s="590">
        <v>2.0299999999999998</v>
      </c>
      <c r="JP48" s="590">
        <v>2.17</v>
      </c>
      <c r="JQ48" s="590">
        <v>2.08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1.67</v>
      </c>
      <c r="MP48" s="1096">
        <v>2.0299999999999998</v>
      </c>
      <c r="MQ48" s="1096">
        <v>1.96</v>
      </c>
      <c r="MR48" s="1096">
        <v>2.08</v>
      </c>
      <c r="MS48" s="1097">
        <v>1.91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1.98</v>
      </c>
      <c r="AC49" s="590">
        <v>2.0299999999999998</v>
      </c>
      <c r="AD49" s="590">
        <v>1.91</v>
      </c>
      <c r="AE49" s="590">
        <v>1.97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1.91</v>
      </c>
      <c r="DG49" s="590">
        <v>1.94</v>
      </c>
      <c r="DH49" s="590">
        <v>1.86</v>
      </c>
      <c r="DI49" s="590">
        <v>1.9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2.14</v>
      </c>
      <c r="GK49" s="590">
        <v>2.11</v>
      </c>
      <c r="GL49" s="590">
        <v>2.08</v>
      </c>
      <c r="GM49" s="590">
        <v>2.11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2.06</v>
      </c>
      <c r="JO49" s="590">
        <v>2.02</v>
      </c>
      <c r="JP49" s="590">
        <v>2.02</v>
      </c>
      <c r="JQ49" s="590">
        <v>2.0299999999999998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1.97</v>
      </c>
      <c r="MP49" s="1096">
        <v>1.9</v>
      </c>
      <c r="MQ49" s="1096">
        <v>2.11</v>
      </c>
      <c r="MR49" s="1096">
        <v>2.0299999999999998</v>
      </c>
      <c r="MS49" s="1097">
        <v>1.99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1.96</v>
      </c>
      <c r="AC50" s="1083">
        <v>1.95</v>
      </c>
      <c r="AD50" s="1083">
        <v>1.94</v>
      </c>
      <c r="AE50" s="1083">
        <v>1.95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</v>
      </c>
      <c r="DG50" s="1083">
        <v>1.98</v>
      </c>
      <c r="DH50" s="1083">
        <v>1.97</v>
      </c>
      <c r="DI50" s="1083">
        <v>1.98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1.96</v>
      </c>
      <c r="GK50" s="1083">
        <v>1.95</v>
      </c>
      <c r="GL50" s="1083">
        <v>1.94</v>
      </c>
      <c r="GM50" s="1083">
        <v>1.95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1.92</v>
      </c>
      <c r="JO50" s="1083">
        <v>1.88</v>
      </c>
      <c r="JP50" s="1083">
        <v>1.95</v>
      </c>
      <c r="JQ50" s="1083">
        <v>1.92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1.95</v>
      </c>
      <c r="MP50" s="1085">
        <v>1.98</v>
      </c>
      <c r="MQ50" s="1085">
        <v>1.95</v>
      </c>
      <c r="MR50" s="1085">
        <v>1.92</v>
      </c>
      <c r="MS50" s="1085">
        <v>1.95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2.0499999999999998</v>
      </c>
      <c r="AC51" s="590">
        <v>1.97</v>
      </c>
      <c r="AD51" s="590">
        <v>1.9</v>
      </c>
      <c r="AE51" s="590">
        <v>1.97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2.0299999999999998</v>
      </c>
      <c r="DG51" s="590">
        <v>1.99</v>
      </c>
      <c r="DH51" s="590">
        <v>1.94</v>
      </c>
      <c r="DI51" s="590">
        <v>1.99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2.02</v>
      </c>
      <c r="GK51" s="590">
        <v>1.95</v>
      </c>
      <c r="GL51" s="590">
        <v>1.92</v>
      </c>
      <c r="GM51" s="590">
        <v>1.96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1.93</v>
      </c>
      <c r="JO51" s="590">
        <v>1.98</v>
      </c>
      <c r="JP51" s="590">
        <v>1.91</v>
      </c>
      <c r="JQ51" s="590">
        <v>1.94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1.97</v>
      </c>
      <c r="MP51" s="1096">
        <v>1.99</v>
      </c>
      <c r="MQ51" s="1096">
        <v>1.96</v>
      </c>
      <c r="MR51" s="1096">
        <v>1.94</v>
      </c>
      <c r="MS51" s="1097">
        <v>1.97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</v>
      </c>
      <c r="AC52" s="590">
        <v>1.99</v>
      </c>
      <c r="AD52" s="590">
        <v>2</v>
      </c>
      <c r="AE52" s="590">
        <v>2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2.06</v>
      </c>
      <c r="DG52" s="590">
        <v>2.0099999999999998</v>
      </c>
      <c r="DH52" s="590">
        <v>1.98</v>
      </c>
      <c r="DI52" s="590">
        <v>2.02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</v>
      </c>
      <c r="GK52" s="590">
        <v>1.96</v>
      </c>
      <c r="GL52" s="590">
        <v>1.97</v>
      </c>
      <c r="GM52" s="590">
        <v>1.98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1.9</v>
      </c>
      <c r="JO52" s="590">
        <v>1.84</v>
      </c>
      <c r="JP52" s="590">
        <v>1.93</v>
      </c>
      <c r="JQ52" s="590">
        <v>1.89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</v>
      </c>
      <c r="MP52" s="1096">
        <v>2.02</v>
      </c>
      <c r="MQ52" s="1096">
        <v>1.98</v>
      </c>
      <c r="MR52" s="1096">
        <v>1.89</v>
      </c>
      <c r="MS52" s="1097">
        <v>1.97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</v>
      </c>
      <c r="AC53" s="590">
        <v>1.9</v>
      </c>
      <c r="AD53" s="590">
        <v>1.88</v>
      </c>
      <c r="AE53" s="590">
        <v>1.89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1.91</v>
      </c>
      <c r="DG53" s="590">
        <v>1.93</v>
      </c>
      <c r="DH53" s="590">
        <v>1.96</v>
      </c>
      <c r="DI53" s="590">
        <v>1.94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1.91</v>
      </c>
      <c r="GK53" s="590">
        <v>1.94</v>
      </c>
      <c r="GL53" s="590">
        <v>1.91</v>
      </c>
      <c r="GM53" s="590">
        <v>1.92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1.94</v>
      </c>
      <c r="JO53" s="590">
        <v>1.91</v>
      </c>
      <c r="JP53" s="590">
        <v>1.98</v>
      </c>
      <c r="JQ53" s="590">
        <v>1.94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1.89</v>
      </c>
      <c r="MP53" s="1096">
        <v>1.94</v>
      </c>
      <c r="MQ53" s="1096">
        <v>1.92</v>
      </c>
      <c r="MR53" s="1096">
        <v>1.94</v>
      </c>
      <c r="MS53" s="1097">
        <v>1.92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2.04</v>
      </c>
      <c r="AC54" s="590">
        <v>1.98</v>
      </c>
      <c r="AD54" s="590">
        <v>1.97</v>
      </c>
      <c r="AE54" s="590">
        <v>2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1.92</v>
      </c>
      <c r="DG54" s="590">
        <v>1.97</v>
      </c>
      <c r="DH54" s="590">
        <v>1.95</v>
      </c>
      <c r="DI54" s="590">
        <v>1.95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2.0099999999999998</v>
      </c>
      <c r="GK54" s="590">
        <v>2</v>
      </c>
      <c r="GL54" s="590">
        <v>2.06</v>
      </c>
      <c r="GM54" s="590">
        <v>2.02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1.93</v>
      </c>
      <c r="JO54" s="590">
        <v>1.94</v>
      </c>
      <c r="JP54" s="590">
        <v>1.94</v>
      </c>
      <c r="JQ54" s="590">
        <v>1.94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</v>
      </c>
      <c r="MP54" s="1096">
        <v>1.95</v>
      </c>
      <c r="MQ54" s="1096">
        <v>2.02</v>
      </c>
      <c r="MR54" s="1096">
        <v>1.94</v>
      </c>
      <c r="MS54" s="1097">
        <v>1.98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0</v>
      </c>
      <c r="AC55" s="590">
        <v>0</v>
      </c>
      <c r="AD55" s="590">
        <v>0</v>
      </c>
      <c r="AE55" s="590">
        <v>0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0</v>
      </c>
      <c r="DG55" s="590">
        <v>0</v>
      </c>
      <c r="DH55" s="590">
        <v>0</v>
      </c>
      <c r="DI55" s="590">
        <v>0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0</v>
      </c>
      <c r="GK55" s="590">
        <v>0</v>
      </c>
      <c r="GL55" s="590">
        <v>0</v>
      </c>
      <c r="GM55" s="590">
        <v>0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0</v>
      </c>
      <c r="JO55" s="590">
        <v>0</v>
      </c>
      <c r="JP55" s="590">
        <v>0</v>
      </c>
      <c r="JQ55" s="590">
        <v>0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0</v>
      </c>
      <c r="MP55" s="1096">
        <v>0</v>
      </c>
      <c r="MQ55" s="1096">
        <v>0</v>
      </c>
      <c r="MR55" s="1096">
        <v>0</v>
      </c>
      <c r="MS55" s="1097" t="s">
        <v>198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1.83</v>
      </c>
      <c r="AC56" s="590">
        <v>1.81</v>
      </c>
      <c r="AD56" s="590">
        <v>1.82</v>
      </c>
      <c r="AE56" s="590">
        <v>1.82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1.95</v>
      </c>
      <c r="DG56" s="590">
        <v>1.92</v>
      </c>
      <c r="DH56" s="590">
        <v>1.97</v>
      </c>
      <c r="DI56" s="590">
        <v>1.95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1.95</v>
      </c>
      <c r="GK56" s="590">
        <v>1.98</v>
      </c>
      <c r="GL56" s="590">
        <v>1.98</v>
      </c>
      <c r="GM56" s="590">
        <v>1.97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2.0299999999999998</v>
      </c>
      <c r="JO56" s="590">
        <v>2.0299999999999998</v>
      </c>
      <c r="JP56" s="590">
        <v>1.89</v>
      </c>
      <c r="JQ56" s="590">
        <v>1.98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1.82</v>
      </c>
      <c r="MP56" s="1096">
        <v>1.95</v>
      </c>
      <c r="MQ56" s="1096">
        <v>1.97</v>
      </c>
      <c r="MR56" s="1096">
        <v>1.98</v>
      </c>
      <c r="MS56" s="1097">
        <v>1.93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1.88</v>
      </c>
      <c r="AC57" s="590">
        <v>1.93</v>
      </c>
      <c r="AD57" s="590">
        <v>1.94</v>
      </c>
      <c r="AE57" s="590">
        <v>1.92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1.8</v>
      </c>
      <c r="DG57" s="590">
        <v>1.87</v>
      </c>
      <c r="DH57" s="590">
        <v>1.91</v>
      </c>
      <c r="DI57" s="590">
        <v>1.86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</v>
      </c>
      <c r="GK57" s="590">
        <v>1.97</v>
      </c>
      <c r="GL57" s="590">
        <v>1.92</v>
      </c>
      <c r="GM57" s="590">
        <v>1.93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1.97</v>
      </c>
      <c r="JO57" s="590">
        <v>1.97</v>
      </c>
      <c r="JP57" s="590">
        <v>2.0499999999999998</v>
      </c>
      <c r="JQ57" s="590">
        <v>2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1.92</v>
      </c>
      <c r="MP57" s="1096">
        <v>1.86</v>
      </c>
      <c r="MQ57" s="1096">
        <v>1.93</v>
      </c>
      <c r="MR57" s="1096">
        <v>2</v>
      </c>
      <c r="MS57" s="1097">
        <v>1.93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1.93</v>
      </c>
      <c r="AC58" s="590">
        <v>1.91</v>
      </c>
      <c r="AD58" s="590">
        <v>1.87</v>
      </c>
      <c r="AE58" s="590">
        <v>1.9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1.94</v>
      </c>
      <c r="DG58" s="590">
        <v>1.96</v>
      </c>
      <c r="DH58" s="590">
        <v>1.98</v>
      </c>
      <c r="DI58" s="590">
        <v>1.96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1.88</v>
      </c>
      <c r="GK58" s="590">
        <v>1.91</v>
      </c>
      <c r="GL58" s="590">
        <v>1.85</v>
      </c>
      <c r="GM58" s="590">
        <v>1.88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1.89</v>
      </c>
      <c r="JO58" s="590">
        <v>1.83</v>
      </c>
      <c r="JP58" s="590">
        <v>2</v>
      </c>
      <c r="JQ58" s="590">
        <v>1.91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1.9</v>
      </c>
      <c r="MP58" s="1096">
        <v>1.96</v>
      </c>
      <c r="MQ58" s="1096">
        <v>1.88</v>
      </c>
      <c r="MR58" s="1096">
        <v>1.91</v>
      </c>
      <c r="MS58" s="1097">
        <v>1.91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FW2:GF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CF2:CH2"/>
    <mergeCell ref="CL2:CN2"/>
    <mergeCell ref="CO2:CP2"/>
    <mergeCell ref="DD2:DI2"/>
    <mergeCell ref="DK2:DN2"/>
    <mergeCell ref="DP2:EA2"/>
    <mergeCell ref="ED2:EO2"/>
    <mergeCell ref="EU2:EW2"/>
    <mergeCell ref="O2:X2"/>
    <mergeCell ref="GH1:GM1"/>
    <mergeCell ref="GO1:GR1"/>
    <mergeCell ref="GT1:HE1"/>
    <mergeCell ref="HH1:HS1"/>
    <mergeCell ref="LR2:LT2"/>
    <mergeCell ref="LX2:LY2"/>
    <mergeCell ref="MB2:MK2"/>
    <mergeCell ref="MM2:MS2"/>
    <mergeCell ref="MU2:MX2"/>
    <mergeCell ref="IN2:IP2"/>
    <mergeCell ref="IT2:IV2"/>
    <mergeCell ref="IW2:IX2"/>
    <mergeCell ref="JL2:JQ2"/>
    <mergeCell ref="JS2:JV2"/>
    <mergeCell ref="JA2:JJ2"/>
    <mergeCell ref="MU1:MX1"/>
    <mergeCell ref="LQ1:LT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Y5:KG5"/>
    <mergeCell ref="KM5:KU5"/>
    <mergeCell ref="FB2:FC2"/>
    <mergeCell ref="FJ2:FL2"/>
    <mergeCell ref="FP2:FR2"/>
    <mergeCell ref="FS2:FT2"/>
    <mergeCell ref="GH2:GM2"/>
    <mergeCell ref="MZ2:NK2"/>
    <mergeCell ref="NN2:NY2"/>
    <mergeCell ref="GO2:GR2"/>
    <mergeCell ref="JX2:KI2"/>
    <mergeCell ref="JS3:JV3"/>
    <mergeCell ref="JX3:KI3"/>
    <mergeCell ref="KL3:KW3"/>
    <mergeCell ref="MU3:MX3"/>
    <mergeCell ref="MZ3:NK3"/>
    <mergeCell ref="NN3:NY3"/>
    <mergeCell ref="GT2:HE2"/>
    <mergeCell ref="HH2:HS2"/>
    <mergeCell ref="HY2:IA2"/>
    <mergeCell ref="IF2:IG2"/>
    <mergeCell ref="KL2:KW2"/>
    <mergeCell ref="LC2:LE2"/>
    <mergeCell ref="LJ2:LK2"/>
    <mergeCell ref="BA35:BI35"/>
    <mergeCell ref="EE35:EM35"/>
    <mergeCell ref="HI35:HQ35"/>
    <mergeCell ref="KM35:KU35"/>
    <mergeCell ref="AM35:AP35"/>
    <mergeCell ref="AM33:AP34"/>
    <mergeCell ref="AM25:AU25"/>
    <mergeCell ref="DQ25:DY25"/>
    <mergeCell ref="GU25:HC25"/>
    <mergeCell ref="HI25:HQ25"/>
    <mergeCell ref="JY25:KG25"/>
    <mergeCell ref="KM25:KU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V28:X28"/>
    <mergeCell ref="CZ28:DB28"/>
    <mergeCell ref="GD28:GF28"/>
    <mergeCell ref="JH28:JJ28"/>
    <mergeCell ref="NA5:NI5"/>
    <mergeCell ref="NA25:NI25"/>
    <mergeCell ref="NO5:NW5"/>
    <mergeCell ref="NO15:NW1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M5:AU5"/>
    <mergeCell ref="BA5:BI5"/>
    <mergeCell ref="DQ5:DY5"/>
    <mergeCell ref="EE5:EM5"/>
    <mergeCell ref="GU5:HC5"/>
    <mergeCell ref="HI5:HQ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</mergeCells>
  <pageMargins left="0" right="0" top="0" bottom="0" header="0" footer="0"/>
  <pageSetup paperSize="9" scale="6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J4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152</v>
      </c>
      <c r="B1" s="250"/>
      <c r="C1" s="250"/>
      <c r="D1" s="250"/>
      <c r="E1" s="540"/>
      <c r="F1" s="540"/>
      <c r="G1" s="717" t="s">
        <v>153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152</v>
      </c>
      <c r="AA1" s="610"/>
      <c r="AB1" s="610"/>
      <c r="AC1" s="610"/>
      <c r="AD1" s="610"/>
      <c r="AE1" s="610"/>
      <c r="AF1" s="540"/>
      <c r="AG1" s="611" t="s">
        <v>152</v>
      </c>
      <c r="AH1" s="611"/>
      <c r="AI1" s="611"/>
      <c r="AJ1" s="611"/>
      <c r="AK1" s="540"/>
      <c r="AL1" s="612" t="s">
        <v>152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152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152</v>
      </c>
      <c r="CF1" s="250"/>
      <c r="CG1" s="250"/>
      <c r="CH1" s="250"/>
      <c r="CI1" s="540"/>
      <c r="CJ1" s="540"/>
      <c r="CK1" s="717" t="s">
        <v>153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152</v>
      </c>
      <c r="DE1" s="610"/>
      <c r="DF1" s="610"/>
      <c r="DG1" s="610"/>
      <c r="DH1" s="610"/>
      <c r="DI1" s="610"/>
      <c r="DJ1" s="540"/>
      <c r="DK1" s="611" t="s">
        <v>152</v>
      </c>
      <c r="DL1" s="611"/>
      <c r="DM1" s="611"/>
      <c r="DN1" s="611"/>
      <c r="DO1" s="540"/>
      <c r="DP1" s="612" t="s">
        <v>152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152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152</v>
      </c>
      <c r="FJ1" s="250"/>
      <c r="FK1" s="250"/>
      <c r="FL1" s="250"/>
      <c r="FM1" s="540"/>
      <c r="FN1" s="540"/>
      <c r="FO1" s="717" t="s">
        <v>153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152</v>
      </c>
      <c r="GI1" s="610"/>
      <c r="GJ1" s="610"/>
      <c r="GK1" s="610"/>
      <c r="GL1" s="610"/>
      <c r="GM1" s="610"/>
      <c r="GN1" s="540"/>
      <c r="GO1" s="611" t="s">
        <v>152</v>
      </c>
      <c r="GP1" s="611"/>
      <c r="GQ1" s="611"/>
      <c r="GR1" s="611"/>
      <c r="GS1" s="540"/>
      <c r="GT1" s="612" t="s">
        <v>152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152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152</v>
      </c>
      <c r="IN1" s="250"/>
      <c r="IO1" s="250"/>
      <c r="IP1" s="250"/>
      <c r="IQ1" s="540"/>
      <c r="IR1" s="540"/>
      <c r="IS1" s="717" t="s">
        <v>153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152</v>
      </c>
      <c r="JM1" s="610"/>
      <c r="JN1" s="610"/>
      <c r="JO1" s="610"/>
      <c r="JP1" s="610"/>
      <c r="JQ1" s="610"/>
      <c r="JR1" s="540"/>
      <c r="JS1" s="611" t="s">
        <v>152</v>
      </c>
      <c r="JT1" s="611"/>
      <c r="JU1" s="611"/>
      <c r="JV1" s="611"/>
      <c r="JW1" s="540"/>
      <c r="JX1" s="612" t="s">
        <v>152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152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152</v>
      </c>
      <c r="LR1" s="719"/>
      <c r="LS1" s="719"/>
      <c r="LT1" s="719"/>
      <c r="LU1" s="546"/>
      <c r="LV1" s="540"/>
      <c r="LW1" s="620" t="s">
        <v>153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152</v>
      </c>
      <c r="MN1" s="619"/>
      <c r="MO1" s="619"/>
      <c r="MP1" s="619"/>
      <c r="MQ1" s="619"/>
      <c r="MR1" s="619"/>
      <c r="MS1" s="619"/>
      <c r="MT1" s="548"/>
      <c r="MU1" s="611" t="s">
        <v>152</v>
      </c>
      <c r="MV1" s="611"/>
      <c r="MW1" s="611"/>
      <c r="MX1" s="611"/>
      <c r="MY1" s="549"/>
      <c r="MZ1" s="617" t="s">
        <v>152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152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154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154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154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154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154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712531</v>
      </c>
      <c r="C4" s="738">
        <v>680618</v>
      </c>
      <c r="D4" s="739">
        <v>4.6900000000000004</v>
      </c>
      <c r="E4" s="63"/>
      <c r="F4" s="63"/>
      <c r="G4" s="740" t="s">
        <v>20</v>
      </c>
      <c r="H4" s="741">
        <v>110718</v>
      </c>
      <c r="I4" s="742">
        <v>92727</v>
      </c>
      <c r="J4" s="743">
        <v>109830</v>
      </c>
      <c r="K4" s="741">
        <v>313275</v>
      </c>
      <c r="L4" s="744">
        <v>302813</v>
      </c>
      <c r="M4" s="745">
        <v>3.45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716550</v>
      </c>
      <c r="CG4" s="738">
        <v>671073</v>
      </c>
      <c r="CH4" s="739">
        <v>6.78</v>
      </c>
      <c r="CI4" s="63"/>
      <c r="CJ4" s="63"/>
      <c r="CK4" s="740" t="s">
        <v>20</v>
      </c>
      <c r="CL4" s="741">
        <v>152520</v>
      </c>
      <c r="CM4" s="742">
        <v>157497</v>
      </c>
      <c r="CN4" s="743">
        <v>142274</v>
      </c>
      <c r="CO4" s="741">
        <v>452291</v>
      </c>
      <c r="CP4" s="744">
        <v>422954</v>
      </c>
      <c r="CQ4" s="745">
        <v>6.94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463100</v>
      </c>
      <c r="FK4" s="738">
        <v>452610</v>
      </c>
      <c r="FL4" s="739">
        <v>2.3199999999999998</v>
      </c>
      <c r="FM4" s="63"/>
      <c r="FN4" s="63"/>
      <c r="FO4" s="740" t="s">
        <v>20</v>
      </c>
      <c r="FP4" s="741">
        <v>124609</v>
      </c>
      <c r="FQ4" s="742">
        <v>118236</v>
      </c>
      <c r="FR4" s="743">
        <v>112868</v>
      </c>
      <c r="FS4" s="741">
        <v>355713</v>
      </c>
      <c r="FT4" s="744">
        <v>348326</v>
      </c>
      <c r="FU4" s="745">
        <v>2.12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576033</v>
      </c>
      <c r="IO4" s="738">
        <v>555985</v>
      </c>
      <c r="IP4" s="739">
        <v>3.61</v>
      </c>
      <c r="IQ4" s="63"/>
      <c r="IR4" s="63"/>
      <c r="IS4" s="740" t="s">
        <v>20</v>
      </c>
      <c r="IT4" s="741">
        <v>136990</v>
      </c>
      <c r="IU4" s="742">
        <v>135555</v>
      </c>
      <c r="IV4" s="743">
        <v>147646</v>
      </c>
      <c r="IW4" s="741">
        <v>420191</v>
      </c>
      <c r="IX4" s="744">
        <v>406124</v>
      </c>
      <c r="IY4" s="745">
        <v>3.46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2468214</v>
      </c>
      <c r="LS4" s="738">
        <v>2360286</v>
      </c>
      <c r="LT4" s="755">
        <v>4.57</v>
      </c>
      <c r="LU4" s="63"/>
      <c r="LV4" s="63"/>
      <c r="LW4" s="740" t="s">
        <v>20</v>
      </c>
      <c r="LX4" s="57">
        <v>1541470</v>
      </c>
      <c r="LY4" s="756">
        <v>1480217</v>
      </c>
      <c r="LZ4" s="757">
        <v>4.1399999999999997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694244</v>
      </c>
      <c r="C5" s="762">
        <v>662745</v>
      </c>
      <c r="D5" s="763">
        <v>4.75</v>
      </c>
      <c r="E5" s="63"/>
      <c r="F5" s="63"/>
      <c r="G5" s="764" t="s">
        <v>29</v>
      </c>
      <c r="H5" s="741">
        <v>12</v>
      </c>
      <c r="I5" s="742">
        <v>4</v>
      </c>
      <c r="J5" s="743">
        <v>3</v>
      </c>
      <c r="K5" s="741">
        <v>19</v>
      </c>
      <c r="L5" s="744">
        <v>28</v>
      </c>
      <c r="M5" s="745">
        <v>-32.14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218</v>
      </c>
      <c r="AC5" s="766">
        <v>218</v>
      </c>
      <c r="AD5" s="766">
        <v>218</v>
      </c>
      <c r="AE5" s="766">
        <v>218</v>
      </c>
      <c r="AF5" s="66"/>
      <c r="AG5" s="767" t="s">
        <v>32</v>
      </c>
      <c r="AH5" s="768">
        <v>218</v>
      </c>
      <c r="AI5" s="769">
        <v>218</v>
      </c>
      <c r="AJ5" s="770">
        <v>0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684304</v>
      </c>
      <c r="CG5" s="762">
        <v>640609</v>
      </c>
      <c r="CH5" s="763">
        <v>6.82</v>
      </c>
      <c r="CI5" s="63"/>
      <c r="CJ5" s="63"/>
      <c r="CK5" s="764" t="s">
        <v>29</v>
      </c>
      <c r="CL5" s="741">
        <v>63</v>
      </c>
      <c r="CM5" s="742">
        <v>22</v>
      </c>
      <c r="CN5" s="743">
        <v>46</v>
      </c>
      <c r="CO5" s="741">
        <v>131</v>
      </c>
      <c r="CP5" s="744">
        <v>154</v>
      </c>
      <c r="CQ5" s="745">
        <v>-14.94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218</v>
      </c>
      <c r="DG5" s="766">
        <v>218</v>
      </c>
      <c r="DH5" s="766">
        <v>218</v>
      </c>
      <c r="DI5" s="766">
        <v>218</v>
      </c>
      <c r="DJ5" s="66"/>
      <c r="DK5" s="767" t="s">
        <v>32</v>
      </c>
      <c r="DL5" s="768">
        <v>218</v>
      </c>
      <c r="DM5" s="769">
        <v>218</v>
      </c>
      <c r="DN5" s="770">
        <v>0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440342</v>
      </c>
      <c r="FK5" s="762">
        <v>430706</v>
      </c>
      <c r="FL5" s="763">
        <v>2.2400000000000002</v>
      </c>
      <c r="FM5" s="63"/>
      <c r="FN5" s="63"/>
      <c r="FO5" s="764" t="s">
        <v>29</v>
      </c>
      <c r="FP5" s="741">
        <v>7</v>
      </c>
      <c r="FQ5" s="742">
        <v>0</v>
      </c>
      <c r="FR5" s="743">
        <v>0</v>
      </c>
      <c r="FS5" s="741">
        <v>7</v>
      </c>
      <c r="FT5" s="744">
        <v>13</v>
      </c>
      <c r="FU5" s="745">
        <v>-46.15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218</v>
      </c>
      <c r="GK5" s="766">
        <v>218</v>
      </c>
      <c r="GL5" s="766">
        <v>218</v>
      </c>
      <c r="GM5" s="766">
        <v>218</v>
      </c>
      <c r="GN5" s="66"/>
      <c r="GO5" s="767" t="s">
        <v>32</v>
      </c>
      <c r="GP5" s="768">
        <v>218</v>
      </c>
      <c r="GQ5" s="769">
        <v>218</v>
      </c>
      <c r="GR5" s="770">
        <v>0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555136</v>
      </c>
      <c r="IO5" s="762">
        <v>536034</v>
      </c>
      <c r="IP5" s="763">
        <v>3.56</v>
      </c>
      <c r="IQ5" s="63"/>
      <c r="IR5" s="63"/>
      <c r="IS5" s="764" t="s">
        <v>29</v>
      </c>
      <c r="IT5" s="741">
        <v>16</v>
      </c>
      <c r="IU5" s="742">
        <v>9</v>
      </c>
      <c r="IV5" s="743">
        <v>13</v>
      </c>
      <c r="IW5" s="741">
        <v>38</v>
      </c>
      <c r="IX5" s="744">
        <v>33</v>
      </c>
      <c r="IY5" s="745">
        <v>15.15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218</v>
      </c>
      <c r="JO5" s="766">
        <v>218</v>
      </c>
      <c r="JP5" s="766">
        <v>218</v>
      </c>
      <c r="JQ5" s="766">
        <v>218</v>
      </c>
      <c r="JR5" s="66"/>
      <c r="JS5" s="767" t="s">
        <v>32</v>
      </c>
      <c r="JT5" s="768">
        <v>218</v>
      </c>
      <c r="JU5" s="769">
        <v>218</v>
      </c>
      <c r="JV5" s="770">
        <v>0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2374026</v>
      </c>
      <c r="LS5" s="762">
        <v>2270094</v>
      </c>
      <c r="LT5" s="780">
        <v>4.58</v>
      </c>
      <c r="LU5" s="63"/>
      <c r="LV5" s="63"/>
      <c r="LW5" s="764" t="s">
        <v>29</v>
      </c>
      <c r="LX5" s="57">
        <v>195</v>
      </c>
      <c r="LY5" s="756">
        <v>228</v>
      </c>
      <c r="LZ5" s="757">
        <v>-14.47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218</v>
      </c>
      <c r="MP5" s="782">
        <v>218</v>
      </c>
      <c r="MQ5" s="782">
        <v>218</v>
      </c>
      <c r="MR5" s="782">
        <v>218</v>
      </c>
      <c r="MS5" s="782">
        <v>218</v>
      </c>
      <c r="MT5" s="157"/>
      <c r="MU5" s="783" t="s">
        <v>32</v>
      </c>
      <c r="MV5" s="784">
        <v>218</v>
      </c>
      <c r="MW5" s="785">
        <v>218</v>
      </c>
      <c r="MX5" s="786">
        <v>0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18287</v>
      </c>
      <c r="C6" s="792">
        <v>17873</v>
      </c>
      <c r="D6" s="793">
        <v>2.3199999999999998</v>
      </c>
      <c r="E6" s="63"/>
      <c r="F6" s="63"/>
      <c r="G6" s="764" t="s">
        <v>37</v>
      </c>
      <c r="H6" s="741">
        <v>65</v>
      </c>
      <c r="I6" s="742">
        <v>56</v>
      </c>
      <c r="J6" s="743">
        <v>72</v>
      </c>
      <c r="K6" s="741">
        <v>193</v>
      </c>
      <c r="L6" s="744">
        <v>213</v>
      </c>
      <c r="M6" s="745">
        <v>-9.39</v>
      </c>
      <c r="N6" s="66"/>
      <c r="O6" s="794" t="s">
        <v>38</v>
      </c>
      <c r="P6" s="795">
        <v>440.55</v>
      </c>
      <c r="Q6" s="796">
        <v>413.13</v>
      </c>
      <c r="R6" s="797">
        <v>6.64</v>
      </c>
      <c r="S6" s="795">
        <v>0</v>
      </c>
      <c r="T6" s="796">
        <v>0</v>
      </c>
      <c r="U6" s="797">
        <v>0</v>
      </c>
      <c r="V6" s="795">
        <v>357.49</v>
      </c>
      <c r="W6" s="796">
        <v>335.04</v>
      </c>
      <c r="X6" s="797">
        <v>6.7</v>
      </c>
      <c r="Y6" s="66"/>
      <c r="Z6" s="66"/>
      <c r="AA6" s="66" t="s">
        <v>39</v>
      </c>
      <c r="AB6" s="798">
        <v>1</v>
      </c>
      <c r="AC6" s="82">
        <v>1</v>
      </c>
      <c r="AD6" s="82">
        <v>1</v>
      </c>
      <c r="AE6" s="799">
        <v>1</v>
      </c>
      <c r="AF6" s="66"/>
      <c r="AG6" s="767" t="s">
        <v>40</v>
      </c>
      <c r="AH6" s="800">
        <v>6227</v>
      </c>
      <c r="AI6" s="801">
        <v>6227</v>
      </c>
      <c r="AJ6" s="770">
        <v>0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32246</v>
      </c>
      <c r="CG6" s="792">
        <v>30464</v>
      </c>
      <c r="CH6" s="793">
        <v>5.85</v>
      </c>
      <c r="CI6" s="63"/>
      <c r="CJ6" s="63"/>
      <c r="CK6" s="764" t="s">
        <v>37</v>
      </c>
      <c r="CL6" s="741">
        <v>81</v>
      </c>
      <c r="CM6" s="742">
        <v>64</v>
      </c>
      <c r="CN6" s="743">
        <v>158</v>
      </c>
      <c r="CO6" s="741">
        <v>303</v>
      </c>
      <c r="CP6" s="744">
        <v>332</v>
      </c>
      <c r="CQ6" s="745">
        <v>-8.73</v>
      </c>
      <c r="CR6" s="66"/>
      <c r="CS6" s="794" t="s">
        <v>38</v>
      </c>
      <c r="CT6" s="795">
        <v>447.04</v>
      </c>
      <c r="CU6" s="796">
        <v>425.14</v>
      </c>
      <c r="CV6" s="797">
        <v>5.15</v>
      </c>
      <c r="CW6" s="795">
        <v>0</v>
      </c>
      <c r="CX6" s="796">
        <v>0</v>
      </c>
      <c r="CY6" s="797">
        <v>0</v>
      </c>
      <c r="CZ6" s="795">
        <v>375.23</v>
      </c>
      <c r="DA6" s="796">
        <v>356.69</v>
      </c>
      <c r="DB6" s="797">
        <v>5.2</v>
      </c>
      <c r="DC6" s="66"/>
      <c r="DD6" s="66"/>
      <c r="DE6" s="66" t="s">
        <v>39</v>
      </c>
      <c r="DF6" s="798">
        <v>1</v>
      </c>
      <c r="DG6" s="82">
        <v>1</v>
      </c>
      <c r="DH6" s="82">
        <v>1</v>
      </c>
      <c r="DI6" s="799">
        <v>1</v>
      </c>
      <c r="DJ6" s="66"/>
      <c r="DK6" s="767" t="s">
        <v>40</v>
      </c>
      <c r="DL6" s="800">
        <v>6227</v>
      </c>
      <c r="DM6" s="801">
        <v>6227</v>
      </c>
      <c r="DN6" s="770">
        <v>0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22758</v>
      </c>
      <c r="FK6" s="792">
        <v>21904</v>
      </c>
      <c r="FL6" s="793">
        <v>3.9</v>
      </c>
      <c r="FM6" s="63"/>
      <c r="FN6" s="63"/>
      <c r="FO6" s="764" t="s">
        <v>37</v>
      </c>
      <c r="FP6" s="741">
        <v>37</v>
      </c>
      <c r="FQ6" s="742">
        <v>24</v>
      </c>
      <c r="FR6" s="743">
        <v>33</v>
      </c>
      <c r="FS6" s="741">
        <v>94</v>
      </c>
      <c r="FT6" s="744">
        <v>76</v>
      </c>
      <c r="FU6" s="745">
        <v>23.68</v>
      </c>
      <c r="FV6" s="66"/>
      <c r="FW6" s="794" t="s">
        <v>38</v>
      </c>
      <c r="FX6" s="795">
        <v>438.32</v>
      </c>
      <c r="FY6" s="796">
        <v>424.37</v>
      </c>
      <c r="FZ6" s="797">
        <v>3.29</v>
      </c>
      <c r="GA6" s="795">
        <v>0</v>
      </c>
      <c r="GB6" s="796">
        <v>0</v>
      </c>
      <c r="GC6" s="797">
        <v>0</v>
      </c>
      <c r="GD6" s="795">
        <v>397.25</v>
      </c>
      <c r="GE6" s="796">
        <v>384.72</v>
      </c>
      <c r="GF6" s="797">
        <v>3.26</v>
      </c>
      <c r="GG6" s="66"/>
      <c r="GH6" s="66"/>
      <c r="GI6" s="66" t="s">
        <v>39</v>
      </c>
      <c r="GJ6" s="798">
        <v>1</v>
      </c>
      <c r="GK6" s="82">
        <v>1</v>
      </c>
      <c r="GL6" s="82">
        <v>1</v>
      </c>
      <c r="GM6" s="799">
        <v>1</v>
      </c>
      <c r="GN6" s="66"/>
      <c r="GO6" s="767" t="s">
        <v>40</v>
      </c>
      <c r="GP6" s="800">
        <v>6227</v>
      </c>
      <c r="GQ6" s="801">
        <v>6227</v>
      </c>
      <c r="GR6" s="770">
        <v>0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20897</v>
      </c>
      <c r="IO6" s="792">
        <v>19951</v>
      </c>
      <c r="IP6" s="793">
        <v>4.74</v>
      </c>
      <c r="IQ6" s="63"/>
      <c r="IR6" s="63"/>
      <c r="IS6" s="764" t="s">
        <v>37</v>
      </c>
      <c r="IT6" s="741">
        <v>65</v>
      </c>
      <c r="IU6" s="742">
        <v>89</v>
      </c>
      <c r="IV6" s="743">
        <v>73</v>
      </c>
      <c r="IW6" s="741">
        <v>227</v>
      </c>
      <c r="IX6" s="744">
        <v>214</v>
      </c>
      <c r="IY6" s="745">
        <v>6.07</v>
      </c>
      <c r="IZ6" s="66"/>
      <c r="JA6" s="794" t="s">
        <v>38</v>
      </c>
      <c r="JB6" s="795">
        <v>509.03</v>
      </c>
      <c r="JC6" s="796">
        <v>485.73</v>
      </c>
      <c r="JD6" s="797">
        <v>4.8</v>
      </c>
      <c r="JE6" s="795">
        <v>0</v>
      </c>
      <c r="JF6" s="796">
        <v>0</v>
      </c>
      <c r="JG6" s="797">
        <v>0</v>
      </c>
      <c r="JH6" s="795">
        <v>442.9</v>
      </c>
      <c r="JI6" s="796">
        <v>420.72</v>
      </c>
      <c r="JJ6" s="797">
        <v>5.27</v>
      </c>
      <c r="JK6" s="66"/>
      <c r="JL6" s="66"/>
      <c r="JM6" s="66" t="s">
        <v>39</v>
      </c>
      <c r="JN6" s="798">
        <v>1</v>
      </c>
      <c r="JO6" s="82">
        <v>1</v>
      </c>
      <c r="JP6" s="82">
        <v>1</v>
      </c>
      <c r="JQ6" s="799">
        <v>1</v>
      </c>
      <c r="JR6" s="66"/>
      <c r="JS6" s="767" t="s">
        <v>40</v>
      </c>
      <c r="JT6" s="800">
        <v>6227</v>
      </c>
      <c r="JU6" s="801">
        <v>6227</v>
      </c>
      <c r="JV6" s="770">
        <v>0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94188</v>
      </c>
      <c r="LS6" s="792">
        <v>90192</v>
      </c>
      <c r="LT6" s="820">
        <v>4.43</v>
      </c>
      <c r="LU6" s="63"/>
      <c r="LV6" s="63"/>
      <c r="LW6" s="764" t="s">
        <v>37</v>
      </c>
      <c r="LX6" s="57">
        <v>817</v>
      </c>
      <c r="LY6" s="756">
        <v>835</v>
      </c>
      <c r="LZ6" s="757">
        <v>-2.16</v>
      </c>
      <c r="MA6" s="73"/>
      <c r="MB6" s="794" t="s">
        <v>38</v>
      </c>
      <c r="MC6" s="795">
        <v>457.5</v>
      </c>
      <c r="MD6" s="796">
        <v>435.54</v>
      </c>
      <c r="ME6" s="797">
        <v>5.04</v>
      </c>
      <c r="MF6" s="795">
        <v>0</v>
      </c>
      <c r="MG6" s="796">
        <v>0</v>
      </c>
      <c r="MH6" s="797">
        <v>0</v>
      </c>
      <c r="MI6" s="795">
        <v>389.58</v>
      </c>
      <c r="MJ6" s="796">
        <v>370.65</v>
      </c>
      <c r="MK6" s="797">
        <v>5.1100000000000003</v>
      </c>
      <c r="ML6" s="4"/>
      <c r="MM6" s="4"/>
      <c r="MN6" s="4" t="s">
        <v>39</v>
      </c>
      <c r="MO6" s="821">
        <v>1</v>
      </c>
      <c r="MP6" s="821">
        <v>1</v>
      </c>
      <c r="MQ6" s="821">
        <v>1</v>
      </c>
      <c r="MR6" s="821">
        <v>1</v>
      </c>
      <c r="MS6" s="821">
        <v>1</v>
      </c>
      <c r="MT6" s="157"/>
      <c r="MU6" s="783" t="s">
        <v>40</v>
      </c>
      <c r="MV6" s="822">
        <v>6227</v>
      </c>
      <c r="MW6" s="785">
        <v>6227</v>
      </c>
      <c r="MX6" s="823">
        <v>0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458246</v>
      </c>
      <c r="C7" s="738">
        <v>443025</v>
      </c>
      <c r="D7" s="739">
        <v>3.44</v>
      </c>
      <c r="E7" s="63"/>
      <c r="F7" s="63"/>
      <c r="G7" s="764" t="s">
        <v>51</v>
      </c>
      <c r="H7" s="741">
        <v>52</v>
      </c>
      <c r="I7" s="742">
        <v>42</v>
      </c>
      <c r="J7" s="743">
        <v>1</v>
      </c>
      <c r="K7" s="741">
        <v>95</v>
      </c>
      <c r="L7" s="744">
        <v>109</v>
      </c>
      <c r="M7" s="745">
        <v>-12.84</v>
      </c>
      <c r="N7" s="66"/>
      <c r="O7" s="794" t="s">
        <v>52</v>
      </c>
      <c r="P7" s="795">
        <v>453.36</v>
      </c>
      <c r="Q7" s="796">
        <v>421.01</v>
      </c>
      <c r="R7" s="797">
        <v>7.68</v>
      </c>
      <c r="S7" s="795">
        <v>447.67</v>
      </c>
      <c r="T7" s="796">
        <v>421.05</v>
      </c>
      <c r="U7" s="797">
        <v>6.32</v>
      </c>
      <c r="V7" s="795">
        <v>452.29</v>
      </c>
      <c r="W7" s="796">
        <v>421.02</v>
      </c>
      <c r="X7" s="797">
        <v>7.43</v>
      </c>
      <c r="Y7" s="66"/>
      <c r="Z7" s="66"/>
      <c r="AA7" s="66" t="s">
        <v>53</v>
      </c>
      <c r="AB7" s="82">
        <v>183</v>
      </c>
      <c r="AC7" s="82">
        <v>183</v>
      </c>
      <c r="AD7" s="82">
        <v>183</v>
      </c>
      <c r="AE7" s="799">
        <v>183</v>
      </c>
      <c r="AF7" s="66"/>
      <c r="AG7" s="767" t="s">
        <v>200</v>
      </c>
      <c r="AH7" s="832">
        <v>65.989999999999995</v>
      </c>
      <c r="AI7" s="833">
        <v>61.74</v>
      </c>
      <c r="AJ7" s="834">
        <v>4.25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516929</v>
      </c>
      <c r="CG7" s="738">
        <v>484238</v>
      </c>
      <c r="CH7" s="739">
        <v>6.75</v>
      </c>
      <c r="CI7" s="63"/>
      <c r="CJ7" s="63"/>
      <c r="CK7" s="764" t="s">
        <v>51</v>
      </c>
      <c r="CL7" s="741">
        <v>49</v>
      </c>
      <c r="CM7" s="742">
        <v>58</v>
      </c>
      <c r="CN7" s="743">
        <v>42</v>
      </c>
      <c r="CO7" s="741">
        <v>149</v>
      </c>
      <c r="CP7" s="744">
        <v>191</v>
      </c>
      <c r="CQ7" s="745">
        <v>-21.99</v>
      </c>
      <c r="CR7" s="66"/>
      <c r="CS7" s="794" t="s">
        <v>52</v>
      </c>
      <c r="CT7" s="795">
        <v>661.39</v>
      </c>
      <c r="CU7" s="796">
        <v>617.30999999999995</v>
      </c>
      <c r="CV7" s="797">
        <v>7.14</v>
      </c>
      <c r="CW7" s="795">
        <v>445.04</v>
      </c>
      <c r="CX7" s="796">
        <v>420.56</v>
      </c>
      <c r="CY7" s="797">
        <v>5.82</v>
      </c>
      <c r="CZ7" s="795">
        <v>626.63</v>
      </c>
      <c r="DA7" s="796">
        <v>585.63</v>
      </c>
      <c r="DB7" s="797">
        <v>7</v>
      </c>
      <c r="DC7" s="66"/>
      <c r="DD7" s="66"/>
      <c r="DE7" s="66" t="s">
        <v>53</v>
      </c>
      <c r="DF7" s="82">
        <v>183</v>
      </c>
      <c r="DG7" s="82">
        <v>183</v>
      </c>
      <c r="DH7" s="82">
        <v>183</v>
      </c>
      <c r="DI7" s="799">
        <v>183</v>
      </c>
      <c r="DJ7" s="66"/>
      <c r="DK7" s="767" t="s">
        <v>200</v>
      </c>
      <c r="DL7" s="832">
        <v>63.32</v>
      </c>
      <c r="DM7" s="833">
        <v>60.23</v>
      </c>
      <c r="DN7" s="834">
        <v>3.09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373314</v>
      </c>
      <c r="FK7" s="738">
        <v>365174</v>
      </c>
      <c r="FL7" s="739">
        <v>2.23</v>
      </c>
      <c r="FM7" s="63"/>
      <c r="FN7" s="63"/>
      <c r="FO7" s="764" t="s">
        <v>51</v>
      </c>
      <c r="FP7" s="741">
        <v>58</v>
      </c>
      <c r="FQ7" s="742">
        <v>38</v>
      </c>
      <c r="FR7" s="743">
        <v>48</v>
      </c>
      <c r="FS7" s="741">
        <v>144</v>
      </c>
      <c r="FT7" s="744">
        <v>143</v>
      </c>
      <c r="FU7" s="745">
        <v>0.7</v>
      </c>
      <c r="FV7" s="66"/>
      <c r="FW7" s="794" t="s">
        <v>52</v>
      </c>
      <c r="FX7" s="795">
        <v>507.1</v>
      </c>
      <c r="FY7" s="796">
        <v>486.21</v>
      </c>
      <c r="FZ7" s="797">
        <v>4.3</v>
      </c>
      <c r="GA7" s="795">
        <v>405.81</v>
      </c>
      <c r="GB7" s="796">
        <v>389.48</v>
      </c>
      <c r="GC7" s="797">
        <v>4.1900000000000004</v>
      </c>
      <c r="GD7" s="795">
        <v>497.61</v>
      </c>
      <c r="GE7" s="796">
        <v>477.17</v>
      </c>
      <c r="GF7" s="797">
        <v>4.28</v>
      </c>
      <c r="GG7" s="66"/>
      <c r="GH7" s="66"/>
      <c r="GI7" s="66" t="s">
        <v>53</v>
      </c>
      <c r="GJ7" s="82">
        <v>183</v>
      </c>
      <c r="GK7" s="82">
        <v>183</v>
      </c>
      <c r="GL7" s="82">
        <v>183</v>
      </c>
      <c r="GM7" s="799">
        <v>183</v>
      </c>
      <c r="GN7" s="66"/>
      <c r="GO7" s="767" t="s">
        <v>200</v>
      </c>
      <c r="GP7" s="832">
        <v>56.91</v>
      </c>
      <c r="GQ7" s="833">
        <v>55.54</v>
      </c>
      <c r="GR7" s="834">
        <v>1.37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439239</v>
      </c>
      <c r="IO7" s="738">
        <v>423793</v>
      </c>
      <c r="IP7" s="739">
        <v>3.64</v>
      </c>
      <c r="IQ7" s="63"/>
      <c r="IR7" s="63"/>
      <c r="IS7" s="764" t="s">
        <v>51</v>
      </c>
      <c r="IT7" s="741">
        <v>46</v>
      </c>
      <c r="IU7" s="742">
        <v>58</v>
      </c>
      <c r="IV7" s="743">
        <v>47</v>
      </c>
      <c r="IW7" s="741">
        <v>151</v>
      </c>
      <c r="IX7" s="744">
        <v>119</v>
      </c>
      <c r="IY7" s="745">
        <v>26.89</v>
      </c>
      <c r="IZ7" s="66"/>
      <c r="JA7" s="794" t="s">
        <v>52</v>
      </c>
      <c r="JB7" s="795">
        <v>454.79</v>
      </c>
      <c r="JC7" s="796">
        <v>429.19</v>
      </c>
      <c r="JD7" s="797">
        <v>5.96</v>
      </c>
      <c r="JE7" s="795">
        <v>314.07</v>
      </c>
      <c r="JF7" s="796">
        <v>307.41000000000003</v>
      </c>
      <c r="JG7" s="797">
        <v>2.17</v>
      </c>
      <c r="JH7" s="795">
        <v>436.51</v>
      </c>
      <c r="JI7" s="796">
        <v>412.89</v>
      </c>
      <c r="JJ7" s="797">
        <v>5.72</v>
      </c>
      <c r="JK7" s="66"/>
      <c r="JL7" s="66"/>
      <c r="JM7" s="66" t="s">
        <v>53</v>
      </c>
      <c r="JN7" s="82">
        <v>183</v>
      </c>
      <c r="JO7" s="82">
        <v>183</v>
      </c>
      <c r="JP7" s="82">
        <v>183</v>
      </c>
      <c r="JQ7" s="799">
        <v>183</v>
      </c>
      <c r="JR7" s="66"/>
      <c r="JS7" s="767" t="s">
        <v>200</v>
      </c>
      <c r="JT7" s="832">
        <v>56.65</v>
      </c>
      <c r="JU7" s="833">
        <v>54.92</v>
      </c>
      <c r="JV7" s="834">
        <v>1.73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1787728</v>
      </c>
      <c r="LS7" s="738">
        <v>1716230</v>
      </c>
      <c r="LT7" s="755">
        <v>4.17</v>
      </c>
      <c r="LU7" s="63"/>
      <c r="LV7" s="63"/>
      <c r="LW7" s="764" t="s">
        <v>51</v>
      </c>
      <c r="LX7" s="57">
        <v>539</v>
      </c>
      <c r="LY7" s="756">
        <v>562</v>
      </c>
      <c r="LZ7" s="757">
        <v>-4.09</v>
      </c>
      <c r="MA7" s="73"/>
      <c r="MB7" s="794" t="s">
        <v>52</v>
      </c>
      <c r="MC7" s="795">
        <v>520.52</v>
      </c>
      <c r="MD7" s="796">
        <v>489.13</v>
      </c>
      <c r="ME7" s="797">
        <v>6.42</v>
      </c>
      <c r="MF7" s="795">
        <v>414.97</v>
      </c>
      <c r="MG7" s="796">
        <v>393.65</v>
      </c>
      <c r="MH7" s="797">
        <v>5.42</v>
      </c>
      <c r="MI7" s="795">
        <v>504.85</v>
      </c>
      <c r="MJ7" s="796">
        <v>474.9</v>
      </c>
      <c r="MK7" s="797">
        <v>6.31</v>
      </c>
      <c r="ML7" s="4"/>
      <c r="MM7" s="4"/>
      <c r="MN7" s="4" t="s">
        <v>53</v>
      </c>
      <c r="MO7" s="821">
        <v>183</v>
      </c>
      <c r="MP7" s="821">
        <v>183</v>
      </c>
      <c r="MQ7" s="821">
        <v>183</v>
      </c>
      <c r="MR7" s="821">
        <v>183</v>
      </c>
      <c r="MS7" s="821">
        <v>183</v>
      </c>
      <c r="MT7" s="157"/>
      <c r="MU7" s="783" t="s">
        <v>200</v>
      </c>
      <c r="MV7" s="850">
        <v>60.72</v>
      </c>
      <c r="MW7" s="851">
        <v>58.11</v>
      </c>
      <c r="MX7" s="823">
        <v>2.61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444263</v>
      </c>
      <c r="C8" s="762">
        <v>429138</v>
      </c>
      <c r="D8" s="763">
        <v>3.52</v>
      </c>
      <c r="E8" s="63"/>
      <c r="F8" s="63"/>
      <c r="G8" s="764" t="s">
        <v>57</v>
      </c>
      <c r="H8" s="741">
        <v>12</v>
      </c>
      <c r="I8" s="742">
        <v>28</v>
      </c>
      <c r="J8" s="743">
        <v>33</v>
      </c>
      <c r="K8" s="741">
        <v>73</v>
      </c>
      <c r="L8" s="744">
        <v>83</v>
      </c>
      <c r="M8" s="745">
        <v>-12.05</v>
      </c>
      <c r="N8" s="66"/>
      <c r="O8" s="794" t="s">
        <v>58</v>
      </c>
      <c r="P8" s="795">
        <v>387.46</v>
      </c>
      <c r="Q8" s="796">
        <v>366.27</v>
      </c>
      <c r="R8" s="797">
        <v>5.79</v>
      </c>
      <c r="S8" s="795">
        <v>359.67</v>
      </c>
      <c r="T8" s="796">
        <v>341.77</v>
      </c>
      <c r="U8" s="797">
        <v>5.24</v>
      </c>
      <c r="V8" s="795">
        <v>382.22</v>
      </c>
      <c r="W8" s="796">
        <v>361.64</v>
      </c>
      <c r="X8" s="797">
        <v>5.69</v>
      </c>
      <c r="Y8" s="66"/>
      <c r="Z8" s="66"/>
      <c r="AA8" s="66" t="s">
        <v>59</v>
      </c>
      <c r="AB8" s="82">
        <v>34</v>
      </c>
      <c r="AC8" s="82">
        <v>34</v>
      </c>
      <c r="AD8" s="82">
        <v>34</v>
      </c>
      <c r="AE8" s="799">
        <v>34</v>
      </c>
      <c r="AF8" s="66"/>
      <c r="AG8" s="767" t="s">
        <v>60</v>
      </c>
      <c r="AH8" s="768">
        <v>325416</v>
      </c>
      <c r="AI8" s="769">
        <v>314693</v>
      </c>
      <c r="AJ8" s="770">
        <v>3.41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492343</v>
      </c>
      <c r="CG8" s="762">
        <v>460990</v>
      </c>
      <c r="CH8" s="763">
        <v>6.8</v>
      </c>
      <c r="CI8" s="63"/>
      <c r="CJ8" s="63"/>
      <c r="CK8" s="764" t="s">
        <v>57</v>
      </c>
      <c r="CL8" s="741">
        <v>51</v>
      </c>
      <c r="CM8" s="742">
        <v>17</v>
      </c>
      <c r="CN8" s="743">
        <v>35</v>
      </c>
      <c r="CO8" s="741">
        <v>103</v>
      </c>
      <c r="CP8" s="744">
        <v>119</v>
      </c>
      <c r="CQ8" s="745">
        <v>-13.45</v>
      </c>
      <c r="CR8" s="66"/>
      <c r="CS8" s="794" t="s">
        <v>58</v>
      </c>
      <c r="CT8" s="795">
        <v>403.05</v>
      </c>
      <c r="CU8" s="796">
        <v>380.82</v>
      </c>
      <c r="CV8" s="797">
        <v>5.84</v>
      </c>
      <c r="CW8" s="795">
        <v>430.04</v>
      </c>
      <c r="CX8" s="796">
        <v>412.82</v>
      </c>
      <c r="CY8" s="797">
        <v>4.17</v>
      </c>
      <c r="CZ8" s="795">
        <v>407.38</v>
      </c>
      <c r="DA8" s="796">
        <v>385.97</v>
      </c>
      <c r="DB8" s="797">
        <v>5.55</v>
      </c>
      <c r="DC8" s="66"/>
      <c r="DD8" s="66"/>
      <c r="DE8" s="66" t="s">
        <v>59</v>
      </c>
      <c r="DF8" s="82">
        <v>34</v>
      </c>
      <c r="DG8" s="82">
        <v>34</v>
      </c>
      <c r="DH8" s="82">
        <v>34</v>
      </c>
      <c r="DI8" s="799">
        <v>34</v>
      </c>
      <c r="DJ8" s="66"/>
      <c r="DK8" s="767" t="s">
        <v>60</v>
      </c>
      <c r="DL8" s="768">
        <v>471207</v>
      </c>
      <c r="DM8" s="769">
        <v>441494</v>
      </c>
      <c r="DN8" s="770">
        <v>6.73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356928</v>
      </c>
      <c r="FK8" s="762">
        <v>349496</v>
      </c>
      <c r="FL8" s="763">
        <v>2.13</v>
      </c>
      <c r="FM8" s="63"/>
      <c r="FN8" s="63"/>
      <c r="FO8" s="764" t="s">
        <v>57</v>
      </c>
      <c r="FP8" s="741">
        <v>55</v>
      </c>
      <c r="FQ8" s="742">
        <v>68</v>
      </c>
      <c r="FR8" s="743">
        <v>81</v>
      </c>
      <c r="FS8" s="741">
        <v>204</v>
      </c>
      <c r="FT8" s="744">
        <v>220</v>
      </c>
      <c r="FU8" s="745">
        <v>-7.27</v>
      </c>
      <c r="FV8" s="66"/>
      <c r="FW8" s="794" t="s">
        <v>58</v>
      </c>
      <c r="FX8" s="795">
        <v>381.39</v>
      </c>
      <c r="FY8" s="796">
        <v>359.03</v>
      </c>
      <c r="FZ8" s="797">
        <v>6.23</v>
      </c>
      <c r="GA8" s="795">
        <v>347.42</v>
      </c>
      <c r="GB8" s="796">
        <v>332.72</v>
      </c>
      <c r="GC8" s="797">
        <v>4.42</v>
      </c>
      <c r="GD8" s="795">
        <v>378.21</v>
      </c>
      <c r="GE8" s="796">
        <v>356.57</v>
      </c>
      <c r="GF8" s="797">
        <v>6.07</v>
      </c>
      <c r="GG8" s="66"/>
      <c r="GH8" s="66"/>
      <c r="GI8" s="66" t="s">
        <v>59</v>
      </c>
      <c r="GJ8" s="82">
        <v>34</v>
      </c>
      <c r="GK8" s="82">
        <v>34</v>
      </c>
      <c r="GL8" s="82">
        <v>34</v>
      </c>
      <c r="GM8" s="799">
        <v>34</v>
      </c>
      <c r="GN8" s="66"/>
      <c r="GO8" s="767" t="s">
        <v>60</v>
      </c>
      <c r="GP8" s="768">
        <v>368772</v>
      </c>
      <c r="GQ8" s="769">
        <v>361240</v>
      </c>
      <c r="GR8" s="770">
        <v>2.09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424495</v>
      </c>
      <c r="IO8" s="762">
        <v>409720</v>
      </c>
      <c r="IP8" s="763">
        <v>3.61</v>
      </c>
      <c r="IQ8" s="63"/>
      <c r="IR8" s="63"/>
      <c r="IS8" s="764" t="s">
        <v>57</v>
      </c>
      <c r="IT8" s="741">
        <v>7</v>
      </c>
      <c r="IU8" s="742">
        <v>19</v>
      </c>
      <c r="IV8" s="743">
        <v>6</v>
      </c>
      <c r="IW8" s="741">
        <v>32</v>
      </c>
      <c r="IX8" s="744">
        <v>29</v>
      </c>
      <c r="IY8" s="745">
        <v>10.34</v>
      </c>
      <c r="IZ8" s="66"/>
      <c r="JA8" s="794" t="s">
        <v>58</v>
      </c>
      <c r="JB8" s="795">
        <v>329.6</v>
      </c>
      <c r="JC8" s="796">
        <v>323.7</v>
      </c>
      <c r="JD8" s="797">
        <v>1.82</v>
      </c>
      <c r="JE8" s="795">
        <v>321.02999999999997</v>
      </c>
      <c r="JF8" s="796">
        <v>314.85000000000002</v>
      </c>
      <c r="JG8" s="797">
        <v>1.96</v>
      </c>
      <c r="JH8" s="795">
        <v>328.48</v>
      </c>
      <c r="JI8" s="796">
        <v>322.52</v>
      </c>
      <c r="JJ8" s="797">
        <v>1.85</v>
      </c>
      <c r="JK8" s="66"/>
      <c r="JL8" s="66"/>
      <c r="JM8" s="66" t="s">
        <v>59</v>
      </c>
      <c r="JN8" s="82">
        <v>34</v>
      </c>
      <c r="JO8" s="82">
        <v>34</v>
      </c>
      <c r="JP8" s="82">
        <v>34</v>
      </c>
      <c r="JQ8" s="799">
        <v>34</v>
      </c>
      <c r="JR8" s="66"/>
      <c r="JS8" s="767" t="s">
        <v>60</v>
      </c>
      <c r="JT8" s="768">
        <v>432836</v>
      </c>
      <c r="JU8" s="769">
        <v>418458</v>
      </c>
      <c r="JV8" s="770">
        <v>3.44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1718029</v>
      </c>
      <c r="LS8" s="762">
        <v>1649344</v>
      </c>
      <c r="LT8" s="780">
        <v>4.16</v>
      </c>
      <c r="LU8" s="63"/>
      <c r="LV8" s="63"/>
      <c r="LW8" s="764" t="s">
        <v>57</v>
      </c>
      <c r="LX8" s="57">
        <v>412</v>
      </c>
      <c r="LY8" s="756">
        <v>451</v>
      </c>
      <c r="LZ8" s="757">
        <v>-8.65</v>
      </c>
      <c r="MA8" s="73"/>
      <c r="MB8" s="794" t="s">
        <v>58</v>
      </c>
      <c r="MC8" s="795">
        <v>376.68</v>
      </c>
      <c r="MD8" s="796">
        <v>358.64</v>
      </c>
      <c r="ME8" s="797">
        <v>5.03</v>
      </c>
      <c r="MF8" s="795">
        <v>371.01</v>
      </c>
      <c r="MG8" s="796">
        <v>355.67</v>
      </c>
      <c r="MH8" s="797">
        <v>4.3099999999999996</v>
      </c>
      <c r="MI8" s="795">
        <v>375.84</v>
      </c>
      <c r="MJ8" s="796">
        <v>358.19</v>
      </c>
      <c r="MK8" s="797">
        <v>4.93</v>
      </c>
      <c r="ML8" s="4"/>
      <c r="MM8" s="4"/>
      <c r="MN8" s="4" t="s">
        <v>59</v>
      </c>
      <c r="MO8" s="821">
        <v>34</v>
      </c>
      <c r="MP8" s="821">
        <v>34</v>
      </c>
      <c r="MQ8" s="821">
        <v>34</v>
      </c>
      <c r="MR8" s="821">
        <v>34</v>
      </c>
      <c r="MS8" s="821">
        <v>34</v>
      </c>
      <c r="MT8" s="157"/>
      <c r="MU8" s="783" t="s">
        <v>60</v>
      </c>
      <c r="MV8" s="784">
        <v>1598231</v>
      </c>
      <c r="MW8" s="785">
        <v>1535885</v>
      </c>
      <c r="MX8" s="823">
        <v>4.0599999999999996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13983</v>
      </c>
      <c r="C9" s="792">
        <v>13887</v>
      </c>
      <c r="D9" s="793">
        <v>0.69</v>
      </c>
      <c r="E9" s="63"/>
      <c r="F9" s="63"/>
      <c r="G9" s="764" t="s">
        <v>62</v>
      </c>
      <c r="H9" s="741">
        <v>7</v>
      </c>
      <c r="I9" s="742">
        <v>5</v>
      </c>
      <c r="J9" s="743">
        <v>21</v>
      </c>
      <c r="K9" s="741">
        <v>33</v>
      </c>
      <c r="L9" s="744">
        <v>60</v>
      </c>
      <c r="M9" s="745">
        <v>-45</v>
      </c>
      <c r="N9" s="66"/>
      <c r="O9" s="794" t="s">
        <v>63</v>
      </c>
      <c r="P9" s="795">
        <v>101.77</v>
      </c>
      <c r="Q9" s="796">
        <v>92.75</v>
      </c>
      <c r="R9" s="797">
        <v>9.73</v>
      </c>
      <c r="S9" s="795">
        <v>61.44</v>
      </c>
      <c r="T9" s="796">
        <v>58</v>
      </c>
      <c r="U9" s="797">
        <v>5.93</v>
      </c>
      <c r="V9" s="795">
        <v>94.17</v>
      </c>
      <c r="W9" s="796">
        <v>86.18</v>
      </c>
      <c r="X9" s="797">
        <v>9.27</v>
      </c>
      <c r="Y9" s="66"/>
      <c r="Z9" s="66"/>
      <c r="AA9" s="66" t="s">
        <v>64</v>
      </c>
      <c r="AB9" s="82">
        <v>1</v>
      </c>
      <c r="AC9" s="82">
        <v>1</v>
      </c>
      <c r="AD9" s="82">
        <v>1</v>
      </c>
      <c r="AE9" s="799">
        <v>1</v>
      </c>
      <c r="AF9" s="66"/>
      <c r="AG9" s="767" t="s">
        <v>201</v>
      </c>
      <c r="AH9" s="874">
        <v>2.0499999999999998</v>
      </c>
      <c r="AI9" s="833">
        <v>2.06</v>
      </c>
      <c r="AJ9" s="834">
        <v>-0.01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24586</v>
      </c>
      <c r="CG9" s="792">
        <v>23248</v>
      </c>
      <c r="CH9" s="793">
        <v>5.76</v>
      </c>
      <c r="CI9" s="63"/>
      <c r="CJ9" s="63"/>
      <c r="CK9" s="764" t="s">
        <v>62</v>
      </c>
      <c r="CL9" s="741">
        <v>87</v>
      </c>
      <c r="CM9" s="742">
        <v>58</v>
      </c>
      <c r="CN9" s="743">
        <v>82</v>
      </c>
      <c r="CO9" s="741">
        <v>227</v>
      </c>
      <c r="CP9" s="744">
        <v>234</v>
      </c>
      <c r="CQ9" s="745">
        <v>-2.99</v>
      </c>
      <c r="CR9" s="66"/>
      <c r="CS9" s="794" t="s">
        <v>63</v>
      </c>
      <c r="CT9" s="795">
        <v>248.06</v>
      </c>
      <c r="CU9" s="796">
        <v>236.59</v>
      </c>
      <c r="CV9" s="797">
        <v>4.8499999999999996</v>
      </c>
      <c r="CW9" s="795">
        <v>159.56</v>
      </c>
      <c r="CX9" s="796">
        <v>152.49</v>
      </c>
      <c r="CY9" s="797">
        <v>4.6399999999999997</v>
      </c>
      <c r="CZ9" s="795">
        <v>233.85</v>
      </c>
      <c r="DA9" s="796">
        <v>223.05</v>
      </c>
      <c r="DB9" s="797">
        <v>4.84</v>
      </c>
      <c r="DC9" s="66"/>
      <c r="DD9" s="66"/>
      <c r="DE9" s="66" t="s">
        <v>64</v>
      </c>
      <c r="DF9" s="82">
        <v>1</v>
      </c>
      <c r="DG9" s="82">
        <v>1</v>
      </c>
      <c r="DH9" s="82">
        <v>1</v>
      </c>
      <c r="DI9" s="799">
        <v>1</v>
      </c>
      <c r="DJ9" s="66"/>
      <c r="DK9" s="767" t="s">
        <v>201</v>
      </c>
      <c r="DL9" s="874">
        <v>1.57</v>
      </c>
      <c r="DM9" s="833">
        <v>1.55</v>
      </c>
      <c r="DN9" s="834">
        <v>0.02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16386</v>
      </c>
      <c r="FK9" s="792">
        <v>15678</v>
      </c>
      <c r="FL9" s="793">
        <v>4.5199999999999996</v>
      </c>
      <c r="FM9" s="63"/>
      <c r="FN9" s="63"/>
      <c r="FO9" s="764" t="s">
        <v>62</v>
      </c>
      <c r="FP9" s="741">
        <v>61</v>
      </c>
      <c r="FQ9" s="742">
        <v>80</v>
      </c>
      <c r="FR9" s="743">
        <v>72</v>
      </c>
      <c r="FS9" s="741">
        <v>213</v>
      </c>
      <c r="FT9" s="744">
        <v>231</v>
      </c>
      <c r="FU9" s="745">
        <v>-7.79</v>
      </c>
      <c r="FV9" s="66"/>
      <c r="FW9" s="794" t="s">
        <v>63</v>
      </c>
      <c r="FX9" s="795">
        <v>138.44</v>
      </c>
      <c r="FY9" s="796">
        <v>132.65</v>
      </c>
      <c r="FZ9" s="797">
        <v>4.3600000000000003</v>
      </c>
      <c r="GA9" s="795">
        <v>116.41</v>
      </c>
      <c r="GB9" s="796">
        <v>112.67</v>
      </c>
      <c r="GC9" s="797">
        <v>3.32</v>
      </c>
      <c r="GD9" s="795">
        <v>136.37</v>
      </c>
      <c r="GE9" s="796">
        <v>130.78</v>
      </c>
      <c r="GF9" s="797">
        <v>4.2699999999999996</v>
      </c>
      <c r="GG9" s="66"/>
      <c r="GH9" s="66"/>
      <c r="GI9" s="66" t="s">
        <v>64</v>
      </c>
      <c r="GJ9" s="82">
        <v>1</v>
      </c>
      <c r="GK9" s="82">
        <v>1</v>
      </c>
      <c r="GL9" s="82">
        <v>1</v>
      </c>
      <c r="GM9" s="799">
        <v>1</v>
      </c>
      <c r="GN9" s="66"/>
      <c r="GO9" s="767" t="s">
        <v>201</v>
      </c>
      <c r="GP9" s="874">
        <v>1.76</v>
      </c>
      <c r="GQ9" s="833">
        <v>1.75</v>
      </c>
      <c r="GR9" s="834">
        <v>0.01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14744</v>
      </c>
      <c r="IO9" s="792">
        <v>14073</v>
      </c>
      <c r="IP9" s="793">
        <v>4.7699999999999996</v>
      </c>
      <c r="IQ9" s="63"/>
      <c r="IR9" s="63"/>
      <c r="IS9" s="764" t="s">
        <v>62</v>
      </c>
      <c r="IT9" s="741">
        <v>35</v>
      </c>
      <c r="IU9" s="742">
        <v>16</v>
      </c>
      <c r="IV9" s="743">
        <v>35</v>
      </c>
      <c r="IW9" s="741">
        <v>86</v>
      </c>
      <c r="IX9" s="744">
        <v>70</v>
      </c>
      <c r="IY9" s="745">
        <v>22.86</v>
      </c>
      <c r="IZ9" s="66"/>
      <c r="JA9" s="794" t="s">
        <v>63</v>
      </c>
      <c r="JB9" s="795">
        <v>154.30000000000001</v>
      </c>
      <c r="JC9" s="796">
        <v>148.36000000000001</v>
      </c>
      <c r="JD9" s="797">
        <v>4</v>
      </c>
      <c r="JE9" s="795">
        <v>150.03</v>
      </c>
      <c r="JF9" s="796">
        <v>146.06</v>
      </c>
      <c r="JG9" s="797">
        <v>2.72</v>
      </c>
      <c r="JH9" s="795">
        <v>153.74</v>
      </c>
      <c r="JI9" s="796">
        <v>148.05000000000001</v>
      </c>
      <c r="JJ9" s="797">
        <v>3.84</v>
      </c>
      <c r="JK9" s="66"/>
      <c r="JL9" s="66"/>
      <c r="JM9" s="66" t="s">
        <v>64</v>
      </c>
      <c r="JN9" s="82">
        <v>1</v>
      </c>
      <c r="JO9" s="82">
        <v>1</v>
      </c>
      <c r="JP9" s="82">
        <v>1</v>
      </c>
      <c r="JQ9" s="799">
        <v>1</v>
      </c>
      <c r="JR9" s="66"/>
      <c r="JS9" s="767" t="s">
        <v>201</v>
      </c>
      <c r="JT9" s="874">
        <v>1.49</v>
      </c>
      <c r="JU9" s="833">
        <v>1.49</v>
      </c>
      <c r="JV9" s="834">
        <v>0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69699</v>
      </c>
      <c r="LS9" s="792">
        <v>66886</v>
      </c>
      <c r="LT9" s="820">
        <v>4.21</v>
      </c>
      <c r="LU9" s="63"/>
      <c r="LV9" s="63"/>
      <c r="LW9" s="764" t="s">
        <v>62</v>
      </c>
      <c r="LX9" s="57">
        <v>559</v>
      </c>
      <c r="LY9" s="756">
        <v>595</v>
      </c>
      <c r="LZ9" s="757">
        <v>-6.05</v>
      </c>
      <c r="MA9" s="73"/>
      <c r="MB9" s="794" t="s">
        <v>63</v>
      </c>
      <c r="MC9" s="795">
        <v>160.84</v>
      </c>
      <c r="MD9" s="796">
        <v>152.4</v>
      </c>
      <c r="ME9" s="797">
        <v>5.54</v>
      </c>
      <c r="MF9" s="795">
        <v>114.79</v>
      </c>
      <c r="MG9" s="796">
        <v>110.41</v>
      </c>
      <c r="MH9" s="797">
        <v>3.97</v>
      </c>
      <c r="MI9" s="795">
        <v>154</v>
      </c>
      <c r="MJ9" s="796">
        <v>146.13999999999999</v>
      </c>
      <c r="MK9" s="797">
        <v>5.38</v>
      </c>
      <c r="ML9" s="4"/>
      <c r="MM9" s="4"/>
      <c r="MN9" s="4" t="s">
        <v>64</v>
      </c>
      <c r="MO9" s="821">
        <v>1</v>
      </c>
      <c r="MP9" s="821">
        <v>1</v>
      </c>
      <c r="MQ9" s="821">
        <v>1</v>
      </c>
      <c r="MR9" s="821">
        <v>1</v>
      </c>
      <c r="MS9" s="821">
        <v>1</v>
      </c>
      <c r="MT9" s="157"/>
      <c r="MU9" s="783" t="s">
        <v>201</v>
      </c>
      <c r="MV9" s="875">
        <v>1.69</v>
      </c>
      <c r="MW9" s="851">
        <v>1.68</v>
      </c>
      <c r="MX9" s="823">
        <v>0.01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254285</v>
      </c>
      <c r="C10" s="738">
        <v>237593</v>
      </c>
      <c r="D10" s="739">
        <v>7.03</v>
      </c>
      <c r="E10" s="63"/>
      <c r="F10" s="63"/>
      <c r="G10" s="764" t="s">
        <v>68</v>
      </c>
      <c r="H10" s="741">
        <v>9</v>
      </c>
      <c r="I10" s="742">
        <v>7</v>
      </c>
      <c r="J10" s="743">
        <v>7</v>
      </c>
      <c r="K10" s="741">
        <v>23</v>
      </c>
      <c r="L10" s="744">
        <v>24</v>
      </c>
      <c r="M10" s="745">
        <v>-4.17</v>
      </c>
      <c r="N10" s="66"/>
      <c r="O10" s="794" t="s">
        <v>69</v>
      </c>
      <c r="P10" s="795">
        <v>87.44</v>
      </c>
      <c r="Q10" s="796">
        <v>82.15</v>
      </c>
      <c r="R10" s="797">
        <v>6.44</v>
      </c>
      <c r="S10" s="795">
        <v>79.489999999999995</v>
      </c>
      <c r="T10" s="796">
        <v>74.53</v>
      </c>
      <c r="U10" s="797">
        <v>6.66</v>
      </c>
      <c r="V10" s="795">
        <v>85.94</v>
      </c>
      <c r="W10" s="796">
        <v>80.709999999999994</v>
      </c>
      <c r="X10" s="797">
        <v>6.48</v>
      </c>
      <c r="Y10" s="66"/>
      <c r="Z10" s="66"/>
      <c r="AA10" s="66" t="s">
        <v>70</v>
      </c>
      <c r="AB10" s="82">
        <v>3</v>
      </c>
      <c r="AC10" s="82">
        <v>3</v>
      </c>
      <c r="AD10" s="82">
        <v>3</v>
      </c>
      <c r="AE10" s="799">
        <v>3</v>
      </c>
      <c r="AF10" s="66"/>
      <c r="AG10" s="876" t="s">
        <v>202</v>
      </c>
      <c r="AH10" s="877">
        <v>1.8</v>
      </c>
      <c r="AI10" s="878">
        <v>1.87</v>
      </c>
      <c r="AJ10" s="879">
        <v>-7.0000000000000007E-2</v>
      </c>
      <c r="AK10" s="95"/>
      <c r="AL10" s="835" t="s">
        <v>72</v>
      </c>
      <c r="AM10" s="860">
        <v>25438</v>
      </c>
      <c r="AN10" s="861">
        <v>0</v>
      </c>
      <c r="AO10" s="861">
        <v>28384</v>
      </c>
      <c r="AP10" s="862">
        <v>0</v>
      </c>
      <c r="AQ10" s="861"/>
      <c r="AR10" s="861"/>
      <c r="AS10" s="861"/>
      <c r="AT10" s="861"/>
      <c r="AU10" s="863">
        <v>53822</v>
      </c>
      <c r="AV10" s="840">
        <v>29904</v>
      </c>
      <c r="AW10" s="841">
        <v>83726</v>
      </c>
      <c r="AX10" s="842"/>
      <c r="AY10" s="66"/>
      <c r="AZ10" s="835" t="s">
        <v>72</v>
      </c>
      <c r="BA10" s="860">
        <v>1056</v>
      </c>
      <c r="BB10" s="861">
        <v>0</v>
      </c>
      <c r="BC10" s="864">
        <v>1784</v>
      </c>
      <c r="BD10" s="862">
        <v>0</v>
      </c>
      <c r="BE10" s="861"/>
      <c r="BF10" s="861"/>
      <c r="BG10" s="861"/>
      <c r="BH10" s="861"/>
      <c r="BI10" s="840">
        <v>2840</v>
      </c>
      <c r="BJ10" s="840">
        <v>609</v>
      </c>
      <c r="BK10" s="841">
        <v>3449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199621</v>
      </c>
      <c r="CG10" s="738">
        <v>186835</v>
      </c>
      <c r="CH10" s="739">
        <v>6.84</v>
      </c>
      <c r="CI10" s="63"/>
      <c r="CJ10" s="63"/>
      <c r="CK10" s="764" t="s">
        <v>68</v>
      </c>
      <c r="CL10" s="741">
        <v>73</v>
      </c>
      <c r="CM10" s="742">
        <v>32</v>
      </c>
      <c r="CN10" s="743">
        <v>49</v>
      </c>
      <c r="CO10" s="741">
        <v>154</v>
      </c>
      <c r="CP10" s="744">
        <v>160</v>
      </c>
      <c r="CQ10" s="745">
        <v>-3.75</v>
      </c>
      <c r="CR10" s="66"/>
      <c r="CS10" s="794" t="s">
        <v>69</v>
      </c>
      <c r="CT10" s="795">
        <v>98.32</v>
      </c>
      <c r="CU10" s="796">
        <v>94.96</v>
      </c>
      <c r="CV10" s="797">
        <v>3.54</v>
      </c>
      <c r="CW10" s="795">
        <v>96.69</v>
      </c>
      <c r="CX10" s="796">
        <v>92.47</v>
      </c>
      <c r="CY10" s="797">
        <v>4.5599999999999996</v>
      </c>
      <c r="CZ10" s="795">
        <v>98.06</v>
      </c>
      <c r="DA10" s="796">
        <v>94.56</v>
      </c>
      <c r="DB10" s="797">
        <v>3.7</v>
      </c>
      <c r="DC10" s="66"/>
      <c r="DD10" s="66"/>
      <c r="DE10" s="66" t="s">
        <v>70</v>
      </c>
      <c r="DF10" s="82">
        <v>3</v>
      </c>
      <c r="DG10" s="82">
        <v>3</v>
      </c>
      <c r="DH10" s="82">
        <v>3</v>
      </c>
      <c r="DI10" s="799">
        <v>3</v>
      </c>
      <c r="DJ10" s="66"/>
      <c r="DK10" s="876" t="s">
        <v>202</v>
      </c>
      <c r="DL10" s="877">
        <v>2.02</v>
      </c>
      <c r="DM10" s="878">
        <v>1.99</v>
      </c>
      <c r="DN10" s="879">
        <v>0.03</v>
      </c>
      <c r="DO10" s="95"/>
      <c r="DP10" s="835" t="s">
        <v>72</v>
      </c>
      <c r="DQ10" s="860">
        <v>37701</v>
      </c>
      <c r="DR10" s="861">
        <v>0</v>
      </c>
      <c r="DS10" s="861">
        <v>53657</v>
      </c>
      <c r="DT10" s="862">
        <v>0</v>
      </c>
      <c r="DU10" s="860"/>
      <c r="DV10" s="861"/>
      <c r="DW10" s="861"/>
      <c r="DX10" s="861"/>
      <c r="DY10" s="840">
        <v>91358</v>
      </c>
      <c r="DZ10" s="840">
        <v>13192</v>
      </c>
      <c r="EA10" s="841">
        <v>104550</v>
      </c>
      <c r="EB10" s="842"/>
      <c r="EC10" s="66"/>
      <c r="ED10" s="835" t="s">
        <v>72</v>
      </c>
      <c r="EE10" s="860">
        <v>2695</v>
      </c>
      <c r="EF10" s="861">
        <v>0</v>
      </c>
      <c r="EG10" s="864">
        <v>2911</v>
      </c>
      <c r="EH10" s="862">
        <v>0</v>
      </c>
      <c r="EI10" s="860"/>
      <c r="EJ10" s="861"/>
      <c r="EK10" s="861"/>
      <c r="EL10" s="861"/>
      <c r="EM10" s="840">
        <v>5606</v>
      </c>
      <c r="EN10" s="840">
        <v>2323</v>
      </c>
      <c r="EO10" s="841">
        <v>7929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89786</v>
      </c>
      <c r="FK10" s="738">
        <v>87436</v>
      </c>
      <c r="FL10" s="739">
        <v>2.69</v>
      </c>
      <c r="FM10" s="63"/>
      <c r="FN10" s="63"/>
      <c r="FO10" s="764" t="s">
        <v>68</v>
      </c>
      <c r="FP10" s="741">
        <v>73</v>
      </c>
      <c r="FQ10" s="742">
        <v>52</v>
      </c>
      <c r="FR10" s="743">
        <v>45</v>
      </c>
      <c r="FS10" s="741">
        <v>170</v>
      </c>
      <c r="FT10" s="744">
        <v>172</v>
      </c>
      <c r="FU10" s="745">
        <v>-1.1599999999999999</v>
      </c>
      <c r="FV10" s="66"/>
      <c r="FW10" s="794" t="s">
        <v>69</v>
      </c>
      <c r="FX10" s="795">
        <v>83.96</v>
      </c>
      <c r="FY10" s="796">
        <v>80.790000000000006</v>
      </c>
      <c r="FZ10" s="797">
        <v>3.92</v>
      </c>
      <c r="GA10" s="795">
        <v>73.010000000000005</v>
      </c>
      <c r="GB10" s="796">
        <v>70.930000000000007</v>
      </c>
      <c r="GC10" s="797">
        <v>2.93</v>
      </c>
      <c r="GD10" s="795">
        <v>82.94</v>
      </c>
      <c r="GE10" s="796">
        <v>79.87</v>
      </c>
      <c r="GF10" s="797">
        <v>3.84</v>
      </c>
      <c r="GG10" s="66"/>
      <c r="GH10" s="66"/>
      <c r="GI10" s="66" t="s">
        <v>70</v>
      </c>
      <c r="GJ10" s="82">
        <v>3</v>
      </c>
      <c r="GK10" s="82">
        <v>3</v>
      </c>
      <c r="GL10" s="82">
        <v>3</v>
      </c>
      <c r="GM10" s="799">
        <v>3</v>
      </c>
      <c r="GN10" s="66"/>
      <c r="GO10" s="876" t="s">
        <v>202</v>
      </c>
      <c r="GP10" s="877">
        <v>1.95</v>
      </c>
      <c r="GQ10" s="878">
        <v>1.97</v>
      </c>
      <c r="GR10" s="879">
        <v>-0.02</v>
      </c>
      <c r="GS10" s="95"/>
      <c r="GT10" s="835" t="s">
        <v>72</v>
      </c>
      <c r="GU10" s="860">
        <v>24778</v>
      </c>
      <c r="GV10" s="861">
        <v>0</v>
      </c>
      <c r="GW10" s="861">
        <v>36049</v>
      </c>
      <c r="GX10" s="862">
        <v>0</v>
      </c>
      <c r="GY10" s="861"/>
      <c r="GZ10" s="861"/>
      <c r="HA10" s="861"/>
      <c r="HB10" s="861"/>
      <c r="HC10" s="840">
        <v>60827</v>
      </c>
      <c r="HD10" s="840">
        <v>9629</v>
      </c>
      <c r="HE10" s="841">
        <v>70456</v>
      </c>
      <c r="HF10" s="842"/>
      <c r="HG10" s="66"/>
      <c r="HH10" s="835" t="s">
        <v>72</v>
      </c>
      <c r="HI10" s="860">
        <v>285</v>
      </c>
      <c r="HJ10" s="861">
        <v>0</v>
      </c>
      <c r="HK10" s="864">
        <v>651</v>
      </c>
      <c r="HL10" s="862">
        <v>0</v>
      </c>
      <c r="HM10" s="861"/>
      <c r="HN10" s="861"/>
      <c r="HO10" s="861"/>
      <c r="HP10" s="861"/>
      <c r="HQ10" s="840">
        <v>936</v>
      </c>
      <c r="HR10" s="840">
        <v>216</v>
      </c>
      <c r="HS10" s="841">
        <v>1152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136794</v>
      </c>
      <c r="IO10" s="738">
        <v>132192</v>
      </c>
      <c r="IP10" s="739">
        <v>3.48</v>
      </c>
      <c r="IQ10" s="63"/>
      <c r="IR10" s="63"/>
      <c r="IS10" s="764" t="s">
        <v>68</v>
      </c>
      <c r="IT10" s="741">
        <v>43</v>
      </c>
      <c r="IU10" s="742">
        <v>58</v>
      </c>
      <c r="IV10" s="743">
        <v>65</v>
      </c>
      <c r="IW10" s="741">
        <v>166</v>
      </c>
      <c r="IX10" s="744">
        <v>161</v>
      </c>
      <c r="IY10" s="745">
        <v>3.11</v>
      </c>
      <c r="IZ10" s="66"/>
      <c r="JA10" s="794" t="s">
        <v>69</v>
      </c>
      <c r="JB10" s="795">
        <v>91.14</v>
      </c>
      <c r="JC10" s="796">
        <v>88.5</v>
      </c>
      <c r="JD10" s="797">
        <v>2.98</v>
      </c>
      <c r="JE10" s="795">
        <v>86.57</v>
      </c>
      <c r="JF10" s="796">
        <v>82.49</v>
      </c>
      <c r="JG10" s="797">
        <v>4.95</v>
      </c>
      <c r="JH10" s="795">
        <v>90.55</v>
      </c>
      <c r="JI10" s="796">
        <v>87.69</v>
      </c>
      <c r="JJ10" s="797">
        <v>3.26</v>
      </c>
      <c r="JK10" s="66"/>
      <c r="JL10" s="66"/>
      <c r="JM10" s="66" t="s">
        <v>70</v>
      </c>
      <c r="JN10" s="82">
        <v>3</v>
      </c>
      <c r="JO10" s="82">
        <v>3</v>
      </c>
      <c r="JP10" s="82">
        <v>3</v>
      </c>
      <c r="JQ10" s="799">
        <v>3</v>
      </c>
      <c r="JR10" s="66"/>
      <c r="JS10" s="876" t="s">
        <v>202</v>
      </c>
      <c r="JT10" s="877">
        <v>1.97</v>
      </c>
      <c r="JU10" s="878">
        <v>1.97</v>
      </c>
      <c r="JV10" s="879">
        <v>0</v>
      </c>
      <c r="JW10" s="95"/>
      <c r="JX10" s="835" t="s">
        <v>72</v>
      </c>
      <c r="JY10" s="860">
        <v>31345</v>
      </c>
      <c r="JZ10" s="861">
        <v>0</v>
      </c>
      <c r="KA10" s="861">
        <v>35556</v>
      </c>
      <c r="KB10" s="865">
        <v>0</v>
      </c>
      <c r="KC10" s="866"/>
      <c r="KD10" s="866"/>
      <c r="KE10" s="866"/>
      <c r="KF10" s="866"/>
      <c r="KG10" s="867">
        <v>66901</v>
      </c>
      <c r="KH10" s="840">
        <v>57608</v>
      </c>
      <c r="KI10" s="841">
        <v>124509</v>
      </c>
      <c r="KJ10" s="842"/>
      <c r="KK10" s="66"/>
      <c r="KL10" s="835" t="s">
        <v>72</v>
      </c>
      <c r="KM10" s="860">
        <v>485</v>
      </c>
      <c r="KN10" s="861">
        <v>0</v>
      </c>
      <c r="KO10" s="864">
        <v>382</v>
      </c>
      <c r="KP10" s="865">
        <v>0</v>
      </c>
      <c r="KQ10" s="866"/>
      <c r="KR10" s="866"/>
      <c r="KS10" s="866"/>
      <c r="KT10" s="866"/>
      <c r="KU10" s="867">
        <v>867</v>
      </c>
      <c r="KV10" s="840">
        <v>2477</v>
      </c>
      <c r="KW10" s="841">
        <v>3344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680486</v>
      </c>
      <c r="LS10" s="738">
        <v>644056</v>
      </c>
      <c r="LT10" s="755">
        <v>5.66</v>
      </c>
      <c r="LU10" s="63"/>
      <c r="LV10" s="63"/>
      <c r="LW10" s="764" t="s">
        <v>68</v>
      </c>
      <c r="LX10" s="57">
        <v>513</v>
      </c>
      <c r="LY10" s="756">
        <v>517</v>
      </c>
      <c r="LZ10" s="757">
        <v>-0.77</v>
      </c>
      <c r="MA10" s="73"/>
      <c r="MB10" s="794" t="s">
        <v>69</v>
      </c>
      <c r="MC10" s="795">
        <v>90.42</v>
      </c>
      <c r="MD10" s="796">
        <v>86.69</v>
      </c>
      <c r="ME10" s="797">
        <v>4.3</v>
      </c>
      <c r="MF10" s="795">
        <v>85.11</v>
      </c>
      <c r="MG10" s="796">
        <v>80.87</v>
      </c>
      <c r="MH10" s="797">
        <v>5.24</v>
      </c>
      <c r="MI10" s="795">
        <v>89.63</v>
      </c>
      <c r="MJ10" s="796">
        <v>85.82</v>
      </c>
      <c r="MK10" s="797">
        <v>4.4400000000000004</v>
      </c>
      <c r="ML10" s="4"/>
      <c r="MM10" s="4"/>
      <c r="MN10" s="4" t="s">
        <v>70</v>
      </c>
      <c r="MO10" s="821">
        <v>3</v>
      </c>
      <c r="MP10" s="821">
        <v>3</v>
      </c>
      <c r="MQ10" s="821">
        <v>3</v>
      </c>
      <c r="MR10" s="821">
        <v>3</v>
      </c>
      <c r="MS10" s="821">
        <v>3</v>
      </c>
      <c r="MT10" s="157"/>
      <c r="MU10" s="880" t="s">
        <v>202</v>
      </c>
      <c r="MV10" s="881">
        <v>1.94</v>
      </c>
      <c r="MW10" s="882">
        <v>1.95</v>
      </c>
      <c r="MX10" s="883">
        <v>-0.01</v>
      </c>
      <c r="MY10" s="163"/>
      <c r="MZ10" s="852" t="s">
        <v>72</v>
      </c>
      <c r="NA10" s="868">
        <v>119262</v>
      </c>
      <c r="NB10" s="869">
        <v>0</v>
      </c>
      <c r="NC10" s="869">
        <v>153646</v>
      </c>
      <c r="ND10" s="870">
        <v>0</v>
      </c>
      <c r="NE10" s="869"/>
      <c r="NF10" s="869"/>
      <c r="NG10" s="869"/>
      <c r="NH10" s="869"/>
      <c r="NI10" s="871">
        <v>272908</v>
      </c>
      <c r="NJ10" s="872">
        <v>110333</v>
      </c>
      <c r="NK10" s="873">
        <v>383241</v>
      </c>
      <c r="NL10" s="585"/>
      <c r="NM10" s="585"/>
      <c r="NN10" s="859" t="s">
        <v>72</v>
      </c>
      <c r="NO10" s="868">
        <v>4521</v>
      </c>
      <c r="NP10" s="869">
        <v>0</v>
      </c>
      <c r="NQ10" s="869">
        <v>5728</v>
      </c>
      <c r="NR10" s="870">
        <v>0</v>
      </c>
      <c r="NS10" s="869"/>
      <c r="NT10" s="869"/>
      <c r="NU10" s="869"/>
      <c r="NV10" s="869"/>
      <c r="NW10" s="871">
        <v>10249</v>
      </c>
      <c r="NX10" s="872">
        <v>5625</v>
      </c>
      <c r="NY10" s="873">
        <v>15874</v>
      </c>
    </row>
    <row r="11" spans="1:390" ht="23.25" customHeight="1" thickTop="1" thickBot="1" x14ac:dyDescent="0.3">
      <c r="A11" s="56" t="s">
        <v>56</v>
      </c>
      <c r="B11" s="57">
        <v>249981</v>
      </c>
      <c r="C11" s="762">
        <v>233607</v>
      </c>
      <c r="D11" s="763">
        <v>7.01</v>
      </c>
      <c r="E11" s="63"/>
      <c r="F11" s="63"/>
      <c r="G11" s="764" t="s">
        <v>73</v>
      </c>
      <c r="H11" s="741">
        <v>10</v>
      </c>
      <c r="I11" s="742">
        <v>7</v>
      </c>
      <c r="J11" s="743">
        <v>22</v>
      </c>
      <c r="K11" s="741">
        <v>39</v>
      </c>
      <c r="L11" s="744">
        <v>48</v>
      </c>
      <c r="M11" s="745">
        <v>-18.75</v>
      </c>
      <c r="N11" s="66"/>
      <c r="O11" s="794" t="s">
        <v>74</v>
      </c>
      <c r="P11" s="795">
        <v>194.34</v>
      </c>
      <c r="Q11" s="796">
        <v>185.6</v>
      </c>
      <c r="R11" s="797">
        <v>4.71</v>
      </c>
      <c r="S11" s="795">
        <v>189.53</v>
      </c>
      <c r="T11" s="796">
        <v>180.65</v>
      </c>
      <c r="U11" s="797">
        <v>4.92</v>
      </c>
      <c r="V11" s="795">
        <v>193.44</v>
      </c>
      <c r="W11" s="796">
        <v>184.67</v>
      </c>
      <c r="X11" s="797">
        <v>4.75</v>
      </c>
      <c r="Y11" s="66"/>
      <c r="Z11" s="66"/>
      <c r="AA11" s="66" t="s">
        <v>75</v>
      </c>
      <c r="AB11" s="82">
        <v>5</v>
      </c>
      <c r="AC11" s="82">
        <v>5</v>
      </c>
      <c r="AD11" s="82">
        <v>5</v>
      </c>
      <c r="AE11" s="799">
        <v>5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191961</v>
      </c>
      <c r="CG11" s="762">
        <v>179619</v>
      </c>
      <c r="CH11" s="763">
        <v>6.87</v>
      </c>
      <c r="CI11" s="63"/>
      <c r="CJ11" s="63"/>
      <c r="CK11" s="764" t="s">
        <v>73</v>
      </c>
      <c r="CL11" s="741">
        <v>35</v>
      </c>
      <c r="CM11" s="742">
        <v>29</v>
      </c>
      <c r="CN11" s="743">
        <v>51</v>
      </c>
      <c r="CO11" s="741">
        <v>115</v>
      </c>
      <c r="CP11" s="744">
        <v>109</v>
      </c>
      <c r="CQ11" s="745">
        <v>5.5</v>
      </c>
      <c r="CR11" s="66"/>
      <c r="CS11" s="794" t="s">
        <v>74</v>
      </c>
      <c r="CT11" s="795">
        <v>289.20999999999998</v>
      </c>
      <c r="CU11" s="796">
        <v>281.08</v>
      </c>
      <c r="CV11" s="797">
        <v>2.89</v>
      </c>
      <c r="CW11" s="795">
        <v>270.52</v>
      </c>
      <c r="CX11" s="796">
        <v>265.77999999999997</v>
      </c>
      <c r="CY11" s="797">
        <v>1.78</v>
      </c>
      <c r="CZ11" s="795">
        <v>286.20999999999998</v>
      </c>
      <c r="DA11" s="796">
        <v>278.61</v>
      </c>
      <c r="DB11" s="797">
        <v>2.73</v>
      </c>
      <c r="DC11" s="66"/>
      <c r="DD11" s="66"/>
      <c r="DE11" s="66" t="s">
        <v>75</v>
      </c>
      <c r="DF11" s="82">
        <v>5</v>
      </c>
      <c r="DG11" s="82">
        <v>5</v>
      </c>
      <c r="DH11" s="82">
        <v>5</v>
      </c>
      <c r="DI11" s="799">
        <v>5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83414</v>
      </c>
      <c r="FK11" s="762">
        <v>81210</v>
      </c>
      <c r="FL11" s="763">
        <v>2.71</v>
      </c>
      <c r="FM11" s="63"/>
      <c r="FN11" s="63"/>
      <c r="FO11" s="764" t="s">
        <v>73</v>
      </c>
      <c r="FP11" s="741">
        <v>84</v>
      </c>
      <c r="FQ11" s="742">
        <v>118</v>
      </c>
      <c r="FR11" s="743">
        <v>91</v>
      </c>
      <c r="FS11" s="741">
        <v>293</v>
      </c>
      <c r="FT11" s="744">
        <v>293</v>
      </c>
      <c r="FU11" s="745">
        <v>0</v>
      </c>
      <c r="FV11" s="66"/>
      <c r="FW11" s="794" t="s">
        <v>74</v>
      </c>
      <c r="FX11" s="795">
        <v>149.66999999999999</v>
      </c>
      <c r="FY11" s="796">
        <v>145.09</v>
      </c>
      <c r="FZ11" s="797">
        <v>3.16</v>
      </c>
      <c r="GA11" s="795">
        <v>119.28</v>
      </c>
      <c r="GB11" s="796">
        <v>113.04</v>
      </c>
      <c r="GC11" s="797">
        <v>5.52</v>
      </c>
      <c r="GD11" s="795">
        <v>146.82</v>
      </c>
      <c r="GE11" s="796">
        <v>142.09</v>
      </c>
      <c r="GF11" s="797">
        <v>3.33</v>
      </c>
      <c r="GG11" s="66"/>
      <c r="GH11" s="66"/>
      <c r="GI11" s="66" t="s">
        <v>75</v>
      </c>
      <c r="GJ11" s="82">
        <v>5</v>
      </c>
      <c r="GK11" s="82">
        <v>5</v>
      </c>
      <c r="GL11" s="82">
        <v>5</v>
      </c>
      <c r="GM11" s="799">
        <v>5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130641</v>
      </c>
      <c r="IO11" s="762">
        <v>126314</v>
      </c>
      <c r="IP11" s="763">
        <v>3.43</v>
      </c>
      <c r="IQ11" s="63"/>
      <c r="IR11" s="63"/>
      <c r="IS11" s="764" t="s">
        <v>73</v>
      </c>
      <c r="IT11" s="741">
        <v>39</v>
      </c>
      <c r="IU11" s="742">
        <v>37</v>
      </c>
      <c r="IV11" s="743">
        <v>59</v>
      </c>
      <c r="IW11" s="741">
        <v>135</v>
      </c>
      <c r="IX11" s="744">
        <v>112</v>
      </c>
      <c r="IY11" s="745">
        <v>20.54</v>
      </c>
      <c r="IZ11" s="66"/>
      <c r="JA11" s="794" t="s">
        <v>74</v>
      </c>
      <c r="JB11" s="795">
        <v>212.36</v>
      </c>
      <c r="JC11" s="796">
        <v>197.08</v>
      </c>
      <c r="JD11" s="797">
        <v>7.75</v>
      </c>
      <c r="JE11" s="795">
        <v>180.49</v>
      </c>
      <c r="JF11" s="796">
        <v>179.79</v>
      </c>
      <c r="JG11" s="797">
        <v>0.39</v>
      </c>
      <c r="JH11" s="795">
        <v>208.22</v>
      </c>
      <c r="JI11" s="796">
        <v>194.77</v>
      </c>
      <c r="JJ11" s="797">
        <v>6.91</v>
      </c>
      <c r="JK11" s="66"/>
      <c r="JL11" s="66"/>
      <c r="JM11" s="66" t="s">
        <v>75</v>
      </c>
      <c r="JN11" s="82">
        <v>5</v>
      </c>
      <c r="JO11" s="82">
        <v>5</v>
      </c>
      <c r="JP11" s="82">
        <v>5</v>
      </c>
      <c r="JQ11" s="799">
        <v>5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655997</v>
      </c>
      <c r="LS11" s="762">
        <v>620750</v>
      </c>
      <c r="LT11" s="780">
        <v>5.68</v>
      </c>
      <c r="LU11" s="63"/>
      <c r="LV11" s="63"/>
      <c r="LW11" s="764" t="s">
        <v>73</v>
      </c>
      <c r="LX11" s="57">
        <v>582</v>
      </c>
      <c r="LY11" s="756">
        <v>562</v>
      </c>
      <c r="LZ11" s="757">
        <v>3.56</v>
      </c>
      <c r="MA11" s="73"/>
      <c r="MB11" s="794" t="s">
        <v>74</v>
      </c>
      <c r="MC11" s="795">
        <v>214.18</v>
      </c>
      <c r="MD11" s="796">
        <v>204.45</v>
      </c>
      <c r="ME11" s="797">
        <v>4.76</v>
      </c>
      <c r="MF11" s="795">
        <v>202.5</v>
      </c>
      <c r="MG11" s="796">
        <v>196.26</v>
      </c>
      <c r="MH11" s="797">
        <v>3.18</v>
      </c>
      <c r="MI11" s="795">
        <v>212.45</v>
      </c>
      <c r="MJ11" s="796">
        <v>203.23</v>
      </c>
      <c r="MK11" s="797">
        <v>4.54</v>
      </c>
      <c r="ML11" s="4"/>
      <c r="MM11" s="4"/>
      <c r="MN11" s="4" t="s">
        <v>75</v>
      </c>
      <c r="MO11" s="821">
        <v>5</v>
      </c>
      <c r="MP11" s="821">
        <v>5</v>
      </c>
      <c r="MQ11" s="821">
        <v>5</v>
      </c>
      <c r="MR11" s="821">
        <v>5</v>
      </c>
      <c r="MS11" s="821">
        <v>5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4304</v>
      </c>
      <c r="C12" s="900">
        <v>3986</v>
      </c>
      <c r="D12" s="901">
        <v>7.98</v>
      </c>
      <c r="E12" s="63"/>
      <c r="F12" s="63"/>
      <c r="G12" s="764" t="s">
        <v>78</v>
      </c>
      <c r="H12" s="741">
        <v>28</v>
      </c>
      <c r="I12" s="742">
        <v>32</v>
      </c>
      <c r="J12" s="743">
        <v>43</v>
      </c>
      <c r="K12" s="741">
        <v>103</v>
      </c>
      <c r="L12" s="744">
        <v>107</v>
      </c>
      <c r="M12" s="745">
        <v>-3.74</v>
      </c>
      <c r="N12" s="66"/>
      <c r="O12" s="902" t="s">
        <v>79</v>
      </c>
      <c r="P12" s="795">
        <v>78.959999999999994</v>
      </c>
      <c r="Q12" s="796">
        <v>75.599999999999994</v>
      </c>
      <c r="R12" s="797">
        <v>4.4400000000000004</v>
      </c>
      <c r="S12" s="795">
        <v>71.37</v>
      </c>
      <c r="T12" s="796">
        <v>68.11</v>
      </c>
      <c r="U12" s="797">
        <v>4.79</v>
      </c>
      <c r="V12" s="795">
        <v>77.53</v>
      </c>
      <c r="W12" s="796">
        <v>74.19</v>
      </c>
      <c r="X12" s="797">
        <v>4.5</v>
      </c>
      <c r="Y12" s="66"/>
      <c r="Z12" s="66"/>
      <c r="AA12" s="66" t="s">
        <v>80</v>
      </c>
      <c r="AB12" s="82">
        <v>15</v>
      </c>
      <c r="AC12" s="82">
        <v>15</v>
      </c>
      <c r="AD12" s="82">
        <v>15</v>
      </c>
      <c r="AE12" s="799">
        <v>15</v>
      </c>
      <c r="AF12" s="66"/>
      <c r="AG12" s="66"/>
      <c r="AH12" s="66"/>
      <c r="AI12" s="66"/>
      <c r="AJ12" s="66"/>
      <c r="AK12" s="66"/>
      <c r="AL12" s="903" t="s">
        <v>49</v>
      </c>
      <c r="AM12" s="904">
        <v>25438</v>
      </c>
      <c r="AN12" s="905">
        <v>0</v>
      </c>
      <c r="AO12" s="905">
        <v>28384</v>
      </c>
      <c r="AP12" s="906">
        <v>0</v>
      </c>
      <c r="AQ12" s="905"/>
      <c r="AR12" s="905"/>
      <c r="AS12" s="905"/>
      <c r="AT12" s="905"/>
      <c r="AU12" s="906">
        <v>53822</v>
      </c>
      <c r="AV12" s="905">
        <v>29904</v>
      </c>
      <c r="AW12" s="907">
        <v>83726</v>
      </c>
      <c r="AX12" s="908"/>
      <c r="AY12" s="92"/>
      <c r="AZ12" s="903" t="s">
        <v>49</v>
      </c>
      <c r="BA12" s="904">
        <v>1056</v>
      </c>
      <c r="BB12" s="905">
        <v>0</v>
      </c>
      <c r="BC12" s="905">
        <v>1784</v>
      </c>
      <c r="BD12" s="906">
        <v>0</v>
      </c>
      <c r="BE12" s="905"/>
      <c r="BF12" s="905"/>
      <c r="BG12" s="905"/>
      <c r="BH12" s="905"/>
      <c r="BI12" s="909">
        <v>2840</v>
      </c>
      <c r="BJ12" s="905">
        <v>609</v>
      </c>
      <c r="BK12" s="907">
        <v>3449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7660</v>
      </c>
      <c r="CG12" s="900">
        <v>7216</v>
      </c>
      <c r="CH12" s="901">
        <v>6.15</v>
      </c>
      <c r="CI12" s="63"/>
      <c r="CJ12" s="63"/>
      <c r="CK12" s="764" t="s">
        <v>78</v>
      </c>
      <c r="CL12" s="741">
        <v>46</v>
      </c>
      <c r="CM12" s="742">
        <v>25</v>
      </c>
      <c r="CN12" s="743">
        <v>59</v>
      </c>
      <c r="CO12" s="741">
        <v>130</v>
      </c>
      <c r="CP12" s="744">
        <v>134</v>
      </c>
      <c r="CQ12" s="745">
        <v>-2.99</v>
      </c>
      <c r="CR12" s="66"/>
      <c r="CS12" s="902" t="s">
        <v>79</v>
      </c>
      <c r="CT12" s="795">
        <v>87.81</v>
      </c>
      <c r="CU12" s="796">
        <v>84.97</v>
      </c>
      <c r="CV12" s="797">
        <v>3.34</v>
      </c>
      <c r="CW12" s="795">
        <v>79.290000000000006</v>
      </c>
      <c r="CX12" s="796">
        <v>77</v>
      </c>
      <c r="CY12" s="797">
        <v>2.97</v>
      </c>
      <c r="CZ12" s="795">
        <v>86.44</v>
      </c>
      <c r="DA12" s="796">
        <v>83.69</v>
      </c>
      <c r="DB12" s="797">
        <v>3.29</v>
      </c>
      <c r="DC12" s="66"/>
      <c r="DD12" s="66"/>
      <c r="DE12" s="66" t="s">
        <v>80</v>
      </c>
      <c r="DF12" s="82">
        <v>15</v>
      </c>
      <c r="DG12" s="82">
        <v>15</v>
      </c>
      <c r="DH12" s="82">
        <v>15</v>
      </c>
      <c r="DI12" s="799">
        <v>15</v>
      </c>
      <c r="DJ12" s="66"/>
      <c r="DK12" s="66"/>
      <c r="DL12" s="66"/>
      <c r="DM12" s="66"/>
      <c r="DN12" s="66"/>
      <c r="DO12" s="66"/>
      <c r="DP12" s="903" t="s">
        <v>49</v>
      </c>
      <c r="DQ12" s="904">
        <v>37701</v>
      </c>
      <c r="DR12" s="905">
        <v>0</v>
      </c>
      <c r="DS12" s="905">
        <v>53657</v>
      </c>
      <c r="DT12" s="906">
        <v>0</v>
      </c>
      <c r="DU12" s="905"/>
      <c r="DV12" s="905"/>
      <c r="DW12" s="905"/>
      <c r="DX12" s="905"/>
      <c r="DY12" s="909">
        <v>91358</v>
      </c>
      <c r="DZ12" s="905">
        <v>13192</v>
      </c>
      <c r="EA12" s="907">
        <v>104550</v>
      </c>
      <c r="EB12" s="908"/>
      <c r="EC12" s="92"/>
      <c r="ED12" s="903" t="s">
        <v>49</v>
      </c>
      <c r="EE12" s="904">
        <v>2695</v>
      </c>
      <c r="EF12" s="905">
        <v>0</v>
      </c>
      <c r="EG12" s="905">
        <v>2911</v>
      </c>
      <c r="EH12" s="906">
        <v>0</v>
      </c>
      <c r="EI12" s="905"/>
      <c r="EJ12" s="905"/>
      <c r="EK12" s="905"/>
      <c r="EL12" s="905"/>
      <c r="EM12" s="909">
        <v>5606</v>
      </c>
      <c r="EN12" s="905">
        <v>2323</v>
      </c>
      <c r="EO12" s="907">
        <v>7929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6372</v>
      </c>
      <c r="FK12" s="900">
        <v>6226</v>
      </c>
      <c r="FL12" s="901">
        <v>2.35</v>
      </c>
      <c r="FM12" s="63"/>
      <c r="FN12" s="63"/>
      <c r="FO12" s="764" t="s">
        <v>78</v>
      </c>
      <c r="FP12" s="741">
        <v>74</v>
      </c>
      <c r="FQ12" s="742">
        <v>52</v>
      </c>
      <c r="FR12" s="743">
        <v>14</v>
      </c>
      <c r="FS12" s="741">
        <v>140</v>
      </c>
      <c r="FT12" s="744">
        <v>164</v>
      </c>
      <c r="FU12" s="745">
        <v>-14.63</v>
      </c>
      <c r="FV12" s="66"/>
      <c r="FW12" s="902" t="s">
        <v>79</v>
      </c>
      <c r="FX12" s="795">
        <v>92.21</v>
      </c>
      <c r="FY12" s="796">
        <v>87.03</v>
      </c>
      <c r="FZ12" s="797">
        <v>5.95</v>
      </c>
      <c r="GA12" s="795">
        <v>67.14</v>
      </c>
      <c r="GB12" s="796">
        <v>64.52</v>
      </c>
      <c r="GC12" s="797">
        <v>4.0599999999999996</v>
      </c>
      <c r="GD12" s="795">
        <v>89.86</v>
      </c>
      <c r="GE12" s="796">
        <v>84.93</v>
      </c>
      <c r="GF12" s="797">
        <v>5.8</v>
      </c>
      <c r="GG12" s="66"/>
      <c r="GH12" s="66"/>
      <c r="GI12" s="66" t="s">
        <v>80</v>
      </c>
      <c r="GJ12" s="82">
        <v>15</v>
      </c>
      <c r="GK12" s="82">
        <v>15</v>
      </c>
      <c r="GL12" s="82">
        <v>15</v>
      </c>
      <c r="GM12" s="799">
        <v>15</v>
      </c>
      <c r="GN12" s="66"/>
      <c r="GO12" s="66"/>
      <c r="GP12" s="66"/>
      <c r="GQ12" s="66"/>
      <c r="GR12" s="66"/>
      <c r="GS12" s="66"/>
      <c r="GT12" s="903" t="s">
        <v>49</v>
      </c>
      <c r="GU12" s="904">
        <v>24778</v>
      </c>
      <c r="GV12" s="905">
        <v>0</v>
      </c>
      <c r="GW12" s="905">
        <v>36049</v>
      </c>
      <c r="GX12" s="906">
        <v>0</v>
      </c>
      <c r="GY12" s="905"/>
      <c r="GZ12" s="905"/>
      <c r="HA12" s="905"/>
      <c r="HB12" s="905"/>
      <c r="HC12" s="909">
        <v>60827</v>
      </c>
      <c r="HD12" s="905">
        <v>9629</v>
      </c>
      <c r="HE12" s="907">
        <v>70456</v>
      </c>
      <c r="HF12" s="908"/>
      <c r="HG12" s="92"/>
      <c r="HH12" s="903" t="s">
        <v>49</v>
      </c>
      <c r="HI12" s="904">
        <v>285</v>
      </c>
      <c r="HJ12" s="905">
        <v>0</v>
      </c>
      <c r="HK12" s="905">
        <v>651</v>
      </c>
      <c r="HL12" s="906">
        <v>0</v>
      </c>
      <c r="HM12" s="905"/>
      <c r="HN12" s="905"/>
      <c r="HO12" s="905"/>
      <c r="HP12" s="905"/>
      <c r="HQ12" s="909">
        <v>936</v>
      </c>
      <c r="HR12" s="905">
        <v>216</v>
      </c>
      <c r="HS12" s="907">
        <v>1152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6153</v>
      </c>
      <c r="IO12" s="900">
        <v>5878</v>
      </c>
      <c r="IP12" s="901">
        <v>4.68</v>
      </c>
      <c r="IQ12" s="63"/>
      <c r="IR12" s="63"/>
      <c r="IS12" s="764" t="s">
        <v>78</v>
      </c>
      <c r="IT12" s="741">
        <v>36</v>
      </c>
      <c r="IU12" s="742">
        <v>27</v>
      </c>
      <c r="IV12" s="743">
        <v>42</v>
      </c>
      <c r="IW12" s="741">
        <v>105</v>
      </c>
      <c r="IX12" s="744">
        <v>97</v>
      </c>
      <c r="IY12" s="745">
        <v>8.25</v>
      </c>
      <c r="IZ12" s="66"/>
      <c r="JA12" s="902" t="s">
        <v>79</v>
      </c>
      <c r="JB12" s="795">
        <v>70.98</v>
      </c>
      <c r="JC12" s="796">
        <v>68.39</v>
      </c>
      <c r="JD12" s="797">
        <v>3.79</v>
      </c>
      <c r="JE12" s="795">
        <v>65.75</v>
      </c>
      <c r="JF12" s="796">
        <v>60.8</v>
      </c>
      <c r="JG12" s="797">
        <v>8.14</v>
      </c>
      <c r="JH12" s="795">
        <v>70.3</v>
      </c>
      <c r="JI12" s="796">
        <v>67.37</v>
      </c>
      <c r="JJ12" s="797">
        <v>4.3499999999999996</v>
      </c>
      <c r="JK12" s="66"/>
      <c r="JL12" s="66"/>
      <c r="JM12" s="66" t="s">
        <v>80</v>
      </c>
      <c r="JN12" s="82">
        <v>15</v>
      </c>
      <c r="JO12" s="82">
        <v>15</v>
      </c>
      <c r="JP12" s="82">
        <v>15</v>
      </c>
      <c r="JQ12" s="799">
        <v>15</v>
      </c>
      <c r="JR12" s="66"/>
      <c r="JS12" s="66"/>
      <c r="JT12" s="66"/>
      <c r="JU12" s="66"/>
      <c r="JV12" s="66"/>
      <c r="JW12" s="66"/>
      <c r="JX12" s="903" t="s">
        <v>49</v>
      </c>
      <c r="JY12" s="904">
        <v>31345</v>
      </c>
      <c r="JZ12" s="905">
        <v>0</v>
      </c>
      <c r="KA12" s="905">
        <v>35556</v>
      </c>
      <c r="KB12" s="911">
        <v>0</v>
      </c>
      <c r="KC12" s="912"/>
      <c r="KD12" s="912"/>
      <c r="KE12" s="912"/>
      <c r="KF12" s="912"/>
      <c r="KG12" s="913">
        <v>66901</v>
      </c>
      <c r="KH12" s="905">
        <v>57608</v>
      </c>
      <c r="KI12" s="907">
        <v>124509</v>
      </c>
      <c r="KJ12" s="908"/>
      <c r="KK12" s="92"/>
      <c r="KL12" s="903" t="s">
        <v>49</v>
      </c>
      <c r="KM12" s="904">
        <v>485</v>
      </c>
      <c r="KN12" s="905">
        <v>0</v>
      </c>
      <c r="KO12" s="905">
        <v>382</v>
      </c>
      <c r="KP12" s="911">
        <v>0</v>
      </c>
      <c r="KQ12" s="912"/>
      <c r="KR12" s="912"/>
      <c r="KS12" s="912"/>
      <c r="KT12" s="912"/>
      <c r="KU12" s="913">
        <v>867</v>
      </c>
      <c r="KV12" s="905">
        <v>2477</v>
      </c>
      <c r="KW12" s="907">
        <v>3344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24489</v>
      </c>
      <c r="LS12" s="900">
        <v>23306</v>
      </c>
      <c r="LT12" s="914">
        <v>5.08</v>
      </c>
      <c r="LU12" s="63"/>
      <c r="LV12" s="63"/>
      <c r="LW12" s="764" t="s">
        <v>78</v>
      </c>
      <c r="LX12" s="57">
        <v>478</v>
      </c>
      <c r="LY12" s="756">
        <v>502</v>
      </c>
      <c r="LZ12" s="757">
        <v>-4.78</v>
      </c>
      <c r="MA12" s="73"/>
      <c r="MB12" s="902" t="s">
        <v>79</v>
      </c>
      <c r="MC12" s="795">
        <v>82.27</v>
      </c>
      <c r="MD12" s="796">
        <v>78.94</v>
      </c>
      <c r="ME12" s="797">
        <v>4.22</v>
      </c>
      <c r="MF12" s="795">
        <v>72.03</v>
      </c>
      <c r="MG12" s="796">
        <v>68.72</v>
      </c>
      <c r="MH12" s="797">
        <v>4.82</v>
      </c>
      <c r="MI12" s="795">
        <v>80.75</v>
      </c>
      <c r="MJ12" s="796">
        <v>77.42</v>
      </c>
      <c r="MK12" s="797">
        <v>4.3</v>
      </c>
      <c r="ML12" s="4"/>
      <c r="MM12" s="4"/>
      <c r="MN12" s="4" t="s">
        <v>80</v>
      </c>
      <c r="MO12" s="821">
        <v>15</v>
      </c>
      <c r="MP12" s="821">
        <v>15</v>
      </c>
      <c r="MQ12" s="821">
        <v>15</v>
      </c>
      <c r="MR12" s="821">
        <v>15</v>
      </c>
      <c r="MS12" s="821">
        <v>15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119262</v>
      </c>
      <c r="NB12" s="917">
        <v>0</v>
      </c>
      <c r="NC12" s="917">
        <v>153646</v>
      </c>
      <c r="ND12" s="918">
        <v>0</v>
      </c>
      <c r="NE12" s="917"/>
      <c r="NF12" s="917"/>
      <c r="NG12" s="917"/>
      <c r="NH12" s="917"/>
      <c r="NI12" s="919">
        <v>272908</v>
      </c>
      <c r="NJ12" s="916">
        <v>110333</v>
      </c>
      <c r="NK12" s="919">
        <v>383241</v>
      </c>
      <c r="NL12" s="585"/>
      <c r="NM12" s="585"/>
      <c r="NN12" s="916" t="s">
        <v>49</v>
      </c>
      <c r="NO12" s="916">
        <v>4521</v>
      </c>
      <c r="NP12" s="917">
        <v>0</v>
      </c>
      <c r="NQ12" s="917">
        <v>5728</v>
      </c>
      <c r="NR12" s="918">
        <v>0</v>
      </c>
      <c r="NS12" s="917"/>
      <c r="NT12" s="917"/>
      <c r="NU12" s="917"/>
      <c r="NV12" s="917"/>
      <c r="NW12" s="919">
        <v>10249</v>
      </c>
      <c r="NX12" s="916">
        <v>5625</v>
      </c>
      <c r="NY12" s="919">
        <v>15874</v>
      </c>
    </row>
    <row r="13" spans="1:390" ht="23.25" customHeight="1" thickTop="1" thickBot="1" x14ac:dyDescent="0.3">
      <c r="A13" s="58" t="s">
        <v>204</v>
      </c>
      <c r="B13" s="920">
        <v>2.42</v>
      </c>
      <c r="C13" s="921">
        <v>2.34</v>
      </c>
      <c r="D13" s="739">
        <v>0.08</v>
      </c>
      <c r="E13" s="63"/>
      <c r="F13" s="63"/>
      <c r="G13" s="764" t="s">
        <v>82</v>
      </c>
      <c r="H13" s="741">
        <v>31</v>
      </c>
      <c r="I13" s="742">
        <v>15</v>
      </c>
      <c r="J13" s="743">
        <v>10</v>
      </c>
      <c r="K13" s="741">
        <v>56</v>
      </c>
      <c r="L13" s="744">
        <v>78</v>
      </c>
      <c r="M13" s="745">
        <v>-28.21</v>
      </c>
      <c r="N13" s="66"/>
      <c r="O13" s="922" t="s">
        <v>83</v>
      </c>
      <c r="P13" s="923">
        <v>1743.88</v>
      </c>
      <c r="Q13" s="924">
        <v>1636.5099999999998</v>
      </c>
      <c r="R13" s="925">
        <v>6.56</v>
      </c>
      <c r="S13" s="926">
        <v>1209.17</v>
      </c>
      <c r="T13" s="924">
        <v>1144.1099999999999</v>
      </c>
      <c r="U13" s="925">
        <v>5.69</v>
      </c>
      <c r="V13" s="926">
        <v>1643.0800000000002</v>
      </c>
      <c r="W13" s="924">
        <v>1543.45</v>
      </c>
      <c r="X13" s="925">
        <v>6.46</v>
      </c>
      <c r="Y13" s="66"/>
      <c r="Z13" s="66"/>
      <c r="AA13" s="66" t="s">
        <v>84</v>
      </c>
      <c r="AB13" s="82">
        <v>10</v>
      </c>
      <c r="AC13" s="82">
        <v>10</v>
      </c>
      <c r="AD13" s="82">
        <v>10</v>
      </c>
      <c r="AE13" s="799">
        <v>10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2.0499999999999998</v>
      </c>
      <c r="CG13" s="921">
        <v>2.04</v>
      </c>
      <c r="CH13" s="739">
        <v>0.01</v>
      </c>
      <c r="CI13" s="63"/>
      <c r="CJ13" s="63"/>
      <c r="CK13" s="764" t="s">
        <v>82</v>
      </c>
      <c r="CL13" s="741">
        <v>27</v>
      </c>
      <c r="CM13" s="742">
        <v>34</v>
      </c>
      <c r="CN13" s="743">
        <v>38</v>
      </c>
      <c r="CO13" s="741">
        <v>99</v>
      </c>
      <c r="CP13" s="744">
        <v>102</v>
      </c>
      <c r="CQ13" s="745">
        <v>-2.94</v>
      </c>
      <c r="CR13" s="66"/>
      <c r="CS13" s="922" t="s">
        <v>83</v>
      </c>
      <c r="CT13" s="923">
        <v>2234.8799999999997</v>
      </c>
      <c r="CU13" s="924">
        <v>2120.8699999999994</v>
      </c>
      <c r="CV13" s="925">
        <v>5.38</v>
      </c>
      <c r="CW13" s="926">
        <v>1481.14</v>
      </c>
      <c r="CX13" s="924">
        <v>1421.12</v>
      </c>
      <c r="CY13" s="925">
        <v>4.22</v>
      </c>
      <c r="CZ13" s="926">
        <v>2113.7999999999997</v>
      </c>
      <c r="DA13" s="924">
        <v>2008.1999999999998</v>
      </c>
      <c r="DB13" s="925">
        <v>5.26</v>
      </c>
      <c r="DC13" s="66"/>
      <c r="DD13" s="66"/>
      <c r="DE13" s="66" t="s">
        <v>84</v>
      </c>
      <c r="DF13" s="82">
        <v>10</v>
      </c>
      <c r="DG13" s="82">
        <v>10</v>
      </c>
      <c r="DH13" s="82">
        <v>10</v>
      </c>
      <c r="DI13" s="799">
        <v>10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2.25</v>
      </c>
      <c r="FK13" s="921">
        <v>2.25</v>
      </c>
      <c r="FL13" s="739">
        <v>0</v>
      </c>
      <c r="FM13" s="63"/>
      <c r="FN13" s="63"/>
      <c r="FO13" s="764" t="s">
        <v>82</v>
      </c>
      <c r="FP13" s="741">
        <v>35</v>
      </c>
      <c r="FQ13" s="742">
        <v>24</v>
      </c>
      <c r="FR13" s="743">
        <v>25</v>
      </c>
      <c r="FS13" s="741">
        <v>84</v>
      </c>
      <c r="FT13" s="744">
        <v>100</v>
      </c>
      <c r="FU13" s="745">
        <v>-16</v>
      </c>
      <c r="FV13" s="66"/>
      <c r="FW13" s="922" t="s">
        <v>83</v>
      </c>
      <c r="FX13" s="923">
        <v>1791.0900000000001</v>
      </c>
      <c r="FY13" s="924">
        <v>1715.1699999999998</v>
      </c>
      <c r="FZ13" s="925">
        <v>4.43</v>
      </c>
      <c r="GA13" s="926">
        <v>1129.0700000000002</v>
      </c>
      <c r="GB13" s="924">
        <v>1083.3599999999999</v>
      </c>
      <c r="GC13" s="925">
        <v>4.22</v>
      </c>
      <c r="GD13" s="926">
        <v>1729.06</v>
      </c>
      <c r="GE13" s="924">
        <v>1656.13</v>
      </c>
      <c r="GF13" s="925">
        <v>4.4000000000000004</v>
      </c>
      <c r="GG13" s="66"/>
      <c r="GH13" s="66"/>
      <c r="GI13" s="66" t="s">
        <v>84</v>
      </c>
      <c r="GJ13" s="82">
        <v>10</v>
      </c>
      <c r="GK13" s="82">
        <v>10</v>
      </c>
      <c r="GL13" s="82">
        <v>10</v>
      </c>
      <c r="GM13" s="799">
        <v>10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2.06</v>
      </c>
      <c r="IO13" s="921">
        <v>2</v>
      </c>
      <c r="IP13" s="739">
        <v>0.06</v>
      </c>
      <c r="IQ13" s="63"/>
      <c r="IR13" s="63"/>
      <c r="IS13" s="764" t="s">
        <v>82</v>
      </c>
      <c r="IT13" s="741">
        <v>48</v>
      </c>
      <c r="IU13" s="742">
        <v>46</v>
      </c>
      <c r="IV13" s="743">
        <v>56</v>
      </c>
      <c r="IW13" s="741">
        <v>150</v>
      </c>
      <c r="IX13" s="744">
        <v>114</v>
      </c>
      <c r="IY13" s="745">
        <v>31.58</v>
      </c>
      <c r="IZ13" s="66"/>
      <c r="JA13" s="922" t="s">
        <v>83</v>
      </c>
      <c r="JB13" s="923">
        <v>1822.2000000000003</v>
      </c>
      <c r="JC13" s="924">
        <v>1740.95</v>
      </c>
      <c r="JD13" s="925">
        <v>4.67</v>
      </c>
      <c r="JE13" s="926">
        <v>1117.9399999999998</v>
      </c>
      <c r="JF13" s="924">
        <v>1091.3999999999999</v>
      </c>
      <c r="JG13" s="925">
        <v>2.4300000000000002</v>
      </c>
      <c r="JH13" s="926">
        <v>1730.6999999999998</v>
      </c>
      <c r="JI13" s="924">
        <v>1654.0100000000002</v>
      </c>
      <c r="JJ13" s="925">
        <v>4.6399999999999997</v>
      </c>
      <c r="JK13" s="66"/>
      <c r="JL13" s="66"/>
      <c r="JM13" s="66" t="s">
        <v>84</v>
      </c>
      <c r="JN13" s="82">
        <v>10</v>
      </c>
      <c r="JO13" s="82">
        <v>10</v>
      </c>
      <c r="JP13" s="82">
        <v>10</v>
      </c>
      <c r="JQ13" s="799">
        <v>10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2.19</v>
      </c>
      <c r="LS13" s="921">
        <v>2.15</v>
      </c>
      <c r="LT13" s="755">
        <v>0.04</v>
      </c>
      <c r="LU13" s="63"/>
      <c r="LV13" s="63"/>
      <c r="LW13" s="764" t="s">
        <v>82</v>
      </c>
      <c r="LX13" s="57">
        <v>389</v>
      </c>
      <c r="LY13" s="756">
        <v>394</v>
      </c>
      <c r="LZ13" s="757">
        <v>-1.27</v>
      </c>
      <c r="MA13" s="73"/>
      <c r="MB13" s="930" t="s">
        <v>83</v>
      </c>
      <c r="MC13" s="923">
        <v>1902.41</v>
      </c>
      <c r="MD13" s="931">
        <v>1805.7900000000002</v>
      </c>
      <c r="ME13" s="932">
        <v>5.35</v>
      </c>
      <c r="MF13" s="923">
        <v>1260.4100000000001</v>
      </c>
      <c r="MG13" s="931">
        <v>1205.58</v>
      </c>
      <c r="MH13" s="932">
        <v>4.55</v>
      </c>
      <c r="MI13" s="923">
        <v>1807.1000000000001</v>
      </c>
      <c r="MJ13" s="931">
        <v>1716.3500000000001</v>
      </c>
      <c r="MK13" s="932">
        <v>5.29</v>
      </c>
      <c r="ML13" s="4"/>
      <c r="MM13" s="4"/>
      <c r="MN13" s="4" t="s">
        <v>84</v>
      </c>
      <c r="MO13" s="821">
        <v>10</v>
      </c>
      <c r="MP13" s="821">
        <v>10</v>
      </c>
      <c r="MQ13" s="821">
        <v>10</v>
      </c>
      <c r="MR13" s="821">
        <v>10</v>
      </c>
      <c r="MS13" s="821">
        <v>10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2.42</v>
      </c>
      <c r="C14" s="935">
        <v>2.34</v>
      </c>
      <c r="D14" s="763">
        <v>0.08</v>
      </c>
      <c r="E14" s="63"/>
      <c r="F14" s="63"/>
      <c r="G14" s="764" t="s">
        <v>85</v>
      </c>
      <c r="H14" s="741">
        <v>325</v>
      </c>
      <c r="I14" s="742">
        <v>359</v>
      </c>
      <c r="J14" s="743">
        <v>325</v>
      </c>
      <c r="K14" s="741">
        <v>1009</v>
      </c>
      <c r="L14" s="744">
        <v>701</v>
      </c>
      <c r="M14" s="745">
        <v>43.94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6227</v>
      </c>
      <c r="AC14" s="936">
        <v>6227</v>
      </c>
      <c r="AD14" s="936">
        <v>6227</v>
      </c>
      <c r="AE14" s="936">
        <v>6227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2.04</v>
      </c>
      <c r="CG14" s="935">
        <v>2.0299999999999998</v>
      </c>
      <c r="CH14" s="763">
        <v>0.01</v>
      </c>
      <c r="CI14" s="63"/>
      <c r="CJ14" s="63"/>
      <c r="CK14" s="764" t="s">
        <v>85</v>
      </c>
      <c r="CL14" s="741">
        <v>384</v>
      </c>
      <c r="CM14" s="742">
        <v>363</v>
      </c>
      <c r="CN14" s="743">
        <v>492</v>
      </c>
      <c r="CO14" s="741">
        <v>1239</v>
      </c>
      <c r="CP14" s="744">
        <v>923</v>
      </c>
      <c r="CQ14" s="745">
        <v>34.24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6227</v>
      </c>
      <c r="DG14" s="936">
        <v>6227</v>
      </c>
      <c r="DH14" s="936">
        <v>6227</v>
      </c>
      <c r="DI14" s="936">
        <v>6227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2.2599999999999998</v>
      </c>
      <c r="FK14" s="935">
        <v>2.25</v>
      </c>
      <c r="FL14" s="763">
        <v>0.01</v>
      </c>
      <c r="FM14" s="63"/>
      <c r="FN14" s="63"/>
      <c r="FO14" s="764" t="s">
        <v>85</v>
      </c>
      <c r="FP14" s="741">
        <v>297</v>
      </c>
      <c r="FQ14" s="742">
        <v>181</v>
      </c>
      <c r="FR14" s="743">
        <v>214</v>
      </c>
      <c r="FS14" s="741">
        <v>692</v>
      </c>
      <c r="FT14" s="744">
        <v>671</v>
      </c>
      <c r="FU14" s="745">
        <v>3.13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6227</v>
      </c>
      <c r="GK14" s="936">
        <v>6227</v>
      </c>
      <c r="GL14" s="936">
        <v>6227</v>
      </c>
      <c r="GM14" s="936">
        <v>6227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2.06</v>
      </c>
      <c r="IO14" s="935">
        <v>2</v>
      </c>
      <c r="IP14" s="763">
        <v>0.06</v>
      </c>
      <c r="IQ14" s="63"/>
      <c r="IR14" s="63"/>
      <c r="IS14" s="764" t="s">
        <v>85</v>
      </c>
      <c r="IT14" s="741">
        <v>306</v>
      </c>
      <c r="IU14" s="742">
        <v>567</v>
      </c>
      <c r="IV14" s="743">
        <v>461</v>
      </c>
      <c r="IW14" s="741">
        <v>1334</v>
      </c>
      <c r="IX14" s="744">
        <v>1346</v>
      </c>
      <c r="IY14" s="745">
        <v>-0.89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6227</v>
      </c>
      <c r="JO14" s="936">
        <v>6227</v>
      </c>
      <c r="JP14" s="936">
        <v>6227</v>
      </c>
      <c r="JQ14" s="936">
        <v>6227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2.19</v>
      </c>
      <c r="LS14" s="935">
        <v>2.15</v>
      </c>
      <c r="LT14" s="780">
        <v>0.04</v>
      </c>
      <c r="LU14" s="63"/>
      <c r="LV14" s="63"/>
      <c r="LW14" s="764" t="s">
        <v>85</v>
      </c>
      <c r="LX14" s="57">
        <v>4274</v>
      </c>
      <c r="LY14" s="756">
        <v>3641</v>
      </c>
      <c r="LZ14" s="757">
        <v>17.39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6227</v>
      </c>
      <c r="MP14" s="782">
        <v>6227</v>
      </c>
      <c r="MQ14" s="782">
        <v>6227</v>
      </c>
      <c r="MR14" s="782">
        <v>6227</v>
      </c>
      <c r="MS14" s="782">
        <v>6227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2.5299999999999998</v>
      </c>
      <c r="C15" s="944">
        <v>2.39</v>
      </c>
      <c r="D15" s="901">
        <v>0.14000000000000001</v>
      </c>
      <c r="E15" s="63"/>
      <c r="F15" s="63"/>
      <c r="G15" s="764" t="s">
        <v>88</v>
      </c>
      <c r="H15" s="741">
        <v>123</v>
      </c>
      <c r="I15" s="742">
        <v>148</v>
      </c>
      <c r="J15" s="743">
        <v>154</v>
      </c>
      <c r="K15" s="741">
        <v>425</v>
      </c>
      <c r="L15" s="744">
        <v>401</v>
      </c>
      <c r="M15" s="745">
        <v>5.99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20</v>
      </c>
      <c r="AC15" s="799">
        <v>20</v>
      </c>
      <c r="AD15" s="799">
        <v>20</v>
      </c>
      <c r="AE15" s="799">
        <v>20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2.1800000000000002</v>
      </c>
      <c r="CG15" s="944">
        <v>2.15</v>
      </c>
      <c r="CH15" s="901">
        <v>0.03</v>
      </c>
      <c r="CI15" s="63"/>
      <c r="CJ15" s="63"/>
      <c r="CK15" s="764" t="s">
        <v>88</v>
      </c>
      <c r="CL15" s="741">
        <v>160</v>
      </c>
      <c r="CM15" s="742">
        <v>128</v>
      </c>
      <c r="CN15" s="743">
        <v>179</v>
      </c>
      <c r="CO15" s="741">
        <v>467</v>
      </c>
      <c r="CP15" s="744">
        <v>361</v>
      </c>
      <c r="CQ15" s="745">
        <v>29.36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20</v>
      </c>
      <c r="DG15" s="799">
        <v>20</v>
      </c>
      <c r="DH15" s="799">
        <v>20</v>
      </c>
      <c r="DI15" s="799">
        <v>20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2.08</v>
      </c>
      <c r="FK15" s="944">
        <v>2.15</v>
      </c>
      <c r="FL15" s="901">
        <v>-7.0000000000000007E-2</v>
      </c>
      <c r="FM15" s="63"/>
      <c r="FN15" s="63"/>
      <c r="FO15" s="764" t="s">
        <v>88</v>
      </c>
      <c r="FP15" s="741">
        <v>265</v>
      </c>
      <c r="FQ15" s="742">
        <v>284</v>
      </c>
      <c r="FR15" s="743">
        <v>327</v>
      </c>
      <c r="FS15" s="741">
        <v>876</v>
      </c>
      <c r="FT15" s="744">
        <v>725</v>
      </c>
      <c r="FU15" s="745">
        <v>20.83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20</v>
      </c>
      <c r="GK15" s="799">
        <v>20</v>
      </c>
      <c r="GL15" s="799">
        <v>20</v>
      </c>
      <c r="GM15" s="799">
        <v>20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2.0299999999999998</v>
      </c>
      <c r="IO15" s="944">
        <v>2.02</v>
      </c>
      <c r="IP15" s="901">
        <v>0.01</v>
      </c>
      <c r="IQ15" s="63"/>
      <c r="IR15" s="63"/>
      <c r="IS15" s="764" t="s">
        <v>88</v>
      </c>
      <c r="IT15" s="741">
        <v>52</v>
      </c>
      <c r="IU15" s="742">
        <v>84</v>
      </c>
      <c r="IV15" s="743">
        <v>62</v>
      </c>
      <c r="IW15" s="741">
        <v>198</v>
      </c>
      <c r="IX15" s="744">
        <v>199</v>
      </c>
      <c r="IY15" s="745">
        <v>-0.5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20</v>
      </c>
      <c r="JO15" s="799">
        <v>20</v>
      </c>
      <c r="JP15" s="799">
        <v>20</v>
      </c>
      <c r="JQ15" s="799">
        <v>20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2.19</v>
      </c>
      <c r="LS15" s="944">
        <v>2.17</v>
      </c>
      <c r="LT15" s="914">
        <v>0.02</v>
      </c>
      <c r="LU15" s="63"/>
      <c r="LV15" s="63"/>
      <c r="LW15" s="764" t="s">
        <v>88</v>
      </c>
      <c r="LX15" s="57">
        <v>1966</v>
      </c>
      <c r="LY15" s="756">
        <v>1686</v>
      </c>
      <c r="LZ15" s="757">
        <v>16.61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20</v>
      </c>
      <c r="MP15" s="821">
        <v>20</v>
      </c>
      <c r="MQ15" s="821">
        <v>20</v>
      </c>
      <c r="MR15" s="821">
        <v>20</v>
      </c>
      <c r="MS15" s="821">
        <v>20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125</v>
      </c>
      <c r="I16" s="742">
        <v>251</v>
      </c>
      <c r="J16" s="743">
        <v>128</v>
      </c>
      <c r="K16" s="741">
        <v>504</v>
      </c>
      <c r="L16" s="744">
        <v>391</v>
      </c>
      <c r="M16" s="745">
        <v>28.9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3863</v>
      </c>
      <c r="AC16" s="799">
        <v>3863</v>
      </c>
      <c r="AD16" s="799">
        <v>3863</v>
      </c>
      <c r="AE16" s="799">
        <v>3863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82</v>
      </c>
      <c r="CM16" s="742">
        <v>115</v>
      </c>
      <c r="CN16" s="743">
        <v>98</v>
      </c>
      <c r="CO16" s="741">
        <v>295</v>
      </c>
      <c r="CP16" s="744">
        <v>261</v>
      </c>
      <c r="CQ16" s="745">
        <v>13.03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3863</v>
      </c>
      <c r="DG16" s="799">
        <v>3863</v>
      </c>
      <c r="DH16" s="799">
        <v>3863</v>
      </c>
      <c r="DI16" s="799">
        <v>3863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43</v>
      </c>
      <c r="FQ16" s="742">
        <v>35</v>
      </c>
      <c r="FR16" s="743">
        <v>46</v>
      </c>
      <c r="FS16" s="741">
        <v>124</v>
      </c>
      <c r="FT16" s="744">
        <v>146</v>
      </c>
      <c r="FU16" s="745">
        <v>-15.07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3863</v>
      </c>
      <c r="GK16" s="799">
        <v>3863</v>
      </c>
      <c r="GL16" s="799">
        <v>3863</v>
      </c>
      <c r="GM16" s="799">
        <v>3863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199</v>
      </c>
      <c r="IU16" s="742">
        <v>297</v>
      </c>
      <c r="IV16" s="743">
        <v>203</v>
      </c>
      <c r="IW16" s="741">
        <v>699</v>
      </c>
      <c r="IX16" s="744">
        <v>734</v>
      </c>
      <c r="IY16" s="745">
        <v>-4.7699999999999996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3863</v>
      </c>
      <c r="JO16" s="799">
        <v>3863</v>
      </c>
      <c r="JP16" s="799">
        <v>3863</v>
      </c>
      <c r="JQ16" s="799">
        <v>3863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1622</v>
      </c>
      <c r="LY16" s="756">
        <v>1532</v>
      </c>
      <c r="LZ16" s="757">
        <v>5.87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3863</v>
      </c>
      <c r="MP16" s="821">
        <v>3863</v>
      </c>
      <c r="MQ16" s="821">
        <v>3863</v>
      </c>
      <c r="MR16" s="821">
        <v>3863</v>
      </c>
      <c r="MS16" s="821">
        <v>3863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1686.8899999999999</v>
      </c>
      <c r="C17" s="968">
        <v>1585.5500000000002</v>
      </c>
      <c r="D17" s="739">
        <v>6.39</v>
      </c>
      <c r="E17" s="75"/>
      <c r="F17" s="75"/>
      <c r="G17" s="764" t="s">
        <v>94</v>
      </c>
      <c r="H17" s="741">
        <v>72</v>
      </c>
      <c r="I17" s="742">
        <v>72</v>
      </c>
      <c r="J17" s="743">
        <v>91</v>
      </c>
      <c r="K17" s="741">
        <v>235</v>
      </c>
      <c r="L17" s="744">
        <v>248</v>
      </c>
      <c r="M17" s="745">
        <v>-5.24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2344</v>
      </c>
      <c r="AC17" s="799">
        <v>2344</v>
      </c>
      <c r="AD17" s="799">
        <v>2344</v>
      </c>
      <c r="AE17" s="799">
        <v>2344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2184.25</v>
      </c>
      <c r="CG17" s="968">
        <v>2070.64</v>
      </c>
      <c r="CH17" s="739">
        <v>5.49</v>
      </c>
      <c r="CI17" s="75"/>
      <c r="CJ17" s="75"/>
      <c r="CK17" s="764" t="s">
        <v>94</v>
      </c>
      <c r="CL17" s="741">
        <v>67</v>
      </c>
      <c r="CM17" s="742">
        <v>93</v>
      </c>
      <c r="CN17" s="743">
        <v>101</v>
      </c>
      <c r="CO17" s="741">
        <v>261</v>
      </c>
      <c r="CP17" s="744">
        <v>269</v>
      </c>
      <c r="CQ17" s="745">
        <v>-2.97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2344</v>
      </c>
      <c r="DG17" s="799">
        <v>2344</v>
      </c>
      <c r="DH17" s="799">
        <v>2344</v>
      </c>
      <c r="DI17" s="799">
        <v>2344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1757.42</v>
      </c>
      <c r="FK17" s="968">
        <v>1682.4999999999995</v>
      </c>
      <c r="FL17" s="739">
        <v>4.45</v>
      </c>
      <c r="FM17" s="75"/>
      <c r="FN17" s="75"/>
      <c r="FO17" s="764" t="s">
        <v>94</v>
      </c>
      <c r="FP17" s="741">
        <v>75</v>
      </c>
      <c r="FQ17" s="742">
        <v>121</v>
      </c>
      <c r="FR17" s="743">
        <v>102</v>
      </c>
      <c r="FS17" s="741">
        <v>298</v>
      </c>
      <c r="FT17" s="744">
        <v>326</v>
      </c>
      <c r="FU17" s="745">
        <v>-8.59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2344</v>
      </c>
      <c r="GK17" s="799">
        <v>2344</v>
      </c>
      <c r="GL17" s="799">
        <v>2344</v>
      </c>
      <c r="GM17" s="799">
        <v>2344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1763.0500000000002</v>
      </c>
      <c r="IO17" s="968">
        <v>1685.26</v>
      </c>
      <c r="IP17" s="739">
        <v>4.62</v>
      </c>
      <c r="IQ17" s="75"/>
      <c r="IR17" s="75"/>
      <c r="IS17" s="764" t="s">
        <v>94</v>
      </c>
      <c r="IT17" s="741">
        <v>46</v>
      </c>
      <c r="IU17" s="742">
        <v>65</v>
      </c>
      <c r="IV17" s="743">
        <v>82</v>
      </c>
      <c r="IW17" s="741">
        <v>193</v>
      </c>
      <c r="IX17" s="744">
        <v>160</v>
      </c>
      <c r="IY17" s="745">
        <v>20.63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2344</v>
      </c>
      <c r="JO17" s="799">
        <v>2344</v>
      </c>
      <c r="JP17" s="799">
        <v>2344</v>
      </c>
      <c r="JQ17" s="799">
        <v>2344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1853.97</v>
      </c>
      <c r="LS17" s="968">
        <v>1759.6399999999999</v>
      </c>
      <c r="LT17" s="755">
        <v>5.36</v>
      </c>
      <c r="LU17" s="63"/>
      <c r="LV17" s="63"/>
      <c r="LW17" s="764" t="s">
        <v>94</v>
      </c>
      <c r="LX17" s="57">
        <v>987</v>
      </c>
      <c r="LY17" s="756">
        <v>1003</v>
      </c>
      <c r="LZ17" s="757">
        <v>-1.6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2344</v>
      </c>
      <c r="MP17" s="821">
        <v>2344</v>
      </c>
      <c r="MQ17" s="821">
        <v>2344</v>
      </c>
      <c r="MR17" s="821">
        <v>2344</v>
      </c>
      <c r="MS17" s="821">
        <v>2344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1643.0800000000002</v>
      </c>
      <c r="C18" s="971">
        <v>1543.45</v>
      </c>
      <c r="D18" s="763">
        <v>6.46</v>
      </c>
      <c r="E18" s="75"/>
      <c r="F18" s="75"/>
      <c r="G18" s="764" t="s">
        <v>95</v>
      </c>
      <c r="H18" s="741">
        <v>51</v>
      </c>
      <c r="I18" s="742">
        <v>45</v>
      </c>
      <c r="J18" s="743">
        <v>49</v>
      </c>
      <c r="K18" s="741">
        <v>145</v>
      </c>
      <c r="L18" s="744">
        <v>150</v>
      </c>
      <c r="M18" s="745">
        <v>-3.33</v>
      </c>
      <c r="N18" s="66"/>
      <c r="O18" s="794" t="s">
        <v>38</v>
      </c>
      <c r="P18" s="795">
        <v>932.63</v>
      </c>
      <c r="Q18" s="796">
        <v>882.64</v>
      </c>
      <c r="R18" s="797">
        <v>5.66</v>
      </c>
      <c r="S18" s="795">
        <v>0</v>
      </c>
      <c r="T18" s="796">
        <v>0</v>
      </c>
      <c r="U18" s="797">
        <v>0</v>
      </c>
      <c r="V18" s="795">
        <v>831.52</v>
      </c>
      <c r="W18" s="796">
        <v>787.9</v>
      </c>
      <c r="X18" s="797">
        <v>5.54</v>
      </c>
      <c r="Y18" s="66"/>
      <c r="Z18" s="66"/>
      <c r="AA18" s="66" t="s">
        <v>64</v>
      </c>
      <c r="AB18" s="799">
        <v>40</v>
      </c>
      <c r="AC18" s="799">
        <v>40</v>
      </c>
      <c r="AD18" s="799">
        <v>40</v>
      </c>
      <c r="AE18" s="799">
        <v>40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2113.7999999999997</v>
      </c>
      <c r="CG18" s="971">
        <v>2008.1999999999998</v>
      </c>
      <c r="CH18" s="763">
        <v>5.26</v>
      </c>
      <c r="CI18" s="75"/>
      <c r="CJ18" s="75"/>
      <c r="CK18" s="764" t="s">
        <v>95</v>
      </c>
      <c r="CL18" s="741">
        <v>76</v>
      </c>
      <c r="CM18" s="742">
        <v>64</v>
      </c>
      <c r="CN18" s="743">
        <v>85</v>
      </c>
      <c r="CO18" s="741">
        <v>225</v>
      </c>
      <c r="CP18" s="744">
        <v>233</v>
      </c>
      <c r="CQ18" s="745">
        <v>-3.43</v>
      </c>
      <c r="CR18" s="66"/>
      <c r="CS18" s="794" t="s">
        <v>38</v>
      </c>
      <c r="CT18" s="795">
        <v>1122.9100000000001</v>
      </c>
      <c r="CU18" s="796">
        <v>1033.46</v>
      </c>
      <c r="CV18" s="797">
        <v>8.66</v>
      </c>
      <c r="CW18" s="795">
        <v>0</v>
      </c>
      <c r="CX18" s="796">
        <v>0</v>
      </c>
      <c r="CY18" s="797">
        <v>0</v>
      </c>
      <c r="CZ18" s="795">
        <v>982.48</v>
      </c>
      <c r="DA18" s="796">
        <v>902.94</v>
      </c>
      <c r="DB18" s="797">
        <v>8.81</v>
      </c>
      <c r="DC18" s="66"/>
      <c r="DD18" s="66"/>
      <c r="DE18" s="66" t="s">
        <v>64</v>
      </c>
      <c r="DF18" s="799">
        <v>40</v>
      </c>
      <c r="DG18" s="799">
        <v>40</v>
      </c>
      <c r="DH18" s="799">
        <v>40</v>
      </c>
      <c r="DI18" s="799">
        <v>40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1729.06</v>
      </c>
      <c r="FK18" s="971">
        <v>1656.13</v>
      </c>
      <c r="FL18" s="763">
        <v>4.4000000000000004</v>
      </c>
      <c r="FM18" s="75"/>
      <c r="FN18" s="75"/>
      <c r="FO18" s="764" t="s">
        <v>95</v>
      </c>
      <c r="FP18" s="741">
        <v>95</v>
      </c>
      <c r="FQ18" s="742">
        <v>69</v>
      </c>
      <c r="FR18" s="743">
        <v>86</v>
      </c>
      <c r="FS18" s="741">
        <v>250</v>
      </c>
      <c r="FT18" s="744">
        <v>285</v>
      </c>
      <c r="FU18" s="745">
        <v>-12.28</v>
      </c>
      <c r="FV18" s="66"/>
      <c r="FW18" s="794" t="s">
        <v>38</v>
      </c>
      <c r="FX18" s="795">
        <v>993.61</v>
      </c>
      <c r="FY18" s="796">
        <v>954.95</v>
      </c>
      <c r="FZ18" s="797">
        <v>4.05</v>
      </c>
      <c r="GA18" s="795">
        <v>0</v>
      </c>
      <c r="GB18" s="796">
        <v>0</v>
      </c>
      <c r="GC18" s="797">
        <v>0</v>
      </c>
      <c r="GD18" s="795">
        <v>836.85</v>
      </c>
      <c r="GE18" s="796">
        <v>806.14</v>
      </c>
      <c r="GF18" s="797">
        <v>3.81</v>
      </c>
      <c r="GG18" s="66"/>
      <c r="GH18" s="66"/>
      <c r="GI18" s="66" t="s">
        <v>64</v>
      </c>
      <c r="GJ18" s="799">
        <v>40</v>
      </c>
      <c r="GK18" s="799">
        <v>40</v>
      </c>
      <c r="GL18" s="799">
        <v>40</v>
      </c>
      <c r="GM18" s="799">
        <v>40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1730.6999999999998</v>
      </c>
      <c r="IO18" s="971">
        <v>1654.0100000000002</v>
      </c>
      <c r="IP18" s="763">
        <v>4.6399999999999997</v>
      </c>
      <c r="IQ18" s="75"/>
      <c r="IR18" s="75"/>
      <c r="IS18" s="764" t="s">
        <v>95</v>
      </c>
      <c r="IT18" s="741">
        <v>68</v>
      </c>
      <c r="IU18" s="742">
        <v>84</v>
      </c>
      <c r="IV18" s="743">
        <v>63</v>
      </c>
      <c r="IW18" s="741">
        <v>215</v>
      </c>
      <c r="IX18" s="744">
        <v>228</v>
      </c>
      <c r="IY18" s="745">
        <v>-5.7</v>
      </c>
      <c r="IZ18" s="66"/>
      <c r="JA18" s="794" t="s">
        <v>38</v>
      </c>
      <c r="JB18" s="795">
        <v>1049.33</v>
      </c>
      <c r="JC18" s="796">
        <v>1000.47</v>
      </c>
      <c r="JD18" s="797">
        <v>4.88</v>
      </c>
      <c r="JE18" s="795">
        <v>0</v>
      </c>
      <c r="JF18" s="796">
        <v>0</v>
      </c>
      <c r="JG18" s="797">
        <v>0</v>
      </c>
      <c r="JH18" s="795">
        <v>870.27</v>
      </c>
      <c r="JI18" s="796">
        <v>829.04</v>
      </c>
      <c r="JJ18" s="797">
        <v>4.97</v>
      </c>
      <c r="JK18" s="66"/>
      <c r="JL18" s="66"/>
      <c r="JM18" s="66" t="s">
        <v>64</v>
      </c>
      <c r="JN18" s="799">
        <v>40</v>
      </c>
      <c r="JO18" s="799">
        <v>40</v>
      </c>
      <c r="JP18" s="799">
        <v>40</v>
      </c>
      <c r="JQ18" s="799">
        <v>40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1807.1000000000001</v>
      </c>
      <c r="LS18" s="971">
        <v>1716.3500000000001</v>
      </c>
      <c r="LT18" s="780">
        <v>5.29</v>
      </c>
      <c r="LU18" s="63"/>
      <c r="LV18" s="63"/>
      <c r="LW18" s="764" t="s">
        <v>95</v>
      </c>
      <c r="LX18" s="57">
        <v>835</v>
      </c>
      <c r="LY18" s="756">
        <v>896</v>
      </c>
      <c r="LZ18" s="757">
        <v>-6.81</v>
      </c>
      <c r="MA18" s="73"/>
      <c r="MB18" s="794" t="s">
        <v>38</v>
      </c>
      <c r="MC18" s="795">
        <v>1038.1199999999999</v>
      </c>
      <c r="MD18" s="796">
        <v>975.45</v>
      </c>
      <c r="ME18" s="797">
        <v>6.42</v>
      </c>
      <c r="MF18" s="795">
        <v>0</v>
      </c>
      <c r="MG18" s="796">
        <v>0</v>
      </c>
      <c r="MH18" s="797">
        <v>0</v>
      </c>
      <c r="MI18" s="795">
        <v>894.6</v>
      </c>
      <c r="MJ18" s="796">
        <v>840.49</v>
      </c>
      <c r="MK18" s="797">
        <v>6.44</v>
      </c>
      <c r="ML18" s="4"/>
      <c r="MM18" s="4"/>
      <c r="MN18" s="4" t="s">
        <v>64</v>
      </c>
      <c r="MO18" s="821">
        <v>40</v>
      </c>
      <c r="MP18" s="821">
        <v>40</v>
      </c>
      <c r="MQ18" s="821">
        <v>40</v>
      </c>
      <c r="MR18" s="821">
        <v>40</v>
      </c>
      <c r="MS18" s="821">
        <v>40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3150.4999999999995</v>
      </c>
      <c r="C19" s="974">
        <v>2987.08</v>
      </c>
      <c r="D19" s="793">
        <v>5.47</v>
      </c>
      <c r="E19" s="75"/>
      <c r="F19" s="75"/>
      <c r="G19" s="764" t="s">
        <v>96</v>
      </c>
      <c r="H19" s="741">
        <v>52</v>
      </c>
      <c r="I19" s="742">
        <v>29</v>
      </c>
      <c r="J19" s="743">
        <v>49</v>
      </c>
      <c r="K19" s="741">
        <v>130</v>
      </c>
      <c r="L19" s="744">
        <v>125</v>
      </c>
      <c r="M19" s="745">
        <v>4</v>
      </c>
      <c r="N19" s="66"/>
      <c r="O19" s="794" t="s">
        <v>52</v>
      </c>
      <c r="P19" s="795">
        <v>653.49</v>
      </c>
      <c r="Q19" s="796">
        <v>611.15</v>
      </c>
      <c r="R19" s="797">
        <v>6.93</v>
      </c>
      <c r="S19" s="795">
        <v>541.36</v>
      </c>
      <c r="T19" s="796">
        <v>514.29999999999995</v>
      </c>
      <c r="U19" s="797">
        <v>5.26</v>
      </c>
      <c r="V19" s="795">
        <v>641.33000000000004</v>
      </c>
      <c r="W19" s="796">
        <v>600.76</v>
      </c>
      <c r="X19" s="797">
        <v>6.75</v>
      </c>
      <c r="Y19" s="66"/>
      <c r="Z19" s="66"/>
      <c r="AA19" s="66" t="s">
        <v>70</v>
      </c>
      <c r="AB19" s="799">
        <v>327</v>
      </c>
      <c r="AC19" s="799">
        <v>327</v>
      </c>
      <c r="AD19" s="799">
        <v>327</v>
      </c>
      <c r="AE19" s="799">
        <v>327</v>
      </c>
      <c r="AF19" s="66"/>
      <c r="AG19" s="66"/>
      <c r="AH19" s="66"/>
      <c r="AI19" s="66"/>
      <c r="AJ19" s="66"/>
      <c r="AK19" s="66"/>
      <c r="AL19" s="835" t="s">
        <v>66</v>
      </c>
      <c r="AM19" s="860">
        <v>20725</v>
      </c>
      <c r="AN19" s="861">
        <v>297</v>
      </c>
      <c r="AO19" s="861">
        <v>73137</v>
      </c>
      <c r="AP19" s="972">
        <v>39547</v>
      </c>
      <c r="AQ19" s="861"/>
      <c r="AR19" s="861"/>
      <c r="AS19" s="861"/>
      <c r="AT19" s="861"/>
      <c r="AU19" s="840">
        <v>133706</v>
      </c>
      <c r="AV19" s="840">
        <v>53482</v>
      </c>
      <c r="AW19" s="841">
        <v>187188</v>
      </c>
      <c r="AX19" s="842"/>
      <c r="AY19" s="66"/>
      <c r="AZ19" s="835" t="s">
        <v>66</v>
      </c>
      <c r="BA19" s="860">
        <v>1777</v>
      </c>
      <c r="BB19" s="861">
        <v>0</v>
      </c>
      <c r="BC19" s="864">
        <v>1724</v>
      </c>
      <c r="BD19" s="862">
        <v>500</v>
      </c>
      <c r="BE19" s="861"/>
      <c r="BF19" s="861"/>
      <c r="BG19" s="861"/>
      <c r="BH19" s="861"/>
      <c r="BI19" s="840">
        <v>4001</v>
      </c>
      <c r="BJ19" s="840">
        <v>838</v>
      </c>
      <c r="BK19" s="841">
        <v>4839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3558.5200000000004</v>
      </c>
      <c r="CG19" s="974">
        <v>3289.7</v>
      </c>
      <c r="CH19" s="793">
        <v>8.17</v>
      </c>
      <c r="CI19" s="75"/>
      <c r="CJ19" s="75"/>
      <c r="CK19" s="764" t="s">
        <v>96</v>
      </c>
      <c r="CL19" s="741">
        <v>53</v>
      </c>
      <c r="CM19" s="742">
        <v>48</v>
      </c>
      <c r="CN19" s="743">
        <v>37</v>
      </c>
      <c r="CO19" s="741">
        <v>138</v>
      </c>
      <c r="CP19" s="744">
        <v>126</v>
      </c>
      <c r="CQ19" s="745">
        <v>9.52</v>
      </c>
      <c r="CR19" s="66"/>
      <c r="CS19" s="794" t="s">
        <v>52</v>
      </c>
      <c r="CT19" s="795">
        <v>1162.6500000000001</v>
      </c>
      <c r="CU19" s="796">
        <v>1045.28</v>
      </c>
      <c r="CV19" s="797">
        <v>11.23</v>
      </c>
      <c r="CW19" s="795">
        <v>639.69000000000005</v>
      </c>
      <c r="CX19" s="796">
        <v>584.80999999999995</v>
      </c>
      <c r="CY19" s="797">
        <v>9.3800000000000008</v>
      </c>
      <c r="CZ19" s="795">
        <v>1097.25</v>
      </c>
      <c r="DA19" s="796">
        <v>987.12</v>
      </c>
      <c r="DB19" s="797">
        <v>11.16</v>
      </c>
      <c r="DC19" s="66"/>
      <c r="DD19" s="66"/>
      <c r="DE19" s="66" t="s">
        <v>70</v>
      </c>
      <c r="DF19" s="799">
        <v>327</v>
      </c>
      <c r="DG19" s="799">
        <v>327</v>
      </c>
      <c r="DH19" s="799">
        <v>327</v>
      </c>
      <c r="DI19" s="799">
        <v>327</v>
      </c>
      <c r="DJ19" s="66"/>
      <c r="DK19" s="66"/>
      <c r="DL19" s="66"/>
      <c r="DM19" s="66"/>
      <c r="DN19" s="66"/>
      <c r="DO19" s="66"/>
      <c r="DP19" s="835" t="s">
        <v>66</v>
      </c>
      <c r="DQ19" s="860">
        <v>19499</v>
      </c>
      <c r="DR19" s="861">
        <v>254</v>
      </c>
      <c r="DS19" s="861">
        <v>62938</v>
      </c>
      <c r="DT19" s="862">
        <v>10948</v>
      </c>
      <c r="DU19" s="860"/>
      <c r="DV19" s="861"/>
      <c r="DW19" s="861"/>
      <c r="DX19" s="861"/>
      <c r="DY19" s="840">
        <v>93639</v>
      </c>
      <c r="DZ19" s="840">
        <v>58843</v>
      </c>
      <c r="EA19" s="841">
        <v>152482</v>
      </c>
      <c r="EB19" s="842"/>
      <c r="EC19" s="66"/>
      <c r="ED19" s="835" t="s">
        <v>66</v>
      </c>
      <c r="EE19" s="860">
        <v>2478</v>
      </c>
      <c r="EF19" s="861">
        <v>0</v>
      </c>
      <c r="EG19" s="864">
        <v>2079</v>
      </c>
      <c r="EH19" s="862">
        <v>1393</v>
      </c>
      <c r="EI19" s="860"/>
      <c r="EJ19" s="861"/>
      <c r="EK19" s="861"/>
      <c r="EL19" s="861"/>
      <c r="EM19" s="840">
        <v>5950</v>
      </c>
      <c r="EN19" s="840">
        <v>1025</v>
      </c>
      <c r="EO19" s="841">
        <v>6975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2382.5499999999997</v>
      </c>
      <c r="FK19" s="974">
        <v>2256.2400000000002</v>
      </c>
      <c r="FL19" s="793">
        <v>5.6</v>
      </c>
      <c r="FM19" s="75"/>
      <c r="FN19" s="75"/>
      <c r="FO19" s="764" t="s">
        <v>96</v>
      </c>
      <c r="FP19" s="741">
        <v>20</v>
      </c>
      <c r="FQ19" s="742">
        <v>21</v>
      </c>
      <c r="FR19" s="743">
        <v>49</v>
      </c>
      <c r="FS19" s="741">
        <v>90</v>
      </c>
      <c r="FT19" s="744">
        <v>113</v>
      </c>
      <c r="FU19" s="745">
        <v>-20.350000000000001</v>
      </c>
      <c r="FV19" s="66"/>
      <c r="FW19" s="794" t="s">
        <v>52</v>
      </c>
      <c r="FX19" s="795">
        <v>711.7</v>
      </c>
      <c r="FY19" s="796">
        <v>651.36</v>
      </c>
      <c r="FZ19" s="797">
        <v>9.26</v>
      </c>
      <c r="GA19" s="795">
        <v>574.39</v>
      </c>
      <c r="GB19" s="796">
        <v>536.46</v>
      </c>
      <c r="GC19" s="797">
        <v>7.07</v>
      </c>
      <c r="GD19" s="795">
        <v>690.03</v>
      </c>
      <c r="GE19" s="796">
        <v>633.45000000000005</v>
      </c>
      <c r="GF19" s="797">
        <v>8.93</v>
      </c>
      <c r="GG19" s="66"/>
      <c r="GH19" s="66"/>
      <c r="GI19" s="66" t="s">
        <v>70</v>
      </c>
      <c r="GJ19" s="799">
        <v>327</v>
      </c>
      <c r="GK19" s="799">
        <v>327</v>
      </c>
      <c r="GL19" s="799">
        <v>327</v>
      </c>
      <c r="GM19" s="799">
        <v>327</v>
      </c>
      <c r="GN19" s="66"/>
      <c r="GO19" s="66"/>
      <c r="GP19" s="66"/>
      <c r="GQ19" s="66"/>
      <c r="GR19" s="66"/>
      <c r="GS19" s="66"/>
      <c r="GT19" s="835" t="s">
        <v>66</v>
      </c>
      <c r="GU19" s="860">
        <v>27312</v>
      </c>
      <c r="GV19" s="861">
        <v>226</v>
      </c>
      <c r="GW19" s="861">
        <v>41740</v>
      </c>
      <c r="GX19" s="862">
        <v>132</v>
      </c>
      <c r="GY19" s="861"/>
      <c r="GZ19" s="861"/>
      <c r="HA19" s="861"/>
      <c r="HB19" s="861"/>
      <c r="HC19" s="840">
        <v>69410</v>
      </c>
      <c r="HD19" s="840">
        <v>29104</v>
      </c>
      <c r="HE19" s="841">
        <v>98514</v>
      </c>
      <c r="HF19" s="842"/>
      <c r="HG19" s="66"/>
      <c r="HH19" s="835" t="s">
        <v>66</v>
      </c>
      <c r="HI19" s="860">
        <v>1030</v>
      </c>
      <c r="HJ19" s="861">
        <v>0</v>
      </c>
      <c r="HK19" s="864">
        <v>1895</v>
      </c>
      <c r="HL19" s="862">
        <v>1232</v>
      </c>
      <c r="HM19" s="861"/>
      <c r="HN19" s="861"/>
      <c r="HO19" s="861"/>
      <c r="HP19" s="861"/>
      <c r="HQ19" s="840">
        <v>4157</v>
      </c>
      <c r="HR19" s="840">
        <v>1450</v>
      </c>
      <c r="HS19" s="841">
        <v>5607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2664.8900000000003</v>
      </c>
      <c r="IO19" s="974">
        <v>2544.84</v>
      </c>
      <c r="IP19" s="793">
        <v>4.72</v>
      </c>
      <c r="IQ19" s="75"/>
      <c r="IR19" s="75"/>
      <c r="IS19" s="764" t="s">
        <v>96</v>
      </c>
      <c r="IT19" s="741">
        <v>41</v>
      </c>
      <c r="IU19" s="742">
        <v>47</v>
      </c>
      <c r="IV19" s="743">
        <v>29</v>
      </c>
      <c r="IW19" s="741">
        <v>117</v>
      </c>
      <c r="IX19" s="744">
        <v>75</v>
      </c>
      <c r="IY19" s="745">
        <v>56</v>
      </c>
      <c r="IZ19" s="66"/>
      <c r="JA19" s="794" t="s">
        <v>52</v>
      </c>
      <c r="JB19" s="795">
        <v>645.04999999999995</v>
      </c>
      <c r="JC19" s="796">
        <v>597.67999999999995</v>
      </c>
      <c r="JD19" s="797">
        <v>7.93</v>
      </c>
      <c r="JE19" s="795">
        <v>378.68</v>
      </c>
      <c r="JF19" s="796">
        <v>355.56</v>
      </c>
      <c r="JG19" s="797">
        <v>6.5</v>
      </c>
      <c r="JH19" s="795">
        <v>599.59</v>
      </c>
      <c r="JI19" s="796">
        <v>556.19000000000005</v>
      </c>
      <c r="JJ19" s="797">
        <v>7.8</v>
      </c>
      <c r="JK19" s="66"/>
      <c r="JL19" s="66"/>
      <c r="JM19" s="66" t="s">
        <v>70</v>
      </c>
      <c r="JN19" s="799">
        <v>327</v>
      </c>
      <c r="JO19" s="799">
        <v>327</v>
      </c>
      <c r="JP19" s="799">
        <v>327</v>
      </c>
      <c r="JQ19" s="799">
        <v>327</v>
      </c>
      <c r="JR19" s="66"/>
      <c r="JS19" s="66"/>
      <c r="JT19" s="66"/>
      <c r="JU19" s="66"/>
      <c r="JV19" s="66"/>
      <c r="JW19" s="66"/>
      <c r="JX19" s="835" t="s">
        <v>66</v>
      </c>
      <c r="JY19" s="860">
        <v>30060</v>
      </c>
      <c r="JZ19" s="861">
        <v>120</v>
      </c>
      <c r="KA19" s="861">
        <v>47160</v>
      </c>
      <c r="KB19" s="865">
        <v>1655</v>
      </c>
      <c r="KC19" s="866"/>
      <c r="KD19" s="866"/>
      <c r="KE19" s="866"/>
      <c r="KF19" s="866"/>
      <c r="KG19" s="867">
        <v>78995</v>
      </c>
      <c r="KH19" s="840">
        <v>14109</v>
      </c>
      <c r="KI19" s="841">
        <v>93104</v>
      </c>
      <c r="KJ19" s="842"/>
      <c r="KK19" s="66"/>
      <c r="KL19" s="835" t="s">
        <v>66</v>
      </c>
      <c r="KM19" s="860">
        <v>1459</v>
      </c>
      <c r="KN19" s="861">
        <v>0</v>
      </c>
      <c r="KO19" s="864">
        <v>2168</v>
      </c>
      <c r="KP19" s="865">
        <v>740</v>
      </c>
      <c r="KQ19" s="866"/>
      <c r="KR19" s="866"/>
      <c r="KS19" s="866"/>
      <c r="KT19" s="866"/>
      <c r="KU19" s="867">
        <v>4367</v>
      </c>
      <c r="KV19" s="840">
        <v>1034</v>
      </c>
      <c r="KW19" s="841">
        <v>5401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3023.65</v>
      </c>
      <c r="LS19" s="974">
        <v>2829.65</v>
      </c>
      <c r="LT19" s="820">
        <v>6.86</v>
      </c>
      <c r="LU19" s="63"/>
      <c r="LV19" s="63"/>
      <c r="LW19" s="764" t="s">
        <v>96</v>
      </c>
      <c r="LX19" s="57">
        <v>475</v>
      </c>
      <c r="LY19" s="756">
        <v>439</v>
      </c>
      <c r="LZ19" s="757">
        <v>8.1999999999999993</v>
      </c>
      <c r="MA19" s="73"/>
      <c r="MB19" s="794" t="s">
        <v>52</v>
      </c>
      <c r="MC19" s="795">
        <v>845.19</v>
      </c>
      <c r="MD19" s="796">
        <v>768.07</v>
      </c>
      <c r="ME19" s="797">
        <v>10.039999999999999</v>
      </c>
      <c r="MF19" s="795">
        <v>539.83000000000004</v>
      </c>
      <c r="MG19" s="796">
        <v>502.02</v>
      </c>
      <c r="MH19" s="797">
        <v>7.53</v>
      </c>
      <c r="MI19" s="795">
        <v>802.97</v>
      </c>
      <c r="MJ19" s="796">
        <v>731.26</v>
      </c>
      <c r="MK19" s="797">
        <v>9.81</v>
      </c>
      <c r="ML19" s="4"/>
      <c r="MM19" s="4"/>
      <c r="MN19" s="4" t="s">
        <v>70</v>
      </c>
      <c r="MO19" s="821">
        <v>327</v>
      </c>
      <c r="MP19" s="821">
        <v>327</v>
      </c>
      <c r="MQ19" s="821">
        <v>327</v>
      </c>
      <c r="MR19" s="821">
        <v>327</v>
      </c>
      <c r="MS19" s="821">
        <v>327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97596</v>
      </c>
      <c r="NB19" s="869">
        <v>897</v>
      </c>
      <c r="NC19" s="869">
        <v>224975</v>
      </c>
      <c r="ND19" s="870">
        <v>52282</v>
      </c>
      <c r="NE19" s="869"/>
      <c r="NF19" s="869"/>
      <c r="NG19" s="869"/>
      <c r="NH19" s="869"/>
      <c r="NI19" s="871">
        <v>375750</v>
      </c>
      <c r="NJ19" s="872">
        <v>155538</v>
      </c>
      <c r="NK19" s="873">
        <v>531288</v>
      </c>
      <c r="NL19" s="585"/>
      <c r="NM19" s="585"/>
      <c r="NN19" s="859" t="s">
        <v>66</v>
      </c>
      <c r="NO19" s="868">
        <v>6744</v>
      </c>
      <c r="NP19" s="869">
        <v>0</v>
      </c>
      <c r="NQ19" s="869">
        <v>7866</v>
      </c>
      <c r="NR19" s="870">
        <v>3865</v>
      </c>
      <c r="NS19" s="869"/>
      <c r="NT19" s="869"/>
      <c r="NU19" s="869"/>
      <c r="NV19" s="869"/>
      <c r="NW19" s="871">
        <v>18475</v>
      </c>
      <c r="NX19" s="872">
        <v>4347</v>
      </c>
      <c r="NY19" s="873">
        <v>22822</v>
      </c>
    </row>
    <row r="20" spans="1:389" ht="23.25" customHeight="1" x14ac:dyDescent="0.25">
      <c r="A20" s="976" t="s">
        <v>97</v>
      </c>
      <c r="B20" s="26">
        <v>1794.5</v>
      </c>
      <c r="C20" s="968">
        <v>1685.22</v>
      </c>
      <c r="D20" s="739">
        <v>6.48</v>
      </c>
      <c r="E20" s="75"/>
      <c r="F20" s="75"/>
      <c r="G20" s="764" t="s">
        <v>98</v>
      </c>
      <c r="H20" s="741">
        <v>48</v>
      </c>
      <c r="I20" s="742">
        <v>35</v>
      </c>
      <c r="J20" s="743">
        <v>38</v>
      </c>
      <c r="K20" s="741">
        <v>121</v>
      </c>
      <c r="L20" s="744">
        <v>127</v>
      </c>
      <c r="M20" s="745">
        <v>-4.72</v>
      </c>
      <c r="N20" s="66"/>
      <c r="O20" s="794" t="s">
        <v>58</v>
      </c>
      <c r="P20" s="795">
        <v>635.97</v>
      </c>
      <c r="Q20" s="796">
        <v>604.82000000000005</v>
      </c>
      <c r="R20" s="797">
        <v>5.15</v>
      </c>
      <c r="S20" s="795">
        <v>604.09</v>
      </c>
      <c r="T20" s="796">
        <v>572</v>
      </c>
      <c r="U20" s="797">
        <v>5.61</v>
      </c>
      <c r="V20" s="795">
        <v>632.52</v>
      </c>
      <c r="W20" s="796">
        <v>601.29</v>
      </c>
      <c r="X20" s="797">
        <v>5.19</v>
      </c>
      <c r="Y20" s="66"/>
      <c r="Z20" s="66"/>
      <c r="AA20" s="66" t="s">
        <v>75</v>
      </c>
      <c r="AB20" s="799">
        <v>551</v>
      </c>
      <c r="AC20" s="799">
        <v>551</v>
      </c>
      <c r="AD20" s="799">
        <v>551</v>
      </c>
      <c r="AE20" s="799">
        <v>551</v>
      </c>
      <c r="AF20" s="66"/>
      <c r="AG20" s="66"/>
      <c r="AH20" s="66"/>
      <c r="AI20" s="66"/>
      <c r="AJ20" s="66"/>
      <c r="AK20" s="66"/>
      <c r="AL20" s="835" t="s">
        <v>72</v>
      </c>
      <c r="AM20" s="860">
        <v>72545</v>
      </c>
      <c r="AN20" s="861">
        <v>792</v>
      </c>
      <c r="AO20" s="861">
        <v>91957</v>
      </c>
      <c r="AP20" s="972">
        <v>91441</v>
      </c>
      <c r="AQ20" s="861"/>
      <c r="AR20" s="861"/>
      <c r="AS20" s="861"/>
      <c r="AT20" s="861"/>
      <c r="AU20" s="840">
        <v>256735</v>
      </c>
      <c r="AV20" s="840">
        <v>166595</v>
      </c>
      <c r="AW20" s="841">
        <v>423330</v>
      </c>
      <c r="AX20" s="842"/>
      <c r="AY20" s="66"/>
      <c r="AZ20" s="835" t="s">
        <v>72</v>
      </c>
      <c r="BA20" s="860">
        <v>2665</v>
      </c>
      <c r="BB20" s="861">
        <v>0</v>
      </c>
      <c r="BC20" s="864">
        <v>3135</v>
      </c>
      <c r="BD20" s="862">
        <v>1342</v>
      </c>
      <c r="BE20" s="861"/>
      <c r="BF20" s="861"/>
      <c r="BG20" s="861"/>
      <c r="BH20" s="861"/>
      <c r="BI20" s="840">
        <v>7142</v>
      </c>
      <c r="BJ20" s="840">
        <v>2857</v>
      </c>
      <c r="BK20" s="841">
        <v>9999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2314.7500000000005</v>
      </c>
      <c r="CG20" s="968">
        <v>2191.8100000000004</v>
      </c>
      <c r="CH20" s="739">
        <v>5.61</v>
      </c>
      <c r="CI20" s="75"/>
      <c r="CJ20" s="75"/>
      <c r="CK20" s="764" t="s">
        <v>98</v>
      </c>
      <c r="CL20" s="741">
        <v>42</v>
      </c>
      <c r="CM20" s="742">
        <v>54</v>
      </c>
      <c r="CN20" s="743">
        <v>45</v>
      </c>
      <c r="CO20" s="741">
        <v>141</v>
      </c>
      <c r="CP20" s="744">
        <v>146</v>
      </c>
      <c r="CQ20" s="745">
        <v>-3.42</v>
      </c>
      <c r="CR20" s="66"/>
      <c r="CS20" s="794" t="s">
        <v>58</v>
      </c>
      <c r="CT20" s="795">
        <v>389.79</v>
      </c>
      <c r="CU20" s="796">
        <v>357.97</v>
      </c>
      <c r="CV20" s="797">
        <v>8.89</v>
      </c>
      <c r="CW20" s="795">
        <v>428.2</v>
      </c>
      <c r="CX20" s="796">
        <v>394.96</v>
      </c>
      <c r="CY20" s="797">
        <v>8.42</v>
      </c>
      <c r="CZ20" s="795">
        <v>394.59</v>
      </c>
      <c r="DA20" s="796">
        <v>362.64</v>
      </c>
      <c r="DB20" s="797">
        <v>8.81</v>
      </c>
      <c r="DC20" s="66"/>
      <c r="DD20" s="66"/>
      <c r="DE20" s="66" t="s">
        <v>75</v>
      </c>
      <c r="DF20" s="799">
        <v>551</v>
      </c>
      <c r="DG20" s="799">
        <v>551</v>
      </c>
      <c r="DH20" s="799">
        <v>551</v>
      </c>
      <c r="DI20" s="799">
        <v>551</v>
      </c>
      <c r="DJ20" s="66"/>
      <c r="DK20" s="66"/>
      <c r="DL20" s="66"/>
      <c r="DM20" s="66"/>
      <c r="DN20" s="66"/>
      <c r="DO20" s="66"/>
      <c r="DP20" s="835" t="s">
        <v>72</v>
      </c>
      <c r="DQ20" s="860">
        <v>95202</v>
      </c>
      <c r="DR20" s="861">
        <v>891</v>
      </c>
      <c r="DS20" s="861">
        <v>182149</v>
      </c>
      <c r="DT20" s="862">
        <v>29104</v>
      </c>
      <c r="DU20" s="860"/>
      <c r="DV20" s="861"/>
      <c r="DW20" s="861"/>
      <c r="DX20" s="861"/>
      <c r="DY20" s="840">
        <v>307346</v>
      </c>
      <c r="DZ20" s="840">
        <v>119926</v>
      </c>
      <c r="EA20" s="841">
        <v>427272</v>
      </c>
      <c r="EB20" s="842"/>
      <c r="EC20" s="66"/>
      <c r="ED20" s="835" t="s">
        <v>72</v>
      </c>
      <c r="EE20" s="860">
        <v>4131</v>
      </c>
      <c r="EF20" s="861">
        <v>0</v>
      </c>
      <c r="EG20" s="864">
        <v>4622</v>
      </c>
      <c r="EH20" s="862">
        <v>4277</v>
      </c>
      <c r="EI20" s="860"/>
      <c r="EJ20" s="861"/>
      <c r="EK20" s="861"/>
      <c r="EL20" s="861"/>
      <c r="EM20" s="840">
        <v>13030</v>
      </c>
      <c r="EN20" s="840">
        <v>4312</v>
      </c>
      <c r="EO20" s="841">
        <v>17342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1824.16</v>
      </c>
      <c r="FK20" s="968">
        <v>1746.02</v>
      </c>
      <c r="FL20" s="739">
        <v>4.4800000000000004</v>
      </c>
      <c r="FM20" s="75"/>
      <c r="FN20" s="75"/>
      <c r="FO20" s="764" t="s">
        <v>98</v>
      </c>
      <c r="FP20" s="741">
        <v>125</v>
      </c>
      <c r="FQ20" s="742">
        <v>91</v>
      </c>
      <c r="FR20" s="743">
        <v>148</v>
      </c>
      <c r="FS20" s="741">
        <v>364</v>
      </c>
      <c r="FT20" s="744">
        <v>358</v>
      </c>
      <c r="FU20" s="745">
        <v>1.68</v>
      </c>
      <c r="FV20" s="66"/>
      <c r="FW20" s="794" t="s">
        <v>58</v>
      </c>
      <c r="FX20" s="795">
        <v>223.71</v>
      </c>
      <c r="FY20" s="796">
        <v>208.72</v>
      </c>
      <c r="FZ20" s="797">
        <v>7.18</v>
      </c>
      <c r="GA20" s="795">
        <v>211.86</v>
      </c>
      <c r="GB20" s="796">
        <v>203.98</v>
      </c>
      <c r="GC20" s="797">
        <v>3.86</v>
      </c>
      <c r="GD20" s="795">
        <v>221.84</v>
      </c>
      <c r="GE20" s="796">
        <v>207.98</v>
      </c>
      <c r="GF20" s="797">
        <v>6.66</v>
      </c>
      <c r="GG20" s="66"/>
      <c r="GH20" s="66"/>
      <c r="GI20" s="66" t="s">
        <v>75</v>
      </c>
      <c r="GJ20" s="799">
        <v>551</v>
      </c>
      <c r="GK20" s="799">
        <v>551</v>
      </c>
      <c r="GL20" s="799">
        <v>551</v>
      </c>
      <c r="GM20" s="799">
        <v>551</v>
      </c>
      <c r="GN20" s="66"/>
      <c r="GO20" s="66"/>
      <c r="GP20" s="66"/>
      <c r="GQ20" s="66"/>
      <c r="GR20" s="66"/>
      <c r="GS20" s="66"/>
      <c r="GT20" s="835" t="s">
        <v>72</v>
      </c>
      <c r="GU20" s="860">
        <v>76457</v>
      </c>
      <c r="GV20" s="861">
        <v>906</v>
      </c>
      <c r="GW20" s="861">
        <v>148245</v>
      </c>
      <c r="GX20" s="862">
        <v>1083</v>
      </c>
      <c r="GY20" s="861"/>
      <c r="GZ20" s="861"/>
      <c r="HA20" s="861"/>
      <c r="HB20" s="861"/>
      <c r="HC20" s="840">
        <v>226691</v>
      </c>
      <c r="HD20" s="840">
        <v>44681</v>
      </c>
      <c r="HE20" s="841">
        <v>271372</v>
      </c>
      <c r="HF20" s="842"/>
      <c r="HG20" s="66"/>
      <c r="HH20" s="835" t="s">
        <v>72</v>
      </c>
      <c r="HI20" s="860">
        <v>1546</v>
      </c>
      <c r="HJ20" s="861">
        <v>0</v>
      </c>
      <c r="HK20" s="864">
        <v>7652</v>
      </c>
      <c r="HL20" s="862">
        <v>2095</v>
      </c>
      <c r="HM20" s="861"/>
      <c r="HN20" s="861"/>
      <c r="HO20" s="861"/>
      <c r="HP20" s="861"/>
      <c r="HQ20" s="840">
        <v>11293</v>
      </c>
      <c r="HR20" s="840">
        <v>4706</v>
      </c>
      <c r="HS20" s="841">
        <v>15999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1858.8999999999996</v>
      </c>
      <c r="IO20" s="968">
        <v>1776.5900000000001</v>
      </c>
      <c r="IP20" s="739">
        <v>4.63</v>
      </c>
      <c r="IQ20" s="75"/>
      <c r="IR20" s="75"/>
      <c r="IS20" s="764" t="s">
        <v>98</v>
      </c>
      <c r="IT20" s="741">
        <v>33</v>
      </c>
      <c r="IU20" s="742">
        <v>36</v>
      </c>
      <c r="IV20" s="743">
        <v>45</v>
      </c>
      <c r="IW20" s="741">
        <v>114</v>
      </c>
      <c r="IX20" s="744">
        <v>122</v>
      </c>
      <c r="IY20" s="745">
        <v>-6.56</v>
      </c>
      <c r="IZ20" s="66"/>
      <c r="JA20" s="794" t="s">
        <v>58</v>
      </c>
      <c r="JB20" s="795">
        <v>352.12</v>
      </c>
      <c r="JC20" s="796">
        <v>343.69</v>
      </c>
      <c r="JD20" s="797">
        <v>2.4500000000000002</v>
      </c>
      <c r="JE20" s="795">
        <v>329.92</v>
      </c>
      <c r="JF20" s="796">
        <v>324.94</v>
      </c>
      <c r="JG20" s="797">
        <v>1.53</v>
      </c>
      <c r="JH20" s="795">
        <v>348.33</v>
      </c>
      <c r="JI20" s="796">
        <v>340.48</v>
      </c>
      <c r="JJ20" s="797">
        <v>2.31</v>
      </c>
      <c r="JK20" s="66"/>
      <c r="JL20" s="66"/>
      <c r="JM20" s="66" t="s">
        <v>75</v>
      </c>
      <c r="JN20" s="799">
        <v>551</v>
      </c>
      <c r="JO20" s="799">
        <v>551</v>
      </c>
      <c r="JP20" s="799">
        <v>551</v>
      </c>
      <c r="JQ20" s="799">
        <v>551</v>
      </c>
      <c r="JR20" s="66"/>
      <c r="JS20" s="66"/>
      <c r="JT20" s="66"/>
      <c r="JU20" s="66"/>
      <c r="JV20" s="66"/>
      <c r="JW20" s="66"/>
      <c r="JX20" s="835" t="s">
        <v>72</v>
      </c>
      <c r="JY20" s="860">
        <v>105224</v>
      </c>
      <c r="JZ20" s="861">
        <v>960</v>
      </c>
      <c r="KA20" s="861">
        <v>169766</v>
      </c>
      <c r="KB20" s="865">
        <v>2649</v>
      </c>
      <c r="KC20" s="866"/>
      <c r="KD20" s="866"/>
      <c r="KE20" s="866"/>
      <c r="KF20" s="866"/>
      <c r="KG20" s="867">
        <v>278599</v>
      </c>
      <c r="KH20" s="840">
        <v>58924</v>
      </c>
      <c r="KI20" s="841">
        <v>337523</v>
      </c>
      <c r="KJ20" s="842"/>
      <c r="KK20" s="66"/>
      <c r="KL20" s="835" t="s">
        <v>72</v>
      </c>
      <c r="KM20" s="860">
        <v>2460</v>
      </c>
      <c r="KN20" s="861">
        <v>0</v>
      </c>
      <c r="KO20" s="864">
        <v>5691</v>
      </c>
      <c r="KP20" s="865">
        <v>1359</v>
      </c>
      <c r="KQ20" s="866"/>
      <c r="KR20" s="866"/>
      <c r="KS20" s="866"/>
      <c r="KT20" s="866"/>
      <c r="KU20" s="867">
        <v>9510</v>
      </c>
      <c r="KV20" s="840">
        <v>2642</v>
      </c>
      <c r="KW20" s="841">
        <v>12152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1955.6499999999999</v>
      </c>
      <c r="LS20" s="968">
        <v>1854.96</v>
      </c>
      <c r="LT20" s="755">
        <v>5.43</v>
      </c>
      <c r="LU20" s="63"/>
      <c r="LV20" s="63"/>
      <c r="LW20" s="764" t="s">
        <v>98</v>
      </c>
      <c r="LX20" s="57">
        <v>740</v>
      </c>
      <c r="LY20" s="756">
        <v>753</v>
      </c>
      <c r="LZ20" s="757">
        <v>-1.73</v>
      </c>
      <c r="MA20" s="73"/>
      <c r="MB20" s="794" t="s">
        <v>58</v>
      </c>
      <c r="MC20" s="795">
        <v>403.23</v>
      </c>
      <c r="MD20" s="796">
        <v>377.35</v>
      </c>
      <c r="ME20" s="797">
        <v>6.86</v>
      </c>
      <c r="MF20" s="795">
        <v>378.13</v>
      </c>
      <c r="MG20" s="796">
        <v>356.56</v>
      </c>
      <c r="MH20" s="797">
        <v>6.05</v>
      </c>
      <c r="MI20" s="795">
        <v>399.76</v>
      </c>
      <c r="MJ20" s="796">
        <v>374.48</v>
      </c>
      <c r="MK20" s="797">
        <v>6.75</v>
      </c>
      <c r="ML20" s="4"/>
      <c r="MM20" s="4"/>
      <c r="MN20" s="4" t="s">
        <v>75</v>
      </c>
      <c r="MO20" s="821">
        <v>551</v>
      </c>
      <c r="MP20" s="821">
        <v>551</v>
      </c>
      <c r="MQ20" s="821">
        <v>551</v>
      </c>
      <c r="MR20" s="821">
        <v>551</v>
      </c>
      <c r="MS20" s="821">
        <v>551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349428</v>
      </c>
      <c r="NB20" s="869">
        <v>3549</v>
      </c>
      <c r="NC20" s="869">
        <v>592117</v>
      </c>
      <c r="ND20" s="870">
        <v>124277</v>
      </c>
      <c r="NE20" s="869"/>
      <c r="NF20" s="869"/>
      <c r="NG20" s="869"/>
      <c r="NH20" s="869"/>
      <c r="NI20" s="871">
        <v>1069371</v>
      </c>
      <c r="NJ20" s="872">
        <v>390126</v>
      </c>
      <c r="NK20" s="873">
        <v>1459497</v>
      </c>
      <c r="NL20" s="585"/>
      <c r="NM20" s="585"/>
      <c r="NN20" s="859" t="s">
        <v>72</v>
      </c>
      <c r="NO20" s="868">
        <v>10802</v>
      </c>
      <c r="NP20" s="869">
        <v>0</v>
      </c>
      <c r="NQ20" s="869">
        <v>21100</v>
      </c>
      <c r="NR20" s="870">
        <v>9073</v>
      </c>
      <c r="NS20" s="869"/>
      <c r="NT20" s="869"/>
      <c r="NU20" s="869"/>
      <c r="NV20" s="869"/>
      <c r="NW20" s="871">
        <v>40975</v>
      </c>
      <c r="NX20" s="872">
        <v>14517</v>
      </c>
      <c r="NY20" s="873">
        <v>55492</v>
      </c>
    </row>
    <row r="21" spans="1:389" ht="23.25" customHeight="1" thickBot="1" x14ac:dyDescent="0.3">
      <c r="A21" s="56" t="s">
        <v>56</v>
      </c>
      <c r="B21" s="27">
        <v>1743.88</v>
      </c>
      <c r="C21" s="971">
        <v>1636.5099999999998</v>
      </c>
      <c r="D21" s="763">
        <v>6.56</v>
      </c>
      <c r="E21" s="75"/>
      <c r="F21" s="75"/>
      <c r="G21" s="764" t="s">
        <v>99</v>
      </c>
      <c r="H21" s="741">
        <v>196</v>
      </c>
      <c r="I21" s="742">
        <v>187</v>
      </c>
      <c r="J21" s="743">
        <v>138</v>
      </c>
      <c r="K21" s="741">
        <v>521</v>
      </c>
      <c r="L21" s="744">
        <v>502</v>
      </c>
      <c r="M21" s="745">
        <v>3.78</v>
      </c>
      <c r="N21" s="66"/>
      <c r="O21" s="794" t="s">
        <v>63</v>
      </c>
      <c r="P21" s="795">
        <v>368.98</v>
      </c>
      <c r="Q21" s="796">
        <v>348.71</v>
      </c>
      <c r="R21" s="797">
        <v>5.81</v>
      </c>
      <c r="S21" s="795">
        <v>62.73</v>
      </c>
      <c r="T21" s="796">
        <v>60.21</v>
      </c>
      <c r="U21" s="797">
        <v>4.1900000000000004</v>
      </c>
      <c r="V21" s="795">
        <v>335.78</v>
      </c>
      <c r="W21" s="796">
        <v>317.75</v>
      </c>
      <c r="X21" s="797">
        <v>5.67</v>
      </c>
      <c r="Y21" s="66"/>
      <c r="Z21" s="66"/>
      <c r="AA21" s="66" t="s">
        <v>80</v>
      </c>
      <c r="AB21" s="799">
        <v>861</v>
      </c>
      <c r="AC21" s="799">
        <v>861</v>
      </c>
      <c r="AD21" s="799">
        <v>861</v>
      </c>
      <c r="AE21" s="799">
        <v>861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2234.8799999999997</v>
      </c>
      <c r="CG21" s="971">
        <v>2120.8699999999994</v>
      </c>
      <c r="CH21" s="763">
        <v>5.38</v>
      </c>
      <c r="CI21" s="75"/>
      <c r="CJ21" s="75"/>
      <c r="CK21" s="764" t="s">
        <v>99</v>
      </c>
      <c r="CL21" s="741">
        <v>89</v>
      </c>
      <c r="CM21" s="742">
        <v>112</v>
      </c>
      <c r="CN21" s="743">
        <v>71</v>
      </c>
      <c r="CO21" s="741">
        <v>272</v>
      </c>
      <c r="CP21" s="744">
        <v>279</v>
      </c>
      <c r="CQ21" s="745">
        <v>-2.5099999999999998</v>
      </c>
      <c r="CR21" s="66"/>
      <c r="CS21" s="794" t="s">
        <v>63</v>
      </c>
      <c r="CT21" s="795">
        <v>339.41</v>
      </c>
      <c r="CU21" s="796">
        <v>324.52</v>
      </c>
      <c r="CV21" s="797">
        <v>4.59</v>
      </c>
      <c r="CW21" s="795">
        <v>117.49</v>
      </c>
      <c r="CX21" s="796">
        <v>110.86</v>
      </c>
      <c r="CY21" s="797">
        <v>5.98</v>
      </c>
      <c r="CZ21" s="795">
        <v>311.66000000000003</v>
      </c>
      <c r="DA21" s="796">
        <v>297.54000000000002</v>
      </c>
      <c r="DB21" s="797">
        <v>4.75</v>
      </c>
      <c r="DC21" s="66"/>
      <c r="DD21" s="66"/>
      <c r="DE21" s="66" t="s">
        <v>80</v>
      </c>
      <c r="DF21" s="799">
        <v>861</v>
      </c>
      <c r="DG21" s="799">
        <v>861</v>
      </c>
      <c r="DH21" s="799">
        <v>861</v>
      </c>
      <c r="DI21" s="799">
        <v>861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1791.0900000000001</v>
      </c>
      <c r="FK21" s="971">
        <v>1715.1699999999998</v>
      </c>
      <c r="FL21" s="763">
        <v>4.43</v>
      </c>
      <c r="FM21" s="75"/>
      <c r="FN21" s="75"/>
      <c r="FO21" s="764" t="s">
        <v>99</v>
      </c>
      <c r="FP21" s="741">
        <v>352</v>
      </c>
      <c r="FQ21" s="742">
        <v>326</v>
      </c>
      <c r="FR21" s="743">
        <v>301</v>
      </c>
      <c r="FS21" s="741">
        <v>979</v>
      </c>
      <c r="FT21" s="744">
        <v>922</v>
      </c>
      <c r="FU21" s="745">
        <v>6.18</v>
      </c>
      <c r="FV21" s="66"/>
      <c r="FW21" s="794" t="s">
        <v>63</v>
      </c>
      <c r="FX21" s="795">
        <v>198.43</v>
      </c>
      <c r="FY21" s="796">
        <v>189.74</v>
      </c>
      <c r="FZ21" s="797">
        <v>4.58</v>
      </c>
      <c r="GA21" s="795">
        <v>86.32</v>
      </c>
      <c r="GB21" s="796">
        <v>81.91</v>
      </c>
      <c r="GC21" s="797">
        <v>5.38</v>
      </c>
      <c r="GD21" s="795">
        <v>180.74</v>
      </c>
      <c r="GE21" s="796">
        <v>172.94</v>
      </c>
      <c r="GF21" s="797">
        <v>4.51</v>
      </c>
      <c r="GG21" s="66"/>
      <c r="GH21" s="66"/>
      <c r="GI21" s="66" t="s">
        <v>80</v>
      </c>
      <c r="GJ21" s="799">
        <v>861</v>
      </c>
      <c r="GK21" s="799">
        <v>861</v>
      </c>
      <c r="GL21" s="799">
        <v>861</v>
      </c>
      <c r="GM21" s="799">
        <v>861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1822.2000000000003</v>
      </c>
      <c r="IO21" s="971">
        <v>1740.95</v>
      </c>
      <c r="IP21" s="763">
        <v>4.67</v>
      </c>
      <c r="IQ21" s="75"/>
      <c r="IR21" s="75"/>
      <c r="IS21" s="764" t="s">
        <v>99</v>
      </c>
      <c r="IT21" s="741">
        <v>161</v>
      </c>
      <c r="IU21" s="742">
        <v>162</v>
      </c>
      <c r="IV21" s="743">
        <v>185</v>
      </c>
      <c r="IW21" s="741">
        <v>508</v>
      </c>
      <c r="IX21" s="744">
        <v>459</v>
      </c>
      <c r="IY21" s="745">
        <v>10.68</v>
      </c>
      <c r="IZ21" s="66"/>
      <c r="JA21" s="794" t="s">
        <v>63</v>
      </c>
      <c r="JB21" s="795">
        <v>238.09</v>
      </c>
      <c r="JC21" s="796">
        <v>223.73</v>
      </c>
      <c r="JD21" s="797">
        <v>6.42</v>
      </c>
      <c r="JE21" s="795">
        <v>157.65</v>
      </c>
      <c r="JF21" s="796">
        <v>148.01</v>
      </c>
      <c r="JG21" s="797">
        <v>6.51</v>
      </c>
      <c r="JH21" s="795">
        <v>224.36</v>
      </c>
      <c r="JI21" s="796">
        <v>210.76</v>
      </c>
      <c r="JJ21" s="797">
        <v>6.45</v>
      </c>
      <c r="JK21" s="66"/>
      <c r="JL21" s="66"/>
      <c r="JM21" s="66" t="s">
        <v>80</v>
      </c>
      <c r="JN21" s="799">
        <v>861</v>
      </c>
      <c r="JO21" s="799">
        <v>861</v>
      </c>
      <c r="JP21" s="799">
        <v>861</v>
      </c>
      <c r="JQ21" s="799">
        <v>861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1902.41</v>
      </c>
      <c r="LS21" s="971">
        <v>1805.7900000000002</v>
      </c>
      <c r="LT21" s="780">
        <v>5.35</v>
      </c>
      <c r="LU21" s="63"/>
      <c r="LV21" s="63"/>
      <c r="LW21" s="764" t="s">
        <v>99</v>
      </c>
      <c r="LX21" s="57">
        <v>2280</v>
      </c>
      <c r="LY21" s="756">
        <v>2162</v>
      </c>
      <c r="LZ21" s="757">
        <v>5.46</v>
      </c>
      <c r="MA21" s="73"/>
      <c r="MB21" s="794" t="s">
        <v>63</v>
      </c>
      <c r="MC21" s="795">
        <v>295.66000000000003</v>
      </c>
      <c r="MD21" s="796">
        <v>279.38</v>
      </c>
      <c r="ME21" s="797">
        <v>5.83</v>
      </c>
      <c r="MF21" s="795">
        <v>109.85</v>
      </c>
      <c r="MG21" s="796">
        <v>103.84</v>
      </c>
      <c r="MH21" s="797">
        <v>5.79</v>
      </c>
      <c r="MI21" s="795">
        <v>269.97000000000003</v>
      </c>
      <c r="MJ21" s="796">
        <v>255.09</v>
      </c>
      <c r="MK21" s="797">
        <v>5.83</v>
      </c>
      <c r="ML21" s="4"/>
      <c r="MM21" s="4"/>
      <c r="MN21" s="4" t="s">
        <v>80</v>
      </c>
      <c r="MO21" s="821">
        <v>861</v>
      </c>
      <c r="MP21" s="821">
        <v>861</v>
      </c>
      <c r="MQ21" s="821">
        <v>861</v>
      </c>
      <c r="MR21" s="821">
        <v>861</v>
      </c>
      <c r="MS21" s="821">
        <v>861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3333.28</v>
      </c>
      <c r="C22" s="974">
        <v>3157.72</v>
      </c>
      <c r="D22" s="793">
        <v>5.56</v>
      </c>
      <c r="E22" s="75"/>
      <c r="F22" s="75"/>
      <c r="G22" s="740" t="s">
        <v>100</v>
      </c>
      <c r="H22" s="741">
        <v>108</v>
      </c>
      <c r="I22" s="742">
        <v>82</v>
      </c>
      <c r="J22" s="743">
        <v>81</v>
      </c>
      <c r="K22" s="741">
        <v>271</v>
      </c>
      <c r="L22" s="744">
        <v>291</v>
      </c>
      <c r="M22" s="745">
        <v>-6.87</v>
      </c>
      <c r="N22" s="66"/>
      <c r="O22" s="794" t="s">
        <v>69</v>
      </c>
      <c r="P22" s="795">
        <v>260.20999999999998</v>
      </c>
      <c r="Q22" s="796">
        <v>249.47</v>
      </c>
      <c r="R22" s="797">
        <v>4.3099999999999996</v>
      </c>
      <c r="S22" s="795">
        <v>106.88</v>
      </c>
      <c r="T22" s="796">
        <v>100.35</v>
      </c>
      <c r="U22" s="797">
        <v>6.51</v>
      </c>
      <c r="V22" s="795">
        <v>243.59</v>
      </c>
      <c r="W22" s="796">
        <v>233.46</v>
      </c>
      <c r="X22" s="797">
        <v>4.34</v>
      </c>
      <c r="Y22" s="66"/>
      <c r="Z22" s="66"/>
      <c r="AA22" s="66" t="s">
        <v>84</v>
      </c>
      <c r="AB22" s="799">
        <v>565</v>
      </c>
      <c r="AC22" s="799">
        <v>565</v>
      </c>
      <c r="AD22" s="799">
        <v>565</v>
      </c>
      <c r="AE22" s="799">
        <v>565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93270</v>
      </c>
      <c r="AN22" s="905">
        <v>1089</v>
      </c>
      <c r="AO22" s="905">
        <v>165094</v>
      </c>
      <c r="AP22" s="978">
        <v>130988</v>
      </c>
      <c r="AQ22" s="905"/>
      <c r="AR22" s="905"/>
      <c r="AS22" s="905"/>
      <c r="AT22" s="905"/>
      <c r="AU22" s="909">
        <v>390441</v>
      </c>
      <c r="AV22" s="905">
        <v>220077</v>
      </c>
      <c r="AW22" s="907">
        <v>610518</v>
      </c>
      <c r="AX22" s="908"/>
      <c r="AY22" s="92"/>
      <c r="AZ22" s="903" t="s">
        <v>49</v>
      </c>
      <c r="BA22" s="904">
        <v>4442</v>
      </c>
      <c r="BB22" s="905">
        <v>0</v>
      </c>
      <c r="BC22" s="905">
        <v>4859</v>
      </c>
      <c r="BD22" s="906">
        <v>1842</v>
      </c>
      <c r="BE22" s="905"/>
      <c r="BF22" s="905"/>
      <c r="BG22" s="905"/>
      <c r="BH22" s="905"/>
      <c r="BI22" s="909">
        <v>11143</v>
      </c>
      <c r="BJ22" s="905">
        <v>3695</v>
      </c>
      <c r="BK22" s="907">
        <v>14838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3809.8199999999997</v>
      </c>
      <c r="CG22" s="974">
        <v>3521.45</v>
      </c>
      <c r="CH22" s="793">
        <v>8.19</v>
      </c>
      <c r="CI22" s="75"/>
      <c r="CJ22" s="75"/>
      <c r="CK22" s="740" t="s">
        <v>100</v>
      </c>
      <c r="CL22" s="741">
        <v>81</v>
      </c>
      <c r="CM22" s="742">
        <v>63</v>
      </c>
      <c r="CN22" s="743">
        <v>46</v>
      </c>
      <c r="CO22" s="741">
        <v>190</v>
      </c>
      <c r="CP22" s="744">
        <v>198</v>
      </c>
      <c r="CQ22" s="745">
        <v>-4.04</v>
      </c>
      <c r="CR22" s="66"/>
      <c r="CS22" s="794" t="s">
        <v>69</v>
      </c>
      <c r="CT22" s="795">
        <v>327.27999999999997</v>
      </c>
      <c r="CU22" s="796">
        <v>311.5</v>
      </c>
      <c r="CV22" s="797">
        <v>5.07</v>
      </c>
      <c r="CW22" s="795">
        <v>182.77</v>
      </c>
      <c r="CX22" s="796">
        <v>174.61</v>
      </c>
      <c r="CY22" s="797">
        <v>4.67</v>
      </c>
      <c r="CZ22" s="795">
        <v>309.20999999999998</v>
      </c>
      <c r="DA22" s="796">
        <v>294.20999999999998</v>
      </c>
      <c r="DB22" s="797">
        <v>5.0999999999999996</v>
      </c>
      <c r="DC22" s="66"/>
      <c r="DD22" s="66"/>
      <c r="DE22" s="66" t="s">
        <v>84</v>
      </c>
      <c r="DF22" s="799">
        <v>565</v>
      </c>
      <c r="DG22" s="799">
        <v>565</v>
      </c>
      <c r="DH22" s="799">
        <v>565</v>
      </c>
      <c r="DI22" s="799">
        <v>565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114701</v>
      </c>
      <c r="DR22" s="905">
        <v>1145</v>
      </c>
      <c r="DS22" s="905">
        <v>245087</v>
      </c>
      <c r="DT22" s="906">
        <v>40052</v>
      </c>
      <c r="DU22" s="905"/>
      <c r="DV22" s="905"/>
      <c r="DW22" s="905"/>
      <c r="DX22" s="905"/>
      <c r="DY22" s="909">
        <v>400985</v>
      </c>
      <c r="DZ22" s="905">
        <v>178769</v>
      </c>
      <c r="EA22" s="907">
        <v>579754</v>
      </c>
      <c r="EB22" s="908"/>
      <c r="EC22" s="92"/>
      <c r="ED22" s="903" t="s">
        <v>49</v>
      </c>
      <c r="EE22" s="904">
        <v>6609</v>
      </c>
      <c r="EF22" s="905">
        <v>0</v>
      </c>
      <c r="EG22" s="905">
        <v>6701</v>
      </c>
      <c r="EH22" s="906">
        <v>5670</v>
      </c>
      <c r="EI22" s="905"/>
      <c r="EJ22" s="905"/>
      <c r="EK22" s="905"/>
      <c r="EL22" s="905"/>
      <c r="EM22" s="909">
        <v>18980</v>
      </c>
      <c r="EN22" s="905">
        <v>5337</v>
      </c>
      <c r="EO22" s="907">
        <v>24317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2608.37</v>
      </c>
      <c r="FK22" s="974">
        <v>2466.9800000000005</v>
      </c>
      <c r="FL22" s="793">
        <v>5.73</v>
      </c>
      <c r="FM22" s="75"/>
      <c r="FN22" s="75"/>
      <c r="FO22" s="740" t="s">
        <v>100</v>
      </c>
      <c r="FP22" s="741">
        <v>169</v>
      </c>
      <c r="FQ22" s="742">
        <v>182</v>
      </c>
      <c r="FR22" s="743">
        <v>154</v>
      </c>
      <c r="FS22" s="741">
        <v>505</v>
      </c>
      <c r="FT22" s="744">
        <v>524</v>
      </c>
      <c r="FU22" s="745">
        <v>-3.63</v>
      </c>
      <c r="FV22" s="66"/>
      <c r="FW22" s="794" t="s">
        <v>69</v>
      </c>
      <c r="FX22" s="795">
        <v>174.32</v>
      </c>
      <c r="FY22" s="796">
        <v>169.88</v>
      </c>
      <c r="FZ22" s="797">
        <v>2.61</v>
      </c>
      <c r="GA22" s="795">
        <v>105.15</v>
      </c>
      <c r="GB22" s="796">
        <v>101.19</v>
      </c>
      <c r="GC22" s="797">
        <v>3.91</v>
      </c>
      <c r="GD22" s="795">
        <v>163.41</v>
      </c>
      <c r="GE22" s="796">
        <v>159.18</v>
      </c>
      <c r="GF22" s="797">
        <v>2.66</v>
      </c>
      <c r="GG22" s="66"/>
      <c r="GH22" s="66"/>
      <c r="GI22" s="66" t="s">
        <v>84</v>
      </c>
      <c r="GJ22" s="799">
        <v>565</v>
      </c>
      <c r="GK22" s="799">
        <v>565</v>
      </c>
      <c r="GL22" s="799">
        <v>565</v>
      </c>
      <c r="GM22" s="799">
        <v>565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103769</v>
      </c>
      <c r="GV22" s="905">
        <v>1132</v>
      </c>
      <c r="GW22" s="905">
        <v>189985</v>
      </c>
      <c r="GX22" s="906">
        <v>1215</v>
      </c>
      <c r="GY22" s="905"/>
      <c r="GZ22" s="905"/>
      <c r="HA22" s="905"/>
      <c r="HB22" s="905"/>
      <c r="HC22" s="909">
        <v>296101</v>
      </c>
      <c r="HD22" s="905">
        <v>73785</v>
      </c>
      <c r="HE22" s="907">
        <v>369886</v>
      </c>
      <c r="HF22" s="908"/>
      <c r="HG22" s="92"/>
      <c r="HH22" s="903" t="s">
        <v>49</v>
      </c>
      <c r="HI22" s="904">
        <v>2576</v>
      </c>
      <c r="HJ22" s="905">
        <v>0</v>
      </c>
      <c r="HK22" s="905">
        <v>9547</v>
      </c>
      <c r="HL22" s="906">
        <v>3327</v>
      </c>
      <c r="HM22" s="905"/>
      <c r="HN22" s="905"/>
      <c r="HO22" s="905"/>
      <c r="HP22" s="905"/>
      <c r="HQ22" s="909">
        <v>15450</v>
      </c>
      <c r="HR22" s="905">
        <v>6156</v>
      </c>
      <c r="HS22" s="907">
        <v>21606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2932.6400000000003</v>
      </c>
      <c r="IO22" s="974">
        <v>2801.6000000000004</v>
      </c>
      <c r="IP22" s="793">
        <v>4.68</v>
      </c>
      <c r="IQ22" s="75"/>
      <c r="IR22" s="75"/>
      <c r="IS22" s="740" t="s">
        <v>100</v>
      </c>
      <c r="IT22" s="741">
        <v>59</v>
      </c>
      <c r="IU22" s="742">
        <v>85</v>
      </c>
      <c r="IV22" s="743">
        <v>86</v>
      </c>
      <c r="IW22" s="741">
        <v>230</v>
      </c>
      <c r="IX22" s="744">
        <v>184</v>
      </c>
      <c r="IY22" s="745">
        <v>25</v>
      </c>
      <c r="IZ22" s="66"/>
      <c r="JA22" s="794" t="s">
        <v>69</v>
      </c>
      <c r="JB22" s="795">
        <v>203.31</v>
      </c>
      <c r="JC22" s="796">
        <v>200.52</v>
      </c>
      <c r="JD22" s="797">
        <v>1.39</v>
      </c>
      <c r="JE22" s="795">
        <v>195.03</v>
      </c>
      <c r="JF22" s="796">
        <v>182.03</v>
      </c>
      <c r="JG22" s="797">
        <v>7.14</v>
      </c>
      <c r="JH22" s="795">
        <v>201.9</v>
      </c>
      <c r="JI22" s="796">
        <v>197.35</v>
      </c>
      <c r="JJ22" s="797">
        <v>2.31</v>
      </c>
      <c r="JK22" s="66"/>
      <c r="JL22" s="66"/>
      <c r="JM22" s="66" t="s">
        <v>84</v>
      </c>
      <c r="JN22" s="799">
        <v>565</v>
      </c>
      <c r="JO22" s="799">
        <v>565</v>
      </c>
      <c r="JP22" s="799">
        <v>565</v>
      </c>
      <c r="JQ22" s="799">
        <v>565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135284</v>
      </c>
      <c r="JZ22" s="905">
        <v>1080</v>
      </c>
      <c r="KA22" s="905">
        <v>216926</v>
      </c>
      <c r="KB22" s="911">
        <v>4304</v>
      </c>
      <c r="KC22" s="912"/>
      <c r="KD22" s="912"/>
      <c r="KE22" s="912"/>
      <c r="KF22" s="912"/>
      <c r="KG22" s="913">
        <v>357594</v>
      </c>
      <c r="KH22" s="905">
        <v>73033</v>
      </c>
      <c r="KI22" s="907">
        <v>430627</v>
      </c>
      <c r="KJ22" s="908"/>
      <c r="KK22" s="92"/>
      <c r="KL22" s="903" t="s">
        <v>49</v>
      </c>
      <c r="KM22" s="904">
        <v>3919</v>
      </c>
      <c r="KN22" s="905">
        <v>0</v>
      </c>
      <c r="KO22" s="905">
        <v>7859</v>
      </c>
      <c r="KP22" s="911">
        <v>2099</v>
      </c>
      <c r="KQ22" s="912"/>
      <c r="KR22" s="912"/>
      <c r="KS22" s="912"/>
      <c r="KT22" s="912"/>
      <c r="KU22" s="913">
        <v>13877</v>
      </c>
      <c r="KV22" s="905">
        <v>3676</v>
      </c>
      <c r="KW22" s="907">
        <v>17553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3267.8599999999997</v>
      </c>
      <c r="LS22" s="974">
        <v>3056.5</v>
      </c>
      <c r="LT22" s="820">
        <v>6.92</v>
      </c>
      <c r="LU22" s="63"/>
      <c r="LV22" s="63"/>
      <c r="LW22" s="740" t="s">
        <v>100</v>
      </c>
      <c r="LX22" s="57">
        <v>1196</v>
      </c>
      <c r="LY22" s="756">
        <v>1197</v>
      </c>
      <c r="LZ22" s="757">
        <v>-0.08</v>
      </c>
      <c r="MA22" s="73"/>
      <c r="MB22" s="794" t="s">
        <v>69</v>
      </c>
      <c r="MC22" s="795">
        <v>254.06</v>
      </c>
      <c r="MD22" s="796">
        <v>243.07</v>
      </c>
      <c r="ME22" s="797">
        <v>4.5199999999999996</v>
      </c>
      <c r="MF22" s="795">
        <v>152.31</v>
      </c>
      <c r="MG22" s="796">
        <v>144.16999999999999</v>
      </c>
      <c r="MH22" s="797">
        <v>5.65</v>
      </c>
      <c r="MI22" s="795">
        <v>239.99</v>
      </c>
      <c r="MJ22" s="796">
        <v>229.39</v>
      </c>
      <c r="MK22" s="797">
        <v>4.62</v>
      </c>
      <c r="ML22" s="4"/>
      <c r="MM22" s="4"/>
      <c r="MN22" s="4" t="s">
        <v>84</v>
      </c>
      <c r="MO22" s="821">
        <v>565</v>
      </c>
      <c r="MP22" s="821">
        <v>565</v>
      </c>
      <c r="MQ22" s="821">
        <v>565</v>
      </c>
      <c r="MR22" s="821">
        <v>565</v>
      </c>
      <c r="MS22" s="821">
        <v>565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447024</v>
      </c>
      <c r="NB22" s="917">
        <v>4446</v>
      </c>
      <c r="NC22" s="917">
        <v>817092</v>
      </c>
      <c r="ND22" s="918">
        <v>176559</v>
      </c>
      <c r="NE22" s="917"/>
      <c r="NF22" s="917"/>
      <c r="NG22" s="917"/>
      <c r="NH22" s="917"/>
      <c r="NI22" s="919">
        <v>1445121</v>
      </c>
      <c r="NJ22" s="916">
        <v>545664</v>
      </c>
      <c r="NK22" s="919">
        <v>1990785</v>
      </c>
      <c r="NL22" s="585"/>
      <c r="NM22" s="585"/>
      <c r="NN22" s="916" t="s">
        <v>49</v>
      </c>
      <c r="NO22" s="916">
        <v>17546</v>
      </c>
      <c r="NP22" s="917">
        <v>0</v>
      </c>
      <c r="NQ22" s="917">
        <v>28966</v>
      </c>
      <c r="NR22" s="918">
        <v>12938</v>
      </c>
      <c r="NS22" s="917"/>
      <c r="NT22" s="917"/>
      <c r="NU22" s="917"/>
      <c r="NV22" s="917"/>
      <c r="NW22" s="919">
        <v>59450</v>
      </c>
      <c r="NX22" s="916">
        <v>18864</v>
      </c>
      <c r="NY22" s="919">
        <v>78314</v>
      </c>
    </row>
    <row r="23" spans="1:389" ht="23.25" customHeight="1" thickTop="1" x14ac:dyDescent="0.25">
      <c r="A23" s="58" t="s">
        <v>101</v>
      </c>
      <c r="B23" s="119">
        <v>1216.5900000000001</v>
      </c>
      <c r="C23" s="979">
        <v>1151.1999999999998</v>
      </c>
      <c r="D23" s="739">
        <v>5.68</v>
      </c>
      <c r="E23" s="75"/>
      <c r="F23" s="75"/>
      <c r="G23" s="740" t="s">
        <v>102</v>
      </c>
      <c r="H23" s="741">
        <v>154</v>
      </c>
      <c r="I23" s="742">
        <v>152</v>
      </c>
      <c r="J23" s="743">
        <v>118</v>
      </c>
      <c r="K23" s="741">
        <v>424</v>
      </c>
      <c r="L23" s="744">
        <v>367</v>
      </c>
      <c r="M23" s="745">
        <v>15.53</v>
      </c>
      <c r="N23" s="66" t="s">
        <v>392</v>
      </c>
      <c r="O23" s="794" t="s">
        <v>74</v>
      </c>
      <c r="P23" s="795">
        <v>330.28</v>
      </c>
      <c r="Q23" s="980">
        <v>314.93</v>
      </c>
      <c r="R23" s="797">
        <v>4.87</v>
      </c>
      <c r="S23" s="795">
        <v>230.02</v>
      </c>
      <c r="T23" s="796">
        <v>223.28</v>
      </c>
      <c r="U23" s="797">
        <v>3.02</v>
      </c>
      <c r="V23" s="795">
        <v>319.41000000000003</v>
      </c>
      <c r="W23" s="796">
        <v>305.08999999999997</v>
      </c>
      <c r="X23" s="797">
        <v>4.6900000000000004</v>
      </c>
      <c r="Y23" s="66"/>
      <c r="Z23" s="92" t="s">
        <v>54</v>
      </c>
      <c r="AA23" s="92"/>
      <c r="AB23" s="981">
        <v>68.77</v>
      </c>
      <c r="AC23" s="982">
        <v>62.35</v>
      </c>
      <c r="AD23" s="982">
        <v>66.849999999999994</v>
      </c>
      <c r="AE23" s="982">
        <v>65.989999999999995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1493.38</v>
      </c>
      <c r="CG23" s="979">
        <v>1431.3799999999999</v>
      </c>
      <c r="CH23" s="739">
        <v>4.33</v>
      </c>
      <c r="CI23" s="75"/>
      <c r="CJ23" s="75"/>
      <c r="CK23" s="740" t="s">
        <v>102</v>
      </c>
      <c r="CL23" s="741">
        <v>102</v>
      </c>
      <c r="CM23" s="742">
        <v>48</v>
      </c>
      <c r="CN23" s="743">
        <v>59</v>
      </c>
      <c r="CO23" s="741">
        <v>209</v>
      </c>
      <c r="CP23" s="744">
        <v>260</v>
      </c>
      <c r="CQ23" s="745">
        <v>-19.62</v>
      </c>
      <c r="CR23" s="66"/>
      <c r="CS23" s="794" t="s">
        <v>74</v>
      </c>
      <c r="CT23" s="795">
        <v>333.81</v>
      </c>
      <c r="CU23" s="980">
        <v>321.52</v>
      </c>
      <c r="CV23" s="797">
        <v>3.82</v>
      </c>
      <c r="CW23" s="795">
        <v>319.83999999999997</v>
      </c>
      <c r="CX23" s="796">
        <v>313.19</v>
      </c>
      <c r="CY23" s="797">
        <v>2.12</v>
      </c>
      <c r="CZ23" s="795">
        <v>332.07</v>
      </c>
      <c r="DA23" s="796">
        <v>320.45999999999998</v>
      </c>
      <c r="DB23" s="797">
        <v>3.62</v>
      </c>
      <c r="DC23" s="66"/>
      <c r="DD23" s="92" t="s">
        <v>54</v>
      </c>
      <c r="DE23" s="92"/>
      <c r="DF23" s="981">
        <v>64.34</v>
      </c>
      <c r="DG23" s="982">
        <v>64.95</v>
      </c>
      <c r="DH23" s="982">
        <v>60.67</v>
      </c>
      <c r="DI23" s="982">
        <v>63.32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1132.47</v>
      </c>
      <c r="FK23" s="979">
        <v>1085.5900000000001</v>
      </c>
      <c r="FL23" s="739">
        <v>4.32</v>
      </c>
      <c r="FM23" s="75"/>
      <c r="FN23" s="75"/>
      <c r="FO23" s="740" t="s">
        <v>102</v>
      </c>
      <c r="FP23" s="741">
        <v>95</v>
      </c>
      <c r="FQ23" s="742">
        <v>85</v>
      </c>
      <c r="FR23" s="743">
        <v>92</v>
      </c>
      <c r="FS23" s="741">
        <v>272</v>
      </c>
      <c r="FT23" s="744">
        <v>293</v>
      </c>
      <c r="FU23" s="745">
        <v>-7.17</v>
      </c>
      <c r="FV23" s="66"/>
      <c r="FW23" s="794" t="s">
        <v>74</v>
      </c>
      <c r="FX23" s="795">
        <v>213.71</v>
      </c>
      <c r="FY23" s="980">
        <v>204.57</v>
      </c>
      <c r="FZ23" s="797">
        <v>4.47</v>
      </c>
      <c r="GA23" s="795">
        <v>134.97</v>
      </c>
      <c r="GB23" s="796">
        <v>128.49</v>
      </c>
      <c r="GC23" s="797">
        <v>5.04</v>
      </c>
      <c r="GD23" s="795">
        <v>201.29</v>
      </c>
      <c r="GE23" s="796">
        <v>192.71</v>
      </c>
      <c r="GF23" s="797">
        <v>4.45</v>
      </c>
      <c r="GG23" s="66"/>
      <c r="GH23" s="92" t="s">
        <v>54</v>
      </c>
      <c r="GI23" s="92"/>
      <c r="GJ23" s="981">
        <v>59.16</v>
      </c>
      <c r="GK23" s="982">
        <v>56.56</v>
      </c>
      <c r="GL23" s="982">
        <v>55.02</v>
      </c>
      <c r="GM23" s="982">
        <v>56.91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1128.98</v>
      </c>
      <c r="IO23" s="979">
        <v>1100.8200000000002</v>
      </c>
      <c r="IP23" s="739">
        <v>2.56</v>
      </c>
      <c r="IQ23" s="75"/>
      <c r="IR23" s="75"/>
      <c r="IS23" s="740" t="s">
        <v>102</v>
      </c>
      <c r="IT23" s="741">
        <v>43</v>
      </c>
      <c r="IU23" s="742">
        <v>39</v>
      </c>
      <c r="IV23" s="743">
        <v>45</v>
      </c>
      <c r="IW23" s="741">
        <v>127</v>
      </c>
      <c r="IX23" s="744">
        <v>118</v>
      </c>
      <c r="IY23" s="745">
        <v>7.63</v>
      </c>
      <c r="IZ23" s="66"/>
      <c r="JA23" s="794" t="s">
        <v>74</v>
      </c>
      <c r="JB23" s="795">
        <v>286.24</v>
      </c>
      <c r="JC23" s="980">
        <v>278.26</v>
      </c>
      <c r="JD23" s="797">
        <v>2.87</v>
      </c>
      <c r="JE23" s="795">
        <v>219.41</v>
      </c>
      <c r="JF23" s="796">
        <v>212.66</v>
      </c>
      <c r="JG23" s="797">
        <v>3.17</v>
      </c>
      <c r="JH23" s="795">
        <v>274.83999999999997</v>
      </c>
      <c r="JI23" s="796">
        <v>267.02</v>
      </c>
      <c r="JJ23" s="797">
        <v>2.93</v>
      </c>
      <c r="JK23" s="66"/>
      <c r="JL23" s="92" t="s">
        <v>54</v>
      </c>
      <c r="JM23" s="92"/>
      <c r="JN23" s="981">
        <v>54.03</v>
      </c>
      <c r="JO23" s="982">
        <v>55.5</v>
      </c>
      <c r="JP23" s="982">
        <v>60.4</v>
      </c>
      <c r="JQ23" s="982">
        <v>56.65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1269.0800000000002</v>
      </c>
      <c r="LS23" s="968">
        <v>1213.23</v>
      </c>
      <c r="LT23" s="755">
        <v>4.5999999999999996</v>
      </c>
      <c r="LU23" s="63"/>
      <c r="LV23" s="63"/>
      <c r="LW23" s="740" t="s">
        <v>102</v>
      </c>
      <c r="LX23" s="57">
        <v>1032</v>
      </c>
      <c r="LY23" s="756">
        <v>1038</v>
      </c>
      <c r="LZ23" s="757">
        <v>-0.57999999999999996</v>
      </c>
      <c r="MA23" s="73"/>
      <c r="MB23" s="794" t="s">
        <v>74</v>
      </c>
      <c r="MC23" s="795">
        <v>297.56</v>
      </c>
      <c r="MD23" s="796">
        <v>284.75</v>
      </c>
      <c r="ME23" s="797">
        <v>4.5</v>
      </c>
      <c r="MF23" s="795">
        <v>230.72</v>
      </c>
      <c r="MG23" s="796">
        <v>223.12</v>
      </c>
      <c r="MH23" s="797">
        <v>3.41</v>
      </c>
      <c r="MI23" s="795">
        <v>288.32</v>
      </c>
      <c r="MJ23" s="796">
        <v>276.23</v>
      </c>
      <c r="MK23" s="797">
        <v>4.38</v>
      </c>
      <c r="ML23" s="4"/>
      <c r="MM23" s="781" t="s">
        <v>54</v>
      </c>
      <c r="MN23" s="781"/>
      <c r="MO23" s="985">
        <v>65.989999999999995</v>
      </c>
      <c r="MP23" s="985">
        <v>63.32</v>
      </c>
      <c r="MQ23" s="985">
        <v>56.91</v>
      </c>
      <c r="MR23" s="985">
        <v>56.65</v>
      </c>
      <c r="MS23" s="985">
        <v>60.72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1209.17</v>
      </c>
      <c r="C24" s="935">
        <v>1144.1099999999999</v>
      </c>
      <c r="D24" s="763">
        <v>5.69</v>
      </c>
      <c r="E24" s="75"/>
      <c r="F24" s="75"/>
      <c r="G24" s="764" t="s">
        <v>103</v>
      </c>
      <c r="H24" s="741">
        <v>201</v>
      </c>
      <c r="I24" s="742">
        <v>201</v>
      </c>
      <c r="J24" s="743">
        <v>199</v>
      </c>
      <c r="K24" s="741">
        <v>601</v>
      </c>
      <c r="L24" s="744">
        <v>552</v>
      </c>
      <c r="M24" s="745">
        <v>8.8800000000000008</v>
      </c>
      <c r="N24" s="66"/>
      <c r="O24" s="902" t="s">
        <v>79</v>
      </c>
      <c r="P24" s="986">
        <v>151.72</v>
      </c>
      <c r="Q24" s="796">
        <v>146</v>
      </c>
      <c r="R24" s="797">
        <v>3.92</v>
      </c>
      <c r="S24" s="795">
        <v>102.23</v>
      </c>
      <c r="T24" s="796">
        <v>97.84</v>
      </c>
      <c r="U24" s="797">
        <v>4.49</v>
      </c>
      <c r="V24" s="795">
        <v>146.35</v>
      </c>
      <c r="W24" s="796">
        <v>140.83000000000001</v>
      </c>
      <c r="X24" s="797">
        <v>3.92</v>
      </c>
      <c r="Y24" s="66"/>
      <c r="Z24" s="66"/>
      <c r="AA24" s="66" t="s">
        <v>39</v>
      </c>
      <c r="AB24" s="95">
        <v>61.58</v>
      </c>
      <c r="AC24" s="95">
        <v>59.41</v>
      </c>
      <c r="AD24" s="95">
        <v>58.51</v>
      </c>
      <c r="AE24" s="95">
        <v>59.83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1481.14</v>
      </c>
      <c r="CG24" s="935">
        <v>1421.12</v>
      </c>
      <c r="CH24" s="763">
        <v>4.22</v>
      </c>
      <c r="CI24" s="75"/>
      <c r="CJ24" s="75"/>
      <c r="CK24" s="764" t="s">
        <v>103</v>
      </c>
      <c r="CL24" s="741">
        <v>38</v>
      </c>
      <c r="CM24" s="742">
        <v>19</v>
      </c>
      <c r="CN24" s="743">
        <v>46</v>
      </c>
      <c r="CO24" s="741">
        <v>103</v>
      </c>
      <c r="CP24" s="744">
        <v>113</v>
      </c>
      <c r="CQ24" s="745">
        <v>-8.85</v>
      </c>
      <c r="CR24" s="66"/>
      <c r="CS24" s="902" t="s">
        <v>79</v>
      </c>
      <c r="CT24" s="986">
        <v>133.97</v>
      </c>
      <c r="CU24" s="796">
        <v>127.2</v>
      </c>
      <c r="CV24" s="797">
        <v>5.32</v>
      </c>
      <c r="CW24" s="795">
        <v>112.27</v>
      </c>
      <c r="CX24" s="796">
        <v>108.09</v>
      </c>
      <c r="CY24" s="797">
        <v>3.87</v>
      </c>
      <c r="CZ24" s="795">
        <v>131.26</v>
      </c>
      <c r="DA24" s="796">
        <v>124.79</v>
      </c>
      <c r="DB24" s="797">
        <v>5.18</v>
      </c>
      <c r="DC24" s="66"/>
      <c r="DD24" s="66"/>
      <c r="DE24" s="66" t="s">
        <v>39</v>
      </c>
      <c r="DF24" s="95">
        <v>52.64</v>
      </c>
      <c r="DG24" s="95">
        <v>49.31</v>
      </c>
      <c r="DH24" s="95">
        <v>45.86</v>
      </c>
      <c r="DI24" s="95">
        <v>49.27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1129.0700000000002</v>
      </c>
      <c r="FK24" s="935">
        <v>1083.3599999999999</v>
      </c>
      <c r="FL24" s="763">
        <v>4.22</v>
      </c>
      <c r="FM24" s="75"/>
      <c r="FN24" s="75"/>
      <c r="FO24" s="764" t="s">
        <v>103</v>
      </c>
      <c r="FP24" s="741">
        <v>43</v>
      </c>
      <c r="FQ24" s="742">
        <v>26</v>
      </c>
      <c r="FR24" s="743">
        <v>22</v>
      </c>
      <c r="FS24" s="741">
        <v>91</v>
      </c>
      <c r="FT24" s="744">
        <v>97</v>
      </c>
      <c r="FU24" s="745">
        <v>-6.19</v>
      </c>
      <c r="FV24" s="66"/>
      <c r="FW24" s="902" t="s">
        <v>79</v>
      </c>
      <c r="FX24" s="986">
        <v>92.89</v>
      </c>
      <c r="FY24" s="796">
        <v>87.76</v>
      </c>
      <c r="FZ24" s="797">
        <v>5.85</v>
      </c>
      <c r="GA24" s="795">
        <v>64.34</v>
      </c>
      <c r="GB24" s="796">
        <v>62.64</v>
      </c>
      <c r="GC24" s="797">
        <v>2.71</v>
      </c>
      <c r="GD24" s="795">
        <v>88.39</v>
      </c>
      <c r="GE24" s="796">
        <v>83.84</v>
      </c>
      <c r="GF24" s="797">
        <v>5.43</v>
      </c>
      <c r="GG24" s="66"/>
      <c r="GH24" s="66"/>
      <c r="GI24" s="66" t="s">
        <v>39</v>
      </c>
      <c r="GJ24" s="95">
        <v>49.54</v>
      </c>
      <c r="GK24" s="95">
        <v>46.35</v>
      </c>
      <c r="GL24" s="95">
        <v>45.12</v>
      </c>
      <c r="GM24" s="95">
        <v>47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1117.9399999999998</v>
      </c>
      <c r="IO24" s="935">
        <v>1091.3999999999999</v>
      </c>
      <c r="IP24" s="763">
        <v>2.4300000000000002</v>
      </c>
      <c r="IQ24" s="75"/>
      <c r="IR24" s="75"/>
      <c r="IS24" s="764" t="s">
        <v>103</v>
      </c>
      <c r="IT24" s="741">
        <v>12</v>
      </c>
      <c r="IU24" s="742">
        <v>8</v>
      </c>
      <c r="IV24" s="743">
        <v>11</v>
      </c>
      <c r="IW24" s="741">
        <v>31</v>
      </c>
      <c r="IX24" s="744">
        <v>33</v>
      </c>
      <c r="IY24" s="745">
        <v>-6.06</v>
      </c>
      <c r="IZ24" s="66"/>
      <c r="JA24" s="902" t="s">
        <v>79</v>
      </c>
      <c r="JB24" s="986">
        <v>158.5</v>
      </c>
      <c r="JC24" s="796">
        <v>157.25</v>
      </c>
      <c r="JD24" s="797">
        <v>0.79</v>
      </c>
      <c r="JE24" s="795">
        <v>82.89</v>
      </c>
      <c r="JF24" s="796">
        <v>79.959999999999994</v>
      </c>
      <c r="JG24" s="797">
        <v>3.66</v>
      </c>
      <c r="JH24" s="795">
        <v>145.6</v>
      </c>
      <c r="JI24" s="796">
        <v>144</v>
      </c>
      <c r="JJ24" s="797">
        <v>1.1100000000000001</v>
      </c>
      <c r="JK24" s="66"/>
      <c r="JL24" s="66"/>
      <c r="JM24" s="66" t="s">
        <v>39</v>
      </c>
      <c r="JN24" s="95">
        <v>39.82</v>
      </c>
      <c r="JO24" s="95">
        <v>44.32</v>
      </c>
      <c r="JP24" s="95">
        <v>48.52</v>
      </c>
      <c r="JQ24" s="95">
        <v>44.22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1260.4100000000001</v>
      </c>
      <c r="LS24" s="971">
        <v>1205.58</v>
      </c>
      <c r="LT24" s="780">
        <v>4.55</v>
      </c>
      <c r="LU24" s="63"/>
      <c r="LV24" s="63"/>
      <c r="LW24" s="764" t="s">
        <v>103</v>
      </c>
      <c r="LX24" s="57">
        <v>826</v>
      </c>
      <c r="LY24" s="756">
        <v>795</v>
      </c>
      <c r="LZ24" s="757">
        <v>3.9</v>
      </c>
      <c r="MA24" s="73"/>
      <c r="MB24" s="902" t="s">
        <v>79</v>
      </c>
      <c r="MC24" s="795">
        <v>134.04</v>
      </c>
      <c r="MD24" s="796">
        <v>128.43</v>
      </c>
      <c r="ME24" s="797">
        <v>4.37</v>
      </c>
      <c r="MF24" s="795">
        <v>90.65</v>
      </c>
      <c r="MG24" s="796">
        <v>87.1</v>
      </c>
      <c r="MH24" s="797">
        <v>4.08</v>
      </c>
      <c r="MI24" s="795">
        <v>128.04</v>
      </c>
      <c r="MJ24" s="796">
        <v>122.71</v>
      </c>
      <c r="MK24" s="797">
        <v>4.34</v>
      </c>
      <c r="ML24" s="4"/>
      <c r="MM24" s="4"/>
      <c r="MN24" s="4" t="s">
        <v>39</v>
      </c>
      <c r="MO24" s="990">
        <v>59.83</v>
      </c>
      <c r="MP24" s="990">
        <v>49.27</v>
      </c>
      <c r="MQ24" s="990">
        <v>47</v>
      </c>
      <c r="MR24" s="990">
        <v>44.22</v>
      </c>
      <c r="MS24" s="991">
        <v>50.08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1647.31</v>
      </c>
      <c r="C25" s="944">
        <v>1567.9799999999998</v>
      </c>
      <c r="D25" s="901">
        <v>5.0599999999999996</v>
      </c>
      <c r="E25" s="75"/>
      <c r="F25" s="75"/>
      <c r="G25" s="740" t="s">
        <v>106</v>
      </c>
      <c r="H25" s="741">
        <v>195</v>
      </c>
      <c r="I25" s="742">
        <v>214</v>
      </c>
      <c r="J25" s="743">
        <v>148</v>
      </c>
      <c r="K25" s="741">
        <v>557</v>
      </c>
      <c r="L25" s="744">
        <v>522</v>
      </c>
      <c r="M25" s="745">
        <v>6.7</v>
      </c>
      <c r="N25" s="66"/>
      <c r="O25" s="922" t="s">
        <v>83</v>
      </c>
      <c r="P25" s="923">
        <v>3333.28</v>
      </c>
      <c r="Q25" s="924">
        <v>3157.72</v>
      </c>
      <c r="R25" s="925">
        <v>5.56</v>
      </c>
      <c r="S25" s="926">
        <v>1647.31</v>
      </c>
      <c r="T25" s="924">
        <v>1567.9799999999998</v>
      </c>
      <c r="U25" s="925">
        <v>5.0599999999999996</v>
      </c>
      <c r="V25" s="926">
        <v>3150.4999999999995</v>
      </c>
      <c r="W25" s="924">
        <v>2987.08</v>
      </c>
      <c r="X25" s="925">
        <v>5.47</v>
      </c>
      <c r="Y25" s="66"/>
      <c r="Z25" s="66"/>
      <c r="AA25" s="66" t="s">
        <v>53</v>
      </c>
      <c r="AB25" s="95">
        <v>71.03</v>
      </c>
      <c r="AC25" s="95">
        <v>62.94</v>
      </c>
      <c r="AD25" s="95">
        <v>66.19</v>
      </c>
      <c r="AE25" s="95">
        <v>66.72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1800.26</v>
      </c>
      <c r="CG25" s="944">
        <v>1686.5199999999998</v>
      </c>
      <c r="CH25" s="901">
        <v>6.74</v>
      </c>
      <c r="CI25" s="75"/>
      <c r="CJ25" s="75"/>
      <c r="CK25" s="740" t="s">
        <v>106</v>
      </c>
      <c r="CL25" s="741">
        <v>234</v>
      </c>
      <c r="CM25" s="742">
        <v>185</v>
      </c>
      <c r="CN25" s="743">
        <v>197</v>
      </c>
      <c r="CO25" s="741">
        <v>616</v>
      </c>
      <c r="CP25" s="744">
        <v>517</v>
      </c>
      <c r="CQ25" s="745">
        <v>19.149999999999999</v>
      </c>
      <c r="CR25" s="66"/>
      <c r="CS25" s="922" t="s">
        <v>83</v>
      </c>
      <c r="CT25" s="923">
        <v>3809.8199999999997</v>
      </c>
      <c r="CU25" s="924">
        <v>3521.45</v>
      </c>
      <c r="CV25" s="925">
        <v>8.19</v>
      </c>
      <c r="CW25" s="926">
        <v>1800.26</v>
      </c>
      <c r="CX25" s="924">
        <v>1686.5199999999998</v>
      </c>
      <c r="CY25" s="925">
        <v>6.74</v>
      </c>
      <c r="CZ25" s="926">
        <v>3558.5200000000004</v>
      </c>
      <c r="DA25" s="924">
        <v>3289.7</v>
      </c>
      <c r="DB25" s="925">
        <v>8.17</v>
      </c>
      <c r="DC25" s="66"/>
      <c r="DD25" s="66"/>
      <c r="DE25" s="66" t="s">
        <v>53</v>
      </c>
      <c r="DF25" s="95">
        <v>66.28</v>
      </c>
      <c r="DG25" s="95">
        <v>66.84</v>
      </c>
      <c r="DH25" s="95">
        <v>62.13</v>
      </c>
      <c r="DI25" s="95">
        <v>65.08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1177.0299999999997</v>
      </c>
      <c r="FK25" s="944">
        <v>1114.67</v>
      </c>
      <c r="FL25" s="901">
        <v>5.59</v>
      </c>
      <c r="FM25" s="75"/>
      <c r="FN25" s="75"/>
      <c r="FO25" s="740" t="s">
        <v>106</v>
      </c>
      <c r="FP25" s="741">
        <v>285</v>
      </c>
      <c r="FQ25" s="742">
        <v>223</v>
      </c>
      <c r="FR25" s="743">
        <v>289</v>
      </c>
      <c r="FS25" s="741">
        <v>797</v>
      </c>
      <c r="FT25" s="744">
        <v>735</v>
      </c>
      <c r="FU25" s="745">
        <v>8.44</v>
      </c>
      <c r="FV25" s="66"/>
      <c r="FW25" s="922" t="s">
        <v>83</v>
      </c>
      <c r="FX25" s="923">
        <v>2608.37</v>
      </c>
      <c r="FY25" s="924">
        <v>2466.9800000000005</v>
      </c>
      <c r="FZ25" s="925">
        <v>5.73</v>
      </c>
      <c r="GA25" s="926">
        <v>1177.0299999999997</v>
      </c>
      <c r="GB25" s="924">
        <v>1114.67</v>
      </c>
      <c r="GC25" s="925">
        <v>5.59</v>
      </c>
      <c r="GD25" s="926">
        <v>2382.5499999999997</v>
      </c>
      <c r="GE25" s="924">
        <v>2256.2400000000002</v>
      </c>
      <c r="GF25" s="925">
        <v>5.6</v>
      </c>
      <c r="GG25" s="66"/>
      <c r="GH25" s="66"/>
      <c r="GI25" s="66" t="s">
        <v>53</v>
      </c>
      <c r="GJ25" s="95">
        <v>62.3</v>
      </c>
      <c r="GK25" s="95">
        <v>59.26</v>
      </c>
      <c r="GL25" s="95">
        <v>59.03</v>
      </c>
      <c r="GM25" s="95">
        <v>60.2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1363.5800000000002</v>
      </c>
      <c r="IO25" s="944">
        <v>1303.1600000000001</v>
      </c>
      <c r="IP25" s="901">
        <v>4.6399999999999997</v>
      </c>
      <c r="IQ25" s="75"/>
      <c r="IR25" s="75"/>
      <c r="IS25" s="740" t="s">
        <v>106</v>
      </c>
      <c r="IT25" s="741">
        <v>359</v>
      </c>
      <c r="IU25" s="742">
        <v>306</v>
      </c>
      <c r="IV25" s="743">
        <v>365</v>
      </c>
      <c r="IW25" s="741">
        <v>1030</v>
      </c>
      <c r="IX25" s="744">
        <v>990</v>
      </c>
      <c r="IY25" s="745">
        <v>4.04</v>
      </c>
      <c r="IZ25" s="66"/>
      <c r="JA25" s="922" t="s">
        <v>83</v>
      </c>
      <c r="JB25" s="923">
        <v>2932.6400000000003</v>
      </c>
      <c r="JC25" s="924">
        <v>2801.6000000000004</v>
      </c>
      <c r="JD25" s="925">
        <v>4.68</v>
      </c>
      <c r="JE25" s="926">
        <v>1363.5800000000002</v>
      </c>
      <c r="JF25" s="924">
        <v>1303.1600000000001</v>
      </c>
      <c r="JG25" s="925">
        <v>4.6399999999999997</v>
      </c>
      <c r="JH25" s="926">
        <v>2664.8900000000003</v>
      </c>
      <c r="JI25" s="924">
        <v>2544.84</v>
      </c>
      <c r="JJ25" s="925">
        <v>4.72</v>
      </c>
      <c r="JK25" s="66"/>
      <c r="JL25" s="66"/>
      <c r="JM25" s="66" t="s">
        <v>53</v>
      </c>
      <c r="JN25" s="95">
        <v>56.1</v>
      </c>
      <c r="JO25" s="95">
        <v>57.25</v>
      </c>
      <c r="JP25" s="95">
        <v>62.18</v>
      </c>
      <c r="JQ25" s="95">
        <v>58.51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1501.49</v>
      </c>
      <c r="LS25" s="1000">
        <v>1416.81</v>
      </c>
      <c r="LT25" s="914">
        <v>5.98</v>
      </c>
      <c r="LU25" s="63"/>
      <c r="LV25" s="63"/>
      <c r="LW25" s="740" t="s">
        <v>106</v>
      </c>
      <c r="LX25" s="57">
        <v>3000</v>
      </c>
      <c r="LY25" s="756">
        <v>2764</v>
      </c>
      <c r="LZ25" s="757">
        <v>8.5399999999999991</v>
      </c>
      <c r="MA25" s="73"/>
      <c r="MB25" s="930" t="s">
        <v>83</v>
      </c>
      <c r="MC25" s="923">
        <v>3267.8599999999997</v>
      </c>
      <c r="MD25" s="931">
        <v>3056.5</v>
      </c>
      <c r="ME25" s="932">
        <v>6.92</v>
      </c>
      <c r="MF25" s="923">
        <v>1501.49</v>
      </c>
      <c r="MG25" s="931">
        <v>1416.81</v>
      </c>
      <c r="MH25" s="932">
        <v>5.98</v>
      </c>
      <c r="MI25" s="923">
        <v>3023.65</v>
      </c>
      <c r="MJ25" s="931">
        <v>2829.65</v>
      </c>
      <c r="MK25" s="932">
        <v>6.86</v>
      </c>
      <c r="ML25" s="4"/>
      <c r="MM25" s="4"/>
      <c r="MN25" s="4" t="s">
        <v>53</v>
      </c>
      <c r="MO25" s="990">
        <v>66.72</v>
      </c>
      <c r="MP25" s="990">
        <v>65.08</v>
      </c>
      <c r="MQ25" s="990">
        <v>60.2</v>
      </c>
      <c r="MR25" s="990">
        <v>58.51</v>
      </c>
      <c r="MS25" s="991">
        <v>62.63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72</v>
      </c>
      <c r="I26" s="742">
        <v>34</v>
      </c>
      <c r="J26" s="743">
        <v>60</v>
      </c>
      <c r="K26" s="741">
        <v>166</v>
      </c>
      <c r="L26" s="744">
        <v>172</v>
      </c>
      <c r="M26" s="745">
        <v>-3.49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65.11</v>
      </c>
      <c r="AC26" s="95">
        <v>61.41</v>
      </c>
      <c r="AD26" s="95">
        <v>68.010000000000005</v>
      </c>
      <c r="AE26" s="95">
        <v>64.84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257</v>
      </c>
      <c r="CM26" s="742">
        <v>232</v>
      </c>
      <c r="CN26" s="743">
        <v>243</v>
      </c>
      <c r="CO26" s="741">
        <v>732</v>
      </c>
      <c r="CP26" s="744">
        <v>645</v>
      </c>
      <c r="CQ26" s="745">
        <v>13.49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61.23</v>
      </c>
      <c r="DG26" s="95">
        <v>61.98</v>
      </c>
      <c r="DH26" s="95">
        <v>58.4</v>
      </c>
      <c r="DI26" s="95">
        <v>60.54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364</v>
      </c>
      <c r="FQ26" s="742">
        <v>341</v>
      </c>
      <c r="FR26" s="743">
        <v>257</v>
      </c>
      <c r="FS26" s="741">
        <v>962</v>
      </c>
      <c r="FT26" s="744">
        <v>816</v>
      </c>
      <c r="FU26" s="745">
        <v>17.89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54.07</v>
      </c>
      <c r="GK26" s="95">
        <v>52.19</v>
      </c>
      <c r="GL26" s="95">
        <v>48.49</v>
      </c>
      <c r="GM26" s="95">
        <v>51.58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325</v>
      </c>
      <c r="IU26" s="742">
        <v>312</v>
      </c>
      <c r="IV26" s="743">
        <v>294</v>
      </c>
      <c r="IW26" s="741">
        <v>931</v>
      </c>
      <c r="IX26" s="744">
        <v>896</v>
      </c>
      <c r="IY26" s="745">
        <v>3.91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50.76</v>
      </c>
      <c r="JO26" s="95">
        <v>52.72</v>
      </c>
      <c r="JP26" s="95">
        <v>57.56</v>
      </c>
      <c r="JQ26" s="95">
        <v>53.68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2791</v>
      </c>
      <c r="LY26" s="756">
        <v>2529</v>
      </c>
      <c r="LZ26" s="757">
        <v>10.36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64.84</v>
      </c>
      <c r="MP26" s="990">
        <v>60.54</v>
      </c>
      <c r="MQ26" s="990">
        <v>51.58</v>
      </c>
      <c r="MR26" s="990">
        <v>53.68</v>
      </c>
      <c r="MS26" s="991">
        <v>57.66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2302.1400000000003</v>
      </c>
      <c r="C27" s="979">
        <v>2021.67</v>
      </c>
      <c r="D27" s="739">
        <v>13.87</v>
      </c>
      <c r="E27" s="582"/>
      <c r="F27" s="63"/>
      <c r="G27" s="740" t="s">
        <v>110</v>
      </c>
      <c r="H27" s="741">
        <v>21</v>
      </c>
      <c r="I27" s="742">
        <v>14</v>
      </c>
      <c r="J27" s="743">
        <v>19</v>
      </c>
      <c r="K27" s="741">
        <v>54</v>
      </c>
      <c r="L27" s="744">
        <v>56</v>
      </c>
      <c r="M27" s="745">
        <v>-3.57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62.51</v>
      </c>
      <c r="AC27" s="95">
        <v>58.31</v>
      </c>
      <c r="AD27" s="95">
        <v>63.17</v>
      </c>
      <c r="AE27" s="95">
        <v>61.33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2746.99</v>
      </c>
      <c r="CG27" s="979">
        <v>2428.1799999999998</v>
      </c>
      <c r="CH27" s="739">
        <v>13.13</v>
      </c>
      <c r="CI27" s="582"/>
      <c r="CJ27" s="63"/>
      <c r="CK27" s="740" t="s">
        <v>110</v>
      </c>
      <c r="CL27" s="741">
        <v>19</v>
      </c>
      <c r="CM27" s="742">
        <v>26</v>
      </c>
      <c r="CN27" s="743">
        <v>29</v>
      </c>
      <c r="CO27" s="741">
        <v>74</v>
      </c>
      <c r="CP27" s="744">
        <v>79</v>
      </c>
      <c r="CQ27" s="745">
        <v>-6.33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60.86</v>
      </c>
      <c r="DG27" s="95">
        <v>64.53</v>
      </c>
      <c r="DH27" s="95">
        <v>58.91</v>
      </c>
      <c r="DI27" s="95">
        <v>61.43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1635.3700000000003</v>
      </c>
      <c r="FK27" s="979">
        <v>1526.85</v>
      </c>
      <c r="FL27" s="739">
        <v>7.11</v>
      </c>
      <c r="FM27" s="582"/>
      <c r="FN27" s="63"/>
      <c r="FO27" s="740" t="s">
        <v>110</v>
      </c>
      <c r="FP27" s="741">
        <v>41</v>
      </c>
      <c r="FQ27" s="742">
        <v>35</v>
      </c>
      <c r="FR27" s="743">
        <v>41</v>
      </c>
      <c r="FS27" s="741">
        <v>117</v>
      </c>
      <c r="FT27" s="744">
        <v>129</v>
      </c>
      <c r="FU27" s="745">
        <v>-9.3000000000000007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50.26</v>
      </c>
      <c r="GK27" s="95">
        <v>47.23</v>
      </c>
      <c r="GL27" s="95">
        <v>48.96</v>
      </c>
      <c r="GM27" s="95">
        <v>48.82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1835.68</v>
      </c>
      <c r="IO27" s="979">
        <v>1651.77</v>
      </c>
      <c r="IP27" s="739">
        <v>11.13</v>
      </c>
      <c r="IQ27" s="582"/>
      <c r="IR27" s="63"/>
      <c r="IS27" s="740" t="s">
        <v>110</v>
      </c>
      <c r="IT27" s="741">
        <v>65</v>
      </c>
      <c r="IU27" s="742">
        <v>65</v>
      </c>
      <c r="IV27" s="743">
        <v>98</v>
      </c>
      <c r="IW27" s="741">
        <v>228</v>
      </c>
      <c r="IX27" s="744">
        <v>227</v>
      </c>
      <c r="IY27" s="745">
        <v>0.44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46.21</v>
      </c>
      <c r="JO27" s="95">
        <v>45.18</v>
      </c>
      <c r="JP27" s="95">
        <v>50.32</v>
      </c>
      <c r="JQ27" s="95">
        <v>47.24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8520.18</v>
      </c>
      <c r="LS27" s="968">
        <v>7628.47</v>
      </c>
      <c r="LT27" s="755">
        <v>11.69</v>
      </c>
      <c r="LU27" s="63"/>
      <c r="LV27" s="63"/>
      <c r="LW27" s="740" t="s">
        <v>110</v>
      </c>
      <c r="LX27" s="57">
        <v>473</v>
      </c>
      <c r="LY27" s="756">
        <v>491</v>
      </c>
      <c r="LZ27" s="757">
        <v>-3.67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61.33</v>
      </c>
      <c r="MP27" s="990">
        <v>61.43</v>
      </c>
      <c r="MQ27" s="990">
        <v>48.82</v>
      </c>
      <c r="MR27" s="990">
        <v>47.24</v>
      </c>
      <c r="MS27" s="991">
        <v>54.71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2177.13</v>
      </c>
      <c r="C28" s="935">
        <v>1910.63</v>
      </c>
      <c r="D28" s="763">
        <v>13.95</v>
      </c>
      <c r="E28" s="63"/>
      <c r="F28" s="63"/>
      <c r="G28" s="740" t="s">
        <v>112</v>
      </c>
      <c r="H28" s="741">
        <v>302</v>
      </c>
      <c r="I28" s="742">
        <v>263</v>
      </c>
      <c r="J28" s="743">
        <v>263</v>
      </c>
      <c r="K28" s="741">
        <v>828</v>
      </c>
      <c r="L28" s="744">
        <v>683</v>
      </c>
      <c r="M28" s="745">
        <v>21.23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65.430000000000007</v>
      </c>
      <c r="AC28" s="95">
        <v>64.739999999999995</v>
      </c>
      <c r="AD28" s="95">
        <v>72.47</v>
      </c>
      <c r="AE28" s="95">
        <v>67.55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2529</v>
      </c>
      <c r="CG28" s="935">
        <v>2239.9899999999998</v>
      </c>
      <c r="CH28" s="763">
        <v>12.9</v>
      </c>
      <c r="CI28" s="63"/>
      <c r="CJ28" s="63"/>
      <c r="CK28" s="740" t="s">
        <v>112</v>
      </c>
      <c r="CL28" s="741">
        <v>238</v>
      </c>
      <c r="CM28" s="742">
        <v>229</v>
      </c>
      <c r="CN28" s="743">
        <v>270</v>
      </c>
      <c r="CO28" s="741">
        <v>737</v>
      </c>
      <c r="CP28" s="744">
        <v>656</v>
      </c>
      <c r="CQ28" s="745">
        <v>12.35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64.31</v>
      </c>
      <c r="DG28" s="95">
        <v>62.45</v>
      </c>
      <c r="DH28" s="95">
        <v>60.57</v>
      </c>
      <c r="DI28" s="95">
        <v>62.44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1538.9700000000003</v>
      </c>
      <c r="FK28" s="935">
        <v>1436.73</v>
      </c>
      <c r="FL28" s="763">
        <v>7.12</v>
      </c>
      <c r="FM28" s="63"/>
      <c r="FN28" s="63"/>
      <c r="FO28" s="740" t="s">
        <v>112</v>
      </c>
      <c r="FP28" s="741">
        <v>59</v>
      </c>
      <c r="FQ28" s="742">
        <v>47</v>
      </c>
      <c r="FR28" s="743">
        <v>57</v>
      </c>
      <c r="FS28" s="741">
        <v>163</v>
      </c>
      <c r="FT28" s="744">
        <v>163</v>
      </c>
      <c r="FU28" s="745">
        <v>0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51.49</v>
      </c>
      <c r="GK28" s="95">
        <v>50.6</v>
      </c>
      <c r="GL28" s="95">
        <v>52.33</v>
      </c>
      <c r="GM28" s="95">
        <v>51.47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1739.5</v>
      </c>
      <c r="IO28" s="935">
        <v>1564.47</v>
      </c>
      <c r="IP28" s="763">
        <v>11.19</v>
      </c>
      <c r="IQ28" s="63"/>
      <c r="IR28" s="63"/>
      <c r="IS28" s="740" t="s">
        <v>112</v>
      </c>
      <c r="IT28" s="741">
        <v>294</v>
      </c>
      <c r="IU28" s="742">
        <v>512</v>
      </c>
      <c r="IV28" s="743">
        <v>498</v>
      </c>
      <c r="IW28" s="741">
        <v>1304</v>
      </c>
      <c r="IX28" s="744">
        <v>1241</v>
      </c>
      <c r="IY28" s="745">
        <v>5.08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50.36</v>
      </c>
      <c r="JO28" s="95">
        <v>53.97</v>
      </c>
      <c r="JP28" s="95">
        <v>61.78</v>
      </c>
      <c r="JQ28" s="95">
        <v>55.37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7984.6</v>
      </c>
      <c r="LS28" s="971">
        <v>7151.8200000000006</v>
      </c>
      <c r="LT28" s="780">
        <v>11.64</v>
      </c>
      <c r="LU28" s="63"/>
      <c r="LV28" s="63"/>
      <c r="LW28" s="740" t="s">
        <v>112</v>
      </c>
      <c r="LX28" s="57">
        <v>3032</v>
      </c>
      <c r="LY28" s="756">
        <v>2743</v>
      </c>
      <c r="LZ28" s="757">
        <v>10.54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67.55</v>
      </c>
      <c r="MP28" s="990">
        <v>62.44</v>
      </c>
      <c r="MQ28" s="990">
        <v>51.47</v>
      </c>
      <c r="MR28" s="990">
        <v>55.37</v>
      </c>
      <c r="MS28" s="991">
        <v>59.21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125.01000000000002</v>
      </c>
      <c r="C29" s="944">
        <v>111.04</v>
      </c>
      <c r="D29" s="901">
        <v>12.58</v>
      </c>
      <c r="E29" s="63"/>
      <c r="F29" s="63"/>
      <c r="G29" s="740" t="s">
        <v>113</v>
      </c>
      <c r="H29" s="741">
        <v>365</v>
      </c>
      <c r="I29" s="742">
        <v>325</v>
      </c>
      <c r="J29" s="743">
        <v>251</v>
      </c>
      <c r="K29" s="741">
        <v>941</v>
      </c>
      <c r="L29" s="744">
        <v>676</v>
      </c>
      <c r="M29" s="745">
        <v>39.200000000000003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62.62</v>
      </c>
      <c r="AC29" s="95">
        <v>56.26</v>
      </c>
      <c r="AD29" s="95">
        <v>68.510000000000005</v>
      </c>
      <c r="AE29" s="95">
        <v>62.46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20725</v>
      </c>
      <c r="AN29" s="866">
        <v>297</v>
      </c>
      <c r="AO29" s="866">
        <v>73137</v>
      </c>
      <c r="AP29" s="865">
        <v>39547</v>
      </c>
      <c r="AQ29" s="866"/>
      <c r="AR29" s="866"/>
      <c r="AS29" s="866"/>
      <c r="AT29" s="1021"/>
      <c r="AU29" s="1022">
        <v>133706</v>
      </c>
      <c r="AV29" s="866">
        <v>53482</v>
      </c>
      <c r="AW29" s="1012">
        <v>187188</v>
      </c>
      <c r="AX29" s="102"/>
      <c r="AY29" s="102"/>
      <c r="AZ29" s="852" t="s">
        <v>66</v>
      </c>
      <c r="BA29" s="1023">
        <v>1777</v>
      </c>
      <c r="BB29" s="1024">
        <v>0</v>
      </c>
      <c r="BC29" s="1024">
        <v>1724</v>
      </c>
      <c r="BD29" s="1025">
        <v>500</v>
      </c>
      <c r="BE29" s="1024"/>
      <c r="BF29" s="1024"/>
      <c r="BG29" s="1024"/>
      <c r="BH29" s="1024"/>
      <c r="BI29" s="1026">
        <v>4001</v>
      </c>
      <c r="BJ29" s="1024">
        <v>838</v>
      </c>
      <c r="BK29" s="1017">
        <v>4839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217.98999999999998</v>
      </c>
      <c r="CG29" s="944">
        <v>188.19</v>
      </c>
      <c r="CH29" s="901">
        <v>15.84</v>
      </c>
      <c r="CI29" s="63"/>
      <c r="CJ29" s="63"/>
      <c r="CK29" s="740" t="s">
        <v>113</v>
      </c>
      <c r="CL29" s="741">
        <v>49</v>
      </c>
      <c r="CM29" s="742">
        <v>68</v>
      </c>
      <c r="CN29" s="743">
        <v>81</v>
      </c>
      <c r="CO29" s="741">
        <v>198</v>
      </c>
      <c r="CP29" s="744">
        <v>201</v>
      </c>
      <c r="CQ29" s="745">
        <v>-1.49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62.47</v>
      </c>
      <c r="DG29" s="95">
        <v>63.92</v>
      </c>
      <c r="DH29" s="95">
        <v>62.79</v>
      </c>
      <c r="DI29" s="95">
        <v>63.06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19499</v>
      </c>
      <c r="DR29" s="866">
        <v>254</v>
      </c>
      <c r="DS29" s="866">
        <v>62938</v>
      </c>
      <c r="DT29" s="862">
        <v>10948</v>
      </c>
      <c r="DU29" s="860"/>
      <c r="DV29" s="861"/>
      <c r="DW29" s="861"/>
      <c r="DX29" s="861"/>
      <c r="DY29" s="840">
        <v>93639</v>
      </c>
      <c r="DZ29" s="866">
        <v>58843</v>
      </c>
      <c r="EA29" s="1012">
        <v>152482</v>
      </c>
      <c r="EB29" s="102"/>
      <c r="EC29" s="102"/>
      <c r="ED29" s="852" t="s">
        <v>66</v>
      </c>
      <c r="EE29" s="1023">
        <v>2478</v>
      </c>
      <c r="EF29" s="1024">
        <v>0</v>
      </c>
      <c r="EG29" s="1024">
        <v>2079</v>
      </c>
      <c r="EH29" s="862">
        <v>1393</v>
      </c>
      <c r="EI29" s="860"/>
      <c r="EJ29" s="861"/>
      <c r="EK29" s="861"/>
      <c r="EL29" s="861"/>
      <c r="EM29" s="840">
        <v>5950</v>
      </c>
      <c r="EN29" s="1024">
        <v>1025</v>
      </c>
      <c r="EO29" s="1017">
        <v>6975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96.4</v>
      </c>
      <c r="FK29" s="944">
        <v>90.11999999999999</v>
      </c>
      <c r="FL29" s="901">
        <v>6.97</v>
      </c>
      <c r="FM29" s="63"/>
      <c r="FN29" s="63"/>
      <c r="FO29" s="740" t="s">
        <v>113</v>
      </c>
      <c r="FP29" s="741">
        <v>76</v>
      </c>
      <c r="FQ29" s="742">
        <v>82</v>
      </c>
      <c r="FR29" s="743">
        <v>68</v>
      </c>
      <c r="FS29" s="741">
        <v>226</v>
      </c>
      <c r="FT29" s="744">
        <v>244</v>
      </c>
      <c r="FU29" s="745">
        <v>-7.38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58.31</v>
      </c>
      <c r="GK29" s="95">
        <v>56.14</v>
      </c>
      <c r="GL29" s="95">
        <v>51.95</v>
      </c>
      <c r="GM29" s="95">
        <v>55.47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27312</v>
      </c>
      <c r="GV29" s="866">
        <v>226</v>
      </c>
      <c r="GW29" s="866">
        <v>41740</v>
      </c>
      <c r="GX29" s="862">
        <v>132</v>
      </c>
      <c r="GY29" s="861"/>
      <c r="GZ29" s="861"/>
      <c r="HA29" s="861"/>
      <c r="HB29" s="861"/>
      <c r="HC29" s="840">
        <v>69410</v>
      </c>
      <c r="HD29" s="866">
        <v>29104</v>
      </c>
      <c r="HE29" s="1012">
        <v>98514</v>
      </c>
      <c r="HF29" s="102"/>
      <c r="HG29" s="102"/>
      <c r="HH29" s="852" t="s">
        <v>66</v>
      </c>
      <c r="HI29" s="1023">
        <v>1030</v>
      </c>
      <c r="HJ29" s="1024">
        <v>0</v>
      </c>
      <c r="HK29" s="1024">
        <v>1895</v>
      </c>
      <c r="HL29" s="862">
        <v>1232</v>
      </c>
      <c r="HM29" s="861"/>
      <c r="HN29" s="861"/>
      <c r="HO29" s="861"/>
      <c r="HP29" s="861"/>
      <c r="HQ29" s="840">
        <v>4157</v>
      </c>
      <c r="HR29" s="1024">
        <v>1450</v>
      </c>
      <c r="HS29" s="1017">
        <v>5607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96.179999999999993</v>
      </c>
      <c r="IO29" s="944">
        <v>87.299999999999983</v>
      </c>
      <c r="IP29" s="901">
        <v>10.17</v>
      </c>
      <c r="IQ29" s="63"/>
      <c r="IR29" s="63"/>
      <c r="IS29" s="740" t="s">
        <v>113</v>
      </c>
      <c r="IT29" s="741">
        <v>17</v>
      </c>
      <c r="IU29" s="742">
        <v>14</v>
      </c>
      <c r="IV29" s="743">
        <v>29</v>
      </c>
      <c r="IW29" s="741">
        <v>60</v>
      </c>
      <c r="IX29" s="744">
        <v>52</v>
      </c>
      <c r="IY29" s="745">
        <v>15.38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56.37</v>
      </c>
      <c r="JO29" s="95">
        <v>55.31</v>
      </c>
      <c r="JP29" s="95">
        <v>59.44</v>
      </c>
      <c r="JQ29" s="95">
        <v>57.04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30060</v>
      </c>
      <c r="JZ29" s="866">
        <v>120</v>
      </c>
      <c r="KA29" s="866">
        <v>47160</v>
      </c>
      <c r="KB29" s="865">
        <v>1655</v>
      </c>
      <c r="KC29" s="866"/>
      <c r="KD29" s="866"/>
      <c r="KE29" s="866"/>
      <c r="KF29" s="866"/>
      <c r="KG29" s="867">
        <v>78995</v>
      </c>
      <c r="KH29" s="866">
        <v>14109</v>
      </c>
      <c r="KI29" s="1012">
        <v>93104</v>
      </c>
      <c r="KJ29" s="102"/>
      <c r="KK29" s="102"/>
      <c r="KL29" s="852" t="s">
        <v>66</v>
      </c>
      <c r="KM29" s="1023">
        <v>1459</v>
      </c>
      <c r="KN29" s="1024">
        <v>0</v>
      </c>
      <c r="KO29" s="1024">
        <v>2168</v>
      </c>
      <c r="KP29" s="865">
        <v>740</v>
      </c>
      <c r="KQ29" s="866"/>
      <c r="KR29" s="866"/>
      <c r="KS29" s="866"/>
      <c r="KT29" s="866"/>
      <c r="KU29" s="867">
        <v>4367</v>
      </c>
      <c r="KV29" s="1024">
        <v>1034</v>
      </c>
      <c r="KW29" s="1017">
        <v>5401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535.57999999999993</v>
      </c>
      <c r="LS29" s="1000">
        <v>476.64999999999992</v>
      </c>
      <c r="LT29" s="914">
        <v>12.36</v>
      </c>
      <c r="LU29" s="63"/>
      <c r="LV29" s="63"/>
      <c r="LW29" s="740" t="s">
        <v>113</v>
      </c>
      <c r="LX29" s="57">
        <v>1425</v>
      </c>
      <c r="LY29" s="756">
        <v>1173</v>
      </c>
      <c r="LZ29" s="757">
        <v>21.48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62.46</v>
      </c>
      <c r="MP29" s="990">
        <v>63.06</v>
      </c>
      <c r="MQ29" s="990">
        <v>55.47</v>
      </c>
      <c r="MR29" s="990">
        <v>57.04</v>
      </c>
      <c r="MS29" s="991">
        <v>59.51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97596</v>
      </c>
      <c r="NB29" s="869">
        <v>897</v>
      </c>
      <c r="NC29" s="869">
        <v>224975</v>
      </c>
      <c r="ND29" s="870">
        <v>52282</v>
      </c>
      <c r="NE29" s="869"/>
      <c r="NF29" s="869"/>
      <c r="NG29" s="869"/>
      <c r="NH29" s="869"/>
      <c r="NI29" s="871">
        <v>375750</v>
      </c>
      <c r="NJ29" s="1027">
        <v>155538</v>
      </c>
      <c r="NK29" s="873">
        <v>531288</v>
      </c>
      <c r="NL29" s="585"/>
      <c r="NM29" s="585"/>
      <c r="NN29" s="859" t="s">
        <v>66</v>
      </c>
      <c r="NO29" s="868">
        <v>6744</v>
      </c>
      <c r="NP29" s="869">
        <v>0</v>
      </c>
      <c r="NQ29" s="869">
        <v>7866</v>
      </c>
      <c r="NR29" s="870">
        <v>3865</v>
      </c>
      <c r="NS29" s="869"/>
      <c r="NT29" s="869"/>
      <c r="NU29" s="869"/>
      <c r="NV29" s="869"/>
      <c r="NW29" s="871">
        <v>18475</v>
      </c>
      <c r="NX29" s="841">
        <v>4347</v>
      </c>
      <c r="NY29" s="873">
        <v>22822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61</v>
      </c>
      <c r="I30" s="742">
        <v>58</v>
      </c>
      <c r="J30" s="743">
        <v>69</v>
      </c>
      <c r="K30" s="741">
        <v>188</v>
      </c>
      <c r="L30" s="744">
        <v>209</v>
      </c>
      <c r="M30" s="745">
        <v>-10.050000000000001</v>
      </c>
      <c r="N30" s="66"/>
      <c r="O30" s="794" t="s">
        <v>38</v>
      </c>
      <c r="P30" s="795">
        <v>456.22</v>
      </c>
      <c r="Q30" s="796">
        <v>428.16</v>
      </c>
      <c r="R30" s="797">
        <v>6.55</v>
      </c>
      <c r="S30" s="795">
        <v>0</v>
      </c>
      <c r="T30" s="796">
        <v>0</v>
      </c>
      <c r="U30" s="797">
        <v>0</v>
      </c>
      <c r="V30" s="795">
        <v>371.27</v>
      </c>
      <c r="W30" s="796">
        <v>348.25</v>
      </c>
      <c r="X30" s="797">
        <v>6.61</v>
      </c>
      <c r="Y30" s="66"/>
      <c r="Z30" s="66"/>
      <c r="AA30" s="66" t="s">
        <v>80</v>
      </c>
      <c r="AB30" s="95">
        <v>68.06</v>
      </c>
      <c r="AC30" s="95">
        <v>67.569999999999993</v>
      </c>
      <c r="AD30" s="95">
        <v>69.19</v>
      </c>
      <c r="AE30" s="95">
        <v>68.27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97983</v>
      </c>
      <c r="AN30" s="866">
        <v>792</v>
      </c>
      <c r="AO30" s="866">
        <v>120341</v>
      </c>
      <c r="AP30" s="865">
        <v>91441</v>
      </c>
      <c r="AQ30" s="866"/>
      <c r="AR30" s="866"/>
      <c r="AS30" s="866"/>
      <c r="AT30" s="1021"/>
      <c r="AU30" s="1022">
        <v>310557</v>
      </c>
      <c r="AV30" s="866">
        <v>196499</v>
      </c>
      <c r="AW30" s="1012">
        <v>507056</v>
      </c>
      <c r="AX30" s="102"/>
      <c r="AY30" s="102"/>
      <c r="AZ30" s="852" t="s">
        <v>72</v>
      </c>
      <c r="BA30" s="1023">
        <v>3721</v>
      </c>
      <c r="BB30" s="1024">
        <v>0</v>
      </c>
      <c r="BC30" s="1024">
        <v>4919</v>
      </c>
      <c r="BD30" s="1025">
        <v>1342</v>
      </c>
      <c r="BE30" s="1024"/>
      <c r="BF30" s="1024"/>
      <c r="BG30" s="1024"/>
      <c r="BH30" s="1024"/>
      <c r="BI30" s="1026">
        <v>9982</v>
      </c>
      <c r="BJ30" s="1024">
        <v>3466</v>
      </c>
      <c r="BK30" s="1017">
        <v>13448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72</v>
      </c>
      <c r="CM30" s="742">
        <v>64</v>
      </c>
      <c r="CN30" s="743">
        <v>75</v>
      </c>
      <c r="CO30" s="741">
        <v>211</v>
      </c>
      <c r="CP30" s="744">
        <v>215</v>
      </c>
      <c r="CQ30" s="745">
        <v>-1.86</v>
      </c>
      <c r="CR30" s="66"/>
      <c r="CS30" s="794" t="s">
        <v>38</v>
      </c>
      <c r="CT30" s="795">
        <v>481.32</v>
      </c>
      <c r="CU30" s="796">
        <v>455.95</v>
      </c>
      <c r="CV30" s="797">
        <v>5.56</v>
      </c>
      <c r="CW30" s="795">
        <v>0</v>
      </c>
      <c r="CX30" s="796">
        <v>0</v>
      </c>
      <c r="CY30" s="797">
        <v>0</v>
      </c>
      <c r="CZ30" s="795">
        <v>404.84</v>
      </c>
      <c r="DA30" s="796">
        <v>383.3</v>
      </c>
      <c r="DB30" s="797">
        <v>5.62</v>
      </c>
      <c r="DC30" s="66"/>
      <c r="DD30" s="66"/>
      <c r="DE30" s="66" t="s">
        <v>80</v>
      </c>
      <c r="DF30" s="95">
        <v>63.29</v>
      </c>
      <c r="DG30" s="95">
        <v>62.74</v>
      </c>
      <c r="DH30" s="95">
        <v>56.38</v>
      </c>
      <c r="DI30" s="95">
        <v>60.8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132903</v>
      </c>
      <c r="DR30" s="866">
        <v>891</v>
      </c>
      <c r="DS30" s="866">
        <v>235806</v>
      </c>
      <c r="DT30" s="862">
        <v>29104</v>
      </c>
      <c r="DU30" s="860"/>
      <c r="DV30" s="861"/>
      <c r="DW30" s="861"/>
      <c r="DX30" s="861"/>
      <c r="DY30" s="840">
        <v>398704</v>
      </c>
      <c r="DZ30" s="866">
        <v>133118</v>
      </c>
      <c r="EA30" s="1012">
        <v>531822</v>
      </c>
      <c r="EB30" s="102"/>
      <c r="EC30" s="102"/>
      <c r="ED30" s="852" t="s">
        <v>72</v>
      </c>
      <c r="EE30" s="1023">
        <v>6826</v>
      </c>
      <c r="EF30" s="1024">
        <v>0</v>
      </c>
      <c r="EG30" s="1024">
        <v>7533</v>
      </c>
      <c r="EH30" s="862">
        <v>4277</v>
      </c>
      <c r="EI30" s="860"/>
      <c r="EJ30" s="861"/>
      <c r="EK30" s="861"/>
      <c r="EL30" s="861"/>
      <c r="EM30" s="840">
        <v>18636</v>
      </c>
      <c r="EN30" s="1024">
        <v>6635</v>
      </c>
      <c r="EO30" s="1017">
        <v>25271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220</v>
      </c>
      <c r="FQ30" s="742">
        <v>293</v>
      </c>
      <c r="FR30" s="743">
        <v>248</v>
      </c>
      <c r="FS30" s="741">
        <v>761</v>
      </c>
      <c r="FT30" s="744">
        <v>753</v>
      </c>
      <c r="FU30" s="745">
        <v>1.06</v>
      </c>
      <c r="FV30" s="66"/>
      <c r="FW30" s="794" t="s">
        <v>38</v>
      </c>
      <c r="FX30" s="795">
        <v>460.79</v>
      </c>
      <c r="FY30" s="796">
        <v>446.15</v>
      </c>
      <c r="FZ30" s="797">
        <v>3.28</v>
      </c>
      <c r="GA30" s="795">
        <v>0</v>
      </c>
      <c r="GB30" s="796">
        <v>0</v>
      </c>
      <c r="GC30" s="797">
        <v>0</v>
      </c>
      <c r="GD30" s="795">
        <v>416.33</v>
      </c>
      <c r="GE30" s="796">
        <v>403.24</v>
      </c>
      <c r="GF30" s="797">
        <v>3.25</v>
      </c>
      <c r="GG30" s="66"/>
      <c r="GH30" s="66"/>
      <c r="GI30" s="66" t="s">
        <v>80</v>
      </c>
      <c r="GJ30" s="95">
        <v>53.74</v>
      </c>
      <c r="GK30" s="95">
        <v>49.72</v>
      </c>
      <c r="GL30" s="95">
        <v>49.36</v>
      </c>
      <c r="GM30" s="95">
        <v>50.94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101235</v>
      </c>
      <c r="GV30" s="866">
        <v>906</v>
      </c>
      <c r="GW30" s="866">
        <v>184294</v>
      </c>
      <c r="GX30" s="862">
        <v>1083</v>
      </c>
      <c r="GY30" s="861"/>
      <c r="GZ30" s="861"/>
      <c r="HA30" s="861"/>
      <c r="HB30" s="861"/>
      <c r="HC30" s="840">
        <v>287518</v>
      </c>
      <c r="HD30" s="866">
        <v>54310</v>
      </c>
      <c r="HE30" s="1012">
        <v>341828</v>
      </c>
      <c r="HF30" s="102"/>
      <c r="HG30" s="102"/>
      <c r="HH30" s="852" t="s">
        <v>72</v>
      </c>
      <c r="HI30" s="1023">
        <v>1831</v>
      </c>
      <c r="HJ30" s="1024">
        <v>0</v>
      </c>
      <c r="HK30" s="1024">
        <v>8303</v>
      </c>
      <c r="HL30" s="862">
        <v>2095</v>
      </c>
      <c r="HM30" s="861"/>
      <c r="HN30" s="861"/>
      <c r="HO30" s="861"/>
      <c r="HP30" s="861"/>
      <c r="HQ30" s="840">
        <v>12229</v>
      </c>
      <c r="HR30" s="1024">
        <v>4922</v>
      </c>
      <c r="HS30" s="1017">
        <v>17151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26</v>
      </c>
      <c r="IU30" s="742">
        <v>12</v>
      </c>
      <c r="IV30" s="743">
        <v>19</v>
      </c>
      <c r="IW30" s="741">
        <v>57</v>
      </c>
      <c r="IX30" s="744">
        <v>45</v>
      </c>
      <c r="IY30" s="745">
        <v>26.67</v>
      </c>
      <c r="IZ30" s="66"/>
      <c r="JA30" s="794" t="s">
        <v>38</v>
      </c>
      <c r="JB30" s="795">
        <v>526.89</v>
      </c>
      <c r="JC30" s="796">
        <v>503.03</v>
      </c>
      <c r="JD30" s="797">
        <v>4.74</v>
      </c>
      <c r="JE30" s="795">
        <v>0</v>
      </c>
      <c r="JF30" s="796">
        <v>0</v>
      </c>
      <c r="JG30" s="797">
        <v>0</v>
      </c>
      <c r="JH30" s="795">
        <v>457.69</v>
      </c>
      <c r="JI30" s="796">
        <v>435.04</v>
      </c>
      <c r="JJ30" s="797">
        <v>5.21</v>
      </c>
      <c r="JK30" s="66"/>
      <c r="JL30" s="66"/>
      <c r="JM30" s="66" t="s">
        <v>80</v>
      </c>
      <c r="JN30" s="95">
        <v>50.5</v>
      </c>
      <c r="JO30" s="95">
        <v>54.36</v>
      </c>
      <c r="JP30" s="95">
        <v>58.03</v>
      </c>
      <c r="JQ30" s="95">
        <v>54.3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136569</v>
      </c>
      <c r="JZ30" s="866">
        <v>960</v>
      </c>
      <c r="KA30" s="866">
        <v>205322</v>
      </c>
      <c r="KB30" s="865">
        <v>2649</v>
      </c>
      <c r="KC30" s="866"/>
      <c r="KD30" s="866"/>
      <c r="KE30" s="866"/>
      <c r="KF30" s="866"/>
      <c r="KG30" s="867">
        <v>345500</v>
      </c>
      <c r="KH30" s="866">
        <v>116532</v>
      </c>
      <c r="KI30" s="1012">
        <v>462032</v>
      </c>
      <c r="KJ30" s="102"/>
      <c r="KK30" s="102"/>
      <c r="KL30" s="852" t="s">
        <v>72</v>
      </c>
      <c r="KM30" s="1023">
        <v>2945</v>
      </c>
      <c r="KN30" s="1024">
        <v>0</v>
      </c>
      <c r="KO30" s="1024">
        <v>6073</v>
      </c>
      <c r="KP30" s="865">
        <v>1359</v>
      </c>
      <c r="KQ30" s="866"/>
      <c r="KR30" s="866"/>
      <c r="KS30" s="866"/>
      <c r="KT30" s="866"/>
      <c r="KU30" s="867">
        <v>10377</v>
      </c>
      <c r="KV30" s="1024">
        <v>5119</v>
      </c>
      <c r="KW30" s="1017">
        <v>15496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1217</v>
      </c>
      <c r="LY30" s="756">
        <v>1222</v>
      </c>
      <c r="LZ30" s="757">
        <v>-0.41</v>
      </c>
      <c r="MA30" s="73"/>
      <c r="MB30" s="794" t="s">
        <v>38</v>
      </c>
      <c r="MC30" s="795">
        <v>480.14</v>
      </c>
      <c r="MD30" s="796">
        <v>456.77</v>
      </c>
      <c r="ME30" s="797">
        <v>5.12</v>
      </c>
      <c r="MF30" s="795">
        <v>0</v>
      </c>
      <c r="MG30" s="796">
        <v>0</v>
      </c>
      <c r="MH30" s="797">
        <v>0</v>
      </c>
      <c r="MI30" s="795">
        <v>409.04</v>
      </c>
      <c r="MJ30" s="796">
        <v>388.91</v>
      </c>
      <c r="MK30" s="797">
        <v>5.18</v>
      </c>
      <c r="ML30" s="4"/>
      <c r="MM30" s="4"/>
      <c r="MN30" s="4" t="s">
        <v>80</v>
      </c>
      <c r="MO30" s="990">
        <v>68.27</v>
      </c>
      <c r="MP30" s="990">
        <v>60.8</v>
      </c>
      <c r="MQ30" s="990">
        <v>50.94</v>
      </c>
      <c r="MR30" s="990">
        <v>54.3</v>
      </c>
      <c r="MS30" s="991">
        <v>58.58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468690</v>
      </c>
      <c r="NB30" s="869">
        <v>3549</v>
      </c>
      <c r="NC30" s="869">
        <v>745763</v>
      </c>
      <c r="ND30" s="870">
        <v>124277</v>
      </c>
      <c r="NE30" s="869"/>
      <c r="NF30" s="869"/>
      <c r="NG30" s="869"/>
      <c r="NH30" s="869"/>
      <c r="NI30" s="871">
        <v>1342279</v>
      </c>
      <c r="NJ30" s="1027">
        <v>500459</v>
      </c>
      <c r="NK30" s="873">
        <v>1842738</v>
      </c>
      <c r="NL30" s="585"/>
      <c r="NM30" s="585"/>
      <c r="NN30" s="859" t="s">
        <v>72</v>
      </c>
      <c r="NO30" s="868">
        <v>15323</v>
      </c>
      <c r="NP30" s="869">
        <v>0</v>
      </c>
      <c r="NQ30" s="869">
        <v>26828</v>
      </c>
      <c r="NR30" s="870">
        <v>9073</v>
      </c>
      <c r="NS30" s="869"/>
      <c r="NT30" s="869"/>
      <c r="NU30" s="869"/>
      <c r="NV30" s="869"/>
      <c r="NW30" s="871">
        <v>51224</v>
      </c>
      <c r="NX30" s="841">
        <v>20142</v>
      </c>
      <c r="NY30" s="873">
        <v>71366</v>
      </c>
    </row>
    <row r="31" spans="1:389" ht="23.25" customHeight="1" thickBot="1" x14ac:dyDescent="0.3">
      <c r="A31" s="58" t="s">
        <v>116</v>
      </c>
      <c r="B31" s="1029">
        <v>6227</v>
      </c>
      <c r="C31" s="1030">
        <v>6227</v>
      </c>
      <c r="D31" s="739">
        <v>0</v>
      </c>
      <c r="E31" s="63"/>
      <c r="F31" s="63"/>
      <c r="G31" s="740" t="s">
        <v>117</v>
      </c>
      <c r="H31" s="741">
        <v>75</v>
      </c>
      <c r="I31" s="742">
        <v>41</v>
      </c>
      <c r="J31" s="743">
        <v>35</v>
      </c>
      <c r="K31" s="741">
        <v>151</v>
      </c>
      <c r="L31" s="744">
        <v>159</v>
      </c>
      <c r="M31" s="745">
        <v>-5.03</v>
      </c>
      <c r="N31" s="66"/>
      <c r="O31" s="794" t="s">
        <v>52</v>
      </c>
      <c r="P31" s="795">
        <v>459.73</v>
      </c>
      <c r="Q31" s="796">
        <v>427.1</v>
      </c>
      <c r="R31" s="797">
        <v>7.64</v>
      </c>
      <c r="S31" s="795">
        <v>449.26</v>
      </c>
      <c r="T31" s="796">
        <v>422.61</v>
      </c>
      <c r="U31" s="797">
        <v>6.31</v>
      </c>
      <c r="V31" s="795">
        <v>457.78</v>
      </c>
      <c r="W31" s="796">
        <v>426.26</v>
      </c>
      <c r="X31" s="797">
        <v>7.39</v>
      </c>
      <c r="Y31" s="66"/>
      <c r="Z31" s="66"/>
      <c r="AA31" s="66" t="s">
        <v>84</v>
      </c>
      <c r="AB31" s="95">
        <v>63.04</v>
      </c>
      <c r="AC31" s="95">
        <v>55.35</v>
      </c>
      <c r="AD31" s="95">
        <v>63.49</v>
      </c>
      <c r="AE31" s="95">
        <v>60.63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6227</v>
      </c>
      <c r="CG31" s="1030">
        <v>6227</v>
      </c>
      <c r="CH31" s="739">
        <v>0</v>
      </c>
      <c r="CI31" s="63"/>
      <c r="CJ31" s="63"/>
      <c r="CK31" s="740" t="s">
        <v>117</v>
      </c>
      <c r="CL31" s="741">
        <v>47</v>
      </c>
      <c r="CM31" s="742">
        <v>29</v>
      </c>
      <c r="CN31" s="743">
        <v>42</v>
      </c>
      <c r="CO31" s="741">
        <v>118</v>
      </c>
      <c r="CP31" s="744">
        <v>128</v>
      </c>
      <c r="CQ31" s="745">
        <v>-7.81</v>
      </c>
      <c r="CR31" s="66"/>
      <c r="CS31" s="794" t="s">
        <v>52</v>
      </c>
      <c r="CT31" s="795">
        <v>686.81</v>
      </c>
      <c r="CU31" s="796">
        <v>638.98</v>
      </c>
      <c r="CV31" s="797">
        <v>7.49</v>
      </c>
      <c r="CW31" s="795">
        <v>452.51</v>
      </c>
      <c r="CX31" s="796">
        <v>426.9</v>
      </c>
      <c r="CY31" s="797">
        <v>6</v>
      </c>
      <c r="CZ31" s="795">
        <v>649.58000000000004</v>
      </c>
      <c r="DA31" s="796">
        <v>605.19000000000005</v>
      </c>
      <c r="DB31" s="797">
        <v>7.33</v>
      </c>
      <c r="DC31" s="66"/>
      <c r="DD31" s="66"/>
      <c r="DE31" s="66" t="s">
        <v>84</v>
      </c>
      <c r="DF31" s="95">
        <v>55.13</v>
      </c>
      <c r="DG31" s="95">
        <v>58.48</v>
      </c>
      <c r="DH31" s="95">
        <v>55.9</v>
      </c>
      <c r="DI31" s="95">
        <v>56.5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6227</v>
      </c>
      <c r="FK31" s="1030">
        <v>6227</v>
      </c>
      <c r="FL31" s="739">
        <v>0</v>
      </c>
      <c r="FM31" s="63"/>
      <c r="FN31" s="63"/>
      <c r="FO31" s="740" t="s">
        <v>117</v>
      </c>
      <c r="FP31" s="741">
        <v>64</v>
      </c>
      <c r="FQ31" s="742">
        <v>61</v>
      </c>
      <c r="FR31" s="743">
        <v>52</v>
      </c>
      <c r="FS31" s="741">
        <v>177</v>
      </c>
      <c r="FT31" s="744">
        <v>209</v>
      </c>
      <c r="FU31" s="745">
        <v>-15.31</v>
      </c>
      <c r="FV31" s="66"/>
      <c r="FW31" s="794" t="s">
        <v>52</v>
      </c>
      <c r="FX31" s="795">
        <v>515.38</v>
      </c>
      <c r="FY31" s="796">
        <v>492.99</v>
      </c>
      <c r="FZ31" s="797">
        <v>4.54</v>
      </c>
      <c r="GA31" s="795">
        <v>417.77</v>
      </c>
      <c r="GB31" s="796">
        <v>399.95</v>
      </c>
      <c r="GC31" s="797">
        <v>4.46</v>
      </c>
      <c r="GD31" s="795">
        <v>505.96</v>
      </c>
      <c r="GE31" s="796">
        <v>484.04</v>
      </c>
      <c r="GF31" s="797">
        <v>4.53</v>
      </c>
      <c r="GG31" s="66"/>
      <c r="GH31" s="66"/>
      <c r="GI31" s="66" t="s">
        <v>84</v>
      </c>
      <c r="GJ31" s="95">
        <v>52.19</v>
      </c>
      <c r="GK31" s="95">
        <v>53.39</v>
      </c>
      <c r="GL31" s="95">
        <v>41.54</v>
      </c>
      <c r="GM31" s="95">
        <v>49.04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6227</v>
      </c>
      <c r="IO31" s="1030">
        <v>6227</v>
      </c>
      <c r="IP31" s="739">
        <v>0</v>
      </c>
      <c r="IQ31" s="63"/>
      <c r="IR31" s="63"/>
      <c r="IS31" s="740" t="s">
        <v>117</v>
      </c>
      <c r="IT31" s="741">
        <v>2</v>
      </c>
      <c r="IU31" s="742">
        <v>13</v>
      </c>
      <c r="IV31" s="743">
        <v>14</v>
      </c>
      <c r="IW31" s="741">
        <v>29</v>
      </c>
      <c r="IX31" s="744">
        <v>30</v>
      </c>
      <c r="IY31" s="745">
        <v>-3.33</v>
      </c>
      <c r="IZ31" s="66"/>
      <c r="JA31" s="794" t="s">
        <v>52</v>
      </c>
      <c r="JB31" s="795">
        <v>461.08</v>
      </c>
      <c r="JC31" s="796">
        <v>434.85</v>
      </c>
      <c r="JD31" s="797">
        <v>6.03</v>
      </c>
      <c r="JE31" s="795">
        <v>316.97000000000003</v>
      </c>
      <c r="JF31" s="796">
        <v>309.55</v>
      </c>
      <c r="JG31" s="797">
        <v>2.4</v>
      </c>
      <c r="JH31" s="795">
        <v>442.16</v>
      </c>
      <c r="JI31" s="796">
        <v>417.92</v>
      </c>
      <c r="JJ31" s="797">
        <v>5.8</v>
      </c>
      <c r="JK31" s="66"/>
      <c r="JL31" s="66"/>
      <c r="JM31" s="66" t="s">
        <v>84</v>
      </c>
      <c r="JN31" s="95">
        <v>46.21</v>
      </c>
      <c r="JO31" s="95">
        <v>47.5</v>
      </c>
      <c r="JP31" s="95">
        <v>53.09</v>
      </c>
      <c r="JQ31" s="95">
        <v>48.93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6227</v>
      </c>
      <c r="LS31" s="1039">
        <v>6227</v>
      </c>
      <c r="LT31" s="755">
        <v>0</v>
      </c>
      <c r="LU31" s="63"/>
      <c r="LV31" s="63"/>
      <c r="LW31" s="740" t="s">
        <v>117</v>
      </c>
      <c r="LX31" s="57">
        <v>475</v>
      </c>
      <c r="LY31" s="756">
        <v>526</v>
      </c>
      <c r="LZ31" s="757">
        <v>-9.6999999999999993</v>
      </c>
      <c r="MA31" s="73"/>
      <c r="MB31" s="794" t="s">
        <v>52</v>
      </c>
      <c r="MC31" s="795">
        <v>533.17999999999995</v>
      </c>
      <c r="MD31" s="796">
        <v>500.1</v>
      </c>
      <c r="ME31" s="797">
        <v>6.61</v>
      </c>
      <c r="MF31" s="795">
        <v>419.46</v>
      </c>
      <c r="MG31" s="796">
        <v>397.57</v>
      </c>
      <c r="MH31" s="797">
        <v>5.51</v>
      </c>
      <c r="MI31" s="795">
        <v>516.34</v>
      </c>
      <c r="MJ31" s="796">
        <v>484.87</v>
      </c>
      <c r="MK31" s="797">
        <v>6.49</v>
      </c>
      <c r="ML31" s="4"/>
      <c r="MM31" s="4"/>
      <c r="MN31" s="4" t="s">
        <v>84</v>
      </c>
      <c r="MO31" s="990">
        <v>60.63</v>
      </c>
      <c r="MP31" s="990">
        <v>56.5</v>
      </c>
      <c r="MQ31" s="990">
        <v>49.04</v>
      </c>
      <c r="MR31" s="990">
        <v>48.93</v>
      </c>
      <c r="MS31" s="991">
        <v>53.78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65.989999999999995</v>
      </c>
      <c r="C32" s="1043">
        <v>61.74</v>
      </c>
      <c r="D32" s="739">
        <v>4.25</v>
      </c>
      <c r="E32" s="584"/>
      <c r="F32" s="63"/>
      <c r="G32" s="740" t="s">
        <v>119</v>
      </c>
      <c r="H32" s="741">
        <v>43</v>
      </c>
      <c r="I32" s="742">
        <v>24</v>
      </c>
      <c r="J32" s="743">
        <v>42</v>
      </c>
      <c r="K32" s="741">
        <v>109</v>
      </c>
      <c r="L32" s="744">
        <v>116</v>
      </c>
      <c r="M32" s="745">
        <v>-6.03</v>
      </c>
      <c r="N32" s="66"/>
      <c r="O32" s="794" t="s">
        <v>58</v>
      </c>
      <c r="P32" s="795">
        <v>395.38</v>
      </c>
      <c r="Q32" s="980">
        <v>373.91</v>
      </c>
      <c r="R32" s="797">
        <v>5.74</v>
      </c>
      <c r="S32" s="795">
        <v>363.8</v>
      </c>
      <c r="T32" s="796">
        <v>345.63</v>
      </c>
      <c r="U32" s="797">
        <v>5.26</v>
      </c>
      <c r="V32" s="795">
        <v>389.5</v>
      </c>
      <c r="W32" s="796">
        <v>368.63</v>
      </c>
      <c r="X32" s="797">
        <v>5.66</v>
      </c>
      <c r="Y32" s="66"/>
      <c r="Z32" s="92" t="s">
        <v>60</v>
      </c>
      <c r="AA32" s="92"/>
      <c r="AB32" s="936">
        <v>115237</v>
      </c>
      <c r="AC32" s="936">
        <v>96671</v>
      </c>
      <c r="AD32" s="936">
        <v>113508</v>
      </c>
      <c r="AE32" s="936">
        <v>325416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118708</v>
      </c>
      <c r="AN32" s="912">
        <v>1089</v>
      </c>
      <c r="AO32" s="912">
        <v>193478</v>
      </c>
      <c r="AP32" s="911">
        <v>130988</v>
      </c>
      <c r="AQ32" s="912"/>
      <c r="AR32" s="912"/>
      <c r="AS32" s="912"/>
      <c r="AT32" s="912"/>
      <c r="AU32" s="911">
        <v>444263</v>
      </c>
      <c r="AV32" s="912">
        <v>249981</v>
      </c>
      <c r="AW32" s="1045">
        <v>694244</v>
      </c>
      <c r="AX32" s="102"/>
      <c r="AY32" s="102"/>
      <c r="AZ32" s="915" t="s">
        <v>49</v>
      </c>
      <c r="BA32" s="1046">
        <v>5498</v>
      </c>
      <c r="BB32" s="1047">
        <v>0</v>
      </c>
      <c r="BC32" s="1047">
        <v>6643</v>
      </c>
      <c r="BD32" s="1048">
        <v>1842</v>
      </c>
      <c r="BE32" s="1047"/>
      <c r="BF32" s="1047"/>
      <c r="BG32" s="1047"/>
      <c r="BH32" s="1047"/>
      <c r="BI32" s="1049">
        <v>13983</v>
      </c>
      <c r="BJ32" s="1047">
        <v>4304</v>
      </c>
      <c r="BK32" s="1050">
        <v>18287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63.32</v>
      </c>
      <c r="CG32" s="1043">
        <v>60.23</v>
      </c>
      <c r="CH32" s="739">
        <v>3.09</v>
      </c>
      <c r="CI32" s="584"/>
      <c r="CJ32" s="63"/>
      <c r="CK32" s="740" t="s">
        <v>119</v>
      </c>
      <c r="CL32" s="741">
        <v>61</v>
      </c>
      <c r="CM32" s="742">
        <v>38</v>
      </c>
      <c r="CN32" s="743">
        <v>94</v>
      </c>
      <c r="CO32" s="741">
        <v>193</v>
      </c>
      <c r="CP32" s="744">
        <v>200</v>
      </c>
      <c r="CQ32" s="745">
        <v>-3.5</v>
      </c>
      <c r="CR32" s="66"/>
      <c r="CS32" s="794" t="s">
        <v>58</v>
      </c>
      <c r="CT32" s="795">
        <v>402.37</v>
      </c>
      <c r="CU32" s="980">
        <v>379.67</v>
      </c>
      <c r="CV32" s="797">
        <v>5.98</v>
      </c>
      <c r="CW32" s="795">
        <v>429.96</v>
      </c>
      <c r="CX32" s="796">
        <v>412.13</v>
      </c>
      <c r="CY32" s="797">
        <v>4.33</v>
      </c>
      <c r="CZ32" s="795">
        <v>406.76</v>
      </c>
      <c r="DA32" s="796">
        <v>384.84</v>
      </c>
      <c r="DB32" s="797">
        <v>5.7</v>
      </c>
      <c r="DC32" s="66"/>
      <c r="DD32" s="92" t="s">
        <v>60</v>
      </c>
      <c r="DE32" s="92"/>
      <c r="DF32" s="936">
        <v>158958</v>
      </c>
      <c r="DG32" s="936">
        <v>163605</v>
      </c>
      <c r="DH32" s="936">
        <v>148644</v>
      </c>
      <c r="DI32" s="936">
        <v>471207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152402</v>
      </c>
      <c r="DR32" s="912">
        <v>1145</v>
      </c>
      <c r="DS32" s="912">
        <v>298744</v>
      </c>
      <c r="DT32" s="906">
        <v>40052</v>
      </c>
      <c r="DU32" s="905"/>
      <c r="DV32" s="905"/>
      <c r="DW32" s="905"/>
      <c r="DX32" s="905"/>
      <c r="DY32" s="909">
        <v>492343</v>
      </c>
      <c r="DZ32" s="912">
        <v>191961</v>
      </c>
      <c r="EA32" s="1045">
        <v>684304</v>
      </c>
      <c r="EB32" s="102"/>
      <c r="EC32" s="102"/>
      <c r="ED32" s="915" t="s">
        <v>49</v>
      </c>
      <c r="EE32" s="1046">
        <v>9304</v>
      </c>
      <c r="EF32" s="1047">
        <v>0</v>
      </c>
      <c r="EG32" s="1047">
        <v>9612</v>
      </c>
      <c r="EH32" s="906">
        <v>5670</v>
      </c>
      <c r="EI32" s="905"/>
      <c r="EJ32" s="905"/>
      <c r="EK32" s="905"/>
      <c r="EL32" s="905"/>
      <c r="EM32" s="909">
        <v>24586</v>
      </c>
      <c r="EN32" s="1047">
        <v>7660</v>
      </c>
      <c r="EO32" s="1050">
        <v>32246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56.91</v>
      </c>
      <c r="FK32" s="1043">
        <v>55.54</v>
      </c>
      <c r="FL32" s="739">
        <v>1.37</v>
      </c>
      <c r="FM32" s="584"/>
      <c r="FN32" s="63"/>
      <c r="FO32" s="740" t="s">
        <v>119</v>
      </c>
      <c r="FP32" s="741">
        <v>31</v>
      </c>
      <c r="FQ32" s="742">
        <v>62</v>
      </c>
      <c r="FR32" s="743">
        <v>32</v>
      </c>
      <c r="FS32" s="741">
        <v>125</v>
      </c>
      <c r="FT32" s="744">
        <v>127</v>
      </c>
      <c r="FU32" s="745">
        <v>-1.57</v>
      </c>
      <c r="FV32" s="66"/>
      <c r="FW32" s="794" t="s">
        <v>58</v>
      </c>
      <c r="FX32" s="795">
        <v>375.01</v>
      </c>
      <c r="FY32" s="980">
        <v>352.86</v>
      </c>
      <c r="FZ32" s="797">
        <v>6.28</v>
      </c>
      <c r="GA32" s="795">
        <v>337.8</v>
      </c>
      <c r="GB32" s="796">
        <v>323.55</v>
      </c>
      <c r="GC32" s="797">
        <v>4.4000000000000004</v>
      </c>
      <c r="GD32" s="795">
        <v>371.42</v>
      </c>
      <c r="GE32" s="796">
        <v>350.04</v>
      </c>
      <c r="GF32" s="797">
        <v>6.11</v>
      </c>
      <c r="GG32" s="66"/>
      <c r="GH32" s="92" t="s">
        <v>60</v>
      </c>
      <c r="GI32" s="92"/>
      <c r="GJ32" s="936">
        <v>129165</v>
      </c>
      <c r="GK32" s="936">
        <v>122401</v>
      </c>
      <c r="GL32" s="936">
        <v>117206</v>
      </c>
      <c r="GM32" s="936">
        <v>368772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128547</v>
      </c>
      <c r="GV32" s="912">
        <v>1132</v>
      </c>
      <c r="GW32" s="912">
        <v>226034</v>
      </c>
      <c r="GX32" s="906">
        <v>1215</v>
      </c>
      <c r="GY32" s="905"/>
      <c r="GZ32" s="905"/>
      <c r="HA32" s="905"/>
      <c r="HB32" s="905"/>
      <c r="HC32" s="909">
        <v>356928</v>
      </c>
      <c r="HD32" s="912">
        <v>83414</v>
      </c>
      <c r="HE32" s="1045">
        <v>440342</v>
      </c>
      <c r="HF32" s="102"/>
      <c r="HG32" s="102"/>
      <c r="HH32" s="915" t="s">
        <v>49</v>
      </c>
      <c r="HI32" s="1046">
        <v>2861</v>
      </c>
      <c r="HJ32" s="1047">
        <v>0</v>
      </c>
      <c r="HK32" s="1047">
        <v>10198</v>
      </c>
      <c r="HL32" s="906">
        <v>3327</v>
      </c>
      <c r="HM32" s="905"/>
      <c r="HN32" s="905"/>
      <c r="HO32" s="905"/>
      <c r="HP32" s="905"/>
      <c r="HQ32" s="909">
        <v>16386</v>
      </c>
      <c r="HR32" s="1047">
        <v>6372</v>
      </c>
      <c r="HS32" s="1050">
        <v>22758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56.65</v>
      </c>
      <c r="IO32" s="1043">
        <v>54.92</v>
      </c>
      <c r="IP32" s="739">
        <v>1.73</v>
      </c>
      <c r="IQ32" s="584"/>
      <c r="IR32" s="63"/>
      <c r="IS32" s="740" t="s">
        <v>119</v>
      </c>
      <c r="IT32" s="741">
        <v>5</v>
      </c>
      <c r="IU32" s="742">
        <v>4</v>
      </c>
      <c r="IV32" s="743">
        <v>25</v>
      </c>
      <c r="IW32" s="741">
        <v>34</v>
      </c>
      <c r="IX32" s="744">
        <v>33</v>
      </c>
      <c r="IY32" s="745">
        <v>3.03</v>
      </c>
      <c r="IZ32" s="66"/>
      <c r="JA32" s="794" t="s">
        <v>58</v>
      </c>
      <c r="JB32" s="795">
        <v>330.34</v>
      </c>
      <c r="JC32" s="980">
        <v>324.38</v>
      </c>
      <c r="JD32" s="797">
        <v>1.84</v>
      </c>
      <c r="JE32" s="795">
        <v>321.43</v>
      </c>
      <c r="JF32" s="796">
        <v>315.3</v>
      </c>
      <c r="JG32" s="797">
        <v>1.94</v>
      </c>
      <c r="JH32" s="795">
        <v>329.17</v>
      </c>
      <c r="JI32" s="796">
        <v>323.14999999999998</v>
      </c>
      <c r="JJ32" s="797">
        <v>1.86</v>
      </c>
      <c r="JK32" s="66"/>
      <c r="JL32" s="92" t="s">
        <v>60</v>
      </c>
      <c r="JM32" s="92"/>
      <c r="JN32" s="936">
        <v>140818</v>
      </c>
      <c r="JO32" s="936">
        <v>140140</v>
      </c>
      <c r="JP32" s="936">
        <v>151878</v>
      </c>
      <c r="JQ32" s="936">
        <v>432836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166629</v>
      </c>
      <c r="JZ32" s="912">
        <v>1080</v>
      </c>
      <c r="KA32" s="912">
        <v>252482</v>
      </c>
      <c r="KB32" s="911">
        <v>4304</v>
      </c>
      <c r="KC32" s="912"/>
      <c r="KD32" s="912"/>
      <c r="KE32" s="912"/>
      <c r="KF32" s="912"/>
      <c r="KG32" s="913">
        <v>424495</v>
      </c>
      <c r="KH32" s="912">
        <v>130641</v>
      </c>
      <c r="KI32" s="1045">
        <v>555136</v>
      </c>
      <c r="KJ32" s="102"/>
      <c r="KK32" s="102"/>
      <c r="KL32" s="915" t="s">
        <v>49</v>
      </c>
      <c r="KM32" s="1046">
        <v>4404</v>
      </c>
      <c r="KN32" s="1047">
        <v>0</v>
      </c>
      <c r="KO32" s="1047">
        <v>8241</v>
      </c>
      <c r="KP32" s="911">
        <v>2099</v>
      </c>
      <c r="KQ32" s="912"/>
      <c r="KR32" s="912"/>
      <c r="KS32" s="912"/>
      <c r="KT32" s="912"/>
      <c r="KU32" s="913">
        <v>14744</v>
      </c>
      <c r="KV32" s="1047">
        <v>6153</v>
      </c>
      <c r="KW32" s="1050">
        <v>20897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60.72</v>
      </c>
      <c r="LS32" s="1052">
        <v>58.11</v>
      </c>
      <c r="LT32" s="755">
        <v>2.61</v>
      </c>
      <c r="LU32" s="63"/>
      <c r="LV32" s="63"/>
      <c r="LW32" s="740" t="s">
        <v>119</v>
      </c>
      <c r="LX32" s="57">
        <v>461</v>
      </c>
      <c r="LY32" s="756">
        <v>476</v>
      </c>
      <c r="LZ32" s="757">
        <v>-3.15</v>
      </c>
      <c r="MA32" s="73"/>
      <c r="MB32" s="794" t="s">
        <v>58</v>
      </c>
      <c r="MC32" s="795">
        <v>377.71</v>
      </c>
      <c r="MD32" s="796">
        <v>359.37</v>
      </c>
      <c r="ME32" s="797">
        <v>5.0999999999999996</v>
      </c>
      <c r="MF32" s="795">
        <v>371.26</v>
      </c>
      <c r="MG32" s="796">
        <v>355.7</v>
      </c>
      <c r="MH32" s="797">
        <v>4.37</v>
      </c>
      <c r="MI32" s="795">
        <v>376.76</v>
      </c>
      <c r="MJ32" s="796">
        <v>358.83</v>
      </c>
      <c r="MK32" s="797">
        <v>5</v>
      </c>
      <c r="ML32" s="4"/>
      <c r="MM32" s="781" t="s">
        <v>60</v>
      </c>
      <c r="MN32" s="781"/>
      <c r="MO32" s="782">
        <v>325416</v>
      </c>
      <c r="MP32" s="782">
        <v>471207</v>
      </c>
      <c r="MQ32" s="782">
        <v>368772</v>
      </c>
      <c r="MR32" s="782">
        <v>432836</v>
      </c>
      <c r="MS32" s="782">
        <v>1598231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566286</v>
      </c>
      <c r="NB32" s="917">
        <v>4446</v>
      </c>
      <c r="NC32" s="917">
        <v>970738</v>
      </c>
      <c r="ND32" s="918">
        <v>176559</v>
      </c>
      <c r="NE32" s="917"/>
      <c r="NF32" s="917"/>
      <c r="NG32" s="917"/>
      <c r="NH32" s="917"/>
      <c r="NI32" s="919">
        <v>1718029</v>
      </c>
      <c r="NJ32" s="917">
        <v>655997</v>
      </c>
      <c r="NK32" s="919">
        <v>2374026</v>
      </c>
      <c r="NL32" s="585"/>
      <c r="NM32" s="585"/>
      <c r="NN32" s="916" t="s">
        <v>49</v>
      </c>
      <c r="NO32" s="916">
        <v>22067</v>
      </c>
      <c r="NP32" s="917">
        <v>0</v>
      </c>
      <c r="NQ32" s="917">
        <v>34694</v>
      </c>
      <c r="NR32" s="918">
        <v>12938</v>
      </c>
      <c r="NS32" s="917"/>
      <c r="NT32" s="917"/>
      <c r="NU32" s="917"/>
      <c r="NV32" s="917"/>
      <c r="NW32" s="919">
        <v>69699</v>
      </c>
      <c r="NX32" s="919">
        <v>24489</v>
      </c>
      <c r="NY32" s="919">
        <v>94188</v>
      </c>
    </row>
    <row r="33" spans="1:389" ht="23.25" customHeight="1" thickTop="1" x14ac:dyDescent="0.25">
      <c r="A33" s="58" t="s">
        <v>120</v>
      </c>
      <c r="B33" s="1053">
        <v>325416</v>
      </c>
      <c r="C33" s="1030">
        <v>314693</v>
      </c>
      <c r="D33" s="739">
        <v>3.41</v>
      </c>
      <c r="E33" s="63"/>
      <c r="F33" s="63"/>
      <c r="G33" s="740" t="s">
        <v>121</v>
      </c>
      <c r="H33" s="741">
        <v>271</v>
      </c>
      <c r="I33" s="742">
        <v>206</v>
      </c>
      <c r="J33" s="743">
        <v>211</v>
      </c>
      <c r="K33" s="741">
        <v>688</v>
      </c>
      <c r="L33" s="744">
        <v>709</v>
      </c>
      <c r="M33" s="745">
        <v>-2.96</v>
      </c>
      <c r="N33" s="66"/>
      <c r="O33" s="794" t="s">
        <v>63</v>
      </c>
      <c r="P33" s="795">
        <v>110.28</v>
      </c>
      <c r="Q33" s="796">
        <v>100.95</v>
      </c>
      <c r="R33" s="797">
        <v>9.24</v>
      </c>
      <c r="S33" s="795">
        <v>61.47</v>
      </c>
      <c r="T33" s="796">
        <v>58.04</v>
      </c>
      <c r="U33" s="797">
        <v>5.91</v>
      </c>
      <c r="V33" s="795">
        <v>101.19</v>
      </c>
      <c r="W33" s="796">
        <v>92.94</v>
      </c>
      <c r="X33" s="797">
        <v>8.8800000000000008</v>
      </c>
      <c r="Y33" s="66"/>
      <c r="Z33" s="66"/>
      <c r="AA33" s="66" t="s">
        <v>39</v>
      </c>
      <c r="AB33" s="799">
        <v>401</v>
      </c>
      <c r="AC33" s="799">
        <v>334</v>
      </c>
      <c r="AD33" s="799">
        <v>354</v>
      </c>
      <c r="AE33" s="799">
        <v>1089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471207</v>
      </c>
      <c r="CG33" s="1030">
        <v>441494</v>
      </c>
      <c r="CH33" s="739">
        <v>6.73</v>
      </c>
      <c r="CI33" s="63"/>
      <c r="CJ33" s="63"/>
      <c r="CK33" s="740" t="s">
        <v>121</v>
      </c>
      <c r="CL33" s="741">
        <v>594</v>
      </c>
      <c r="CM33" s="742">
        <v>762</v>
      </c>
      <c r="CN33" s="743">
        <v>453</v>
      </c>
      <c r="CO33" s="741">
        <v>1809</v>
      </c>
      <c r="CP33" s="744">
        <v>1460</v>
      </c>
      <c r="CQ33" s="745">
        <v>23.9</v>
      </c>
      <c r="CR33" s="66"/>
      <c r="CS33" s="794" t="s">
        <v>63</v>
      </c>
      <c r="CT33" s="795">
        <v>252.69</v>
      </c>
      <c r="CU33" s="796">
        <v>241.05</v>
      </c>
      <c r="CV33" s="797">
        <v>4.83</v>
      </c>
      <c r="CW33" s="795">
        <v>157.94999999999999</v>
      </c>
      <c r="CX33" s="796">
        <v>150.88</v>
      </c>
      <c r="CY33" s="797">
        <v>4.6900000000000004</v>
      </c>
      <c r="CZ33" s="795">
        <v>237.64</v>
      </c>
      <c r="DA33" s="796">
        <v>226.68</v>
      </c>
      <c r="DB33" s="797">
        <v>4.84</v>
      </c>
      <c r="DC33" s="66"/>
      <c r="DD33" s="66"/>
      <c r="DE33" s="66" t="s">
        <v>39</v>
      </c>
      <c r="DF33" s="799">
        <v>392</v>
      </c>
      <c r="DG33" s="799">
        <v>397</v>
      </c>
      <c r="DH33" s="799">
        <v>356</v>
      </c>
      <c r="DI33" s="799">
        <v>1145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368772</v>
      </c>
      <c r="FK33" s="1030">
        <v>361240</v>
      </c>
      <c r="FL33" s="739">
        <v>2.09</v>
      </c>
      <c r="FM33" s="63"/>
      <c r="FN33" s="63"/>
      <c r="FO33" s="740" t="s">
        <v>121</v>
      </c>
      <c r="FP33" s="741">
        <v>598</v>
      </c>
      <c r="FQ33" s="742">
        <v>574</v>
      </c>
      <c r="FR33" s="743">
        <v>643</v>
      </c>
      <c r="FS33" s="741">
        <v>1815</v>
      </c>
      <c r="FT33" s="744">
        <v>1691</v>
      </c>
      <c r="FU33" s="745">
        <v>7.33</v>
      </c>
      <c r="FV33" s="66"/>
      <c r="FW33" s="794" t="s">
        <v>63</v>
      </c>
      <c r="FX33" s="795">
        <v>140.87</v>
      </c>
      <c r="FY33" s="796">
        <v>134.99</v>
      </c>
      <c r="FZ33" s="797">
        <v>4.3600000000000003</v>
      </c>
      <c r="GA33" s="795">
        <v>114.27</v>
      </c>
      <c r="GB33" s="796">
        <v>110.48</v>
      </c>
      <c r="GC33" s="797">
        <v>3.43</v>
      </c>
      <c r="GD33" s="795">
        <v>138.30000000000001</v>
      </c>
      <c r="GE33" s="796">
        <v>132.63</v>
      </c>
      <c r="GF33" s="797">
        <v>4.28</v>
      </c>
      <c r="GG33" s="66"/>
      <c r="GH33" s="66"/>
      <c r="GI33" s="66" t="s">
        <v>39</v>
      </c>
      <c r="GJ33" s="799">
        <v>407</v>
      </c>
      <c r="GK33" s="799">
        <v>360</v>
      </c>
      <c r="GL33" s="799">
        <v>365</v>
      </c>
      <c r="GM33" s="799">
        <v>1132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432836</v>
      </c>
      <c r="IO33" s="1030">
        <v>418458</v>
      </c>
      <c r="IP33" s="739">
        <v>3.44</v>
      </c>
      <c r="IQ33" s="63"/>
      <c r="IR33" s="63"/>
      <c r="IS33" s="740" t="s">
        <v>121</v>
      </c>
      <c r="IT33" s="741">
        <v>746</v>
      </c>
      <c r="IU33" s="742">
        <v>785</v>
      </c>
      <c r="IV33" s="743">
        <v>605</v>
      </c>
      <c r="IW33" s="741">
        <v>2136</v>
      </c>
      <c r="IX33" s="744">
        <v>1912</v>
      </c>
      <c r="IY33" s="745">
        <v>11.72</v>
      </c>
      <c r="IZ33" s="66"/>
      <c r="JA33" s="794" t="s">
        <v>63</v>
      </c>
      <c r="JB33" s="795">
        <v>157.07</v>
      </c>
      <c r="JC33" s="796">
        <v>150.88999999999999</v>
      </c>
      <c r="JD33" s="797">
        <v>4.0999999999999996</v>
      </c>
      <c r="JE33" s="795">
        <v>150.37</v>
      </c>
      <c r="JF33" s="796">
        <v>146.15</v>
      </c>
      <c r="JG33" s="797">
        <v>2.89</v>
      </c>
      <c r="JH33" s="795">
        <v>156.19</v>
      </c>
      <c r="JI33" s="796">
        <v>150.25</v>
      </c>
      <c r="JJ33" s="797">
        <v>3.95</v>
      </c>
      <c r="JK33" s="66"/>
      <c r="JL33" s="66"/>
      <c r="JM33" s="66" t="s">
        <v>39</v>
      </c>
      <c r="JN33" s="799">
        <v>329</v>
      </c>
      <c r="JO33" s="799">
        <v>363</v>
      </c>
      <c r="JP33" s="799">
        <v>388</v>
      </c>
      <c r="JQ33" s="799">
        <v>1080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1598231</v>
      </c>
      <c r="LS33" s="1039">
        <v>1535885</v>
      </c>
      <c r="LT33" s="755">
        <v>4.0599999999999996</v>
      </c>
      <c r="LU33" s="63"/>
      <c r="LV33" s="63"/>
      <c r="LW33" s="740" t="s">
        <v>121</v>
      </c>
      <c r="LX33" s="57">
        <v>6448</v>
      </c>
      <c r="LY33" s="756">
        <v>5772</v>
      </c>
      <c r="LZ33" s="757">
        <v>11.71</v>
      </c>
      <c r="MA33" s="73"/>
      <c r="MB33" s="794" t="s">
        <v>63</v>
      </c>
      <c r="MC33" s="795">
        <v>166.1</v>
      </c>
      <c r="MD33" s="796">
        <v>157.38999999999999</v>
      </c>
      <c r="ME33" s="797">
        <v>5.53</v>
      </c>
      <c r="MF33" s="795">
        <v>114.61</v>
      </c>
      <c r="MG33" s="796">
        <v>110.18</v>
      </c>
      <c r="MH33" s="797">
        <v>4.0199999999999996</v>
      </c>
      <c r="MI33" s="795">
        <v>158.47</v>
      </c>
      <c r="MJ33" s="796">
        <v>150.38</v>
      </c>
      <c r="MK33" s="797">
        <v>5.38</v>
      </c>
      <c r="ML33" s="4"/>
      <c r="MM33" s="4"/>
      <c r="MN33" s="4" t="s">
        <v>39</v>
      </c>
      <c r="MO33" s="821">
        <v>1089</v>
      </c>
      <c r="MP33" s="821">
        <v>1145</v>
      </c>
      <c r="MQ33" s="821">
        <v>1132</v>
      </c>
      <c r="MR33" s="821">
        <v>1080</v>
      </c>
      <c r="MS33" s="821">
        <v>4446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313275</v>
      </c>
      <c r="C34" s="1056">
        <v>302813</v>
      </c>
      <c r="D34" s="763">
        <v>3.45</v>
      </c>
      <c r="E34" s="63"/>
      <c r="F34" s="63"/>
      <c r="G34" s="740" t="s">
        <v>123</v>
      </c>
      <c r="H34" s="741">
        <v>79</v>
      </c>
      <c r="I34" s="742">
        <v>49</v>
      </c>
      <c r="J34" s="743">
        <v>58</v>
      </c>
      <c r="K34" s="741">
        <v>186</v>
      </c>
      <c r="L34" s="744">
        <v>195</v>
      </c>
      <c r="M34" s="745">
        <v>-4.62</v>
      </c>
      <c r="N34" s="66"/>
      <c r="O34" s="794" t="s">
        <v>69</v>
      </c>
      <c r="P34" s="795">
        <v>92.94</v>
      </c>
      <c r="Q34" s="796">
        <v>87.5</v>
      </c>
      <c r="R34" s="797">
        <v>6.22</v>
      </c>
      <c r="S34" s="795">
        <v>79.95</v>
      </c>
      <c r="T34" s="796">
        <v>74.959999999999994</v>
      </c>
      <c r="U34" s="797">
        <v>6.66</v>
      </c>
      <c r="V34" s="795">
        <v>90.52</v>
      </c>
      <c r="W34" s="796">
        <v>85.16</v>
      </c>
      <c r="X34" s="797">
        <v>6.29</v>
      </c>
      <c r="Y34" s="66"/>
      <c r="Z34" s="66"/>
      <c r="AA34" s="66" t="s">
        <v>53</v>
      </c>
      <c r="AB34" s="799">
        <v>72502</v>
      </c>
      <c r="AC34" s="799">
        <v>58453</v>
      </c>
      <c r="AD34" s="799">
        <v>69166</v>
      </c>
      <c r="AE34" s="799">
        <v>200121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452291</v>
      </c>
      <c r="CG34" s="1056">
        <v>422954</v>
      </c>
      <c r="CH34" s="763">
        <v>6.94</v>
      </c>
      <c r="CI34" s="63"/>
      <c r="CJ34" s="63"/>
      <c r="CK34" s="740" t="s">
        <v>123</v>
      </c>
      <c r="CL34" s="741">
        <v>28</v>
      </c>
      <c r="CM34" s="742">
        <v>19</v>
      </c>
      <c r="CN34" s="743">
        <v>46</v>
      </c>
      <c r="CO34" s="741">
        <v>93</v>
      </c>
      <c r="CP34" s="744">
        <v>86</v>
      </c>
      <c r="CQ34" s="745">
        <v>8.14</v>
      </c>
      <c r="CR34" s="66"/>
      <c r="CS34" s="794" t="s">
        <v>69</v>
      </c>
      <c r="CT34" s="795">
        <v>109.93</v>
      </c>
      <c r="CU34" s="796">
        <v>105.93</v>
      </c>
      <c r="CV34" s="797">
        <v>3.78</v>
      </c>
      <c r="CW34" s="795">
        <v>99.99</v>
      </c>
      <c r="CX34" s="796">
        <v>95.65</v>
      </c>
      <c r="CY34" s="797">
        <v>4.54</v>
      </c>
      <c r="CZ34" s="795">
        <v>108.35</v>
      </c>
      <c r="DA34" s="796">
        <v>104.29</v>
      </c>
      <c r="DB34" s="797">
        <v>3.89</v>
      </c>
      <c r="DC34" s="66"/>
      <c r="DD34" s="66"/>
      <c r="DE34" s="66" t="s">
        <v>53</v>
      </c>
      <c r="DF34" s="799">
        <v>104724</v>
      </c>
      <c r="DG34" s="799">
        <v>108083</v>
      </c>
      <c r="DH34" s="799">
        <v>95549</v>
      </c>
      <c r="DI34" s="799">
        <v>308356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355713</v>
      </c>
      <c r="FK34" s="1056">
        <v>348326</v>
      </c>
      <c r="FL34" s="763">
        <v>2.12</v>
      </c>
      <c r="FM34" s="63"/>
      <c r="FN34" s="63"/>
      <c r="FO34" s="740" t="s">
        <v>123</v>
      </c>
      <c r="FP34" s="741">
        <v>5</v>
      </c>
      <c r="FQ34" s="742">
        <v>11</v>
      </c>
      <c r="FR34" s="743">
        <v>8</v>
      </c>
      <c r="FS34" s="741">
        <v>24</v>
      </c>
      <c r="FT34" s="744">
        <v>31</v>
      </c>
      <c r="FU34" s="745">
        <v>-22.58</v>
      </c>
      <c r="FV34" s="66"/>
      <c r="FW34" s="794" t="s">
        <v>69</v>
      </c>
      <c r="FX34" s="795">
        <v>87.62</v>
      </c>
      <c r="FY34" s="796">
        <v>84.44</v>
      </c>
      <c r="FZ34" s="797">
        <v>3.77</v>
      </c>
      <c r="GA34" s="795">
        <v>75.290000000000006</v>
      </c>
      <c r="GB34" s="796">
        <v>73.08</v>
      </c>
      <c r="GC34" s="797">
        <v>3.02</v>
      </c>
      <c r="GD34" s="795">
        <v>86.43</v>
      </c>
      <c r="GE34" s="796">
        <v>83.35</v>
      </c>
      <c r="GF34" s="797">
        <v>3.7</v>
      </c>
      <c r="GG34" s="66"/>
      <c r="GH34" s="66"/>
      <c r="GI34" s="66" t="s">
        <v>53</v>
      </c>
      <c r="GJ34" s="799">
        <v>83317</v>
      </c>
      <c r="GK34" s="799">
        <v>77535</v>
      </c>
      <c r="GL34" s="799">
        <v>75380</v>
      </c>
      <c r="GM34" s="799">
        <v>236232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420191</v>
      </c>
      <c r="IO34" s="1056">
        <v>406124</v>
      </c>
      <c r="IP34" s="763">
        <v>3.46</v>
      </c>
      <c r="IQ34" s="63"/>
      <c r="IR34" s="63"/>
      <c r="IS34" s="740" t="s">
        <v>123</v>
      </c>
      <c r="IT34" s="741">
        <v>75</v>
      </c>
      <c r="IU34" s="742">
        <v>16</v>
      </c>
      <c r="IV34" s="743">
        <v>78</v>
      </c>
      <c r="IW34" s="741">
        <v>169</v>
      </c>
      <c r="IX34" s="744">
        <v>187</v>
      </c>
      <c r="IY34" s="745">
        <v>-9.6300000000000008</v>
      </c>
      <c r="IZ34" s="66"/>
      <c r="JA34" s="794" t="s">
        <v>69</v>
      </c>
      <c r="JB34" s="795">
        <v>94.85</v>
      </c>
      <c r="JC34" s="796">
        <v>92.26</v>
      </c>
      <c r="JD34" s="797">
        <v>2.81</v>
      </c>
      <c r="JE34" s="795">
        <v>91.45</v>
      </c>
      <c r="JF34" s="796">
        <v>86.92</v>
      </c>
      <c r="JG34" s="797">
        <v>5.21</v>
      </c>
      <c r="JH34" s="795">
        <v>94.4</v>
      </c>
      <c r="JI34" s="796">
        <v>91.54</v>
      </c>
      <c r="JJ34" s="797">
        <v>3.12</v>
      </c>
      <c r="JK34" s="66"/>
      <c r="JL34" s="66"/>
      <c r="JM34" s="66" t="s">
        <v>53</v>
      </c>
      <c r="JN34" s="799">
        <v>86318</v>
      </c>
      <c r="JO34" s="799">
        <v>82952</v>
      </c>
      <c r="JP34" s="799">
        <v>91453</v>
      </c>
      <c r="JQ34" s="799">
        <v>260723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1541470</v>
      </c>
      <c r="LS34" s="1058">
        <v>1480217</v>
      </c>
      <c r="LT34" s="780">
        <v>4.1399999999999997</v>
      </c>
      <c r="LU34" s="63"/>
      <c r="LV34" s="63"/>
      <c r="LW34" s="740" t="s">
        <v>123</v>
      </c>
      <c r="LX34" s="57">
        <v>472</v>
      </c>
      <c r="LY34" s="756">
        <v>499</v>
      </c>
      <c r="LZ34" s="757">
        <v>-5.41</v>
      </c>
      <c r="MA34" s="73"/>
      <c r="MB34" s="794" t="s">
        <v>69</v>
      </c>
      <c r="MC34" s="795">
        <v>96.8</v>
      </c>
      <c r="MD34" s="796">
        <v>92.84</v>
      </c>
      <c r="ME34" s="797">
        <v>4.2699999999999996</v>
      </c>
      <c r="MF34" s="795">
        <v>87.53</v>
      </c>
      <c r="MG34" s="796">
        <v>83.16</v>
      </c>
      <c r="MH34" s="797">
        <v>5.25</v>
      </c>
      <c r="MI34" s="795">
        <v>95.42</v>
      </c>
      <c r="MJ34" s="796">
        <v>91.4</v>
      </c>
      <c r="MK34" s="797">
        <v>4.4000000000000004</v>
      </c>
      <c r="ML34" s="4"/>
      <c r="MM34" s="4"/>
      <c r="MN34" s="4" t="s">
        <v>53</v>
      </c>
      <c r="MO34" s="821">
        <v>200121</v>
      </c>
      <c r="MP34" s="821">
        <v>308356</v>
      </c>
      <c r="MQ34" s="821">
        <v>236232</v>
      </c>
      <c r="MR34" s="821">
        <v>260723</v>
      </c>
      <c r="MS34" s="821">
        <v>1005432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12141</v>
      </c>
      <c r="C35" s="1060">
        <v>11880</v>
      </c>
      <c r="D35" s="901">
        <v>2.2000000000000002</v>
      </c>
      <c r="E35" s="63"/>
      <c r="F35" s="63"/>
      <c r="G35" s="740" t="s">
        <v>126</v>
      </c>
      <c r="H35" s="741">
        <v>185</v>
      </c>
      <c r="I35" s="742">
        <v>125</v>
      </c>
      <c r="J35" s="743">
        <v>85</v>
      </c>
      <c r="K35" s="741">
        <v>395</v>
      </c>
      <c r="L35" s="744">
        <v>330</v>
      </c>
      <c r="M35" s="745">
        <v>19.7</v>
      </c>
      <c r="N35" s="66"/>
      <c r="O35" s="794" t="s">
        <v>74</v>
      </c>
      <c r="P35" s="795">
        <v>198.67</v>
      </c>
      <c r="Q35" s="796">
        <v>189.74</v>
      </c>
      <c r="R35" s="797">
        <v>4.71</v>
      </c>
      <c r="S35" s="795">
        <v>190.22</v>
      </c>
      <c r="T35" s="796">
        <v>181.36</v>
      </c>
      <c r="U35" s="797">
        <v>4.8899999999999997</v>
      </c>
      <c r="V35" s="795">
        <v>197.1</v>
      </c>
      <c r="W35" s="796">
        <v>188.18</v>
      </c>
      <c r="X35" s="797">
        <v>4.74</v>
      </c>
      <c r="Y35" s="66"/>
      <c r="Z35" s="66"/>
      <c r="AA35" s="66" t="s">
        <v>59</v>
      </c>
      <c r="AB35" s="799">
        <v>42334</v>
      </c>
      <c r="AC35" s="799">
        <v>37884</v>
      </c>
      <c r="AD35" s="799">
        <v>43988</v>
      </c>
      <c r="AE35" s="799">
        <v>124206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18916</v>
      </c>
      <c r="CG35" s="1060">
        <v>18540</v>
      </c>
      <c r="CH35" s="901">
        <v>2.0299999999999998</v>
      </c>
      <c r="CI35" s="63"/>
      <c r="CJ35" s="63"/>
      <c r="CK35" s="740" t="s">
        <v>126</v>
      </c>
      <c r="CL35" s="741">
        <v>81</v>
      </c>
      <c r="CM35" s="742">
        <v>94</v>
      </c>
      <c r="CN35" s="743">
        <v>85</v>
      </c>
      <c r="CO35" s="741">
        <v>260</v>
      </c>
      <c r="CP35" s="744">
        <v>281</v>
      </c>
      <c r="CQ35" s="745">
        <v>-7.47</v>
      </c>
      <c r="CR35" s="66"/>
      <c r="CS35" s="794" t="s">
        <v>74</v>
      </c>
      <c r="CT35" s="795">
        <v>291.48</v>
      </c>
      <c r="CU35" s="796">
        <v>283.12</v>
      </c>
      <c r="CV35" s="797">
        <v>2.95</v>
      </c>
      <c r="CW35" s="795">
        <v>272.42</v>
      </c>
      <c r="CX35" s="796">
        <v>267.62</v>
      </c>
      <c r="CY35" s="797">
        <v>1.79</v>
      </c>
      <c r="CZ35" s="795">
        <v>288.45</v>
      </c>
      <c r="DA35" s="796">
        <v>280.64999999999998</v>
      </c>
      <c r="DB35" s="797">
        <v>2.78</v>
      </c>
      <c r="DC35" s="66"/>
      <c r="DD35" s="66"/>
      <c r="DE35" s="66" t="s">
        <v>59</v>
      </c>
      <c r="DF35" s="799">
        <v>53842</v>
      </c>
      <c r="DG35" s="799">
        <v>55125</v>
      </c>
      <c r="DH35" s="799">
        <v>52739</v>
      </c>
      <c r="DI35" s="799">
        <v>161706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13059</v>
      </c>
      <c r="FK35" s="1060">
        <v>12914</v>
      </c>
      <c r="FL35" s="901">
        <v>1.1200000000000001</v>
      </c>
      <c r="FM35" s="63"/>
      <c r="FN35" s="63"/>
      <c r="FO35" s="740" t="s">
        <v>126</v>
      </c>
      <c r="FP35" s="741">
        <v>32</v>
      </c>
      <c r="FQ35" s="742">
        <v>21</v>
      </c>
      <c r="FR35" s="743">
        <v>24</v>
      </c>
      <c r="FS35" s="741">
        <v>77</v>
      </c>
      <c r="FT35" s="744">
        <v>91</v>
      </c>
      <c r="FU35" s="745">
        <v>-15.38</v>
      </c>
      <c r="FV35" s="66"/>
      <c r="FW35" s="794" t="s">
        <v>74</v>
      </c>
      <c r="FX35" s="795">
        <v>152.26</v>
      </c>
      <c r="FY35" s="796">
        <v>147.53</v>
      </c>
      <c r="FZ35" s="797">
        <v>3.21</v>
      </c>
      <c r="GA35" s="795">
        <v>120.4</v>
      </c>
      <c r="GB35" s="796">
        <v>114.14</v>
      </c>
      <c r="GC35" s="797">
        <v>5.48</v>
      </c>
      <c r="GD35" s="795">
        <v>149.19</v>
      </c>
      <c r="GE35" s="796">
        <v>144.32</v>
      </c>
      <c r="GF35" s="797">
        <v>3.37</v>
      </c>
      <c r="GG35" s="66"/>
      <c r="GH35" s="66"/>
      <c r="GI35" s="66" t="s">
        <v>59</v>
      </c>
      <c r="GJ35" s="799">
        <v>45441</v>
      </c>
      <c r="GK35" s="799">
        <v>44506</v>
      </c>
      <c r="GL35" s="799">
        <v>41461</v>
      </c>
      <c r="GM35" s="799">
        <v>131408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12645</v>
      </c>
      <c r="IO35" s="1060">
        <v>12334</v>
      </c>
      <c r="IP35" s="901">
        <v>2.52</v>
      </c>
      <c r="IQ35" s="63"/>
      <c r="IR35" s="63"/>
      <c r="IS35" s="740" t="s">
        <v>126</v>
      </c>
      <c r="IT35" s="741">
        <v>36</v>
      </c>
      <c r="IU35" s="742">
        <v>85</v>
      </c>
      <c r="IV35" s="743">
        <v>75</v>
      </c>
      <c r="IW35" s="741">
        <v>196</v>
      </c>
      <c r="IX35" s="744">
        <v>224</v>
      </c>
      <c r="IY35" s="745">
        <v>-12.5</v>
      </c>
      <c r="IZ35" s="66"/>
      <c r="JA35" s="794" t="s">
        <v>74</v>
      </c>
      <c r="JB35" s="795">
        <v>214.8</v>
      </c>
      <c r="JC35" s="796">
        <v>199.81</v>
      </c>
      <c r="JD35" s="797">
        <v>7.5</v>
      </c>
      <c r="JE35" s="795">
        <v>182.24</v>
      </c>
      <c r="JF35" s="796">
        <v>181.25</v>
      </c>
      <c r="JG35" s="797">
        <v>0.55000000000000004</v>
      </c>
      <c r="JH35" s="795">
        <v>210.53</v>
      </c>
      <c r="JI35" s="796">
        <v>197.3</v>
      </c>
      <c r="JJ35" s="797">
        <v>6.71</v>
      </c>
      <c r="JK35" s="66"/>
      <c r="JL35" s="66"/>
      <c r="JM35" s="66" t="s">
        <v>59</v>
      </c>
      <c r="JN35" s="799">
        <v>54171</v>
      </c>
      <c r="JO35" s="799">
        <v>56825</v>
      </c>
      <c r="JP35" s="799">
        <v>60037</v>
      </c>
      <c r="JQ35" s="799">
        <v>171033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56761</v>
      </c>
      <c r="LS35" s="1066">
        <v>55668</v>
      </c>
      <c r="LT35" s="914">
        <v>1.96</v>
      </c>
      <c r="LU35" s="63"/>
      <c r="LV35" s="63"/>
      <c r="LW35" s="740" t="s">
        <v>126</v>
      </c>
      <c r="LX35" s="57">
        <v>928</v>
      </c>
      <c r="LY35" s="756">
        <v>926</v>
      </c>
      <c r="LZ35" s="757">
        <v>0.22</v>
      </c>
      <c r="MA35" s="73"/>
      <c r="MB35" s="794" t="s">
        <v>74</v>
      </c>
      <c r="MC35" s="795">
        <v>217.43</v>
      </c>
      <c r="MD35" s="796">
        <v>207.61</v>
      </c>
      <c r="ME35" s="797">
        <v>4.7300000000000004</v>
      </c>
      <c r="MF35" s="795">
        <v>203.52</v>
      </c>
      <c r="MG35" s="796">
        <v>197.23</v>
      </c>
      <c r="MH35" s="797">
        <v>3.19</v>
      </c>
      <c r="MI35" s="795">
        <v>215.37</v>
      </c>
      <c r="MJ35" s="796">
        <v>206.07</v>
      </c>
      <c r="MK35" s="797">
        <v>4.51</v>
      </c>
      <c r="ML35" s="4"/>
      <c r="MM35" s="4"/>
      <c r="MN35" s="4" t="s">
        <v>59</v>
      </c>
      <c r="MO35" s="821">
        <v>124206</v>
      </c>
      <c r="MP35" s="821">
        <v>161706</v>
      </c>
      <c r="MQ35" s="821">
        <v>131408</v>
      </c>
      <c r="MR35" s="821">
        <v>171033</v>
      </c>
      <c r="MS35" s="821">
        <v>588353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185</v>
      </c>
      <c r="I36" s="742">
        <v>149</v>
      </c>
      <c r="J36" s="743">
        <v>135</v>
      </c>
      <c r="K36" s="741">
        <v>469</v>
      </c>
      <c r="L36" s="744">
        <v>427</v>
      </c>
      <c r="M36" s="745">
        <v>9.84</v>
      </c>
      <c r="N36" s="66"/>
      <c r="O36" s="902" t="s">
        <v>79</v>
      </c>
      <c r="P36" s="795">
        <v>81.28</v>
      </c>
      <c r="Q36" s="796">
        <v>77.86</v>
      </c>
      <c r="R36" s="1069">
        <v>4.3899999999999997</v>
      </c>
      <c r="S36" s="795">
        <v>71.89</v>
      </c>
      <c r="T36" s="796">
        <v>68.599999999999994</v>
      </c>
      <c r="U36" s="1069">
        <v>4.8</v>
      </c>
      <c r="V36" s="795">
        <v>79.53</v>
      </c>
      <c r="W36" s="796">
        <v>76.13</v>
      </c>
      <c r="X36" s="1069">
        <v>4.47</v>
      </c>
      <c r="Y36" s="66"/>
      <c r="Z36" s="66"/>
      <c r="AA36" s="66" t="s">
        <v>64</v>
      </c>
      <c r="AB36" s="799">
        <v>784</v>
      </c>
      <c r="AC36" s="799">
        <v>699</v>
      </c>
      <c r="AD36" s="799">
        <v>817</v>
      </c>
      <c r="AE36" s="799">
        <v>2300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625</v>
      </c>
      <c r="CM36" s="742">
        <v>261</v>
      </c>
      <c r="CN36" s="743">
        <v>418</v>
      </c>
      <c r="CO36" s="741">
        <v>1304</v>
      </c>
      <c r="CP36" s="744">
        <v>1128</v>
      </c>
      <c r="CQ36" s="745">
        <v>15.6</v>
      </c>
      <c r="CR36" s="66"/>
      <c r="CS36" s="902" t="s">
        <v>79</v>
      </c>
      <c r="CT36" s="795">
        <v>90.15</v>
      </c>
      <c r="CU36" s="796">
        <v>87.11</v>
      </c>
      <c r="CV36" s="1069">
        <v>3.49</v>
      </c>
      <c r="CW36" s="795">
        <v>80.55</v>
      </c>
      <c r="CX36" s="796">
        <v>78.2</v>
      </c>
      <c r="CY36" s="1069">
        <v>3.01</v>
      </c>
      <c r="CZ36" s="795">
        <v>88.63</v>
      </c>
      <c r="DA36" s="796">
        <v>85.69</v>
      </c>
      <c r="DB36" s="1069">
        <v>3.43</v>
      </c>
      <c r="DC36" s="66"/>
      <c r="DD36" s="66"/>
      <c r="DE36" s="66" t="s">
        <v>64</v>
      </c>
      <c r="DF36" s="799">
        <v>917</v>
      </c>
      <c r="DG36" s="799">
        <v>953</v>
      </c>
      <c r="DH36" s="799">
        <v>905</v>
      </c>
      <c r="DI36" s="799">
        <v>2775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24</v>
      </c>
      <c r="FQ36" s="742">
        <v>37</v>
      </c>
      <c r="FR36" s="743">
        <v>45</v>
      </c>
      <c r="FS36" s="741">
        <v>106</v>
      </c>
      <c r="FT36" s="744">
        <v>128</v>
      </c>
      <c r="FU36" s="745">
        <v>-17.190000000000001</v>
      </c>
      <c r="FV36" s="66"/>
      <c r="FW36" s="902" t="s">
        <v>79</v>
      </c>
      <c r="FX36" s="795">
        <v>92.23</v>
      </c>
      <c r="FY36" s="796">
        <v>87.06</v>
      </c>
      <c r="FZ36" s="1069">
        <v>5.94</v>
      </c>
      <c r="GA36" s="795">
        <v>66.94</v>
      </c>
      <c r="GB36" s="796">
        <v>64.39</v>
      </c>
      <c r="GC36" s="1069">
        <v>3.96</v>
      </c>
      <c r="GD36" s="795">
        <v>89.79</v>
      </c>
      <c r="GE36" s="796">
        <v>84.88</v>
      </c>
      <c r="GF36" s="1069">
        <v>5.78</v>
      </c>
      <c r="GG36" s="66"/>
      <c r="GH36" s="66"/>
      <c r="GI36" s="66" t="s">
        <v>64</v>
      </c>
      <c r="GJ36" s="799">
        <v>784</v>
      </c>
      <c r="GK36" s="799">
        <v>768</v>
      </c>
      <c r="GL36" s="799">
        <v>776</v>
      </c>
      <c r="GM36" s="799">
        <v>2328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164</v>
      </c>
      <c r="IU36" s="742">
        <v>195</v>
      </c>
      <c r="IV36" s="743">
        <v>142</v>
      </c>
      <c r="IW36" s="741">
        <v>501</v>
      </c>
      <c r="IX36" s="744">
        <v>451</v>
      </c>
      <c r="IY36" s="745">
        <v>11.09</v>
      </c>
      <c r="IZ36" s="66"/>
      <c r="JA36" s="902" t="s">
        <v>79</v>
      </c>
      <c r="JB36" s="795">
        <v>73.87</v>
      </c>
      <c r="JC36" s="796">
        <v>71.37</v>
      </c>
      <c r="JD36" s="1069">
        <v>3.5</v>
      </c>
      <c r="JE36" s="795">
        <v>66.52</v>
      </c>
      <c r="JF36" s="796">
        <v>61.65</v>
      </c>
      <c r="JG36" s="1069">
        <v>7.9</v>
      </c>
      <c r="JH36" s="795">
        <v>72.91</v>
      </c>
      <c r="JI36" s="796">
        <v>70.06</v>
      </c>
      <c r="JJ36" s="1069">
        <v>4.07</v>
      </c>
      <c r="JK36" s="66"/>
      <c r="JL36" s="66"/>
      <c r="JM36" s="66" t="s">
        <v>64</v>
      </c>
      <c r="JN36" s="799">
        <v>789</v>
      </c>
      <c r="JO36" s="799">
        <v>898</v>
      </c>
      <c r="JP36" s="799">
        <v>795</v>
      </c>
      <c r="JQ36" s="799">
        <v>2482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10.276834675084068</v>
      </c>
      <c r="LS36" s="29">
        <v>10.254198032672379</v>
      </c>
      <c r="LT36" s="2"/>
      <c r="LU36" s="63"/>
      <c r="LV36" s="63"/>
      <c r="LW36" s="740" t="s">
        <v>127</v>
      </c>
      <c r="LX36" s="57">
        <v>2380</v>
      </c>
      <c r="LY36" s="756">
        <v>2134</v>
      </c>
      <c r="LZ36" s="757">
        <v>11.53</v>
      </c>
      <c r="MA36" s="73"/>
      <c r="MB36" s="902" t="s">
        <v>79</v>
      </c>
      <c r="MC36" s="795">
        <v>84.29</v>
      </c>
      <c r="MD36" s="796">
        <v>80.88</v>
      </c>
      <c r="ME36" s="797">
        <v>4.22</v>
      </c>
      <c r="MF36" s="795">
        <v>72.7</v>
      </c>
      <c r="MG36" s="796">
        <v>69.39</v>
      </c>
      <c r="MH36" s="797">
        <v>4.7699999999999996</v>
      </c>
      <c r="MI36" s="795">
        <v>82.57</v>
      </c>
      <c r="MJ36" s="796">
        <v>79.180000000000007</v>
      </c>
      <c r="MK36" s="797">
        <v>4.28</v>
      </c>
      <c r="ML36" s="4"/>
      <c r="MM36" s="4"/>
      <c r="MN36" s="4" t="s">
        <v>64</v>
      </c>
      <c r="MO36" s="821">
        <v>2300</v>
      </c>
      <c r="MP36" s="821">
        <v>2775</v>
      </c>
      <c r="MQ36" s="821">
        <v>2328</v>
      </c>
      <c r="MR36" s="821">
        <v>2482</v>
      </c>
      <c r="MS36" s="821">
        <v>9885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91</v>
      </c>
      <c r="I37" s="742">
        <v>64</v>
      </c>
      <c r="J37" s="743">
        <v>58</v>
      </c>
      <c r="K37" s="741">
        <v>213</v>
      </c>
      <c r="L37" s="744">
        <v>221</v>
      </c>
      <c r="M37" s="745">
        <v>-3.62</v>
      </c>
      <c r="N37" s="66"/>
      <c r="O37" s="922" t="s">
        <v>83</v>
      </c>
      <c r="P37" s="923">
        <v>1794.5</v>
      </c>
      <c r="Q37" s="924">
        <v>1685.22</v>
      </c>
      <c r="R37" s="925">
        <v>6.48</v>
      </c>
      <c r="S37" s="926">
        <v>1216.5900000000001</v>
      </c>
      <c r="T37" s="924">
        <v>1151.1999999999998</v>
      </c>
      <c r="U37" s="925">
        <v>5.68</v>
      </c>
      <c r="V37" s="926">
        <v>1686.8899999999999</v>
      </c>
      <c r="W37" s="924">
        <v>1585.5500000000002</v>
      </c>
      <c r="X37" s="925">
        <v>6.39</v>
      </c>
      <c r="Y37" s="66"/>
      <c r="Z37" s="66"/>
      <c r="AA37" s="66" t="s">
        <v>70</v>
      </c>
      <c r="AB37" s="799">
        <v>6005</v>
      </c>
      <c r="AC37" s="799">
        <v>5269</v>
      </c>
      <c r="AD37" s="799">
        <v>5913</v>
      </c>
      <c r="AE37" s="799">
        <v>17187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102</v>
      </c>
      <c r="CM37" s="742">
        <v>64</v>
      </c>
      <c r="CN37" s="743">
        <v>67</v>
      </c>
      <c r="CO37" s="741">
        <v>233</v>
      </c>
      <c r="CP37" s="744">
        <v>238</v>
      </c>
      <c r="CQ37" s="745">
        <v>-2.1</v>
      </c>
      <c r="CR37" s="66"/>
      <c r="CS37" s="922" t="s">
        <v>83</v>
      </c>
      <c r="CT37" s="923">
        <v>2314.7500000000005</v>
      </c>
      <c r="CU37" s="924">
        <v>2191.8100000000004</v>
      </c>
      <c r="CV37" s="925">
        <v>5.61</v>
      </c>
      <c r="CW37" s="926">
        <v>1493.38</v>
      </c>
      <c r="CX37" s="924">
        <v>1431.3799999999999</v>
      </c>
      <c r="CY37" s="925">
        <v>4.33</v>
      </c>
      <c r="CZ37" s="926">
        <v>2184.25</v>
      </c>
      <c r="DA37" s="924">
        <v>2070.64</v>
      </c>
      <c r="DB37" s="925">
        <v>5.49</v>
      </c>
      <c r="DC37" s="66"/>
      <c r="DD37" s="66"/>
      <c r="DE37" s="66" t="s">
        <v>70</v>
      </c>
      <c r="DF37" s="799">
        <v>8082</v>
      </c>
      <c r="DG37" s="799">
        <v>7605</v>
      </c>
      <c r="DH37" s="799">
        <v>7506</v>
      </c>
      <c r="DI37" s="799">
        <v>23193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21</v>
      </c>
      <c r="FQ37" s="742">
        <v>12</v>
      </c>
      <c r="FR37" s="743">
        <v>26</v>
      </c>
      <c r="FS37" s="741">
        <v>59</v>
      </c>
      <c r="FT37" s="744">
        <v>73</v>
      </c>
      <c r="FU37" s="745">
        <v>-19.18</v>
      </c>
      <c r="FV37" s="66"/>
      <c r="FW37" s="922" t="s">
        <v>83</v>
      </c>
      <c r="FX37" s="923">
        <v>1824.16</v>
      </c>
      <c r="FY37" s="924">
        <v>1746.02</v>
      </c>
      <c r="FZ37" s="925">
        <v>4.4800000000000004</v>
      </c>
      <c r="GA37" s="926">
        <v>1132.47</v>
      </c>
      <c r="GB37" s="924">
        <v>1085.5900000000001</v>
      </c>
      <c r="GC37" s="925">
        <v>4.32</v>
      </c>
      <c r="GD37" s="926">
        <v>1757.42</v>
      </c>
      <c r="GE37" s="924">
        <v>1682.4999999999995</v>
      </c>
      <c r="GF37" s="925">
        <v>4.45</v>
      </c>
      <c r="GG37" s="66"/>
      <c r="GH37" s="66"/>
      <c r="GI37" s="66" t="s">
        <v>70</v>
      </c>
      <c r="GJ37" s="799">
        <v>5832</v>
      </c>
      <c r="GK37" s="799">
        <v>6010</v>
      </c>
      <c r="GL37" s="799">
        <v>6295</v>
      </c>
      <c r="GM37" s="799">
        <v>18137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22</v>
      </c>
      <c r="IU37" s="742">
        <v>34</v>
      </c>
      <c r="IV37" s="743">
        <v>17</v>
      </c>
      <c r="IW37" s="741">
        <v>73</v>
      </c>
      <c r="IX37" s="744">
        <v>86</v>
      </c>
      <c r="IY37" s="745">
        <v>-15.12</v>
      </c>
      <c r="IZ37" s="66"/>
      <c r="JA37" s="922" t="s">
        <v>83</v>
      </c>
      <c r="JB37" s="923">
        <v>1858.8999999999996</v>
      </c>
      <c r="JC37" s="924">
        <v>1776.5900000000001</v>
      </c>
      <c r="JD37" s="925">
        <v>4.63</v>
      </c>
      <c r="JE37" s="926">
        <v>1128.98</v>
      </c>
      <c r="JF37" s="924">
        <v>1100.8200000000002</v>
      </c>
      <c r="JG37" s="925">
        <v>2.56</v>
      </c>
      <c r="JH37" s="926">
        <v>1763.0500000000002</v>
      </c>
      <c r="JI37" s="924">
        <v>1685.26</v>
      </c>
      <c r="JJ37" s="925">
        <v>4.62</v>
      </c>
      <c r="JK37" s="66"/>
      <c r="JL37" s="66"/>
      <c r="JM37" s="66" t="s">
        <v>70</v>
      </c>
      <c r="JN37" s="799">
        <v>6886</v>
      </c>
      <c r="JO37" s="799">
        <v>7315</v>
      </c>
      <c r="JP37" s="799">
        <v>8515</v>
      </c>
      <c r="JQ37" s="799">
        <v>22716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18.562676652462727</v>
      </c>
      <c r="LS37" s="29">
        <v>16.771820709864549</v>
      </c>
      <c r="LT37" s="2"/>
      <c r="LU37" s="63"/>
      <c r="LV37" s="63"/>
      <c r="LW37" s="740" t="s">
        <v>128</v>
      </c>
      <c r="LX37" s="57">
        <v>578</v>
      </c>
      <c r="LY37" s="756">
        <v>618</v>
      </c>
      <c r="LZ37" s="757">
        <v>-6.47</v>
      </c>
      <c r="MA37" s="73"/>
      <c r="MB37" s="930" t="s">
        <v>83</v>
      </c>
      <c r="MC37" s="923">
        <v>1955.6499999999999</v>
      </c>
      <c r="MD37" s="931">
        <v>1854.96</v>
      </c>
      <c r="ME37" s="932">
        <v>5.43</v>
      </c>
      <c r="MF37" s="923">
        <v>1269.0800000000002</v>
      </c>
      <c r="MG37" s="931">
        <v>1213.23</v>
      </c>
      <c r="MH37" s="932">
        <v>4.5999999999999996</v>
      </c>
      <c r="MI37" s="923">
        <v>1853.97</v>
      </c>
      <c r="MJ37" s="931">
        <v>1759.6399999999999</v>
      </c>
      <c r="MK37" s="932">
        <v>5.36</v>
      </c>
      <c r="ML37" s="4"/>
      <c r="MM37" s="4"/>
      <c r="MN37" s="4" t="s">
        <v>70</v>
      </c>
      <c r="MO37" s="821">
        <v>17187</v>
      </c>
      <c r="MP37" s="821">
        <v>23193</v>
      </c>
      <c r="MQ37" s="821">
        <v>18137</v>
      </c>
      <c r="MR37" s="821">
        <v>22716</v>
      </c>
      <c r="MS37" s="821">
        <v>81233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211</v>
      </c>
      <c r="I38" s="742">
        <v>124</v>
      </c>
      <c r="J38" s="743">
        <v>108</v>
      </c>
      <c r="K38" s="741">
        <v>443</v>
      </c>
      <c r="L38" s="744">
        <v>456</v>
      </c>
      <c r="M38" s="745">
        <v>-2.85</v>
      </c>
      <c r="N38" s="66"/>
      <c r="R38" s="2"/>
      <c r="U38" s="2"/>
      <c r="X38" s="2"/>
      <c r="Y38" s="66"/>
      <c r="Z38" s="66"/>
      <c r="AA38" s="66" t="s">
        <v>75</v>
      </c>
      <c r="AB38" s="799">
        <v>9100</v>
      </c>
      <c r="AC38" s="799">
        <v>7558</v>
      </c>
      <c r="AD38" s="799">
        <v>10525</v>
      </c>
      <c r="AE38" s="799">
        <v>27183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24</v>
      </c>
      <c r="CM38" s="742">
        <v>28</v>
      </c>
      <c r="CN38" s="743">
        <v>56</v>
      </c>
      <c r="CO38" s="741">
        <v>108</v>
      </c>
      <c r="CP38" s="744">
        <v>93</v>
      </c>
      <c r="CQ38" s="745">
        <v>16.13</v>
      </c>
      <c r="CR38" s="66"/>
      <c r="CV38" s="2"/>
      <c r="CY38" s="2"/>
      <c r="DB38" s="2"/>
      <c r="DC38" s="66"/>
      <c r="DD38" s="66"/>
      <c r="DE38" s="66" t="s">
        <v>75</v>
      </c>
      <c r="DF38" s="799">
        <v>11729</v>
      </c>
      <c r="DG38" s="799">
        <v>12055</v>
      </c>
      <c r="DH38" s="799">
        <v>13015</v>
      </c>
      <c r="DI38" s="799">
        <v>36799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175</v>
      </c>
      <c r="FQ38" s="742">
        <v>134</v>
      </c>
      <c r="FR38" s="743">
        <v>197</v>
      </c>
      <c r="FS38" s="741">
        <v>506</v>
      </c>
      <c r="FT38" s="744">
        <v>488</v>
      </c>
      <c r="FU38" s="745">
        <v>3.69</v>
      </c>
      <c r="FV38" s="66"/>
      <c r="FZ38" s="2"/>
      <c r="GC38" s="2"/>
      <c r="GF38" s="2"/>
      <c r="GG38" s="66"/>
      <c r="GH38" s="66"/>
      <c r="GI38" s="66" t="s">
        <v>75</v>
      </c>
      <c r="GJ38" s="799">
        <v>10457</v>
      </c>
      <c r="GK38" s="799">
        <v>10430</v>
      </c>
      <c r="GL38" s="799">
        <v>10136</v>
      </c>
      <c r="GM38" s="799">
        <v>31023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11</v>
      </c>
      <c r="IU38" s="742">
        <v>65</v>
      </c>
      <c r="IV38" s="743">
        <v>54</v>
      </c>
      <c r="IW38" s="741">
        <v>130</v>
      </c>
      <c r="IX38" s="744">
        <v>183</v>
      </c>
      <c r="IY38" s="745">
        <v>-28.96</v>
      </c>
      <c r="IZ38" s="66"/>
      <c r="JD38" s="2"/>
      <c r="JG38" s="2"/>
      <c r="JJ38" s="2"/>
      <c r="JK38" s="66"/>
      <c r="JL38" s="66"/>
      <c r="JM38" s="66" t="s">
        <v>75</v>
      </c>
      <c r="JN38" s="799">
        <v>13954</v>
      </c>
      <c r="JO38" s="799">
        <v>12834</v>
      </c>
      <c r="JP38" s="799">
        <v>13496</v>
      </c>
      <c r="JQ38" s="799">
        <v>40284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1187</v>
      </c>
      <c r="LY38" s="756">
        <v>1220</v>
      </c>
      <c r="LZ38" s="757">
        <v>-2.7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27183</v>
      </c>
      <c r="MP38" s="821">
        <v>36799</v>
      </c>
      <c r="MQ38" s="821">
        <v>31023</v>
      </c>
      <c r="MR38" s="821">
        <v>40284</v>
      </c>
      <c r="MS38" s="821">
        <v>135289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472</v>
      </c>
      <c r="I39" s="742">
        <v>246</v>
      </c>
      <c r="J39" s="743">
        <v>309</v>
      </c>
      <c r="K39" s="741">
        <v>1027</v>
      </c>
      <c r="L39" s="744">
        <v>1074</v>
      </c>
      <c r="M39" s="745">
        <v>-4.38</v>
      </c>
      <c r="N39" s="66"/>
      <c r="R39" s="2"/>
      <c r="U39" s="2"/>
      <c r="X39" s="2"/>
      <c r="Y39" s="66"/>
      <c r="Z39" s="66"/>
      <c r="AA39" s="66" t="s">
        <v>80</v>
      </c>
      <c r="AB39" s="799">
        <v>16064</v>
      </c>
      <c r="AC39" s="799">
        <v>15916</v>
      </c>
      <c r="AD39" s="799">
        <v>16443</v>
      </c>
      <c r="AE39" s="799">
        <v>48423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22502</v>
      </c>
      <c r="BB39" s="866">
        <v>297</v>
      </c>
      <c r="BC39" s="866">
        <v>74861</v>
      </c>
      <c r="BD39" s="865">
        <v>40047</v>
      </c>
      <c r="BE39" s="866"/>
      <c r="BF39" s="866"/>
      <c r="BG39" s="866"/>
      <c r="BH39" s="866"/>
      <c r="BI39" s="867">
        <v>137707</v>
      </c>
      <c r="BJ39" s="1079">
        <v>54320</v>
      </c>
      <c r="BK39" s="1075">
        <v>192027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349</v>
      </c>
      <c r="CM39" s="742">
        <v>113</v>
      </c>
      <c r="CN39" s="743">
        <v>142</v>
      </c>
      <c r="CO39" s="741">
        <v>604</v>
      </c>
      <c r="CP39" s="744">
        <v>549</v>
      </c>
      <c r="CQ39" s="745">
        <v>10.02</v>
      </c>
      <c r="CR39" s="66"/>
      <c r="CV39" s="2"/>
      <c r="CY39" s="2"/>
      <c r="DB39" s="2"/>
      <c r="DC39" s="66"/>
      <c r="DD39" s="66"/>
      <c r="DE39" s="66" t="s">
        <v>80</v>
      </c>
      <c r="DF39" s="799">
        <v>19593</v>
      </c>
      <c r="DG39" s="799">
        <v>20026</v>
      </c>
      <c r="DH39" s="799">
        <v>17993</v>
      </c>
      <c r="DI39" s="799">
        <v>57612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21977</v>
      </c>
      <c r="EF39" s="866">
        <v>254</v>
      </c>
      <c r="EG39" s="866">
        <v>65017</v>
      </c>
      <c r="EH39" s="862">
        <v>12341</v>
      </c>
      <c r="EI39" s="860"/>
      <c r="EJ39" s="861"/>
      <c r="EK39" s="861"/>
      <c r="EL39" s="861"/>
      <c r="EM39" s="867">
        <v>99589</v>
      </c>
      <c r="EN39" s="1079">
        <v>59868</v>
      </c>
      <c r="EO39" s="1075">
        <v>159457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112</v>
      </c>
      <c r="FQ39" s="742">
        <v>107</v>
      </c>
      <c r="FR39" s="743">
        <v>156</v>
      </c>
      <c r="FS39" s="741">
        <v>375</v>
      </c>
      <c r="FT39" s="744">
        <v>363</v>
      </c>
      <c r="FU39" s="745">
        <v>3.31</v>
      </c>
      <c r="FV39" s="66"/>
      <c r="FZ39" s="2"/>
      <c r="GC39" s="2"/>
      <c r="GF39" s="2"/>
      <c r="GG39" s="66"/>
      <c r="GH39" s="66"/>
      <c r="GI39" s="66" t="s">
        <v>80</v>
      </c>
      <c r="GJ39" s="799">
        <v>17410</v>
      </c>
      <c r="GK39" s="799">
        <v>16397</v>
      </c>
      <c r="GL39" s="799">
        <v>15970</v>
      </c>
      <c r="GM39" s="799">
        <v>49777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28342</v>
      </c>
      <c r="HJ39" s="866">
        <v>226</v>
      </c>
      <c r="HK39" s="866">
        <v>43635</v>
      </c>
      <c r="HL39" s="862">
        <v>1364</v>
      </c>
      <c r="HM39" s="861"/>
      <c r="HN39" s="861"/>
      <c r="HO39" s="861"/>
      <c r="HP39" s="861"/>
      <c r="HQ39" s="867">
        <v>73567</v>
      </c>
      <c r="HR39" s="1079">
        <v>30554</v>
      </c>
      <c r="HS39" s="1075">
        <v>104121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164</v>
      </c>
      <c r="IU39" s="742">
        <v>215</v>
      </c>
      <c r="IV39" s="743">
        <v>136</v>
      </c>
      <c r="IW39" s="741">
        <v>515</v>
      </c>
      <c r="IX39" s="744">
        <v>474</v>
      </c>
      <c r="IY39" s="745">
        <v>8.65</v>
      </c>
      <c r="IZ39" s="66"/>
      <c r="JD39" s="2"/>
      <c r="JG39" s="2"/>
      <c r="JJ39" s="2"/>
      <c r="JK39" s="66"/>
      <c r="JL39" s="66"/>
      <c r="JM39" s="66" t="s">
        <v>80</v>
      </c>
      <c r="JN39" s="799">
        <v>20275</v>
      </c>
      <c r="JO39" s="799">
        <v>22147</v>
      </c>
      <c r="JP39" s="799">
        <v>22854</v>
      </c>
      <c r="JQ39" s="799">
        <v>65276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31519</v>
      </c>
      <c r="KN39" s="866">
        <v>120</v>
      </c>
      <c r="KO39" s="866">
        <v>49328</v>
      </c>
      <c r="KP39" s="865">
        <v>2395</v>
      </c>
      <c r="KQ39" s="866"/>
      <c r="KR39" s="866"/>
      <c r="KS39" s="866"/>
      <c r="KT39" s="866"/>
      <c r="KU39" s="867">
        <v>83362</v>
      </c>
      <c r="KV39" s="1079">
        <v>15143</v>
      </c>
      <c r="KW39" s="1075">
        <v>98505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2521</v>
      </c>
      <c r="LY39" s="756">
        <v>2460</v>
      </c>
      <c r="LZ39" s="757">
        <v>2.48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48423</v>
      </c>
      <c r="MP39" s="821">
        <v>57612</v>
      </c>
      <c r="MQ39" s="821">
        <v>49777</v>
      </c>
      <c r="MR39" s="821">
        <v>65276</v>
      </c>
      <c r="MS39" s="821">
        <v>221088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104340</v>
      </c>
      <c r="NP39" s="1081">
        <v>897</v>
      </c>
      <c r="NQ39" s="1081">
        <v>232841</v>
      </c>
      <c r="NR39" s="870">
        <v>56147</v>
      </c>
      <c r="NS39" s="869"/>
      <c r="NT39" s="869"/>
      <c r="NU39" s="869"/>
      <c r="NV39" s="869"/>
      <c r="NW39" s="871">
        <v>394225</v>
      </c>
      <c r="NX39" s="1082">
        <v>159885</v>
      </c>
      <c r="NY39" s="873">
        <v>554110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41</v>
      </c>
      <c r="I40" s="742">
        <v>82</v>
      </c>
      <c r="J40" s="743">
        <v>109</v>
      </c>
      <c r="K40" s="741">
        <v>232</v>
      </c>
      <c r="L40" s="744">
        <v>261</v>
      </c>
      <c r="M40" s="745">
        <v>-11.11</v>
      </c>
      <c r="N40" s="66"/>
      <c r="R40" s="2"/>
      <c r="U40" s="2"/>
      <c r="X40" s="2"/>
      <c r="Y40" s="66"/>
      <c r="Z40" s="66"/>
      <c r="AA40" s="66" t="s">
        <v>84</v>
      </c>
      <c r="AB40" s="799">
        <v>10381</v>
      </c>
      <c r="AC40" s="799">
        <v>8442</v>
      </c>
      <c r="AD40" s="799">
        <v>10290</v>
      </c>
      <c r="AE40" s="799">
        <v>29113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101704</v>
      </c>
      <c r="BB40" s="866">
        <v>792</v>
      </c>
      <c r="BC40" s="866">
        <v>125260</v>
      </c>
      <c r="BD40" s="865">
        <v>92783</v>
      </c>
      <c r="BE40" s="866"/>
      <c r="BF40" s="866"/>
      <c r="BG40" s="866"/>
      <c r="BH40" s="866"/>
      <c r="BI40" s="867">
        <v>320539</v>
      </c>
      <c r="BJ40" s="1079">
        <v>199965</v>
      </c>
      <c r="BK40" s="1075">
        <v>520504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10</v>
      </c>
      <c r="CM40" s="742">
        <v>14</v>
      </c>
      <c r="CN40" s="743">
        <v>27</v>
      </c>
      <c r="CO40" s="741">
        <v>51</v>
      </c>
      <c r="CP40" s="744">
        <v>62</v>
      </c>
      <c r="CQ40" s="745">
        <v>-17.739999999999998</v>
      </c>
      <c r="CR40" s="66"/>
      <c r="CV40" s="2"/>
      <c r="CY40" s="2"/>
      <c r="DB40" s="2"/>
      <c r="DC40" s="66"/>
      <c r="DD40" s="66"/>
      <c r="DE40" s="66" t="s">
        <v>84</v>
      </c>
      <c r="DF40" s="799">
        <v>13521</v>
      </c>
      <c r="DG40" s="799">
        <v>14486</v>
      </c>
      <c r="DH40" s="799">
        <v>13320</v>
      </c>
      <c r="DI40" s="799">
        <v>41327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139729</v>
      </c>
      <c r="EF40" s="866">
        <v>891</v>
      </c>
      <c r="EG40" s="866">
        <v>243339</v>
      </c>
      <c r="EH40" s="862">
        <v>33381</v>
      </c>
      <c r="EI40" s="860"/>
      <c r="EJ40" s="861"/>
      <c r="EK40" s="861"/>
      <c r="EL40" s="861"/>
      <c r="EM40" s="867">
        <v>417340</v>
      </c>
      <c r="EN40" s="1079">
        <v>139753</v>
      </c>
      <c r="EO40" s="1075">
        <v>557093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24</v>
      </c>
      <c r="FQ40" s="742">
        <v>11</v>
      </c>
      <c r="FR40" s="743">
        <v>11</v>
      </c>
      <c r="FS40" s="741">
        <v>46</v>
      </c>
      <c r="FT40" s="744">
        <v>55</v>
      </c>
      <c r="FU40" s="745">
        <v>-16.36</v>
      </c>
      <c r="FV40" s="66"/>
      <c r="FZ40" s="2"/>
      <c r="GC40" s="2"/>
      <c r="GF40" s="2"/>
      <c r="GG40" s="66"/>
      <c r="GH40" s="66"/>
      <c r="GI40" s="66" t="s">
        <v>84</v>
      </c>
      <c r="GJ40" s="799">
        <v>10958</v>
      </c>
      <c r="GK40" s="799">
        <v>10901</v>
      </c>
      <c r="GL40" s="799">
        <v>8284</v>
      </c>
      <c r="GM40" s="799">
        <v>30143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103066</v>
      </c>
      <c r="HJ40" s="866">
        <v>906</v>
      </c>
      <c r="HK40" s="866">
        <v>192597</v>
      </c>
      <c r="HL40" s="862">
        <v>3178</v>
      </c>
      <c r="HM40" s="861"/>
      <c r="HN40" s="861"/>
      <c r="HO40" s="861"/>
      <c r="HP40" s="861"/>
      <c r="HQ40" s="867">
        <v>299747</v>
      </c>
      <c r="HR40" s="1079">
        <v>59232</v>
      </c>
      <c r="HS40" s="1075">
        <v>358979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32</v>
      </c>
      <c r="IU40" s="742">
        <v>31</v>
      </c>
      <c r="IV40" s="743">
        <v>25</v>
      </c>
      <c r="IW40" s="741">
        <v>88</v>
      </c>
      <c r="IX40" s="744">
        <v>93</v>
      </c>
      <c r="IY40" s="745">
        <v>-5.38</v>
      </c>
      <c r="IZ40" s="66"/>
      <c r="JD40" s="2"/>
      <c r="JG40" s="2"/>
      <c r="JJ40" s="2"/>
      <c r="JK40" s="66"/>
      <c r="JL40" s="66"/>
      <c r="JM40" s="66" t="s">
        <v>84</v>
      </c>
      <c r="JN40" s="799">
        <v>12267</v>
      </c>
      <c r="JO40" s="799">
        <v>13631</v>
      </c>
      <c r="JP40" s="799">
        <v>14377</v>
      </c>
      <c r="JQ40" s="799">
        <v>40275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139514</v>
      </c>
      <c r="KN40" s="866">
        <v>960</v>
      </c>
      <c r="KO40" s="866">
        <v>211395</v>
      </c>
      <c r="KP40" s="865">
        <v>4008</v>
      </c>
      <c r="KQ40" s="866"/>
      <c r="KR40" s="866"/>
      <c r="KS40" s="866"/>
      <c r="KT40" s="866"/>
      <c r="KU40" s="867">
        <v>355877</v>
      </c>
      <c r="KV40" s="1079">
        <v>121651</v>
      </c>
      <c r="KW40" s="1075">
        <v>477528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417</v>
      </c>
      <c r="LY40" s="756">
        <v>471</v>
      </c>
      <c r="LZ40" s="757">
        <v>-11.46</v>
      </c>
      <c r="MA40" s="73"/>
      <c r="MB40" s="2">
        <v>1759.6399999999999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29113</v>
      </c>
      <c r="MP40" s="821">
        <v>41327</v>
      </c>
      <c r="MQ40" s="821">
        <v>30143</v>
      </c>
      <c r="MR40" s="821">
        <v>40275</v>
      </c>
      <c r="MS40" s="821">
        <v>140858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484013</v>
      </c>
      <c r="NP40" s="1081">
        <v>3549</v>
      </c>
      <c r="NQ40" s="1081">
        <v>772591</v>
      </c>
      <c r="NR40" s="870">
        <v>133350</v>
      </c>
      <c r="NS40" s="869"/>
      <c r="NT40" s="869"/>
      <c r="NU40" s="869"/>
      <c r="NV40" s="869"/>
      <c r="NW40" s="871">
        <v>1393503</v>
      </c>
      <c r="NX40" s="1082">
        <v>520601</v>
      </c>
      <c r="NY40" s="873">
        <v>1914104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151</v>
      </c>
      <c r="I41" s="742">
        <v>137</v>
      </c>
      <c r="J41" s="743">
        <v>112</v>
      </c>
      <c r="K41" s="741">
        <v>400</v>
      </c>
      <c r="L41" s="744">
        <v>408</v>
      </c>
      <c r="M41" s="745">
        <v>-1.96</v>
      </c>
      <c r="N41" s="66"/>
      <c r="R41" s="2"/>
      <c r="U41" s="2"/>
      <c r="X41" s="2"/>
      <c r="Y41" s="66"/>
      <c r="Z41" s="92" t="s">
        <v>65</v>
      </c>
      <c r="AA41" s="92"/>
      <c r="AB41" s="1083">
        <v>2.0699999999999998</v>
      </c>
      <c r="AC41" s="1083">
        <v>2.02</v>
      </c>
      <c r="AD41" s="1083">
        <v>2.06</v>
      </c>
      <c r="AE41" s="1083">
        <v>2.0499999999999998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279</v>
      </c>
      <c r="CM41" s="742">
        <v>379</v>
      </c>
      <c r="CN41" s="743">
        <v>291</v>
      </c>
      <c r="CO41" s="741">
        <v>949</v>
      </c>
      <c r="CP41" s="744">
        <v>918</v>
      </c>
      <c r="CQ41" s="745">
        <v>3.38</v>
      </c>
      <c r="CR41" s="66"/>
      <c r="CV41" s="2"/>
      <c r="CY41" s="2"/>
      <c r="DB41" s="2"/>
      <c r="DC41" s="66"/>
      <c r="DD41" s="92" t="s">
        <v>65</v>
      </c>
      <c r="DE41" s="92"/>
      <c r="DF41" s="1083">
        <v>1.53</v>
      </c>
      <c r="DG41" s="1083">
        <v>1.58</v>
      </c>
      <c r="DH41" s="1083">
        <v>1.59</v>
      </c>
      <c r="DI41" s="1083">
        <v>1.57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128</v>
      </c>
      <c r="FQ41" s="742">
        <v>95</v>
      </c>
      <c r="FR41" s="743">
        <v>82</v>
      </c>
      <c r="FS41" s="741">
        <v>305</v>
      </c>
      <c r="FT41" s="744">
        <v>313</v>
      </c>
      <c r="FU41" s="745">
        <v>-2.56</v>
      </c>
      <c r="FV41" s="66"/>
      <c r="FZ41" s="2"/>
      <c r="GC41" s="2"/>
      <c r="GF41" s="2"/>
      <c r="GG41" s="66"/>
      <c r="GH41" s="92" t="s">
        <v>65</v>
      </c>
      <c r="GI41" s="92"/>
      <c r="GJ41" s="1083">
        <v>1.72</v>
      </c>
      <c r="GK41" s="1083">
        <v>1.8</v>
      </c>
      <c r="GL41" s="1083">
        <v>1.76</v>
      </c>
      <c r="GM41" s="1083">
        <v>1.76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52</v>
      </c>
      <c r="IU41" s="742">
        <v>32</v>
      </c>
      <c r="IV41" s="743">
        <v>21</v>
      </c>
      <c r="IW41" s="741">
        <v>105</v>
      </c>
      <c r="IX41" s="744">
        <v>82</v>
      </c>
      <c r="IY41" s="745">
        <v>28.05</v>
      </c>
      <c r="IZ41" s="66"/>
      <c r="JD41" s="2"/>
      <c r="JG41" s="2"/>
      <c r="JJ41" s="2"/>
      <c r="JK41" s="66"/>
      <c r="JL41" s="92" t="s">
        <v>65</v>
      </c>
      <c r="JM41" s="92"/>
      <c r="JN41" s="1083">
        <v>1.49</v>
      </c>
      <c r="JO41" s="1083">
        <v>1.52</v>
      </c>
      <c r="JP41" s="1083">
        <v>1.47</v>
      </c>
      <c r="JQ41" s="1083">
        <v>1.49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1759</v>
      </c>
      <c r="LY41" s="756">
        <v>1721</v>
      </c>
      <c r="LZ41" s="757">
        <v>2.21</v>
      </c>
      <c r="MA41" s="73"/>
      <c r="MB41" s="2">
        <v>214.54000000000019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2.0499999999999998</v>
      </c>
      <c r="MP41" s="1085">
        <v>1.57</v>
      </c>
      <c r="MQ41" s="1085">
        <v>1.76</v>
      </c>
      <c r="MR41" s="1085">
        <v>1.49</v>
      </c>
      <c r="MS41" s="1086">
        <v>1.69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18</v>
      </c>
      <c r="I42" s="1091">
        <v>32</v>
      </c>
      <c r="J42" s="1092">
        <v>24</v>
      </c>
      <c r="K42" s="1090">
        <v>74</v>
      </c>
      <c r="L42" s="1093">
        <v>601</v>
      </c>
      <c r="M42" s="1094">
        <v>-87.69</v>
      </c>
      <c r="N42" s="66"/>
      <c r="R42" s="2"/>
      <c r="U42" s="2"/>
      <c r="X42" s="2"/>
      <c r="Y42" s="66"/>
      <c r="Z42" s="66"/>
      <c r="AA42" s="66" t="s">
        <v>39</v>
      </c>
      <c r="AB42" s="590">
        <v>1.82</v>
      </c>
      <c r="AC42" s="590">
        <v>1.88</v>
      </c>
      <c r="AD42" s="590">
        <v>1.98</v>
      </c>
      <c r="AE42" s="590">
        <v>1.89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124206</v>
      </c>
      <c r="BB42" s="912">
        <v>1089</v>
      </c>
      <c r="BC42" s="912">
        <v>200121</v>
      </c>
      <c r="BD42" s="911">
        <v>132830</v>
      </c>
      <c r="BE42" s="912"/>
      <c r="BF42" s="912"/>
      <c r="BG42" s="912"/>
      <c r="BH42" s="912"/>
      <c r="BI42" s="913">
        <v>458246</v>
      </c>
      <c r="BJ42" s="912">
        <v>254285</v>
      </c>
      <c r="BK42" s="1095">
        <v>712531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1683</v>
      </c>
      <c r="CM42" s="1091">
        <v>2057</v>
      </c>
      <c r="CN42" s="1092">
        <v>1935</v>
      </c>
      <c r="CO42" s="1090">
        <v>5675</v>
      </c>
      <c r="CP42" s="1093">
        <v>6380</v>
      </c>
      <c r="CQ42" s="1094">
        <v>-11.05</v>
      </c>
      <c r="CR42" s="66"/>
      <c r="CV42" s="2"/>
      <c r="CY42" s="2"/>
      <c r="DB42" s="2"/>
      <c r="DC42" s="66"/>
      <c r="DD42" s="66"/>
      <c r="DE42" s="66" t="s">
        <v>39</v>
      </c>
      <c r="DF42" s="590">
        <v>1.61</v>
      </c>
      <c r="DG42" s="590">
        <v>1.57</v>
      </c>
      <c r="DH42" s="590">
        <v>1.53</v>
      </c>
      <c r="DI42" s="590">
        <v>1.57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161706</v>
      </c>
      <c r="EF42" s="912">
        <v>1145</v>
      </c>
      <c r="EG42" s="912">
        <v>308356</v>
      </c>
      <c r="EH42" s="906">
        <v>45722</v>
      </c>
      <c r="EI42" s="905"/>
      <c r="EJ42" s="905"/>
      <c r="EK42" s="905"/>
      <c r="EL42" s="905"/>
      <c r="EM42" s="913">
        <v>516929</v>
      </c>
      <c r="EN42" s="912">
        <v>199621</v>
      </c>
      <c r="EO42" s="1095">
        <v>716550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234</v>
      </c>
      <c r="FQ42" s="1091">
        <v>142</v>
      </c>
      <c r="FR42" s="1092">
        <v>152</v>
      </c>
      <c r="FS42" s="1090">
        <v>528</v>
      </c>
      <c r="FT42" s="1093">
        <v>633</v>
      </c>
      <c r="FU42" s="1094">
        <v>-16.59</v>
      </c>
      <c r="FV42" s="66"/>
      <c r="FZ42" s="2"/>
      <c r="GC42" s="2"/>
      <c r="GF42" s="2"/>
      <c r="GG42" s="66"/>
      <c r="GH42" s="66"/>
      <c r="GI42" s="66" t="s">
        <v>39</v>
      </c>
      <c r="GJ42" s="590">
        <v>1.41</v>
      </c>
      <c r="GK42" s="590">
        <v>1.55</v>
      </c>
      <c r="GL42" s="590">
        <v>1.46</v>
      </c>
      <c r="GM42" s="590">
        <v>1.47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131408</v>
      </c>
      <c r="HJ42" s="912">
        <v>1132</v>
      </c>
      <c r="HK42" s="912">
        <v>236232</v>
      </c>
      <c r="HL42" s="906">
        <v>4542</v>
      </c>
      <c r="HM42" s="905"/>
      <c r="HN42" s="905"/>
      <c r="HO42" s="905"/>
      <c r="HP42" s="905"/>
      <c r="HQ42" s="913">
        <v>373314</v>
      </c>
      <c r="HR42" s="912">
        <v>89786</v>
      </c>
      <c r="HS42" s="1095">
        <v>463100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78</v>
      </c>
      <c r="IU42" s="1091">
        <v>56</v>
      </c>
      <c r="IV42" s="1092">
        <v>69</v>
      </c>
      <c r="IW42" s="1090">
        <v>203</v>
      </c>
      <c r="IX42" s="1093">
        <v>521</v>
      </c>
      <c r="IY42" s="1094">
        <v>-61.04</v>
      </c>
      <c r="IZ42" s="66"/>
      <c r="JD42" s="2"/>
      <c r="JG42" s="2"/>
      <c r="JJ42" s="2"/>
      <c r="JK42" s="66"/>
      <c r="JL42" s="66"/>
      <c r="JM42" s="66" t="s">
        <v>39</v>
      </c>
      <c r="JN42" s="590">
        <v>1.53</v>
      </c>
      <c r="JO42" s="590">
        <v>1.43</v>
      </c>
      <c r="JP42" s="590">
        <v>1.51</v>
      </c>
      <c r="JQ42" s="590">
        <v>1.49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171033</v>
      </c>
      <c r="KN42" s="912">
        <v>1080</v>
      </c>
      <c r="KO42" s="912">
        <v>260723</v>
      </c>
      <c r="KP42" s="911">
        <v>6403</v>
      </c>
      <c r="KQ42" s="912"/>
      <c r="KR42" s="912"/>
      <c r="KS42" s="912"/>
      <c r="KT42" s="912"/>
      <c r="KU42" s="913">
        <v>439239</v>
      </c>
      <c r="KV42" s="912">
        <v>136794</v>
      </c>
      <c r="KW42" s="1095">
        <v>576033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6480</v>
      </c>
      <c r="LY42" s="756">
        <v>8135</v>
      </c>
      <c r="LZ42" s="757">
        <v>-20.34</v>
      </c>
      <c r="MA42" s="73"/>
      <c r="MB42" s="2">
        <v>1369.88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1.89</v>
      </c>
      <c r="MP42" s="1096">
        <v>1.57</v>
      </c>
      <c r="MQ42" s="1096">
        <v>1.47</v>
      </c>
      <c r="MR42" s="1096">
        <v>1.49</v>
      </c>
      <c r="MS42" s="1097">
        <v>1.6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588353</v>
      </c>
      <c r="NP42" s="917">
        <v>4446</v>
      </c>
      <c r="NQ42" s="917">
        <v>1005432</v>
      </c>
      <c r="NR42" s="918">
        <v>189497</v>
      </c>
      <c r="NS42" s="917"/>
      <c r="NT42" s="917"/>
      <c r="NU42" s="917"/>
      <c r="NV42" s="917"/>
      <c r="NW42" s="919">
        <v>1787728</v>
      </c>
      <c r="NX42" s="919">
        <v>680486</v>
      </c>
      <c r="NY42" s="919">
        <v>2468214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115237</v>
      </c>
      <c r="I43" s="1099">
        <v>96671</v>
      </c>
      <c r="J43" s="1100">
        <v>113508</v>
      </c>
      <c r="K43" s="1098">
        <v>325416</v>
      </c>
      <c r="L43" s="1101">
        <v>314693</v>
      </c>
      <c r="M43" s="1102">
        <v>3.41</v>
      </c>
      <c r="N43" s="92"/>
      <c r="R43" s="2"/>
      <c r="U43" s="2"/>
      <c r="X43" s="2"/>
      <c r="Y43" s="66"/>
      <c r="Z43" s="66"/>
      <c r="AA43" s="66" t="s">
        <v>53</v>
      </c>
      <c r="AB43" s="590">
        <v>2.14</v>
      </c>
      <c r="AC43" s="590">
        <v>2.08</v>
      </c>
      <c r="AD43" s="590">
        <v>2.11</v>
      </c>
      <c r="AE43" s="590">
        <v>2.11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158958</v>
      </c>
      <c r="CM43" s="1099">
        <v>163605</v>
      </c>
      <c r="CN43" s="1100">
        <v>148644</v>
      </c>
      <c r="CO43" s="1098">
        <v>471207</v>
      </c>
      <c r="CP43" s="1101">
        <v>441494</v>
      </c>
      <c r="CQ43" s="1102">
        <v>6.73</v>
      </c>
      <c r="CR43" s="92"/>
      <c r="CV43" s="2"/>
      <c r="CY43" s="2"/>
      <c r="DB43" s="2"/>
      <c r="DC43" s="66"/>
      <c r="DD43" s="66"/>
      <c r="DE43" s="66" t="s">
        <v>53</v>
      </c>
      <c r="DF43" s="590">
        <v>1.54</v>
      </c>
      <c r="DG43" s="590">
        <v>1.6</v>
      </c>
      <c r="DH43" s="590">
        <v>1.62</v>
      </c>
      <c r="DI43" s="590">
        <v>1.59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129165</v>
      </c>
      <c r="FQ43" s="1099">
        <v>122401</v>
      </c>
      <c r="FR43" s="1100">
        <v>117206</v>
      </c>
      <c r="FS43" s="1098">
        <v>368772</v>
      </c>
      <c r="FT43" s="1101">
        <v>361240</v>
      </c>
      <c r="FU43" s="1102">
        <v>2.09</v>
      </c>
      <c r="FV43" s="92"/>
      <c r="FZ43" s="2"/>
      <c r="GC43" s="2"/>
      <c r="GF43" s="2"/>
      <c r="GG43" s="66"/>
      <c r="GH43" s="66"/>
      <c r="GI43" s="66" t="s">
        <v>53</v>
      </c>
      <c r="GJ43" s="590">
        <v>1.76</v>
      </c>
      <c r="GK43" s="590">
        <v>1.86</v>
      </c>
      <c r="GL43" s="590">
        <v>1.85</v>
      </c>
      <c r="GM43" s="590">
        <v>1.82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140818</v>
      </c>
      <c r="IU43" s="1099">
        <v>140140</v>
      </c>
      <c r="IV43" s="1100">
        <v>151878</v>
      </c>
      <c r="IW43" s="1098">
        <v>432836</v>
      </c>
      <c r="IX43" s="1101">
        <v>418458</v>
      </c>
      <c r="IY43" s="1102">
        <v>3.44</v>
      </c>
      <c r="IZ43" s="92"/>
      <c r="JD43" s="2"/>
      <c r="JG43" s="2"/>
      <c r="JJ43" s="2"/>
      <c r="JK43" s="66"/>
      <c r="JL43" s="66"/>
      <c r="JM43" s="66" t="s">
        <v>53</v>
      </c>
      <c r="JN43" s="590">
        <v>1.59</v>
      </c>
      <c r="JO43" s="590">
        <v>1.65</v>
      </c>
      <c r="JP43" s="590">
        <v>1.52</v>
      </c>
      <c r="JQ43" s="590">
        <v>1.59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1598231</v>
      </c>
      <c r="LY43" s="1104">
        <v>1535885</v>
      </c>
      <c r="LZ43" s="1105">
        <v>4.0599999999999996</v>
      </c>
      <c r="MA43" s="73"/>
      <c r="MB43" s="2">
        <v>-575.61999999999944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2.11</v>
      </c>
      <c r="MP43" s="1096">
        <v>1.59</v>
      </c>
      <c r="MQ43" s="1096">
        <v>1.82</v>
      </c>
      <c r="MR43" s="1096">
        <v>1.59</v>
      </c>
      <c r="MS43" s="1097">
        <v>1.75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110718</v>
      </c>
      <c r="I44" s="82">
        <v>92727</v>
      </c>
      <c r="J44" s="82">
        <v>109830</v>
      </c>
      <c r="K44" s="82">
        <v>313275</v>
      </c>
      <c r="L44" s="1107">
        <v>302813</v>
      </c>
      <c r="M44" s="1108">
        <v>3.45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1.95</v>
      </c>
      <c r="AC44" s="590">
        <v>1.92</v>
      </c>
      <c r="AD44" s="590">
        <v>1.99</v>
      </c>
      <c r="AE44" s="590">
        <v>1.95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152520</v>
      </c>
      <c r="CM44" s="82">
        <v>157497</v>
      </c>
      <c r="CN44" s="82">
        <v>142274</v>
      </c>
      <c r="CO44" s="82">
        <v>452291</v>
      </c>
      <c r="CP44" s="1107">
        <v>422954</v>
      </c>
      <c r="CQ44" s="1108">
        <v>6.94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1.52</v>
      </c>
      <c r="DG44" s="590">
        <v>1.55</v>
      </c>
      <c r="DH44" s="590">
        <v>1.54</v>
      </c>
      <c r="DI44" s="590">
        <v>1.54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124609</v>
      </c>
      <c r="FQ44" s="82">
        <v>118236</v>
      </c>
      <c r="FR44" s="82">
        <v>112868</v>
      </c>
      <c r="FS44" s="82">
        <v>355713</v>
      </c>
      <c r="FT44" s="1107">
        <v>348326</v>
      </c>
      <c r="FU44" s="1108">
        <v>2.12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1.66</v>
      </c>
      <c r="GK44" s="590">
        <v>1.69</v>
      </c>
      <c r="GL44" s="590">
        <v>1.62</v>
      </c>
      <c r="GM44" s="590">
        <v>1.66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136990</v>
      </c>
      <c r="IU44" s="82">
        <v>135555</v>
      </c>
      <c r="IV44" s="82">
        <v>147646</v>
      </c>
      <c r="IW44" s="82">
        <v>420191</v>
      </c>
      <c r="IX44" s="1107">
        <v>406124</v>
      </c>
      <c r="IY44" s="1108">
        <v>3.46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1.34</v>
      </c>
      <c r="JO44" s="590">
        <v>1.3</v>
      </c>
      <c r="JP44" s="590">
        <v>1.39</v>
      </c>
      <c r="JQ44" s="590">
        <v>1.34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1541470</v>
      </c>
      <c r="LY44" s="1109">
        <v>1480217</v>
      </c>
      <c r="LZ44" s="1110">
        <v>4.1399999999999997</v>
      </c>
      <c r="MA44" s="78"/>
      <c r="MB44" s="2">
        <v>207.83000000000038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1.95</v>
      </c>
      <c r="MP44" s="1096">
        <v>1.54</v>
      </c>
      <c r="MQ44" s="1096">
        <v>1.66</v>
      </c>
      <c r="MR44" s="1096">
        <v>1.34</v>
      </c>
      <c r="MS44" s="1097">
        <v>1.59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4519</v>
      </c>
      <c r="I45" s="82">
        <v>3944</v>
      </c>
      <c r="J45" s="82">
        <v>3678</v>
      </c>
      <c r="K45" s="82">
        <v>12141</v>
      </c>
      <c r="L45" s="1107">
        <v>11880</v>
      </c>
      <c r="M45" s="1111">
        <v>2.2000000000000002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1.83</v>
      </c>
      <c r="AC45" s="590">
        <v>1.84</v>
      </c>
      <c r="AD45" s="590">
        <v>1.87</v>
      </c>
      <c r="AE45" s="590">
        <v>1.85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6438</v>
      </c>
      <c r="CM45" s="82">
        <v>6108</v>
      </c>
      <c r="CN45" s="82">
        <v>6370</v>
      </c>
      <c r="CO45" s="82">
        <v>18916</v>
      </c>
      <c r="CP45" s="1107">
        <v>18540</v>
      </c>
      <c r="CQ45" s="1111">
        <v>2.0299999999999998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1.49</v>
      </c>
      <c r="DG45" s="590">
        <v>1.52</v>
      </c>
      <c r="DH45" s="590">
        <v>1.46</v>
      </c>
      <c r="DI45" s="590">
        <v>1.49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4556</v>
      </c>
      <c r="FQ45" s="82">
        <v>4165</v>
      </c>
      <c r="FR45" s="82">
        <v>4338</v>
      </c>
      <c r="FS45" s="82">
        <v>13059</v>
      </c>
      <c r="FT45" s="1107">
        <v>12914</v>
      </c>
      <c r="FU45" s="1111">
        <v>1.1200000000000001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1.55</v>
      </c>
      <c r="GK45" s="590">
        <v>1.48</v>
      </c>
      <c r="GL45" s="590">
        <v>1.53</v>
      </c>
      <c r="GM45" s="590">
        <v>1.52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3828</v>
      </c>
      <c r="IU45" s="82">
        <v>4585</v>
      </c>
      <c r="IV45" s="82">
        <v>4232</v>
      </c>
      <c r="IW45" s="82">
        <v>12645</v>
      </c>
      <c r="IX45" s="1107">
        <v>12334</v>
      </c>
      <c r="IY45" s="1111">
        <v>2.52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1.46</v>
      </c>
      <c r="JO45" s="590">
        <v>1.19</v>
      </c>
      <c r="JP45" s="590">
        <v>1.5</v>
      </c>
      <c r="JQ45" s="590">
        <v>1.38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56761</v>
      </c>
      <c r="LY45" s="1109">
        <v>55668</v>
      </c>
      <c r="LZ45" s="1110">
        <v>1.96</v>
      </c>
      <c r="MA45" s="78"/>
      <c r="MB45" s="2">
        <v>1507.32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1.85</v>
      </c>
      <c r="MP45" s="1096">
        <v>1.49</v>
      </c>
      <c r="MQ45" s="1096">
        <v>1.52</v>
      </c>
      <c r="MR45" s="1096">
        <v>1.38</v>
      </c>
      <c r="MS45" s="1097">
        <v>1.55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2.0099999999999998</v>
      </c>
      <c r="AC46" s="590">
        <v>1.99</v>
      </c>
      <c r="AD46" s="590">
        <v>2.16</v>
      </c>
      <c r="AE46" s="590">
        <v>2.0499999999999998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1.51</v>
      </c>
      <c r="DG46" s="590">
        <v>1.56</v>
      </c>
      <c r="DH46" s="590">
        <v>1.52</v>
      </c>
      <c r="DI46" s="590">
        <v>1.53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1.76</v>
      </c>
      <c r="GK46" s="590">
        <v>1.7</v>
      </c>
      <c r="GL46" s="590">
        <v>1.6</v>
      </c>
      <c r="GM46" s="590">
        <v>1.69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1.44</v>
      </c>
      <c r="JO46" s="590">
        <v>1.36</v>
      </c>
      <c r="JP46" s="590">
        <v>1.44</v>
      </c>
      <c r="JQ46" s="590">
        <v>1.41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-1425.2999999999997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2.0499999999999998</v>
      </c>
      <c r="MP46" s="1096">
        <v>1.53</v>
      </c>
      <c r="MQ46" s="1096">
        <v>1.69</v>
      </c>
      <c r="MR46" s="1096">
        <v>1.41</v>
      </c>
      <c r="MS46" s="1097">
        <v>1.64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2.0099999999999998</v>
      </c>
      <c r="AC47" s="590">
        <v>1.95</v>
      </c>
      <c r="AD47" s="590">
        <v>1.95</v>
      </c>
      <c r="AE47" s="590">
        <v>1.97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1.56</v>
      </c>
      <c r="DG47" s="590">
        <v>1.59</v>
      </c>
      <c r="DH47" s="590">
        <v>1.54</v>
      </c>
      <c r="DI47" s="590">
        <v>1.56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1.7</v>
      </c>
      <c r="GK47" s="590">
        <v>1.79</v>
      </c>
      <c r="GL47" s="590">
        <v>1.75</v>
      </c>
      <c r="GM47" s="590">
        <v>1.75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>
        <v>94076</v>
      </c>
      <c r="IU47" s="590">
        <v>96915</v>
      </c>
      <c r="IV47" s="590">
        <v>102435</v>
      </c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1.32</v>
      </c>
      <c r="JO47" s="590">
        <v>1.38</v>
      </c>
      <c r="JP47" s="590">
        <v>1.47</v>
      </c>
      <c r="JQ47" s="590">
        <v>1.39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165.52000000000021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1.97</v>
      </c>
      <c r="MP47" s="1096">
        <v>1.56</v>
      </c>
      <c r="MQ47" s="1096">
        <v>1.75</v>
      </c>
      <c r="MR47" s="1096">
        <v>1.39</v>
      </c>
      <c r="MS47" s="1097">
        <v>1.64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1.98</v>
      </c>
      <c r="AC48" s="590">
        <v>1.86</v>
      </c>
      <c r="AD48" s="590">
        <v>1.93</v>
      </c>
      <c r="AE48" s="590">
        <v>1.92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1.64</v>
      </c>
      <c r="DG48" s="590">
        <v>1.61</v>
      </c>
      <c r="DH48" s="590">
        <v>1.65</v>
      </c>
      <c r="DI48" s="590">
        <v>1.63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1.6</v>
      </c>
      <c r="GK48" s="590">
        <v>1.64</v>
      </c>
      <c r="GL48" s="590">
        <v>1.49</v>
      </c>
      <c r="GM48" s="590">
        <v>1.58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1.35</v>
      </c>
      <c r="JO48" s="590">
        <v>1.33</v>
      </c>
      <c r="JP48" s="590">
        <v>1.36</v>
      </c>
      <c r="JQ48" s="590">
        <v>1.35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1.92</v>
      </c>
      <c r="MP48" s="1096">
        <v>1.63</v>
      </c>
      <c r="MQ48" s="1096">
        <v>1.58</v>
      </c>
      <c r="MR48" s="1096">
        <v>1.35</v>
      </c>
      <c r="MS48" s="1097">
        <v>1.6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1.84</v>
      </c>
      <c r="AC49" s="590">
        <v>1.95</v>
      </c>
      <c r="AD49" s="590">
        <v>2.0099999999999998</v>
      </c>
      <c r="AE49" s="590">
        <v>1.93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1.32</v>
      </c>
      <c r="DG49" s="590">
        <v>1.4</v>
      </c>
      <c r="DH49" s="590">
        <v>1.38</v>
      </c>
      <c r="DI49" s="590">
        <v>1.37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1.66</v>
      </c>
      <c r="GK49" s="590">
        <v>1.69</v>
      </c>
      <c r="GL49" s="590">
        <v>1.7</v>
      </c>
      <c r="GM49" s="590">
        <v>1.68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1.28</v>
      </c>
      <c r="JO49" s="590">
        <v>1.1399999999999999</v>
      </c>
      <c r="JP49" s="590">
        <v>1.3</v>
      </c>
      <c r="JQ49" s="590">
        <v>1.24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1.93</v>
      </c>
      <c r="MP49" s="1096">
        <v>1.37</v>
      </c>
      <c r="MQ49" s="1096">
        <v>1.68</v>
      </c>
      <c r="MR49" s="1096">
        <v>1.24</v>
      </c>
      <c r="MS49" s="1097">
        <v>1.51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1.79</v>
      </c>
      <c r="AC50" s="1083">
        <v>1.79</v>
      </c>
      <c r="AD50" s="1083">
        <v>1.81</v>
      </c>
      <c r="AE50" s="1083">
        <v>1.8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2.02</v>
      </c>
      <c r="DG50" s="1083">
        <v>2.0499999999999998</v>
      </c>
      <c r="DH50" s="1083">
        <v>1.99</v>
      </c>
      <c r="DI50" s="1083">
        <v>2.02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1.93</v>
      </c>
      <c r="GK50" s="1083">
        <v>1.97</v>
      </c>
      <c r="GL50" s="1083">
        <v>1.93</v>
      </c>
      <c r="GM50" s="1083">
        <v>1.95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1.99</v>
      </c>
      <c r="JO50" s="1083">
        <v>2.0099999999999998</v>
      </c>
      <c r="JP50" s="1083">
        <v>1.92</v>
      </c>
      <c r="JQ50" s="1083">
        <v>1.97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1.8</v>
      </c>
      <c r="MP50" s="1085">
        <v>2.02</v>
      </c>
      <c r="MQ50" s="1085">
        <v>1.95</v>
      </c>
      <c r="MR50" s="1085">
        <v>1.97</v>
      </c>
      <c r="MS50" s="1085">
        <v>1.94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1.91</v>
      </c>
      <c r="AC51" s="590">
        <v>1.89</v>
      </c>
      <c r="AD51" s="590">
        <v>1.93</v>
      </c>
      <c r="AE51" s="590">
        <v>1.91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</v>
      </c>
      <c r="DG51" s="590">
        <v>2.04</v>
      </c>
      <c r="DH51" s="590">
        <v>1.98</v>
      </c>
      <c r="DI51" s="590">
        <v>2.0099999999999998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1.87</v>
      </c>
      <c r="GK51" s="590">
        <v>1.94</v>
      </c>
      <c r="GL51" s="590">
        <v>1.97</v>
      </c>
      <c r="GM51" s="590">
        <v>1.93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2.04</v>
      </c>
      <c r="JO51" s="590">
        <v>1.95</v>
      </c>
      <c r="JP51" s="590">
        <v>1.95</v>
      </c>
      <c r="JQ51" s="590">
        <v>1.98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1.91</v>
      </c>
      <c r="MP51" s="1096">
        <v>2.0099999999999998</v>
      </c>
      <c r="MQ51" s="1096">
        <v>1.93</v>
      </c>
      <c r="MR51" s="1096">
        <v>1.98</v>
      </c>
      <c r="MS51" s="1097">
        <v>1.96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1.82</v>
      </c>
      <c r="AC52" s="590">
        <v>1.78</v>
      </c>
      <c r="AD52" s="590">
        <v>1.84</v>
      </c>
      <c r="AE52" s="590">
        <v>1.81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2.09</v>
      </c>
      <c r="DG52" s="590">
        <v>2.15</v>
      </c>
      <c r="DH52" s="590">
        <v>2.04</v>
      </c>
      <c r="DI52" s="590">
        <v>2.09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1.95</v>
      </c>
      <c r="GK52" s="590">
        <v>1.97</v>
      </c>
      <c r="GL52" s="590">
        <v>1.95</v>
      </c>
      <c r="GM52" s="590">
        <v>1.96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2</v>
      </c>
      <c r="JO52" s="590">
        <v>2.0299999999999998</v>
      </c>
      <c r="JP52" s="590">
        <v>1.88</v>
      </c>
      <c r="JQ52" s="590">
        <v>1.97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1.81</v>
      </c>
      <c r="MP52" s="1096">
        <v>2.09</v>
      </c>
      <c r="MQ52" s="1096">
        <v>1.96</v>
      </c>
      <c r="MR52" s="1096">
        <v>1.97</v>
      </c>
      <c r="MS52" s="1097">
        <v>1.96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1.74</v>
      </c>
      <c r="AC53" s="590">
        <v>1.8</v>
      </c>
      <c r="AD53" s="590">
        <v>1.77</v>
      </c>
      <c r="AE53" s="590">
        <v>1.77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</v>
      </c>
      <c r="DG53" s="590">
        <v>1.89</v>
      </c>
      <c r="DH53" s="590">
        <v>1.91</v>
      </c>
      <c r="DI53" s="590">
        <v>1.9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1.91</v>
      </c>
      <c r="GK53" s="590">
        <v>1.98</v>
      </c>
      <c r="GL53" s="590">
        <v>1.91</v>
      </c>
      <c r="GM53" s="590">
        <v>1.93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1.96</v>
      </c>
      <c r="JO53" s="590">
        <v>1.98</v>
      </c>
      <c r="JP53" s="590">
        <v>1.98</v>
      </c>
      <c r="JQ53" s="590">
        <v>1.97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1.77</v>
      </c>
      <c r="MP53" s="1096">
        <v>1.9</v>
      </c>
      <c r="MQ53" s="1096">
        <v>1.93</v>
      </c>
      <c r="MR53" s="1096">
        <v>1.97</v>
      </c>
      <c r="MS53" s="1097">
        <v>1.89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1.85</v>
      </c>
      <c r="AC54" s="590">
        <v>1.97</v>
      </c>
      <c r="AD54" s="590">
        <v>1.95</v>
      </c>
      <c r="AE54" s="590">
        <v>1.92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1.87</v>
      </c>
      <c r="DG54" s="590">
        <v>1.81</v>
      </c>
      <c r="DH54" s="590">
        <v>1.87</v>
      </c>
      <c r="DI54" s="590">
        <v>1.85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1.95</v>
      </c>
      <c r="GK54" s="590">
        <v>1.94</v>
      </c>
      <c r="GL54" s="590">
        <v>2.02</v>
      </c>
      <c r="GM54" s="590">
        <v>1.97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2.0099999999999998</v>
      </c>
      <c r="JO54" s="590">
        <v>1.97</v>
      </c>
      <c r="JP54" s="590">
        <v>1.91</v>
      </c>
      <c r="JQ54" s="590">
        <v>1.96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1.92</v>
      </c>
      <c r="MP54" s="1096">
        <v>1.85</v>
      </c>
      <c r="MQ54" s="1096">
        <v>1.97</v>
      </c>
      <c r="MR54" s="1096">
        <v>1.96</v>
      </c>
      <c r="MS54" s="1097">
        <v>1.92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1.82</v>
      </c>
      <c r="AC55" s="590">
        <v>1.77</v>
      </c>
      <c r="AD55" s="590">
        <v>1.74</v>
      </c>
      <c r="AE55" s="590">
        <v>1.78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1.94</v>
      </c>
      <c r="DG55" s="590">
        <v>1.87</v>
      </c>
      <c r="DH55" s="590">
        <v>1.92</v>
      </c>
      <c r="DI55" s="590">
        <v>1.91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1.97</v>
      </c>
      <c r="GK55" s="590">
        <v>2</v>
      </c>
      <c r="GL55" s="590">
        <v>1.96</v>
      </c>
      <c r="GM55" s="590">
        <v>1.98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1.93</v>
      </c>
      <c r="JO55" s="590">
        <v>1.87</v>
      </c>
      <c r="JP55" s="590">
        <v>1.95</v>
      </c>
      <c r="JQ55" s="590">
        <v>1.92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1.78</v>
      </c>
      <c r="MP55" s="1096">
        <v>1.91</v>
      </c>
      <c r="MQ55" s="1096">
        <v>1.98</v>
      </c>
      <c r="MR55" s="1096">
        <v>1.92</v>
      </c>
      <c r="MS55" s="1097">
        <v>1.89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1.71</v>
      </c>
      <c r="AC56" s="590">
        <v>1.7</v>
      </c>
      <c r="AD56" s="590">
        <v>1.75</v>
      </c>
      <c r="AE56" s="590">
        <v>1.72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1.78</v>
      </c>
      <c r="DG56" s="590">
        <v>1.75</v>
      </c>
      <c r="DH56" s="590">
        <v>1.86</v>
      </c>
      <c r="DI56" s="590">
        <v>1.8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1.78</v>
      </c>
      <c r="GK56" s="590">
        <v>1.95</v>
      </c>
      <c r="GL56" s="590">
        <v>1.98</v>
      </c>
      <c r="GM56" s="590">
        <v>1.9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</v>
      </c>
      <c r="JO56" s="590">
        <v>2</v>
      </c>
      <c r="JP56" s="590">
        <v>1.94</v>
      </c>
      <c r="JQ56" s="590">
        <v>1.95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1.72</v>
      </c>
      <c r="MP56" s="1096">
        <v>1.8</v>
      </c>
      <c r="MQ56" s="1096">
        <v>1.9</v>
      </c>
      <c r="MR56" s="1096">
        <v>1.95</v>
      </c>
      <c r="MS56" s="1097">
        <v>1.84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1.74</v>
      </c>
      <c r="AC57" s="590">
        <v>1.81</v>
      </c>
      <c r="AD57" s="590">
        <v>1.72</v>
      </c>
      <c r="AE57" s="590">
        <v>1.76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1.96</v>
      </c>
      <c r="DG57" s="590">
        <v>1.93</v>
      </c>
      <c r="DH57" s="590">
        <v>1.92</v>
      </c>
      <c r="DI57" s="590">
        <v>1.94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1.91</v>
      </c>
      <c r="GK57" s="590">
        <v>1.99</v>
      </c>
      <c r="GL57" s="590">
        <v>1.79</v>
      </c>
      <c r="GM57" s="590">
        <v>1.9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2.0299999999999998</v>
      </c>
      <c r="JO57" s="590">
        <v>2.0499999999999998</v>
      </c>
      <c r="JP57" s="590">
        <v>1.99</v>
      </c>
      <c r="JQ57" s="590">
        <v>2.02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1.76</v>
      </c>
      <c r="MP57" s="1096">
        <v>1.94</v>
      </c>
      <c r="MQ57" s="1096">
        <v>1.9</v>
      </c>
      <c r="MR57" s="1096">
        <v>2.02</v>
      </c>
      <c r="MS57" s="1097">
        <v>1.9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1.73</v>
      </c>
      <c r="AC58" s="590">
        <v>1.88</v>
      </c>
      <c r="AD58" s="590">
        <v>1.86</v>
      </c>
      <c r="AE58" s="590">
        <v>1.82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1.91</v>
      </c>
      <c r="DG58" s="590">
        <v>1.98</v>
      </c>
      <c r="DH58" s="590">
        <v>1.94</v>
      </c>
      <c r="DI58" s="590">
        <v>1.94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1.99</v>
      </c>
      <c r="GK58" s="590">
        <v>1.97</v>
      </c>
      <c r="GL58" s="590">
        <v>2</v>
      </c>
      <c r="GM58" s="590">
        <v>1.99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1.94</v>
      </c>
      <c r="JO58" s="590">
        <v>1.93</v>
      </c>
      <c r="JP58" s="590">
        <v>2.0099999999999998</v>
      </c>
      <c r="JQ58" s="590">
        <v>1.96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1.82</v>
      </c>
      <c r="MP58" s="1096">
        <v>1.94</v>
      </c>
      <c r="MQ58" s="1096">
        <v>1.99</v>
      </c>
      <c r="MR58" s="1096">
        <v>1.96</v>
      </c>
      <c r="MS58" s="1097">
        <v>1.92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LC2:LE2"/>
    <mergeCell ref="LJ2:LK2"/>
    <mergeCell ref="LR2:LT2"/>
    <mergeCell ref="LX2:LY2"/>
    <mergeCell ref="MB2:MK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JA2:JJ2"/>
    <mergeCell ref="KL2:KW2"/>
    <mergeCell ref="FB2:FC2"/>
    <mergeCell ref="FJ2:FL2"/>
    <mergeCell ref="FP2:FR2"/>
    <mergeCell ref="FS2:FT2"/>
    <mergeCell ref="GH2:GM2"/>
    <mergeCell ref="GT2:HE2"/>
    <mergeCell ref="HH2:HS2"/>
    <mergeCell ref="HY2:IA2"/>
    <mergeCell ref="IF2:IG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O2:X2"/>
    <mergeCell ref="CS2:DB2"/>
    <mergeCell ref="MZ2:NK2"/>
    <mergeCell ref="NN2:NY2"/>
    <mergeCell ref="GO2:GR2"/>
    <mergeCell ref="FW2:GF2"/>
    <mergeCell ref="JX2:KI2"/>
    <mergeCell ref="MU2:MX2"/>
    <mergeCell ref="JY5:KG5"/>
    <mergeCell ref="KM5:KU5"/>
    <mergeCell ref="NA15:NI15"/>
    <mergeCell ref="NA5:NI5"/>
    <mergeCell ref="NO5:NW5"/>
    <mergeCell ref="NO15:NW15"/>
    <mergeCell ref="JS3:JV3"/>
    <mergeCell ref="JX3:KI3"/>
    <mergeCell ref="KL3:KW3"/>
    <mergeCell ref="MU3:MX3"/>
    <mergeCell ref="MZ3:NK3"/>
    <mergeCell ref="NN3:NY3"/>
    <mergeCell ref="MM2:MS2"/>
    <mergeCell ref="IN2:IP2"/>
    <mergeCell ref="IT2:IV2"/>
    <mergeCell ref="IW2:IX2"/>
    <mergeCell ref="JL2:JQ2"/>
    <mergeCell ref="JS2:JV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Y25:KG25"/>
    <mergeCell ref="KM25:KU25"/>
    <mergeCell ref="NA25:NI25"/>
    <mergeCell ref="NO25:NW25"/>
    <mergeCell ref="AM15:AU15"/>
    <mergeCell ref="DQ15:DY15"/>
    <mergeCell ref="EE15:EM15"/>
    <mergeCell ref="GU15:HC15"/>
    <mergeCell ref="HI15:HQ15"/>
    <mergeCell ref="JY15:KG15"/>
    <mergeCell ref="KM15:KU15"/>
    <mergeCell ref="BA25:BI25"/>
    <mergeCell ref="EE25:EM25"/>
    <mergeCell ref="KM35:KU35"/>
    <mergeCell ref="AM35:AP35"/>
    <mergeCell ref="DQ35:DT35"/>
    <mergeCell ref="GU35:GX35"/>
    <mergeCell ref="JY35:KB35"/>
    <mergeCell ref="AM33:AP34"/>
    <mergeCell ref="NO35:NW35"/>
    <mergeCell ref="DQ33:DT34"/>
    <mergeCell ref="GU33:GX34"/>
    <mergeCell ref="JY33:KB34"/>
    <mergeCell ref="NA33:ND34"/>
    <mergeCell ref="NA35:ND35"/>
    <mergeCell ref="V28:X28"/>
    <mergeCell ref="CZ28:DB28"/>
    <mergeCell ref="GD28:GF28"/>
    <mergeCell ref="JH28:JJ28"/>
    <mergeCell ref="BA35:BI35"/>
    <mergeCell ref="EE35:EM35"/>
    <mergeCell ref="HI35:HQ35"/>
    <mergeCell ref="AM25:AU25"/>
    <mergeCell ref="DQ25:DY25"/>
    <mergeCell ref="GU25:HC25"/>
    <mergeCell ref="HI25:HQ25"/>
    <mergeCell ref="V4:X4"/>
    <mergeCell ref="CZ4:DB4"/>
    <mergeCell ref="GD4:GF4"/>
    <mergeCell ref="JH4:JJ4"/>
    <mergeCell ref="BA5:BI5"/>
    <mergeCell ref="BA15:BI15"/>
    <mergeCell ref="V16:X16"/>
    <mergeCell ref="CZ16:DB16"/>
    <mergeCell ref="GD16:GF16"/>
    <mergeCell ref="JH16:JJ16"/>
    <mergeCell ref="AM5:AU5"/>
    <mergeCell ref="DQ5:DY5"/>
    <mergeCell ref="EE5:EM5"/>
    <mergeCell ref="GU5:HC5"/>
    <mergeCell ref="HI5:HQ5"/>
  </mergeCells>
  <pageMargins left="0" right="0" top="0" bottom="0" header="0" footer="0"/>
  <pageSetup paperSize="9" scale="6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tabSelected="1" zoomScale="90" zoomScaleNormal="90" workbookViewId="0">
      <pane xSplit="1" ySplit="3" topLeftCell="LL37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156</v>
      </c>
      <c r="B1" s="250"/>
      <c r="C1" s="250"/>
      <c r="D1" s="250"/>
      <c r="E1" s="540"/>
      <c r="F1" s="540"/>
      <c r="G1" s="717" t="s">
        <v>157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156</v>
      </c>
      <c r="AA1" s="610"/>
      <c r="AB1" s="610"/>
      <c r="AC1" s="610"/>
      <c r="AD1" s="610"/>
      <c r="AE1" s="610"/>
      <c r="AF1" s="540"/>
      <c r="AG1" s="611" t="s">
        <v>156</v>
      </c>
      <c r="AH1" s="611"/>
      <c r="AI1" s="611"/>
      <c r="AJ1" s="611"/>
      <c r="AK1" s="540"/>
      <c r="AL1" s="612" t="s">
        <v>156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156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156</v>
      </c>
      <c r="CF1" s="250"/>
      <c r="CG1" s="250"/>
      <c r="CH1" s="250"/>
      <c r="CI1" s="540"/>
      <c r="CJ1" s="540"/>
      <c r="CK1" s="717" t="s">
        <v>157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156</v>
      </c>
      <c r="DE1" s="610"/>
      <c r="DF1" s="610"/>
      <c r="DG1" s="610"/>
      <c r="DH1" s="610"/>
      <c r="DI1" s="610"/>
      <c r="DJ1" s="540"/>
      <c r="DK1" s="611" t="s">
        <v>156</v>
      </c>
      <c r="DL1" s="611"/>
      <c r="DM1" s="611"/>
      <c r="DN1" s="611"/>
      <c r="DO1" s="540"/>
      <c r="DP1" s="612" t="s">
        <v>156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156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156</v>
      </c>
      <c r="FJ1" s="250"/>
      <c r="FK1" s="250"/>
      <c r="FL1" s="250"/>
      <c r="FM1" s="540"/>
      <c r="FN1" s="540"/>
      <c r="FO1" s="717" t="s">
        <v>157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156</v>
      </c>
      <c r="GI1" s="610"/>
      <c r="GJ1" s="610"/>
      <c r="GK1" s="610"/>
      <c r="GL1" s="610"/>
      <c r="GM1" s="610"/>
      <c r="GN1" s="540"/>
      <c r="GO1" s="611" t="s">
        <v>156</v>
      </c>
      <c r="GP1" s="611"/>
      <c r="GQ1" s="611"/>
      <c r="GR1" s="611"/>
      <c r="GS1" s="540"/>
      <c r="GT1" s="612" t="s">
        <v>156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156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156</v>
      </c>
      <c r="IN1" s="250"/>
      <c r="IO1" s="250"/>
      <c r="IP1" s="250"/>
      <c r="IQ1" s="540"/>
      <c r="IR1" s="540"/>
      <c r="IS1" s="717" t="s">
        <v>157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156</v>
      </c>
      <c r="JM1" s="610"/>
      <c r="JN1" s="610"/>
      <c r="JO1" s="610"/>
      <c r="JP1" s="610"/>
      <c r="JQ1" s="610"/>
      <c r="JR1" s="540"/>
      <c r="JS1" s="611" t="s">
        <v>156</v>
      </c>
      <c r="JT1" s="611"/>
      <c r="JU1" s="611"/>
      <c r="JV1" s="611"/>
      <c r="JW1" s="540"/>
      <c r="JX1" s="612" t="s">
        <v>156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156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156</v>
      </c>
      <c r="LR1" s="719"/>
      <c r="LS1" s="719"/>
      <c r="LT1" s="719"/>
      <c r="LU1" s="546"/>
      <c r="LV1" s="540"/>
      <c r="LW1" s="620" t="s">
        <v>157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156</v>
      </c>
      <c r="MN1" s="619"/>
      <c r="MO1" s="619"/>
      <c r="MP1" s="619"/>
      <c r="MQ1" s="619"/>
      <c r="MR1" s="619"/>
      <c r="MS1" s="619"/>
      <c r="MT1" s="548"/>
      <c r="MU1" s="611" t="s">
        <v>156</v>
      </c>
      <c r="MV1" s="611"/>
      <c r="MW1" s="611"/>
      <c r="MX1" s="611"/>
      <c r="MY1" s="549"/>
      <c r="MZ1" s="617" t="s">
        <v>156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156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158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158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158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158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758285</v>
      </c>
      <c r="C4" s="738">
        <v>711666</v>
      </c>
      <c r="D4" s="739">
        <v>6.55</v>
      </c>
      <c r="E4" s="63"/>
      <c r="F4" s="63"/>
      <c r="G4" s="740" t="s">
        <v>20</v>
      </c>
      <c r="H4" s="741">
        <v>133795</v>
      </c>
      <c r="I4" s="742">
        <v>115258</v>
      </c>
      <c r="J4" s="743">
        <v>125732</v>
      </c>
      <c r="K4" s="741">
        <v>374785</v>
      </c>
      <c r="L4" s="744">
        <v>354632</v>
      </c>
      <c r="M4" s="745">
        <v>5.68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712481</v>
      </c>
      <c r="CG4" s="738">
        <v>678084</v>
      </c>
      <c r="CH4" s="739">
        <v>5.07</v>
      </c>
      <c r="CI4" s="63"/>
      <c r="CJ4" s="63"/>
      <c r="CK4" s="740" t="s">
        <v>20</v>
      </c>
      <c r="CL4" s="741">
        <v>138088</v>
      </c>
      <c r="CM4" s="742">
        <v>144834</v>
      </c>
      <c r="CN4" s="743">
        <v>134898</v>
      </c>
      <c r="CO4" s="741">
        <v>417820</v>
      </c>
      <c r="CP4" s="744">
        <v>403103</v>
      </c>
      <c r="CQ4" s="745">
        <v>3.65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838007</v>
      </c>
      <c r="FK4" s="738">
        <v>812381</v>
      </c>
      <c r="FL4" s="739">
        <v>3.15</v>
      </c>
      <c r="FM4" s="63"/>
      <c r="FN4" s="63"/>
      <c r="FO4" s="740" t="s">
        <v>20</v>
      </c>
      <c r="FP4" s="741">
        <v>172104</v>
      </c>
      <c r="FQ4" s="742">
        <v>163930</v>
      </c>
      <c r="FR4" s="743">
        <v>162843</v>
      </c>
      <c r="FS4" s="741">
        <v>498877</v>
      </c>
      <c r="FT4" s="744">
        <v>495208</v>
      </c>
      <c r="FU4" s="745">
        <v>0.74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724080</v>
      </c>
      <c r="IO4" s="738">
        <v>688924</v>
      </c>
      <c r="IP4" s="739">
        <v>5.0999999999999996</v>
      </c>
      <c r="IQ4" s="63"/>
      <c r="IR4" s="63"/>
      <c r="IS4" s="740" t="s">
        <v>20</v>
      </c>
      <c r="IT4" s="741">
        <v>127339</v>
      </c>
      <c r="IU4" s="742">
        <v>127632</v>
      </c>
      <c r="IV4" s="743">
        <v>127404</v>
      </c>
      <c r="IW4" s="741">
        <v>382375</v>
      </c>
      <c r="IX4" s="744">
        <v>364056</v>
      </c>
      <c r="IY4" s="745">
        <v>5.03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3032853</v>
      </c>
      <c r="LS4" s="738">
        <v>2891055</v>
      </c>
      <c r="LT4" s="755">
        <v>4.9000000000000004</v>
      </c>
      <c r="LU4" s="63"/>
      <c r="LV4" s="63"/>
      <c r="LW4" s="740" t="s">
        <v>20</v>
      </c>
      <c r="LX4" s="57">
        <v>1673857</v>
      </c>
      <c r="LY4" s="756">
        <v>1616999</v>
      </c>
      <c r="LZ4" s="757">
        <v>3.52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751622</v>
      </c>
      <c r="C5" s="762">
        <v>705272</v>
      </c>
      <c r="D5" s="763">
        <v>6.57</v>
      </c>
      <c r="E5" s="63"/>
      <c r="F5" s="63"/>
      <c r="G5" s="764" t="s">
        <v>29</v>
      </c>
      <c r="H5" s="741">
        <v>0</v>
      </c>
      <c r="I5" s="742">
        <v>0</v>
      </c>
      <c r="J5" s="743">
        <v>0</v>
      </c>
      <c r="K5" s="741">
        <v>0</v>
      </c>
      <c r="L5" s="744">
        <v>0</v>
      </c>
      <c r="M5" s="745">
        <v>0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205</v>
      </c>
      <c r="AC5" s="766">
        <v>205</v>
      </c>
      <c r="AD5" s="766">
        <v>205</v>
      </c>
      <c r="AE5" s="766">
        <v>205</v>
      </c>
      <c r="AF5" s="66"/>
      <c r="AG5" s="767" t="s">
        <v>32</v>
      </c>
      <c r="AH5" s="768">
        <v>205</v>
      </c>
      <c r="AI5" s="769">
        <v>205</v>
      </c>
      <c r="AJ5" s="770">
        <v>0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709809</v>
      </c>
      <c r="CG5" s="762">
        <v>675553</v>
      </c>
      <c r="CH5" s="763">
        <v>5.07</v>
      </c>
      <c r="CI5" s="63"/>
      <c r="CJ5" s="63"/>
      <c r="CK5" s="764" t="s">
        <v>29</v>
      </c>
      <c r="CL5" s="741">
        <v>0</v>
      </c>
      <c r="CM5" s="742">
        <v>0</v>
      </c>
      <c r="CN5" s="743">
        <v>0</v>
      </c>
      <c r="CO5" s="741">
        <v>0</v>
      </c>
      <c r="CP5" s="744">
        <v>0</v>
      </c>
      <c r="CQ5" s="745">
        <v>0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205</v>
      </c>
      <c r="DG5" s="766">
        <v>205</v>
      </c>
      <c r="DH5" s="766">
        <v>205</v>
      </c>
      <c r="DI5" s="766">
        <v>205</v>
      </c>
      <c r="DJ5" s="66"/>
      <c r="DK5" s="767" t="s">
        <v>32</v>
      </c>
      <c r="DL5" s="768">
        <v>205</v>
      </c>
      <c r="DM5" s="769">
        <v>205</v>
      </c>
      <c r="DN5" s="770">
        <v>0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829777</v>
      </c>
      <c r="FK5" s="762">
        <v>804369</v>
      </c>
      <c r="FL5" s="763">
        <v>3.16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205</v>
      </c>
      <c r="GK5" s="766">
        <v>205</v>
      </c>
      <c r="GL5" s="766">
        <v>205</v>
      </c>
      <c r="GM5" s="766">
        <v>205</v>
      </c>
      <c r="GN5" s="66"/>
      <c r="GO5" s="767" t="s">
        <v>32</v>
      </c>
      <c r="GP5" s="768">
        <v>205</v>
      </c>
      <c r="GQ5" s="769">
        <v>205</v>
      </c>
      <c r="GR5" s="770">
        <v>0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712855</v>
      </c>
      <c r="IO5" s="762">
        <v>678035</v>
      </c>
      <c r="IP5" s="763">
        <v>5.14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205</v>
      </c>
      <c r="JO5" s="766">
        <v>205</v>
      </c>
      <c r="JP5" s="766">
        <v>205</v>
      </c>
      <c r="JQ5" s="766">
        <v>205</v>
      </c>
      <c r="JR5" s="66"/>
      <c r="JS5" s="767" t="s">
        <v>32</v>
      </c>
      <c r="JT5" s="768">
        <v>205</v>
      </c>
      <c r="JU5" s="769">
        <v>205</v>
      </c>
      <c r="JV5" s="770">
        <v>0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3004063</v>
      </c>
      <c r="LS5" s="762">
        <v>2863229</v>
      </c>
      <c r="LT5" s="780">
        <v>4.92</v>
      </c>
      <c r="LU5" s="63"/>
      <c r="LV5" s="63"/>
      <c r="LW5" s="764" t="s">
        <v>29</v>
      </c>
      <c r="LX5" s="57">
        <v>0</v>
      </c>
      <c r="LY5" s="756">
        <v>0</v>
      </c>
      <c r="LZ5" s="757">
        <v>0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205</v>
      </c>
      <c r="MP5" s="782">
        <v>205</v>
      </c>
      <c r="MQ5" s="782">
        <v>205</v>
      </c>
      <c r="MR5" s="782">
        <v>205</v>
      </c>
      <c r="MS5" s="782">
        <v>205</v>
      </c>
      <c r="MT5" s="157"/>
      <c r="MU5" s="783" t="s">
        <v>32</v>
      </c>
      <c r="MV5" s="784">
        <v>205</v>
      </c>
      <c r="MW5" s="785">
        <v>205</v>
      </c>
      <c r="MX5" s="786">
        <v>0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6663</v>
      </c>
      <c r="C6" s="792">
        <v>6394</v>
      </c>
      <c r="D6" s="793">
        <v>4.21</v>
      </c>
      <c r="E6" s="63"/>
      <c r="F6" s="63"/>
      <c r="G6" s="764" t="s">
        <v>37</v>
      </c>
      <c r="H6" s="741">
        <v>0</v>
      </c>
      <c r="I6" s="742">
        <v>5</v>
      </c>
      <c r="J6" s="743">
        <v>0</v>
      </c>
      <c r="K6" s="741">
        <v>5</v>
      </c>
      <c r="L6" s="744">
        <v>6</v>
      </c>
      <c r="M6" s="745">
        <v>-16.670000000000002</v>
      </c>
      <c r="N6" s="66"/>
      <c r="O6" s="794" t="s">
        <v>38</v>
      </c>
      <c r="P6" s="795">
        <v>392.79</v>
      </c>
      <c r="Q6" s="796">
        <v>370.28</v>
      </c>
      <c r="R6" s="797">
        <v>6.08</v>
      </c>
      <c r="S6" s="795">
        <v>0</v>
      </c>
      <c r="T6" s="796">
        <v>0</v>
      </c>
      <c r="U6" s="797">
        <v>0</v>
      </c>
      <c r="V6" s="795">
        <v>305.77999999999997</v>
      </c>
      <c r="W6" s="796">
        <v>290.68</v>
      </c>
      <c r="X6" s="797">
        <v>5.19</v>
      </c>
      <c r="Y6" s="66"/>
      <c r="Z6" s="66"/>
      <c r="AA6" s="66" t="s">
        <v>39</v>
      </c>
      <c r="AB6" s="798">
        <v>2</v>
      </c>
      <c r="AC6" s="82">
        <v>2</v>
      </c>
      <c r="AD6" s="82">
        <v>2</v>
      </c>
      <c r="AE6" s="799">
        <v>2</v>
      </c>
      <c r="AF6" s="66"/>
      <c r="AG6" s="767" t="s">
        <v>40</v>
      </c>
      <c r="AH6" s="800">
        <v>5494</v>
      </c>
      <c r="AI6" s="801">
        <v>5494</v>
      </c>
      <c r="AJ6" s="770">
        <v>0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2672</v>
      </c>
      <c r="CG6" s="792">
        <v>2531</v>
      </c>
      <c r="CH6" s="793">
        <v>5.57</v>
      </c>
      <c r="CI6" s="63"/>
      <c r="CJ6" s="63"/>
      <c r="CK6" s="764" t="s">
        <v>37</v>
      </c>
      <c r="CL6" s="741">
        <v>0</v>
      </c>
      <c r="CM6" s="742">
        <v>7</v>
      </c>
      <c r="CN6" s="743">
        <v>0</v>
      </c>
      <c r="CO6" s="741">
        <v>7</v>
      </c>
      <c r="CP6" s="744">
        <v>8</v>
      </c>
      <c r="CQ6" s="745">
        <v>-12.5</v>
      </c>
      <c r="CR6" s="66"/>
      <c r="CS6" s="794" t="s">
        <v>38</v>
      </c>
      <c r="CT6" s="795">
        <v>459.84</v>
      </c>
      <c r="CU6" s="796">
        <v>431.27</v>
      </c>
      <c r="CV6" s="797">
        <v>6.62</v>
      </c>
      <c r="CW6" s="795">
        <v>0</v>
      </c>
      <c r="CX6" s="796">
        <v>0</v>
      </c>
      <c r="CY6" s="797">
        <v>0</v>
      </c>
      <c r="CZ6" s="795">
        <v>344.62</v>
      </c>
      <c r="DA6" s="796">
        <v>325.44</v>
      </c>
      <c r="DB6" s="797">
        <v>5.89</v>
      </c>
      <c r="DC6" s="66"/>
      <c r="DD6" s="66"/>
      <c r="DE6" s="66" t="s">
        <v>39</v>
      </c>
      <c r="DF6" s="798">
        <v>2</v>
      </c>
      <c r="DG6" s="82">
        <v>2</v>
      </c>
      <c r="DH6" s="82">
        <v>2</v>
      </c>
      <c r="DI6" s="799">
        <v>2</v>
      </c>
      <c r="DJ6" s="66"/>
      <c r="DK6" s="767" t="s">
        <v>40</v>
      </c>
      <c r="DL6" s="800">
        <v>5494</v>
      </c>
      <c r="DM6" s="801">
        <v>5494</v>
      </c>
      <c r="DN6" s="770">
        <v>0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8230</v>
      </c>
      <c r="FK6" s="792">
        <v>8012</v>
      </c>
      <c r="FL6" s="793">
        <v>2.72</v>
      </c>
      <c r="FM6" s="63"/>
      <c r="FN6" s="63"/>
      <c r="FO6" s="764" t="s">
        <v>37</v>
      </c>
      <c r="FP6" s="741">
        <v>0</v>
      </c>
      <c r="FQ6" s="742">
        <v>0</v>
      </c>
      <c r="FR6" s="743">
        <v>0</v>
      </c>
      <c r="FS6" s="741">
        <v>0</v>
      </c>
      <c r="FT6" s="744">
        <v>0</v>
      </c>
      <c r="FU6" s="745">
        <v>0</v>
      </c>
      <c r="FV6" s="66"/>
      <c r="FW6" s="794" t="s">
        <v>38</v>
      </c>
      <c r="FX6" s="795">
        <v>449.48</v>
      </c>
      <c r="FY6" s="796">
        <v>423.71</v>
      </c>
      <c r="FZ6" s="797">
        <v>6.08</v>
      </c>
      <c r="GA6" s="795">
        <v>0</v>
      </c>
      <c r="GB6" s="796">
        <v>0</v>
      </c>
      <c r="GC6" s="797">
        <v>0</v>
      </c>
      <c r="GD6" s="795">
        <v>310.69</v>
      </c>
      <c r="GE6" s="796">
        <v>299.77999999999997</v>
      </c>
      <c r="GF6" s="797">
        <v>3.64</v>
      </c>
      <c r="GG6" s="66"/>
      <c r="GH6" s="66"/>
      <c r="GI6" s="66" t="s">
        <v>39</v>
      </c>
      <c r="GJ6" s="798">
        <v>2</v>
      </c>
      <c r="GK6" s="82">
        <v>2</v>
      </c>
      <c r="GL6" s="82">
        <v>2</v>
      </c>
      <c r="GM6" s="799">
        <v>2</v>
      </c>
      <c r="GN6" s="66"/>
      <c r="GO6" s="767" t="s">
        <v>40</v>
      </c>
      <c r="GP6" s="800">
        <v>5494</v>
      </c>
      <c r="GQ6" s="801">
        <v>5494</v>
      </c>
      <c r="GR6" s="770">
        <v>0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11225</v>
      </c>
      <c r="IO6" s="792">
        <v>10889</v>
      </c>
      <c r="IP6" s="793">
        <v>3.09</v>
      </c>
      <c r="IQ6" s="63"/>
      <c r="IR6" s="63"/>
      <c r="IS6" s="764" t="s">
        <v>37</v>
      </c>
      <c r="IT6" s="741">
        <v>0</v>
      </c>
      <c r="IU6" s="742">
        <v>0</v>
      </c>
      <c r="IV6" s="743">
        <v>0</v>
      </c>
      <c r="IW6" s="741">
        <v>0</v>
      </c>
      <c r="IX6" s="744">
        <v>0</v>
      </c>
      <c r="IY6" s="745">
        <v>0</v>
      </c>
      <c r="IZ6" s="66"/>
      <c r="JA6" s="794" t="s">
        <v>38</v>
      </c>
      <c r="JB6" s="795">
        <v>456.25</v>
      </c>
      <c r="JC6" s="796">
        <v>437.35</v>
      </c>
      <c r="JD6" s="797">
        <v>4.32</v>
      </c>
      <c r="JE6" s="795">
        <v>0</v>
      </c>
      <c r="JF6" s="796">
        <v>0</v>
      </c>
      <c r="JG6" s="797">
        <v>0</v>
      </c>
      <c r="JH6" s="795">
        <v>310.81</v>
      </c>
      <c r="JI6" s="796">
        <v>298.87</v>
      </c>
      <c r="JJ6" s="797">
        <v>4</v>
      </c>
      <c r="JK6" s="66"/>
      <c r="JL6" s="66"/>
      <c r="JM6" s="66" t="s">
        <v>39</v>
      </c>
      <c r="JN6" s="798">
        <v>2</v>
      </c>
      <c r="JO6" s="82">
        <v>2</v>
      </c>
      <c r="JP6" s="82">
        <v>2</v>
      </c>
      <c r="JQ6" s="799">
        <v>2</v>
      </c>
      <c r="JR6" s="66"/>
      <c r="JS6" s="767" t="s">
        <v>40</v>
      </c>
      <c r="JT6" s="800">
        <v>5494</v>
      </c>
      <c r="JU6" s="801">
        <v>5494</v>
      </c>
      <c r="JV6" s="770">
        <v>0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28790</v>
      </c>
      <c r="LS6" s="792">
        <v>27826</v>
      </c>
      <c r="LT6" s="820">
        <v>3.46</v>
      </c>
      <c r="LU6" s="63"/>
      <c r="LV6" s="63"/>
      <c r="LW6" s="764" t="s">
        <v>37</v>
      </c>
      <c r="LX6" s="57">
        <v>12</v>
      </c>
      <c r="LY6" s="756">
        <v>14</v>
      </c>
      <c r="LZ6" s="757">
        <v>-14.29</v>
      </c>
      <c r="MA6" s="73"/>
      <c r="MB6" s="794" t="s">
        <v>38</v>
      </c>
      <c r="MC6" s="795">
        <v>435.1</v>
      </c>
      <c r="MD6" s="796">
        <v>411.44</v>
      </c>
      <c r="ME6" s="797">
        <v>5.75</v>
      </c>
      <c r="MF6" s="795">
        <v>0</v>
      </c>
      <c r="MG6" s="796">
        <v>0</v>
      </c>
      <c r="MH6" s="797">
        <v>0</v>
      </c>
      <c r="MI6" s="795">
        <v>317.56</v>
      </c>
      <c r="MJ6" s="796">
        <v>303.13</v>
      </c>
      <c r="MK6" s="797">
        <v>4.76</v>
      </c>
      <c r="ML6" s="4"/>
      <c r="MM6" s="4"/>
      <c r="MN6" s="4" t="s">
        <v>39</v>
      </c>
      <c r="MO6" s="821">
        <v>2</v>
      </c>
      <c r="MP6" s="821">
        <v>2</v>
      </c>
      <c r="MQ6" s="821">
        <v>2</v>
      </c>
      <c r="MR6" s="821">
        <v>2</v>
      </c>
      <c r="MS6" s="821">
        <v>2</v>
      </c>
      <c r="MT6" s="157"/>
      <c r="MU6" s="783" t="s">
        <v>40</v>
      </c>
      <c r="MV6" s="822">
        <v>5494</v>
      </c>
      <c r="MW6" s="785">
        <v>5494</v>
      </c>
      <c r="MX6" s="823">
        <v>0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463094</v>
      </c>
      <c r="C7" s="738">
        <v>439792</v>
      </c>
      <c r="D7" s="739">
        <v>5.3</v>
      </c>
      <c r="E7" s="63"/>
      <c r="F7" s="63"/>
      <c r="G7" s="764" t="s">
        <v>51</v>
      </c>
      <c r="H7" s="741">
        <v>0</v>
      </c>
      <c r="I7" s="742">
        <v>0</v>
      </c>
      <c r="J7" s="743">
        <v>0</v>
      </c>
      <c r="K7" s="741">
        <v>0</v>
      </c>
      <c r="L7" s="744">
        <v>0</v>
      </c>
      <c r="M7" s="745">
        <v>0</v>
      </c>
      <c r="N7" s="66"/>
      <c r="O7" s="794" t="s">
        <v>52</v>
      </c>
      <c r="P7" s="795">
        <v>460.97</v>
      </c>
      <c r="Q7" s="796">
        <v>440.22</v>
      </c>
      <c r="R7" s="797">
        <v>4.71</v>
      </c>
      <c r="S7" s="795">
        <v>416.22</v>
      </c>
      <c r="T7" s="796">
        <v>391.78</v>
      </c>
      <c r="U7" s="797">
        <v>6.24</v>
      </c>
      <c r="V7" s="795">
        <v>451.06</v>
      </c>
      <c r="W7" s="796">
        <v>429.81</v>
      </c>
      <c r="X7" s="797">
        <v>4.9400000000000004</v>
      </c>
      <c r="Y7" s="66"/>
      <c r="Z7" s="66"/>
      <c r="AA7" s="66" t="s">
        <v>53</v>
      </c>
      <c r="AB7" s="82">
        <v>190</v>
      </c>
      <c r="AC7" s="82">
        <v>190</v>
      </c>
      <c r="AD7" s="82">
        <v>190</v>
      </c>
      <c r="AE7" s="799">
        <v>190</v>
      </c>
      <c r="AF7" s="66"/>
      <c r="AG7" s="767" t="s">
        <v>200</v>
      </c>
      <c r="AH7" s="832">
        <v>62.58</v>
      </c>
      <c r="AI7" s="833">
        <v>58.15</v>
      </c>
      <c r="AJ7" s="834">
        <v>4.43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420920</v>
      </c>
      <c r="CG7" s="738">
        <v>406041</v>
      </c>
      <c r="CH7" s="739">
        <v>3.66</v>
      </c>
      <c r="CI7" s="63"/>
      <c r="CJ7" s="63"/>
      <c r="CK7" s="764" t="s">
        <v>51</v>
      </c>
      <c r="CL7" s="741">
        <v>0</v>
      </c>
      <c r="CM7" s="742">
        <v>0</v>
      </c>
      <c r="CN7" s="743">
        <v>0</v>
      </c>
      <c r="CO7" s="741">
        <v>0</v>
      </c>
      <c r="CP7" s="744">
        <v>0</v>
      </c>
      <c r="CQ7" s="745">
        <v>0</v>
      </c>
      <c r="CR7" s="66"/>
      <c r="CS7" s="794" t="s">
        <v>52</v>
      </c>
      <c r="CT7" s="795">
        <v>368.12</v>
      </c>
      <c r="CU7" s="796">
        <v>343.77</v>
      </c>
      <c r="CV7" s="797">
        <v>7.08</v>
      </c>
      <c r="CW7" s="795">
        <v>310.99</v>
      </c>
      <c r="CX7" s="796">
        <v>292.77999999999997</v>
      </c>
      <c r="CY7" s="797">
        <v>6.22</v>
      </c>
      <c r="CZ7" s="795">
        <v>353.81</v>
      </c>
      <c r="DA7" s="796">
        <v>331.25</v>
      </c>
      <c r="DB7" s="797">
        <v>6.81</v>
      </c>
      <c r="DC7" s="66"/>
      <c r="DD7" s="66"/>
      <c r="DE7" s="66" t="s">
        <v>53</v>
      </c>
      <c r="DF7" s="82">
        <v>190</v>
      </c>
      <c r="DG7" s="82">
        <v>190</v>
      </c>
      <c r="DH7" s="82">
        <v>190</v>
      </c>
      <c r="DI7" s="799">
        <v>190</v>
      </c>
      <c r="DJ7" s="66"/>
      <c r="DK7" s="767" t="s">
        <v>200</v>
      </c>
      <c r="DL7" s="832">
        <v>61.59</v>
      </c>
      <c r="DM7" s="833">
        <v>60.66</v>
      </c>
      <c r="DN7" s="834">
        <v>0.93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504821</v>
      </c>
      <c r="FK7" s="738">
        <v>502419</v>
      </c>
      <c r="FL7" s="739">
        <v>0.48</v>
      </c>
      <c r="FM7" s="63"/>
      <c r="FN7" s="63"/>
      <c r="FO7" s="764" t="s">
        <v>51</v>
      </c>
      <c r="FP7" s="741">
        <v>0</v>
      </c>
      <c r="FQ7" s="742">
        <v>0</v>
      </c>
      <c r="FR7" s="743">
        <v>0</v>
      </c>
      <c r="FS7" s="741">
        <v>0</v>
      </c>
      <c r="FT7" s="744">
        <v>0</v>
      </c>
      <c r="FU7" s="745">
        <v>0</v>
      </c>
      <c r="FV7" s="66"/>
      <c r="FW7" s="794" t="s">
        <v>52</v>
      </c>
      <c r="FX7" s="795">
        <v>360.33</v>
      </c>
      <c r="FY7" s="796">
        <v>345.97</v>
      </c>
      <c r="FZ7" s="797">
        <v>4.1500000000000004</v>
      </c>
      <c r="GA7" s="795">
        <v>330.15</v>
      </c>
      <c r="GB7" s="796">
        <v>318.62</v>
      </c>
      <c r="GC7" s="797">
        <v>3.62</v>
      </c>
      <c r="GD7" s="795">
        <v>351.01</v>
      </c>
      <c r="GE7" s="796">
        <v>337.97</v>
      </c>
      <c r="GF7" s="797">
        <v>3.86</v>
      </c>
      <c r="GG7" s="66"/>
      <c r="GH7" s="66"/>
      <c r="GI7" s="66" t="s">
        <v>53</v>
      </c>
      <c r="GJ7" s="82">
        <v>190</v>
      </c>
      <c r="GK7" s="82">
        <v>190</v>
      </c>
      <c r="GL7" s="82">
        <v>190</v>
      </c>
      <c r="GM7" s="799">
        <v>190</v>
      </c>
      <c r="GN7" s="66"/>
      <c r="GO7" s="767" t="s">
        <v>200</v>
      </c>
      <c r="GP7" s="832">
        <v>66.47</v>
      </c>
      <c r="GQ7" s="833">
        <v>65.83</v>
      </c>
      <c r="GR7" s="834">
        <v>0.64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410259</v>
      </c>
      <c r="IO7" s="738">
        <v>391036</v>
      </c>
      <c r="IP7" s="739">
        <v>4.92</v>
      </c>
      <c r="IQ7" s="63"/>
      <c r="IR7" s="63"/>
      <c r="IS7" s="764" t="s">
        <v>51</v>
      </c>
      <c r="IT7" s="741">
        <v>0</v>
      </c>
      <c r="IU7" s="742">
        <v>0</v>
      </c>
      <c r="IV7" s="743">
        <v>0</v>
      </c>
      <c r="IW7" s="741">
        <v>0</v>
      </c>
      <c r="IX7" s="744">
        <v>0</v>
      </c>
      <c r="IY7" s="745">
        <v>0</v>
      </c>
      <c r="IZ7" s="66"/>
      <c r="JA7" s="794" t="s">
        <v>52</v>
      </c>
      <c r="JB7" s="795">
        <v>408.36</v>
      </c>
      <c r="JC7" s="796">
        <v>398.78</v>
      </c>
      <c r="JD7" s="797">
        <v>2.4</v>
      </c>
      <c r="JE7" s="795">
        <v>294.20999999999998</v>
      </c>
      <c r="JF7" s="796">
        <v>283.20999999999998</v>
      </c>
      <c r="JG7" s="797">
        <v>3.88</v>
      </c>
      <c r="JH7" s="795">
        <v>371.97</v>
      </c>
      <c r="JI7" s="796">
        <v>362.19</v>
      </c>
      <c r="JJ7" s="797">
        <v>2.7</v>
      </c>
      <c r="JK7" s="66"/>
      <c r="JL7" s="66"/>
      <c r="JM7" s="66" t="s">
        <v>53</v>
      </c>
      <c r="JN7" s="82">
        <v>190</v>
      </c>
      <c r="JO7" s="82">
        <v>190</v>
      </c>
      <c r="JP7" s="82">
        <v>190</v>
      </c>
      <c r="JQ7" s="799">
        <v>190</v>
      </c>
      <c r="JR7" s="66"/>
      <c r="JS7" s="767" t="s">
        <v>200</v>
      </c>
      <c r="JT7" s="832">
        <v>64.53</v>
      </c>
      <c r="JU7" s="833">
        <v>61.66</v>
      </c>
      <c r="JV7" s="834">
        <v>2.87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1799094</v>
      </c>
      <c r="LS7" s="738">
        <v>1739288</v>
      </c>
      <c r="LT7" s="755">
        <v>3.44</v>
      </c>
      <c r="LU7" s="63"/>
      <c r="LV7" s="63"/>
      <c r="LW7" s="764" t="s">
        <v>51</v>
      </c>
      <c r="LX7" s="57">
        <v>0</v>
      </c>
      <c r="LY7" s="756">
        <v>0</v>
      </c>
      <c r="LZ7" s="757">
        <v>0</v>
      </c>
      <c r="MA7" s="73"/>
      <c r="MB7" s="794" t="s">
        <v>52</v>
      </c>
      <c r="MC7" s="795">
        <v>402.37</v>
      </c>
      <c r="MD7" s="796">
        <v>384.3</v>
      </c>
      <c r="ME7" s="797">
        <v>4.7</v>
      </c>
      <c r="MF7" s="795">
        <v>336.94</v>
      </c>
      <c r="MG7" s="796">
        <v>320.49</v>
      </c>
      <c r="MH7" s="797">
        <v>5.13</v>
      </c>
      <c r="MI7" s="795">
        <v>384.69</v>
      </c>
      <c r="MJ7" s="796">
        <v>367.51</v>
      </c>
      <c r="MK7" s="797">
        <v>4.67</v>
      </c>
      <c r="ML7" s="4"/>
      <c r="MM7" s="4"/>
      <c r="MN7" s="4" t="s">
        <v>53</v>
      </c>
      <c r="MO7" s="821">
        <v>190</v>
      </c>
      <c r="MP7" s="821">
        <v>190</v>
      </c>
      <c r="MQ7" s="821">
        <v>190</v>
      </c>
      <c r="MR7" s="821">
        <v>190</v>
      </c>
      <c r="MS7" s="821">
        <v>190</v>
      </c>
      <c r="MT7" s="157"/>
      <c r="MU7" s="783" t="s">
        <v>200</v>
      </c>
      <c r="MV7" s="850">
        <v>63.79</v>
      </c>
      <c r="MW7" s="851">
        <v>61.57</v>
      </c>
      <c r="MX7" s="823">
        <v>2.2200000000000002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461080</v>
      </c>
      <c r="C8" s="762">
        <v>437901</v>
      </c>
      <c r="D8" s="763">
        <v>5.29</v>
      </c>
      <c r="E8" s="63"/>
      <c r="F8" s="63"/>
      <c r="G8" s="764" t="s">
        <v>57</v>
      </c>
      <c r="H8" s="741">
        <v>1</v>
      </c>
      <c r="I8" s="742">
        <v>18</v>
      </c>
      <c r="J8" s="743">
        <v>1</v>
      </c>
      <c r="K8" s="741">
        <v>20</v>
      </c>
      <c r="L8" s="744">
        <v>29</v>
      </c>
      <c r="M8" s="745">
        <v>-31.03</v>
      </c>
      <c r="N8" s="66"/>
      <c r="O8" s="794" t="s">
        <v>58</v>
      </c>
      <c r="P8" s="795">
        <v>363.55</v>
      </c>
      <c r="Q8" s="796">
        <v>342.91</v>
      </c>
      <c r="R8" s="797">
        <v>6.02</v>
      </c>
      <c r="S8" s="795">
        <v>361.7</v>
      </c>
      <c r="T8" s="796">
        <v>345.36</v>
      </c>
      <c r="U8" s="797">
        <v>4.7300000000000004</v>
      </c>
      <c r="V8" s="795">
        <v>363.14</v>
      </c>
      <c r="W8" s="796">
        <v>343.43</v>
      </c>
      <c r="X8" s="797">
        <v>5.74</v>
      </c>
      <c r="Y8" s="66"/>
      <c r="Z8" s="66"/>
      <c r="AA8" s="66" t="s">
        <v>59</v>
      </c>
      <c r="AB8" s="82">
        <v>13</v>
      </c>
      <c r="AC8" s="82">
        <v>13</v>
      </c>
      <c r="AD8" s="82">
        <v>13</v>
      </c>
      <c r="AE8" s="799">
        <v>13</v>
      </c>
      <c r="AF8" s="66"/>
      <c r="AG8" s="767" t="s">
        <v>60</v>
      </c>
      <c r="AH8" s="768">
        <v>376392</v>
      </c>
      <c r="AI8" s="769">
        <v>356093</v>
      </c>
      <c r="AJ8" s="770">
        <v>5.7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419802</v>
      </c>
      <c r="CG8" s="762">
        <v>404974</v>
      </c>
      <c r="CH8" s="763">
        <v>3.66</v>
      </c>
      <c r="CI8" s="63"/>
      <c r="CJ8" s="63"/>
      <c r="CK8" s="764" t="s">
        <v>57</v>
      </c>
      <c r="CL8" s="741">
        <v>5</v>
      </c>
      <c r="CM8" s="742">
        <v>12</v>
      </c>
      <c r="CN8" s="743">
        <v>8</v>
      </c>
      <c r="CO8" s="741">
        <v>25</v>
      </c>
      <c r="CP8" s="744">
        <v>23</v>
      </c>
      <c r="CQ8" s="745">
        <v>8.6999999999999993</v>
      </c>
      <c r="CR8" s="66"/>
      <c r="CS8" s="794" t="s">
        <v>58</v>
      </c>
      <c r="CT8" s="795">
        <v>386.87</v>
      </c>
      <c r="CU8" s="796">
        <v>371.05</v>
      </c>
      <c r="CV8" s="797">
        <v>4.26</v>
      </c>
      <c r="CW8" s="795">
        <v>361.37</v>
      </c>
      <c r="CX8" s="796">
        <v>343.63</v>
      </c>
      <c r="CY8" s="797">
        <v>5.16</v>
      </c>
      <c r="CZ8" s="795">
        <v>380.48</v>
      </c>
      <c r="DA8" s="796">
        <v>364.32</v>
      </c>
      <c r="DB8" s="797">
        <v>4.4400000000000004</v>
      </c>
      <c r="DC8" s="66"/>
      <c r="DD8" s="66"/>
      <c r="DE8" s="66" t="s">
        <v>59</v>
      </c>
      <c r="DF8" s="82">
        <v>13</v>
      </c>
      <c r="DG8" s="82">
        <v>13</v>
      </c>
      <c r="DH8" s="82">
        <v>13</v>
      </c>
      <c r="DI8" s="799">
        <v>13</v>
      </c>
      <c r="DJ8" s="66"/>
      <c r="DK8" s="767" t="s">
        <v>60</v>
      </c>
      <c r="DL8" s="768">
        <v>418543</v>
      </c>
      <c r="DM8" s="769">
        <v>403818</v>
      </c>
      <c r="DN8" s="770">
        <v>3.65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499780</v>
      </c>
      <c r="FK8" s="762">
        <v>497486</v>
      </c>
      <c r="FL8" s="763">
        <v>0.46</v>
      </c>
      <c r="FM8" s="63"/>
      <c r="FN8" s="63"/>
      <c r="FO8" s="764" t="s">
        <v>57</v>
      </c>
      <c r="FP8" s="741">
        <v>19</v>
      </c>
      <c r="FQ8" s="742">
        <v>31</v>
      </c>
      <c r="FR8" s="743">
        <v>23</v>
      </c>
      <c r="FS8" s="741">
        <v>73</v>
      </c>
      <c r="FT8" s="744">
        <v>74</v>
      </c>
      <c r="FU8" s="745">
        <v>-1.35</v>
      </c>
      <c r="FV8" s="66"/>
      <c r="FW8" s="794" t="s">
        <v>58</v>
      </c>
      <c r="FX8" s="795">
        <v>432.45</v>
      </c>
      <c r="FY8" s="796">
        <v>416.36</v>
      </c>
      <c r="FZ8" s="797">
        <v>3.86</v>
      </c>
      <c r="GA8" s="795">
        <v>574.85</v>
      </c>
      <c r="GB8" s="796">
        <v>548.03</v>
      </c>
      <c r="GC8" s="797">
        <v>4.8899999999999997</v>
      </c>
      <c r="GD8" s="795">
        <v>476.43</v>
      </c>
      <c r="GE8" s="796">
        <v>454.87</v>
      </c>
      <c r="GF8" s="797">
        <v>4.74</v>
      </c>
      <c r="GG8" s="66"/>
      <c r="GH8" s="66"/>
      <c r="GI8" s="66" t="s">
        <v>59</v>
      </c>
      <c r="GJ8" s="82">
        <v>13</v>
      </c>
      <c r="GK8" s="82">
        <v>13</v>
      </c>
      <c r="GL8" s="82">
        <v>13</v>
      </c>
      <c r="GM8" s="799">
        <v>13</v>
      </c>
      <c r="GN8" s="66"/>
      <c r="GO8" s="767" t="s">
        <v>60</v>
      </c>
      <c r="GP8" s="768">
        <v>503379</v>
      </c>
      <c r="GQ8" s="769">
        <v>499701</v>
      </c>
      <c r="GR8" s="770">
        <v>0.74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402430</v>
      </c>
      <c r="IO8" s="762">
        <v>383443</v>
      </c>
      <c r="IP8" s="763">
        <v>4.95</v>
      </c>
      <c r="IQ8" s="63"/>
      <c r="IR8" s="63"/>
      <c r="IS8" s="764" t="s">
        <v>57</v>
      </c>
      <c r="IT8" s="741">
        <v>13</v>
      </c>
      <c r="IU8" s="742">
        <v>0</v>
      </c>
      <c r="IV8" s="743">
        <v>2</v>
      </c>
      <c r="IW8" s="741">
        <v>15</v>
      </c>
      <c r="IX8" s="744">
        <v>10</v>
      </c>
      <c r="IY8" s="745">
        <v>50</v>
      </c>
      <c r="IZ8" s="66"/>
      <c r="JA8" s="794" t="s">
        <v>58</v>
      </c>
      <c r="JB8" s="795">
        <v>340.36</v>
      </c>
      <c r="JC8" s="796">
        <v>329.54</v>
      </c>
      <c r="JD8" s="797">
        <v>3.28</v>
      </c>
      <c r="JE8" s="795">
        <v>338.12</v>
      </c>
      <c r="JF8" s="796">
        <v>325.23</v>
      </c>
      <c r="JG8" s="797">
        <v>3.96</v>
      </c>
      <c r="JH8" s="795">
        <v>339.65</v>
      </c>
      <c r="JI8" s="796">
        <v>328.18</v>
      </c>
      <c r="JJ8" s="797">
        <v>3.5</v>
      </c>
      <c r="JK8" s="66"/>
      <c r="JL8" s="66"/>
      <c r="JM8" s="66" t="s">
        <v>59</v>
      </c>
      <c r="JN8" s="82">
        <v>13</v>
      </c>
      <c r="JO8" s="82">
        <v>13</v>
      </c>
      <c r="JP8" s="82">
        <v>13</v>
      </c>
      <c r="JQ8" s="799">
        <v>13</v>
      </c>
      <c r="JR8" s="66"/>
      <c r="JS8" s="767" t="s">
        <v>60</v>
      </c>
      <c r="JT8" s="768">
        <v>390145</v>
      </c>
      <c r="JU8" s="769">
        <v>371602</v>
      </c>
      <c r="JV8" s="770">
        <v>4.99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1783092</v>
      </c>
      <c r="LS8" s="762">
        <v>1723804</v>
      </c>
      <c r="LT8" s="780">
        <v>3.44</v>
      </c>
      <c r="LU8" s="63"/>
      <c r="LV8" s="63"/>
      <c r="LW8" s="764" t="s">
        <v>57</v>
      </c>
      <c r="LX8" s="57">
        <v>133</v>
      </c>
      <c r="LY8" s="756">
        <v>136</v>
      </c>
      <c r="LZ8" s="757">
        <v>-2.21</v>
      </c>
      <c r="MA8" s="73"/>
      <c r="MB8" s="794" t="s">
        <v>58</v>
      </c>
      <c r="MC8" s="795">
        <v>379.7</v>
      </c>
      <c r="MD8" s="796">
        <v>364.15</v>
      </c>
      <c r="ME8" s="797">
        <v>4.2699999999999996</v>
      </c>
      <c r="MF8" s="795">
        <v>413.24</v>
      </c>
      <c r="MG8" s="796">
        <v>394.33</v>
      </c>
      <c r="MH8" s="797">
        <v>4.8</v>
      </c>
      <c r="MI8" s="795">
        <v>388.76</v>
      </c>
      <c r="MJ8" s="796">
        <v>372.1</v>
      </c>
      <c r="MK8" s="797">
        <v>4.4800000000000004</v>
      </c>
      <c r="ML8" s="4"/>
      <c r="MM8" s="4"/>
      <c r="MN8" s="4" t="s">
        <v>59</v>
      </c>
      <c r="MO8" s="821">
        <v>13</v>
      </c>
      <c r="MP8" s="821">
        <v>13</v>
      </c>
      <c r="MQ8" s="821">
        <v>13</v>
      </c>
      <c r="MR8" s="821">
        <v>13</v>
      </c>
      <c r="MS8" s="821">
        <v>13</v>
      </c>
      <c r="MT8" s="157"/>
      <c r="MU8" s="783" t="s">
        <v>60</v>
      </c>
      <c r="MV8" s="784">
        <v>1688459</v>
      </c>
      <c r="MW8" s="785">
        <v>1631214</v>
      </c>
      <c r="MX8" s="823">
        <v>3.51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2014</v>
      </c>
      <c r="C9" s="792">
        <v>1891</v>
      </c>
      <c r="D9" s="793">
        <v>6.5</v>
      </c>
      <c r="E9" s="63"/>
      <c r="F9" s="63"/>
      <c r="G9" s="764" t="s">
        <v>62</v>
      </c>
      <c r="H9" s="741">
        <v>7</v>
      </c>
      <c r="I9" s="742">
        <v>0</v>
      </c>
      <c r="J9" s="743">
        <v>0</v>
      </c>
      <c r="K9" s="741">
        <v>7</v>
      </c>
      <c r="L9" s="744">
        <v>9</v>
      </c>
      <c r="M9" s="745">
        <v>-22.22</v>
      </c>
      <c r="N9" s="66"/>
      <c r="O9" s="794" t="s">
        <v>63</v>
      </c>
      <c r="P9" s="795">
        <v>147.16</v>
      </c>
      <c r="Q9" s="796">
        <v>139.91</v>
      </c>
      <c r="R9" s="797">
        <v>5.18</v>
      </c>
      <c r="S9" s="795">
        <v>107.18</v>
      </c>
      <c r="T9" s="796">
        <v>100.91</v>
      </c>
      <c r="U9" s="797">
        <v>6.21</v>
      </c>
      <c r="V9" s="795">
        <v>138.30000000000001</v>
      </c>
      <c r="W9" s="796">
        <v>131.53</v>
      </c>
      <c r="X9" s="797">
        <v>5.15</v>
      </c>
      <c r="Y9" s="66"/>
      <c r="Z9" s="66"/>
      <c r="AA9" s="66" t="s">
        <v>64</v>
      </c>
      <c r="AB9" s="82">
        <v>1</v>
      </c>
      <c r="AC9" s="82">
        <v>1</v>
      </c>
      <c r="AD9" s="82">
        <v>1</v>
      </c>
      <c r="AE9" s="799">
        <v>1</v>
      </c>
      <c r="AF9" s="66"/>
      <c r="AG9" s="767" t="s">
        <v>201</v>
      </c>
      <c r="AH9" s="874">
        <v>1.62</v>
      </c>
      <c r="AI9" s="833">
        <v>1.61</v>
      </c>
      <c r="AJ9" s="834">
        <v>0.01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1118</v>
      </c>
      <c r="CG9" s="792">
        <v>1067</v>
      </c>
      <c r="CH9" s="793">
        <v>4.78</v>
      </c>
      <c r="CI9" s="63"/>
      <c r="CJ9" s="63"/>
      <c r="CK9" s="764" t="s">
        <v>62</v>
      </c>
      <c r="CL9" s="741">
        <v>9</v>
      </c>
      <c r="CM9" s="742">
        <v>3</v>
      </c>
      <c r="CN9" s="743">
        <v>0</v>
      </c>
      <c r="CO9" s="741">
        <v>12</v>
      </c>
      <c r="CP9" s="744">
        <v>13</v>
      </c>
      <c r="CQ9" s="745">
        <v>-7.69</v>
      </c>
      <c r="CR9" s="66"/>
      <c r="CS9" s="794" t="s">
        <v>63</v>
      </c>
      <c r="CT9" s="795">
        <v>151.78</v>
      </c>
      <c r="CU9" s="796">
        <v>145.91999999999999</v>
      </c>
      <c r="CV9" s="797">
        <v>4.0199999999999996</v>
      </c>
      <c r="CW9" s="795">
        <v>131.62</v>
      </c>
      <c r="CX9" s="796">
        <v>125.84</v>
      </c>
      <c r="CY9" s="797">
        <v>4.59</v>
      </c>
      <c r="CZ9" s="795">
        <v>146.72</v>
      </c>
      <c r="DA9" s="796">
        <v>140.99</v>
      </c>
      <c r="DB9" s="797">
        <v>4.0599999999999996</v>
      </c>
      <c r="DC9" s="66"/>
      <c r="DD9" s="66"/>
      <c r="DE9" s="66" t="s">
        <v>64</v>
      </c>
      <c r="DF9" s="82">
        <v>1</v>
      </c>
      <c r="DG9" s="82">
        <v>1</v>
      </c>
      <c r="DH9" s="82">
        <v>1</v>
      </c>
      <c r="DI9" s="799">
        <v>1</v>
      </c>
      <c r="DJ9" s="66"/>
      <c r="DK9" s="767" t="s">
        <v>201</v>
      </c>
      <c r="DL9" s="874">
        <v>1.54</v>
      </c>
      <c r="DM9" s="833">
        <v>1.54</v>
      </c>
      <c r="DN9" s="834">
        <v>0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5041</v>
      </c>
      <c r="FK9" s="792">
        <v>4933</v>
      </c>
      <c r="FL9" s="793">
        <v>2.19</v>
      </c>
      <c r="FM9" s="63"/>
      <c r="FN9" s="63"/>
      <c r="FO9" s="764" t="s">
        <v>62</v>
      </c>
      <c r="FP9" s="741">
        <v>0</v>
      </c>
      <c r="FQ9" s="742">
        <v>4</v>
      </c>
      <c r="FR9" s="743">
        <v>7</v>
      </c>
      <c r="FS9" s="741">
        <v>11</v>
      </c>
      <c r="FT9" s="744">
        <v>13</v>
      </c>
      <c r="FU9" s="745">
        <v>-15.38</v>
      </c>
      <c r="FV9" s="66"/>
      <c r="FW9" s="794" t="s">
        <v>63</v>
      </c>
      <c r="FX9" s="795">
        <v>144.43</v>
      </c>
      <c r="FY9" s="796">
        <v>140.32</v>
      </c>
      <c r="FZ9" s="797">
        <v>2.93</v>
      </c>
      <c r="GA9" s="795">
        <v>126.24</v>
      </c>
      <c r="GB9" s="796">
        <v>121.94</v>
      </c>
      <c r="GC9" s="797">
        <v>3.53</v>
      </c>
      <c r="GD9" s="795">
        <v>138.82</v>
      </c>
      <c r="GE9" s="796">
        <v>134.94</v>
      </c>
      <c r="GF9" s="797">
        <v>2.88</v>
      </c>
      <c r="GG9" s="66"/>
      <c r="GH9" s="66"/>
      <c r="GI9" s="66" t="s">
        <v>64</v>
      </c>
      <c r="GJ9" s="82">
        <v>1</v>
      </c>
      <c r="GK9" s="82">
        <v>1</v>
      </c>
      <c r="GL9" s="82">
        <v>1</v>
      </c>
      <c r="GM9" s="799">
        <v>1</v>
      </c>
      <c r="GN9" s="66"/>
      <c r="GO9" s="767" t="s">
        <v>201</v>
      </c>
      <c r="GP9" s="874">
        <v>1.45</v>
      </c>
      <c r="GQ9" s="833">
        <v>1.42</v>
      </c>
      <c r="GR9" s="834">
        <v>0.03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7829</v>
      </c>
      <c r="IO9" s="792">
        <v>7593</v>
      </c>
      <c r="IP9" s="793">
        <v>3.11</v>
      </c>
      <c r="IQ9" s="63"/>
      <c r="IR9" s="63"/>
      <c r="IS9" s="764" t="s">
        <v>62</v>
      </c>
      <c r="IT9" s="741">
        <v>0</v>
      </c>
      <c r="IU9" s="742">
        <v>0</v>
      </c>
      <c r="IV9" s="743">
        <v>0</v>
      </c>
      <c r="IW9" s="741">
        <v>0</v>
      </c>
      <c r="IX9" s="744">
        <v>0</v>
      </c>
      <c r="IY9" s="745">
        <v>0</v>
      </c>
      <c r="IZ9" s="66"/>
      <c r="JA9" s="794" t="s">
        <v>63</v>
      </c>
      <c r="JB9" s="795">
        <v>145.91</v>
      </c>
      <c r="JC9" s="796">
        <v>139.54</v>
      </c>
      <c r="JD9" s="797">
        <v>4.5599999999999996</v>
      </c>
      <c r="JE9" s="795">
        <v>95.8</v>
      </c>
      <c r="JF9" s="796">
        <v>90.57</v>
      </c>
      <c r="JG9" s="797">
        <v>5.77</v>
      </c>
      <c r="JH9" s="795">
        <v>129.94</v>
      </c>
      <c r="JI9" s="796">
        <v>124.04</v>
      </c>
      <c r="JJ9" s="797">
        <v>4.76</v>
      </c>
      <c r="JK9" s="66"/>
      <c r="JL9" s="66"/>
      <c r="JM9" s="66" t="s">
        <v>64</v>
      </c>
      <c r="JN9" s="82">
        <v>1</v>
      </c>
      <c r="JO9" s="82">
        <v>1</v>
      </c>
      <c r="JP9" s="82">
        <v>1</v>
      </c>
      <c r="JQ9" s="799">
        <v>1</v>
      </c>
      <c r="JR9" s="66"/>
      <c r="JS9" s="767" t="s">
        <v>201</v>
      </c>
      <c r="JT9" s="874">
        <v>1.64</v>
      </c>
      <c r="JU9" s="833">
        <v>1.64</v>
      </c>
      <c r="JV9" s="834">
        <v>0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16002</v>
      </c>
      <c r="LS9" s="792">
        <v>15484</v>
      </c>
      <c r="LT9" s="820">
        <v>3.35</v>
      </c>
      <c r="LU9" s="63"/>
      <c r="LV9" s="63"/>
      <c r="LW9" s="764" t="s">
        <v>62</v>
      </c>
      <c r="LX9" s="57">
        <v>30</v>
      </c>
      <c r="LY9" s="756">
        <v>35</v>
      </c>
      <c r="LZ9" s="757">
        <v>-14.29</v>
      </c>
      <c r="MA9" s="73"/>
      <c r="MB9" s="794" t="s">
        <v>63</v>
      </c>
      <c r="MC9" s="795">
        <v>147.19999999999999</v>
      </c>
      <c r="MD9" s="796">
        <v>141.29</v>
      </c>
      <c r="ME9" s="797">
        <v>4.18</v>
      </c>
      <c r="MF9" s="795">
        <v>115.24</v>
      </c>
      <c r="MG9" s="796">
        <v>109.82</v>
      </c>
      <c r="MH9" s="797">
        <v>4.9400000000000004</v>
      </c>
      <c r="MI9" s="795">
        <v>138.57</v>
      </c>
      <c r="MJ9" s="796">
        <v>133.01</v>
      </c>
      <c r="MK9" s="797">
        <v>4.18</v>
      </c>
      <c r="ML9" s="4"/>
      <c r="MM9" s="4"/>
      <c r="MN9" s="4" t="s">
        <v>64</v>
      </c>
      <c r="MO9" s="821">
        <v>1</v>
      </c>
      <c r="MP9" s="821">
        <v>1</v>
      </c>
      <c r="MQ9" s="821">
        <v>1</v>
      </c>
      <c r="MR9" s="821">
        <v>1</v>
      </c>
      <c r="MS9" s="821">
        <v>1</v>
      </c>
      <c r="MT9" s="157"/>
      <c r="MU9" s="783" t="s">
        <v>201</v>
      </c>
      <c r="MV9" s="875">
        <v>1.55</v>
      </c>
      <c r="MW9" s="851">
        <v>1.54</v>
      </c>
      <c r="MX9" s="823">
        <v>0.01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295191</v>
      </c>
      <c r="C10" s="738">
        <v>271874</v>
      </c>
      <c r="D10" s="739">
        <v>8.58</v>
      </c>
      <c r="E10" s="63"/>
      <c r="F10" s="63"/>
      <c r="G10" s="764" t="s">
        <v>68</v>
      </c>
      <c r="H10" s="741">
        <v>0</v>
      </c>
      <c r="I10" s="742">
        <v>0</v>
      </c>
      <c r="J10" s="743">
        <v>0</v>
      </c>
      <c r="K10" s="741">
        <v>0</v>
      </c>
      <c r="L10" s="744">
        <v>0</v>
      </c>
      <c r="M10" s="745">
        <v>0</v>
      </c>
      <c r="N10" s="66"/>
      <c r="O10" s="794" t="s">
        <v>69</v>
      </c>
      <c r="P10" s="795">
        <v>118.95</v>
      </c>
      <c r="Q10" s="796">
        <v>112.89</v>
      </c>
      <c r="R10" s="797">
        <v>5.37</v>
      </c>
      <c r="S10" s="795">
        <v>69.040000000000006</v>
      </c>
      <c r="T10" s="796">
        <v>65.040000000000006</v>
      </c>
      <c r="U10" s="797">
        <v>6.15</v>
      </c>
      <c r="V10" s="795">
        <v>107.9</v>
      </c>
      <c r="W10" s="796">
        <v>102.6</v>
      </c>
      <c r="X10" s="797">
        <v>5.17</v>
      </c>
      <c r="Y10" s="66"/>
      <c r="Z10" s="66"/>
      <c r="AA10" s="66" t="s">
        <v>70</v>
      </c>
      <c r="AB10" s="82">
        <v>2</v>
      </c>
      <c r="AC10" s="82">
        <v>2</v>
      </c>
      <c r="AD10" s="82">
        <v>2</v>
      </c>
      <c r="AE10" s="799">
        <v>2</v>
      </c>
      <c r="AF10" s="66"/>
      <c r="AG10" s="876" t="s">
        <v>202</v>
      </c>
      <c r="AH10" s="877">
        <v>1.97</v>
      </c>
      <c r="AI10" s="878">
        <v>1.99</v>
      </c>
      <c r="AJ10" s="879">
        <v>-0.02</v>
      </c>
      <c r="AK10" s="95"/>
      <c r="AL10" s="835" t="s">
        <v>72</v>
      </c>
      <c r="AM10" s="860">
        <v>12519</v>
      </c>
      <c r="AN10" s="861">
        <v>0</v>
      </c>
      <c r="AO10" s="861">
        <v>228162</v>
      </c>
      <c r="AP10" s="862">
        <v>0</v>
      </c>
      <c r="AQ10" s="861"/>
      <c r="AR10" s="861"/>
      <c r="AS10" s="861"/>
      <c r="AT10" s="861"/>
      <c r="AU10" s="863">
        <v>240681</v>
      </c>
      <c r="AV10" s="840">
        <v>60170</v>
      </c>
      <c r="AW10" s="841">
        <v>300851</v>
      </c>
      <c r="AX10" s="842"/>
      <c r="AY10" s="66"/>
      <c r="AZ10" s="835" t="s">
        <v>72</v>
      </c>
      <c r="BA10" s="860">
        <v>354</v>
      </c>
      <c r="BB10" s="861">
        <v>0</v>
      </c>
      <c r="BC10" s="864">
        <v>226</v>
      </c>
      <c r="BD10" s="862">
        <v>0</v>
      </c>
      <c r="BE10" s="861"/>
      <c r="BF10" s="861"/>
      <c r="BG10" s="861"/>
      <c r="BH10" s="861"/>
      <c r="BI10" s="840">
        <v>580</v>
      </c>
      <c r="BJ10" s="840">
        <v>387</v>
      </c>
      <c r="BK10" s="841">
        <v>967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291561</v>
      </c>
      <c r="CG10" s="738">
        <v>272043</v>
      </c>
      <c r="CH10" s="739">
        <v>7.17</v>
      </c>
      <c r="CI10" s="63"/>
      <c r="CJ10" s="63"/>
      <c r="CK10" s="764" t="s">
        <v>68</v>
      </c>
      <c r="CL10" s="741">
        <v>0</v>
      </c>
      <c r="CM10" s="742">
        <v>0</v>
      </c>
      <c r="CN10" s="743">
        <v>0</v>
      </c>
      <c r="CO10" s="741">
        <v>0</v>
      </c>
      <c r="CP10" s="744">
        <v>0</v>
      </c>
      <c r="CQ10" s="745">
        <v>0</v>
      </c>
      <c r="CR10" s="66"/>
      <c r="CS10" s="794" t="s">
        <v>69</v>
      </c>
      <c r="CT10" s="795">
        <v>127.48</v>
      </c>
      <c r="CU10" s="796">
        <v>122.41</v>
      </c>
      <c r="CV10" s="797">
        <v>4.1399999999999997</v>
      </c>
      <c r="CW10" s="795">
        <v>114.03</v>
      </c>
      <c r="CX10" s="796">
        <v>109.99</v>
      </c>
      <c r="CY10" s="797">
        <v>3.67</v>
      </c>
      <c r="CZ10" s="795">
        <v>124.11</v>
      </c>
      <c r="DA10" s="796">
        <v>119.36</v>
      </c>
      <c r="DB10" s="797">
        <v>3.98</v>
      </c>
      <c r="DC10" s="66"/>
      <c r="DD10" s="66"/>
      <c r="DE10" s="66" t="s">
        <v>70</v>
      </c>
      <c r="DF10" s="82">
        <v>2</v>
      </c>
      <c r="DG10" s="82">
        <v>2</v>
      </c>
      <c r="DH10" s="82">
        <v>2</v>
      </c>
      <c r="DI10" s="799">
        <v>2</v>
      </c>
      <c r="DJ10" s="66"/>
      <c r="DK10" s="876" t="s">
        <v>202</v>
      </c>
      <c r="DL10" s="877">
        <v>2.0699999999999998</v>
      </c>
      <c r="DM10" s="878">
        <v>2.0499999999999998</v>
      </c>
      <c r="DN10" s="879">
        <v>0.02</v>
      </c>
      <c r="DO10" s="95"/>
      <c r="DP10" s="835" t="s">
        <v>72</v>
      </c>
      <c r="DQ10" s="860">
        <v>4761</v>
      </c>
      <c r="DR10" s="861">
        <v>0</v>
      </c>
      <c r="DS10" s="861">
        <v>200538</v>
      </c>
      <c r="DT10" s="862">
        <v>0</v>
      </c>
      <c r="DU10" s="860"/>
      <c r="DV10" s="861"/>
      <c r="DW10" s="861"/>
      <c r="DX10" s="861"/>
      <c r="DY10" s="840">
        <v>205299</v>
      </c>
      <c r="DZ10" s="840">
        <v>50134</v>
      </c>
      <c r="EA10" s="841">
        <v>255433</v>
      </c>
      <c r="EB10" s="842"/>
      <c r="EC10" s="66"/>
      <c r="ED10" s="835" t="s">
        <v>72</v>
      </c>
      <c r="EE10" s="860">
        <v>0</v>
      </c>
      <c r="EF10" s="861">
        <v>0</v>
      </c>
      <c r="EG10" s="864">
        <v>118</v>
      </c>
      <c r="EH10" s="862">
        <v>0</v>
      </c>
      <c r="EI10" s="860"/>
      <c r="EJ10" s="861"/>
      <c r="EK10" s="861"/>
      <c r="EL10" s="861"/>
      <c r="EM10" s="840">
        <v>118</v>
      </c>
      <c r="EN10" s="840">
        <v>0</v>
      </c>
      <c r="EO10" s="841">
        <v>118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333186</v>
      </c>
      <c r="FK10" s="738">
        <v>309962</v>
      </c>
      <c r="FL10" s="739">
        <v>7.49</v>
      </c>
      <c r="FM10" s="63"/>
      <c r="FN10" s="63"/>
      <c r="FO10" s="764" t="s">
        <v>68</v>
      </c>
      <c r="FP10" s="741">
        <v>0</v>
      </c>
      <c r="FQ10" s="742">
        <v>0</v>
      </c>
      <c r="FR10" s="743">
        <v>0</v>
      </c>
      <c r="FS10" s="741">
        <v>0</v>
      </c>
      <c r="FT10" s="744">
        <v>0</v>
      </c>
      <c r="FU10" s="745">
        <v>0</v>
      </c>
      <c r="FV10" s="66"/>
      <c r="FW10" s="794" t="s">
        <v>69</v>
      </c>
      <c r="FX10" s="795">
        <v>133.25</v>
      </c>
      <c r="FY10" s="796">
        <v>127.67</v>
      </c>
      <c r="FZ10" s="797">
        <v>4.37</v>
      </c>
      <c r="GA10" s="795">
        <v>102.15</v>
      </c>
      <c r="GB10" s="796">
        <v>99.22</v>
      </c>
      <c r="GC10" s="797">
        <v>2.95</v>
      </c>
      <c r="GD10" s="795">
        <v>123.65</v>
      </c>
      <c r="GE10" s="796">
        <v>119.35</v>
      </c>
      <c r="GF10" s="797">
        <v>3.6</v>
      </c>
      <c r="GG10" s="66"/>
      <c r="GH10" s="66"/>
      <c r="GI10" s="66" t="s">
        <v>70</v>
      </c>
      <c r="GJ10" s="82">
        <v>2</v>
      </c>
      <c r="GK10" s="82">
        <v>2</v>
      </c>
      <c r="GL10" s="82">
        <v>2</v>
      </c>
      <c r="GM10" s="799">
        <v>2</v>
      </c>
      <c r="GN10" s="66"/>
      <c r="GO10" s="876" t="s">
        <v>202</v>
      </c>
      <c r="GP10" s="877">
        <v>2.13</v>
      </c>
      <c r="GQ10" s="878">
        <v>2.12</v>
      </c>
      <c r="GR10" s="879">
        <v>0.01</v>
      </c>
      <c r="GS10" s="95"/>
      <c r="GT10" s="835" t="s">
        <v>72</v>
      </c>
      <c r="GU10" s="860">
        <v>16481</v>
      </c>
      <c r="GV10" s="861">
        <v>0</v>
      </c>
      <c r="GW10" s="861">
        <v>371948</v>
      </c>
      <c r="GX10" s="862">
        <v>0</v>
      </c>
      <c r="GY10" s="861"/>
      <c r="GZ10" s="861"/>
      <c r="HA10" s="861"/>
      <c r="HB10" s="861"/>
      <c r="HC10" s="840">
        <v>388429</v>
      </c>
      <c r="HD10" s="840">
        <v>99360</v>
      </c>
      <c r="HE10" s="841">
        <v>487789</v>
      </c>
      <c r="HF10" s="842"/>
      <c r="HG10" s="66"/>
      <c r="HH10" s="835" t="s">
        <v>72</v>
      </c>
      <c r="HI10" s="860">
        <v>0</v>
      </c>
      <c r="HJ10" s="861">
        <v>0</v>
      </c>
      <c r="HK10" s="864">
        <v>0</v>
      </c>
      <c r="HL10" s="862">
        <v>0</v>
      </c>
      <c r="HM10" s="861"/>
      <c r="HN10" s="861"/>
      <c r="HO10" s="861"/>
      <c r="HP10" s="861"/>
      <c r="HQ10" s="840">
        <v>0</v>
      </c>
      <c r="HR10" s="840">
        <v>0</v>
      </c>
      <c r="HS10" s="841">
        <v>0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313821</v>
      </c>
      <c r="IO10" s="738">
        <v>297888</v>
      </c>
      <c r="IP10" s="739">
        <v>5.35</v>
      </c>
      <c r="IQ10" s="63"/>
      <c r="IR10" s="63"/>
      <c r="IS10" s="764" t="s">
        <v>68</v>
      </c>
      <c r="IT10" s="741">
        <v>0</v>
      </c>
      <c r="IU10" s="742">
        <v>0</v>
      </c>
      <c r="IV10" s="743">
        <v>0</v>
      </c>
      <c r="IW10" s="741">
        <v>0</v>
      </c>
      <c r="IX10" s="744">
        <v>0</v>
      </c>
      <c r="IY10" s="745">
        <v>0</v>
      </c>
      <c r="IZ10" s="66"/>
      <c r="JA10" s="794" t="s">
        <v>69</v>
      </c>
      <c r="JB10" s="795">
        <v>126.74</v>
      </c>
      <c r="JC10" s="796">
        <v>124.46</v>
      </c>
      <c r="JD10" s="797">
        <v>1.83</v>
      </c>
      <c r="JE10" s="795">
        <v>110.14</v>
      </c>
      <c r="JF10" s="796">
        <v>103.47</v>
      </c>
      <c r="JG10" s="797">
        <v>6.45</v>
      </c>
      <c r="JH10" s="795">
        <v>121.45</v>
      </c>
      <c r="JI10" s="796">
        <v>117.81</v>
      </c>
      <c r="JJ10" s="797">
        <v>3.09</v>
      </c>
      <c r="JK10" s="66"/>
      <c r="JL10" s="66"/>
      <c r="JM10" s="66" t="s">
        <v>70</v>
      </c>
      <c r="JN10" s="82">
        <v>2</v>
      </c>
      <c r="JO10" s="82">
        <v>2</v>
      </c>
      <c r="JP10" s="82">
        <v>2</v>
      </c>
      <c r="JQ10" s="799">
        <v>2</v>
      </c>
      <c r="JR10" s="66"/>
      <c r="JS10" s="876" t="s">
        <v>202</v>
      </c>
      <c r="JT10" s="877">
        <v>1.94</v>
      </c>
      <c r="JU10" s="878">
        <v>1.94</v>
      </c>
      <c r="JV10" s="879">
        <v>0</v>
      </c>
      <c r="JW10" s="95"/>
      <c r="JX10" s="835" t="s">
        <v>72</v>
      </c>
      <c r="JY10" s="860">
        <v>18893</v>
      </c>
      <c r="JZ10" s="861">
        <v>0</v>
      </c>
      <c r="KA10" s="861">
        <v>276995</v>
      </c>
      <c r="KB10" s="865">
        <v>0</v>
      </c>
      <c r="KC10" s="866"/>
      <c r="KD10" s="866"/>
      <c r="KE10" s="866"/>
      <c r="KF10" s="866"/>
      <c r="KG10" s="867">
        <v>295888</v>
      </c>
      <c r="KH10" s="840">
        <v>55035</v>
      </c>
      <c r="KI10" s="841">
        <v>350923</v>
      </c>
      <c r="KJ10" s="842"/>
      <c r="KK10" s="66"/>
      <c r="KL10" s="835" t="s">
        <v>72</v>
      </c>
      <c r="KM10" s="860">
        <v>649</v>
      </c>
      <c r="KN10" s="861">
        <v>0</v>
      </c>
      <c r="KO10" s="864">
        <v>0</v>
      </c>
      <c r="KP10" s="865">
        <v>0</v>
      </c>
      <c r="KQ10" s="866"/>
      <c r="KR10" s="866"/>
      <c r="KS10" s="866"/>
      <c r="KT10" s="866"/>
      <c r="KU10" s="867">
        <v>649</v>
      </c>
      <c r="KV10" s="840">
        <v>238</v>
      </c>
      <c r="KW10" s="841">
        <v>887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1233759</v>
      </c>
      <c r="LS10" s="738">
        <v>1151767</v>
      </c>
      <c r="LT10" s="755">
        <v>7.12</v>
      </c>
      <c r="LU10" s="63"/>
      <c r="LV10" s="63"/>
      <c r="LW10" s="764" t="s">
        <v>68</v>
      </c>
      <c r="LX10" s="57">
        <v>0</v>
      </c>
      <c r="LY10" s="756">
        <v>0</v>
      </c>
      <c r="LZ10" s="757">
        <v>0</v>
      </c>
      <c r="MA10" s="73"/>
      <c r="MB10" s="794" t="s">
        <v>69</v>
      </c>
      <c r="MC10" s="795">
        <v>125.72</v>
      </c>
      <c r="MD10" s="796">
        <v>120.95</v>
      </c>
      <c r="ME10" s="797">
        <v>3.94</v>
      </c>
      <c r="MF10" s="795">
        <v>99.13</v>
      </c>
      <c r="MG10" s="796">
        <v>94.85</v>
      </c>
      <c r="MH10" s="797">
        <v>4.51</v>
      </c>
      <c r="MI10" s="795">
        <v>118.53</v>
      </c>
      <c r="MJ10" s="796">
        <v>114.08</v>
      </c>
      <c r="MK10" s="797">
        <v>3.9</v>
      </c>
      <c r="ML10" s="4"/>
      <c r="MM10" s="4"/>
      <c r="MN10" s="4" t="s">
        <v>70</v>
      </c>
      <c r="MO10" s="821">
        <v>2</v>
      </c>
      <c r="MP10" s="821">
        <v>2</v>
      </c>
      <c r="MQ10" s="821">
        <v>2</v>
      </c>
      <c r="MR10" s="821">
        <v>2</v>
      </c>
      <c r="MS10" s="821">
        <v>2</v>
      </c>
      <c r="MT10" s="157"/>
      <c r="MU10" s="880" t="s">
        <v>202</v>
      </c>
      <c r="MV10" s="881">
        <v>2.0299999999999998</v>
      </c>
      <c r="MW10" s="882">
        <v>2.0299999999999998</v>
      </c>
      <c r="MX10" s="883">
        <v>0</v>
      </c>
      <c r="MY10" s="163"/>
      <c r="MZ10" s="852" t="s">
        <v>72</v>
      </c>
      <c r="NA10" s="868">
        <v>52654</v>
      </c>
      <c r="NB10" s="869">
        <v>0</v>
      </c>
      <c r="NC10" s="869">
        <v>1077643</v>
      </c>
      <c r="ND10" s="870">
        <v>0</v>
      </c>
      <c r="NE10" s="869"/>
      <c r="NF10" s="869"/>
      <c r="NG10" s="869"/>
      <c r="NH10" s="869"/>
      <c r="NI10" s="871">
        <v>1130297</v>
      </c>
      <c r="NJ10" s="872">
        <v>264699</v>
      </c>
      <c r="NK10" s="873">
        <v>1394996</v>
      </c>
      <c r="NL10" s="585"/>
      <c r="NM10" s="585"/>
      <c r="NN10" s="859" t="s">
        <v>72</v>
      </c>
      <c r="NO10" s="868">
        <v>1003</v>
      </c>
      <c r="NP10" s="869">
        <v>0</v>
      </c>
      <c r="NQ10" s="869">
        <v>344</v>
      </c>
      <c r="NR10" s="870">
        <v>0</v>
      </c>
      <c r="NS10" s="869"/>
      <c r="NT10" s="869"/>
      <c r="NU10" s="869"/>
      <c r="NV10" s="869"/>
      <c r="NW10" s="871">
        <v>1347</v>
      </c>
      <c r="NX10" s="872">
        <v>625</v>
      </c>
      <c r="NY10" s="873">
        <v>1972</v>
      </c>
    </row>
    <row r="11" spans="1:390" ht="23.25" customHeight="1" thickTop="1" thickBot="1" x14ac:dyDescent="0.3">
      <c r="A11" s="56" t="s">
        <v>56</v>
      </c>
      <c r="B11" s="57">
        <v>290542</v>
      </c>
      <c r="C11" s="762">
        <v>267371</v>
      </c>
      <c r="D11" s="763">
        <v>8.67</v>
      </c>
      <c r="E11" s="63"/>
      <c r="F11" s="63"/>
      <c r="G11" s="764" t="s">
        <v>73</v>
      </c>
      <c r="H11" s="741">
        <v>5</v>
      </c>
      <c r="I11" s="742">
        <v>2</v>
      </c>
      <c r="J11" s="743">
        <v>0</v>
      </c>
      <c r="K11" s="741">
        <v>7</v>
      </c>
      <c r="L11" s="744">
        <v>4</v>
      </c>
      <c r="M11" s="745">
        <v>75</v>
      </c>
      <c r="N11" s="66"/>
      <c r="O11" s="794" t="s">
        <v>74</v>
      </c>
      <c r="P11" s="795">
        <v>253.81</v>
      </c>
      <c r="Q11" s="796">
        <v>238.74</v>
      </c>
      <c r="R11" s="797">
        <v>6.31</v>
      </c>
      <c r="S11" s="795">
        <v>327.77</v>
      </c>
      <c r="T11" s="796">
        <v>315.55</v>
      </c>
      <c r="U11" s="797">
        <v>3.87</v>
      </c>
      <c r="V11" s="795">
        <v>270.19</v>
      </c>
      <c r="W11" s="796">
        <v>255.25</v>
      </c>
      <c r="X11" s="797">
        <v>5.85</v>
      </c>
      <c r="Y11" s="66"/>
      <c r="Z11" s="66"/>
      <c r="AA11" s="66" t="s">
        <v>75</v>
      </c>
      <c r="AB11" s="82">
        <v>1</v>
      </c>
      <c r="AC11" s="82">
        <v>1</v>
      </c>
      <c r="AD11" s="82">
        <v>1</v>
      </c>
      <c r="AE11" s="799">
        <v>1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290007</v>
      </c>
      <c r="CG11" s="762">
        <v>270579</v>
      </c>
      <c r="CH11" s="763">
        <v>7.18</v>
      </c>
      <c r="CI11" s="63"/>
      <c r="CJ11" s="63"/>
      <c r="CK11" s="764" t="s">
        <v>73</v>
      </c>
      <c r="CL11" s="741">
        <v>0</v>
      </c>
      <c r="CM11" s="742">
        <v>10</v>
      </c>
      <c r="CN11" s="743">
        <v>0</v>
      </c>
      <c r="CO11" s="741">
        <v>10</v>
      </c>
      <c r="CP11" s="744">
        <v>11</v>
      </c>
      <c r="CQ11" s="745">
        <v>-9.09</v>
      </c>
      <c r="CR11" s="66"/>
      <c r="CS11" s="794" t="s">
        <v>74</v>
      </c>
      <c r="CT11" s="795">
        <v>243.98</v>
      </c>
      <c r="CU11" s="796">
        <v>237.07</v>
      </c>
      <c r="CV11" s="797">
        <v>2.91</v>
      </c>
      <c r="CW11" s="795">
        <v>197.1</v>
      </c>
      <c r="CX11" s="796">
        <v>192.18</v>
      </c>
      <c r="CY11" s="797">
        <v>2.56</v>
      </c>
      <c r="CZ11" s="795">
        <v>232.24</v>
      </c>
      <c r="DA11" s="796">
        <v>226.06</v>
      </c>
      <c r="DB11" s="797">
        <v>2.73</v>
      </c>
      <c r="DC11" s="66"/>
      <c r="DD11" s="66"/>
      <c r="DE11" s="66" t="s">
        <v>75</v>
      </c>
      <c r="DF11" s="82">
        <v>1</v>
      </c>
      <c r="DG11" s="82">
        <v>1</v>
      </c>
      <c r="DH11" s="82">
        <v>1</v>
      </c>
      <c r="DI11" s="799">
        <v>1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329997</v>
      </c>
      <c r="FK11" s="762">
        <v>306883</v>
      </c>
      <c r="FL11" s="763">
        <v>7.53</v>
      </c>
      <c r="FM11" s="63"/>
      <c r="FN11" s="63"/>
      <c r="FO11" s="764" t="s">
        <v>73</v>
      </c>
      <c r="FP11" s="741">
        <v>0</v>
      </c>
      <c r="FQ11" s="742">
        <v>2</v>
      </c>
      <c r="FR11" s="743">
        <v>2</v>
      </c>
      <c r="FS11" s="741">
        <v>4</v>
      </c>
      <c r="FT11" s="744">
        <v>7</v>
      </c>
      <c r="FU11" s="745">
        <v>-42.86</v>
      </c>
      <c r="FV11" s="66"/>
      <c r="FW11" s="794" t="s">
        <v>74</v>
      </c>
      <c r="FX11" s="795">
        <v>106.13</v>
      </c>
      <c r="FY11" s="796">
        <v>102.95</v>
      </c>
      <c r="FZ11" s="797">
        <v>3.09</v>
      </c>
      <c r="GA11" s="795">
        <v>118.43</v>
      </c>
      <c r="GB11" s="796">
        <v>114.64</v>
      </c>
      <c r="GC11" s="797">
        <v>3.31</v>
      </c>
      <c r="GD11" s="795">
        <v>109.93</v>
      </c>
      <c r="GE11" s="796">
        <v>106.37</v>
      </c>
      <c r="GF11" s="797">
        <v>3.35</v>
      </c>
      <c r="GG11" s="66"/>
      <c r="GH11" s="66"/>
      <c r="GI11" s="66" t="s">
        <v>75</v>
      </c>
      <c r="GJ11" s="82">
        <v>1</v>
      </c>
      <c r="GK11" s="82">
        <v>1</v>
      </c>
      <c r="GL11" s="82">
        <v>1</v>
      </c>
      <c r="GM11" s="799">
        <v>1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310425</v>
      </c>
      <c r="IO11" s="762">
        <v>294592</v>
      </c>
      <c r="IP11" s="763">
        <v>5.37</v>
      </c>
      <c r="IQ11" s="63"/>
      <c r="IR11" s="63"/>
      <c r="IS11" s="764" t="s">
        <v>73</v>
      </c>
      <c r="IT11" s="741">
        <v>44</v>
      </c>
      <c r="IU11" s="742">
        <v>57</v>
      </c>
      <c r="IV11" s="743">
        <v>48</v>
      </c>
      <c r="IW11" s="741">
        <v>149</v>
      </c>
      <c r="IX11" s="744">
        <v>139</v>
      </c>
      <c r="IY11" s="745">
        <v>7.19</v>
      </c>
      <c r="IZ11" s="66"/>
      <c r="JA11" s="794" t="s">
        <v>74</v>
      </c>
      <c r="JB11" s="795">
        <v>207.32</v>
      </c>
      <c r="JC11" s="796">
        <v>203.83</v>
      </c>
      <c r="JD11" s="797">
        <v>1.71</v>
      </c>
      <c r="JE11" s="795">
        <v>196.76</v>
      </c>
      <c r="JF11" s="796">
        <v>186.39</v>
      </c>
      <c r="JG11" s="797">
        <v>5.56</v>
      </c>
      <c r="JH11" s="795">
        <v>203.96</v>
      </c>
      <c r="JI11" s="796">
        <v>198.31</v>
      </c>
      <c r="JJ11" s="797">
        <v>2.85</v>
      </c>
      <c r="JK11" s="66"/>
      <c r="JL11" s="66"/>
      <c r="JM11" s="66" t="s">
        <v>75</v>
      </c>
      <c r="JN11" s="82">
        <v>1</v>
      </c>
      <c r="JO11" s="82">
        <v>1</v>
      </c>
      <c r="JP11" s="82">
        <v>1</v>
      </c>
      <c r="JQ11" s="799">
        <v>1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1220971</v>
      </c>
      <c r="LS11" s="762">
        <v>1139425</v>
      </c>
      <c r="LT11" s="780">
        <v>7.16</v>
      </c>
      <c r="LU11" s="63"/>
      <c r="LV11" s="63"/>
      <c r="LW11" s="764" t="s">
        <v>73</v>
      </c>
      <c r="LX11" s="57">
        <v>170</v>
      </c>
      <c r="LY11" s="756">
        <v>161</v>
      </c>
      <c r="LZ11" s="757">
        <v>5.59</v>
      </c>
      <c r="MA11" s="73"/>
      <c r="MB11" s="794" t="s">
        <v>74</v>
      </c>
      <c r="MC11" s="795">
        <v>208.21</v>
      </c>
      <c r="MD11" s="796">
        <v>199.43</v>
      </c>
      <c r="ME11" s="797">
        <v>4.4000000000000004</v>
      </c>
      <c r="MF11" s="795">
        <v>206.84</v>
      </c>
      <c r="MG11" s="796">
        <v>198.75</v>
      </c>
      <c r="MH11" s="797">
        <v>4.07</v>
      </c>
      <c r="MI11" s="795">
        <v>207.84</v>
      </c>
      <c r="MJ11" s="796">
        <v>199.25</v>
      </c>
      <c r="MK11" s="797">
        <v>4.3099999999999996</v>
      </c>
      <c r="ML11" s="4"/>
      <c r="MM11" s="4"/>
      <c r="MN11" s="4" t="s">
        <v>75</v>
      </c>
      <c r="MO11" s="821">
        <v>1</v>
      </c>
      <c r="MP11" s="821">
        <v>1</v>
      </c>
      <c r="MQ11" s="821">
        <v>1</v>
      </c>
      <c r="MR11" s="821">
        <v>1</v>
      </c>
      <c r="MS11" s="821">
        <v>1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4649</v>
      </c>
      <c r="C12" s="900">
        <v>4503</v>
      </c>
      <c r="D12" s="901">
        <v>3.24</v>
      </c>
      <c r="E12" s="63"/>
      <c r="F12" s="63"/>
      <c r="G12" s="764" t="s">
        <v>78</v>
      </c>
      <c r="H12" s="741">
        <v>0</v>
      </c>
      <c r="I12" s="742">
        <v>0</v>
      </c>
      <c r="J12" s="743">
        <v>3</v>
      </c>
      <c r="K12" s="741">
        <v>3</v>
      </c>
      <c r="L12" s="744">
        <v>4</v>
      </c>
      <c r="M12" s="745">
        <v>-25</v>
      </c>
      <c r="N12" s="66"/>
      <c r="O12" s="902" t="s">
        <v>79</v>
      </c>
      <c r="P12" s="795">
        <v>78.36</v>
      </c>
      <c r="Q12" s="796">
        <v>77.459999999999994</v>
      </c>
      <c r="R12" s="797">
        <v>1.1599999999999999</v>
      </c>
      <c r="S12" s="795">
        <v>41.51</v>
      </c>
      <c r="T12" s="796">
        <v>38.369999999999997</v>
      </c>
      <c r="U12" s="797">
        <v>8.18</v>
      </c>
      <c r="V12" s="795">
        <v>70.2</v>
      </c>
      <c r="W12" s="796">
        <v>69.06</v>
      </c>
      <c r="X12" s="797">
        <v>1.65</v>
      </c>
      <c r="Y12" s="66"/>
      <c r="Z12" s="66"/>
      <c r="AA12" s="66" t="s">
        <v>80</v>
      </c>
      <c r="AB12" s="82">
        <v>7</v>
      </c>
      <c r="AC12" s="82">
        <v>7</v>
      </c>
      <c r="AD12" s="82">
        <v>7</v>
      </c>
      <c r="AE12" s="799">
        <v>7</v>
      </c>
      <c r="AF12" s="66"/>
      <c r="AG12" s="66"/>
      <c r="AH12" s="66"/>
      <c r="AI12" s="66"/>
      <c r="AJ12" s="66"/>
      <c r="AK12" s="66"/>
      <c r="AL12" s="903" t="s">
        <v>49</v>
      </c>
      <c r="AM12" s="904">
        <v>12519</v>
      </c>
      <c r="AN12" s="905">
        <v>0</v>
      </c>
      <c r="AO12" s="905">
        <v>228162</v>
      </c>
      <c r="AP12" s="906">
        <v>0</v>
      </c>
      <c r="AQ12" s="905"/>
      <c r="AR12" s="905"/>
      <c r="AS12" s="905"/>
      <c r="AT12" s="905"/>
      <c r="AU12" s="906">
        <v>240681</v>
      </c>
      <c r="AV12" s="905">
        <v>60170</v>
      </c>
      <c r="AW12" s="907">
        <v>300851</v>
      </c>
      <c r="AX12" s="908"/>
      <c r="AY12" s="92"/>
      <c r="AZ12" s="903" t="s">
        <v>49</v>
      </c>
      <c r="BA12" s="904">
        <v>354</v>
      </c>
      <c r="BB12" s="905">
        <v>0</v>
      </c>
      <c r="BC12" s="905">
        <v>226</v>
      </c>
      <c r="BD12" s="906">
        <v>0</v>
      </c>
      <c r="BE12" s="905"/>
      <c r="BF12" s="905"/>
      <c r="BG12" s="905"/>
      <c r="BH12" s="905"/>
      <c r="BI12" s="909">
        <v>580</v>
      </c>
      <c r="BJ12" s="905">
        <v>387</v>
      </c>
      <c r="BK12" s="907">
        <v>967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1554</v>
      </c>
      <c r="CG12" s="900">
        <v>1464</v>
      </c>
      <c r="CH12" s="901">
        <v>6.15</v>
      </c>
      <c r="CI12" s="63"/>
      <c r="CJ12" s="63"/>
      <c r="CK12" s="764" t="s">
        <v>78</v>
      </c>
      <c r="CL12" s="741">
        <v>0</v>
      </c>
      <c r="CM12" s="742">
        <v>0</v>
      </c>
      <c r="CN12" s="743">
        <v>2</v>
      </c>
      <c r="CO12" s="741">
        <v>2</v>
      </c>
      <c r="CP12" s="744">
        <v>5</v>
      </c>
      <c r="CQ12" s="745">
        <v>-60</v>
      </c>
      <c r="CR12" s="66"/>
      <c r="CS12" s="902" t="s">
        <v>79</v>
      </c>
      <c r="CT12" s="795">
        <v>77.91</v>
      </c>
      <c r="CU12" s="796">
        <v>74.819999999999993</v>
      </c>
      <c r="CV12" s="797">
        <v>4.13</v>
      </c>
      <c r="CW12" s="795">
        <v>63.52</v>
      </c>
      <c r="CX12" s="796">
        <v>61.5</v>
      </c>
      <c r="CY12" s="797">
        <v>3.28</v>
      </c>
      <c r="CZ12" s="795">
        <v>74.3</v>
      </c>
      <c r="DA12" s="796">
        <v>71.55</v>
      </c>
      <c r="DB12" s="797">
        <v>3.84</v>
      </c>
      <c r="DC12" s="66"/>
      <c r="DD12" s="66"/>
      <c r="DE12" s="66" t="s">
        <v>80</v>
      </c>
      <c r="DF12" s="82">
        <v>7</v>
      </c>
      <c r="DG12" s="82">
        <v>7</v>
      </c>
      <c r="DH12" s="82">
        <v>7</v>
      </c>
      <c r="DI12" s="799">
        <v>7</v>
      </c>
      <c r="DJ12" s="66"/>
      <c r="DK12" s="66"/>
      <c r="DL12" s="66"/>
      <c r="DM12" s="66"/>
      <c r="DN12" s="66"/>
      <c r="DO12" s="66"/>
      <c r="DP12" s="903" t="s">
        <v>49</v>
      </c>
      <c r="DQ12" s="904">
        <v>4761</v>
      </c>
      <c r="DR12" s="905">
        <v>0</v>
      </c>
      <c r="DS12" s="905">
        <v>200538</v>
      </c>
      <c r="DT12" s="906">
        <v>0</v>
      </c>
      <c r="DU12" s="905"/>
      <c r="DV12" s="905"/>
      <c r="DW12" s="905"/>
      <c r="DX12" s="905"/>
      <c r="DY12" s="909">
        <v>205299</v>
      </c>
      <c r="DZ12" s="905">
        <v>50134</v>
      </c>
      <c r="EA12" s="907">
        <v>255433</v>
      </c>
      <c r="EB12" s="908"/>
      <c r="EC12" s="92"/>
      <c r="ED12" s="903" t="s">
        <v>49</v>
      </c>
      <c r="EE12" s="904">
        <v>0</v>
      </c>
      <c r="EF12" s="905">
        <v>0</v>
      </c>
      <c r="EG12" s="905">
        <v>118</v>
      </c>
      <c r="EH12" s="906">
        <v>0</v>
      </c>
      <c r="EI12" s="905"/>
      <c r="EJ12" s="905"/>
      <c r="EK12" s="905"/>
      <c r="EL12" s="905"/>
      <c r="EM12" s="909">
        <v>118</v>
      </c>
      <c r="EN12" s="905">
        <v>0</v>
      </c>
      <c r="EO12" s="907">
        <v>118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3189</v>
      </c>
      <c r="FK12" s="900">
        <v>3079</v>
      </c>
      <c r="FL12" s="901">
        <v>3.57</v>
      </c>
      <c r="FM12" s="63"/>
      <c r="FN12" s="63"/>
      <c r="FO12" s="764" t="s">
        <v>78</v>
      </c>
      <c r="FP12" s="741">
        <v>0</v>
      </c>
      <c r="FQ12" s="742">
        <v>0</v>
      </c>
      <c r="FR12" s="743">
        <v>0</v>
      </c>
      <c r="FS12" s="741">
        <v>0</v>
      </c>
      <c r="FT12" s="744">
        <v>0</v>
      </c>
      <c r="FU12" s="745">
        <v>0</v>
      </c>
      <c r="FV12" s="66"/>
      <c r="FW12" s="902" t="s">
        <v>79</v>
      </c>
      <c r="FX12" s="795">
        <v>78.83</v>
      </c>
      <c r="FY12" s="796">
        <v>74.58</v>
      </c>
      <c r="FZ12" s="797">
        <v>5.7</v>
      </c>
      <c r="GA12" s="795">
        <v>76.12</v>
      </c>
      <c r="GB12" s="796">
        <v>72.8</v>
      </c>
      <c r="GC12" s="797">
        <v>4.5599999999999996</v>
      </c>
      <c r="GD12" s="795">
        <v>77.989999999999995</v>
      </c>
      <c r="GE12" s="796">
        <v>74.06</v>
      </c>
      <c r="GF12" s="797">
        <v>5.31</v>
      </c>
      <c r="GG12" s="66"/>
      <c r="GH12" s="66"/>
      <c r="GI12" s="66" t="s">
        <v>80</v>
      </c>
      <c r="GJ12" s="82">
        <v>7</v>
      </c>
      <c r="GK12" s="82">
        <v>7</v>
      </c>
      <c r="GL12" s="82">
        <v>7</v>
      </c>
      <c r="GM12" s="799">
        <v>7</v>
      </c>
      <c r="GN12" s="66"/>
      <c r="GO12" s="66"/>
      <c r="GP12" s="66"/>
      <c r="GQ12" s="66"/>
      <c r="GR12" s="66"/>
      <c r="GS12" s="66"/>
      <c r="GT12" s="903" t="s">
        <v>49</v>
      </c>
      <c r="GU12" s="904">
        <v>16481</v>
      </c>
      <c r="GV12" s="905">
        <v>0</v>
      </c>
      <c r="GW12" s="905">
        <v>371948</v>
      </c>
      <c r="GX12" s="906">
        <v>0</v>
      </c>
      <c r="GY12" s="905"/>
      <c r="GZ12" s="905"/>
      <c r="HA12" s="905"/>
      <c r="HB12" s="905"/>
      <c r="HC12" s="909">
        <v>388429</v>
      </c>
      <c r="HD12" s="905">
        <v>99360</v>
      </c>
      <c r="HE12" s="907">
        <v>487789</v>
      </c>
      <c r="HF12" s="908"/>
      <c r="HG12" s="92"/>
      <c r="HH12" s="903" t="s">
        <v>49</v>
      </c>
      <c r="HI12" s="904">
        <v>0</v>
      </c>
      <c r="HJ12" s="905">
        <v>0</v>
      </c>
      <c r="HK12" s="905">
        <v>0</v>
      </c>
      <c r="HL12" s="906">
        <v>0</v>
      </c>
      <c r="HM12" s="905"/>
      <c r="HN12" s="905"/>
      <c r="HO12" s="905"/>
      <c r="HP12" s="905"/>
      <c r="HQ12" s="909">
        <v>0</v>
      </c>
      <c r="HR12" s="905">
        <v>0</v>
      </c>
      <c r="HS12" s="907">
        <v>0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3396</v>
      </c>
      <c r="IO12" s="900">
        <v>3296</v>
      </c>
      <c r="IP12" s="901">
        <v>3.03</v>
      </c>
      <c r="IQ12" s="63"/>
      <c r="IR12" s="63"/>
      <c r="IS12" s="764" t="s">
        <v>78</v>
      </c>
      <c r="IT12" s="741">
        <v>213</v>
      </c>
      <c r="IU12" s="742">
        <v>336</v>
      </c>
      <c r="IV12" s="743">
        <v>312</v>
      </c>
      <c r="IW12" s="741">
        <v>861</v>
      </c>
      <c r="IX12" s="744">
        <v>825</v>
      </c>
      <c r="IY12" s="745">
        <v>4.3600000000000003</v>
      </c>
      <c r="IZ12" s="66"/>
      <c r="JA12" s="902" t="s">
        <v>79</v>
      </c>
      <c r="JB12" s="795">
        <v>67.38</v>
      </c>
      <c r="JC12" s="796">
        <v>65.709999999999994</v>
      </c>
      <c r="JD12" s="797">
        <v>2.54</v>
      </c>
      <c r="JE12" s="795">
        <v>58.82</v>
      </c>
      <c r="JF12" s="796">
        <v>56.99</v>
      </c>
      <c r="JG12" s="797">
        <v>3.21</v>
      </c>
      <c r="JH12" s="795">
        <v>64.650000000000006</v>
      </c>
      <c r="JI12" s="796">
        <v>62.95</v>
      </c>
      <c r="JJ12" s="797">
        <v>2.7</v>
      </c>
      <c r="JK12" s="66"/>
      <c r="JL12" s="66"/>
      <c r="JM12" s="66" t="s">
        <v>80</v>
      </c>
      <c r="JN12" s="82">
        <v>7</v>
      </c>
      <c r="JO12" s="82">
        <v>7</v>
      </c>
      <c r="JP12" s="82">
        <v>7</v>
      </c>
      <c r="JQ12" s="799">
        <v>7</v>
      </c>
      <c r="JR12" s="66"/>
      <c r="JS12" s="66"/>
      <c r="JT12" s="66"/>
      <c r="JU12" s="66"/>
      <c r="JV12" s="66"/>
      <c r="JW12" s="66"/>
      <c r="JX12" s="903" t="s">
        <v>49</v>
      </c>
      <c r="JY12" s="904">
        <v>18893</v>
      </c>
      <c r="JZ12" s="905">
        <v>0</v>
      </c>
      <c r="KA12" s="905">
        <v>276995</v>
      </c>
      <c r="KB12" s="911">
        <v>0</v>
      </c>
      <c r="KC12" s="912"/>
      <c r="KD12" s="912"/>
      <c r="KE12" s="912"/>
      <c r="KF12" s="912"/>
      <c r="KG12" s="913">
        <v>295888</v>
      </c>
      <c r="KH12" s="905">
        <v>55035</v>
      </c>
      <c r="KI12" s="907">
        <v>350923</v>
      </c>
      <c r="KJ12" s="908"/>
      <c r="KK12" s="92"/>
      <c r="KL12" s="903" t="s">
        <v>49</v>
      </c>
      <c r="KM12" s="904">
        <v>649</v>
      </c>
      <c r="KN12" s="905">
        <v>0</v>
      </c>
      <c r="KO12" s="905">
        <v>0</v>
      </c>
      <c r="KP12" s="911">
        <v>0</v>
      </c>
      <c r="KQ12" s="912"/>
      <c r="KR12" s="912"/>
      <c r="KS12" s="912"/>
      <c r="KT12" s="912"/>
      <c r="KU12" s="913">
        <v>649</v>
      </c>
      <c r="KV12" s="905">
        <v>238</v>
      </c>
      <c r="KW12" s="907">
        <v>887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12788</v>
      </c>
      <c r="LS12" s="900">
        <v>12342</v>
      </c>
      <c r="LT12" s="914">
        <v>3.61</v>
      </c>
      <c r="LU12" s="63"/>
      <c r="LV12" s="63"/>
      <c r="LW12" s="764" t="s">
        <v>78</v>
      </c>
      <c r="LX12" s="57">
        <v>866</v>
      </c>
      <c r="LY12" s="756">
        <v>834</v>
      </c>
      <c r="LZ12" s="757">
        <v>3.84</v>
      </c>
      <c r="MA12" s="73"/>
      <c r="MB12" s="902" t="s">
        <v>79</v>
      </c>
      <c r="MC12" s="795">
        <v>75.97</v>
      </c>
      <c r="MD12" s="796">
        <v>73.650000000000006</v>
      </c>
      <c r="ME12" s="797">
        <v>3.15</v>
      </c>
      <c r="MF12" s="795">
        <v>60.49</v>
      </c>
      <c r="MG12" s="796">
        <v>57.95</v>
      </c>
      <c r="MH12" s="797">
        <v>4.38</v>
      </c>
      <c r="MI12" s="795">
        <v>71.790000000000006</v>
      </c>
      <c r="MJ12" s="796">
        <v>69.52</v>
      </c>
      <c r="MK12" s="797">
        <v>3.27</v>
      </c>
      <c r="ML12" s="4"/>
      <c r="MM12" s="4"/>
      <c r="MN12" s="4" t="s">
        <v>80</v>
      </c>
      <c r="MO12" s="821">
        <v>7</v>
      </c>
      <c r="MP12" s="821">
        <v>7</v>
      </c>
      <c r="MQ12" s="821">
        <v>7</v>
      </c>
      <c r="MR12" s="821">
        <v>7</v>
      </c>
      <c r="MS12" s="821">
        <v>7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52654</v>
      </c>
      <c r="NB12" s="917">
        <v>0</v>
      </c>
      <c r="NC12" s="917">
        <v>1077643</v>
      </c>
      <c r="ND12" s="918">
        <v>0</v>
      </c>
      <c r="NE12" s="917"/>
      <c r="NF12" s="917"/>
      <c r="NG12" s="917"/>
      <c r="NH12" s="917"/>
      <c r="NI12" s="919">
        <v>1130297</v>
      </c>
      <c r="NJ12" s="916">
        <v>264699</v>
      </c>
      <c r="NK12" s="919">
        <v>1394996</v>
      </c>
      <c r="NL12" s="585"/>
      <c r="NM12" s="585"/>
      <c r="NN12" s="916" t="s">
        <v>49</v>
      </c>
      <c r="NO12" s="916">
        <v>1003</v>
      </c>
      <c r="NP12" s="917">
        <v>0</v>
      </c>
      <c r="NQ12" s="917">
        <v>344</v>
      </c>
      <c r="NR12" s="918">
        <v>0</v>
      </c>
      <c r="NS12" s="917"/>
      <c r="NT12" s="917"/>
      <c r="NU12" s="917"/>
      <c r="NV12" s="917"/>
      <c r="NW12" s="919">
        <v>1347</v>
      </c>
      <c r="NX12" s="916">
        <v>625</v>
      </c>
      <c r="NY12" s="919">
        <v>1972</v>
      </c>
    </row>
    <row r="13" spans="1:390" ht="23.25" customHeight="1" thickTop="1" thickBot="1" x14ac:dyDescent="0.3">
      <c r="A13" s="58" t="s">
        <v>204</v>
      </c>
      <c r="B13" s="920">
        <v>2.21</v>
      </c>
      <c r="C13" s="921">
        <v>2.23</v>
      </c>
      <c r="D13" s="739">
        <v>-0.02</v>
      </c>
      <c r="E13" s="63"/>
      <c r="F13" s="63"/>
      <c r="G13" s="764" t="s">
        <v>82</v>
      </c>
      <c r="H13" s="741">
        <v>0</v>
      </c>
      <c r="I13" s="742">
        <v>0</v>
      </c>
      <c r="J13" s="743">
        <v>0</v>
      </c>
      <c r="K13" s="741">
        <v>0</v>
      </c>
      <c r="L13" s="744">
        <v>0</v>
      </c>
      <c r="M13" s="745">
        <v>0</v>
      </c>
      <c r="N13" s="66"/>
      <c r="O13" s="922" t="s">
        <v>83</v>
      </c>
      <c r="P13" s="923">
        <v>1815.59</v>
      </c>
      <c r="Q13" s="924">
        <v>1722.4100000000003</v>
      </c>
      <c r="R13" s="925">
        <v>5.41</v>
      </c>
      <c r="S13" s="926">
        <v>1323.42</v>
      </c>
      <c r="T13" s="924">
        <v>1257.0099999999998</v>
      </c>
      <c r="U13" s="925">
        <v>5.28</v>
      </c>
      <c r="V13" s="926">
        <v>1706.5700000000002</v>
      </c>
      <c r="W13" s="924">
        <v>1622.36</v>
      </c>
      <c r="X13" s="925">
        <v>5.19</v>
      </c>
      <c r="Y13" s="66"/>
      <c r="Z13" s="66"/>
      <c r="AA13" s="66" t="s">
        <v>84</v>
      </c>
      <c r="AB13" s="82">
        <v>2</v>
      </c>
      <c r="AC13" s="82">
        <v>2</v>
      </c>
      <c r="AD13" s="82">
        <v>2</v>
      </c>
      <c r="AE13" s="799">
        <v>2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2.0699999999999998</v>
      </c>
      <c r="CG13" s="921">
        <v>2.0499999999999998</v>
      </c>
      <c r="CH13" s="739">
        <v>0.02</v>
      </c>
      <c r="CI13" s="63"/>
      <c r="CJ13" s="63"/>
      <c r="CK13" s="764" t="s">
        <v>82</v>
      </c>
      <c r="CL13" s="741">
        <v>0</v>
      </c>
      <c r="CM13" s="742">
        <v>0</v>
      </c>
      <c r="CN13" s="743">
        <v>0</v>
      </c>
      <c r="CO13" s="741">
        <v>0</v>
      </c>
      <c r="CP13" s="744">
        <v>0</v>
      </c>
      <c r="CQ13" s="745">
        <v>0</v>
      </c>
      <c r="CR13" s="66"/>
      <c r="CS13" s="922" t="s">
        <v>83</v>
      </c>
      <c r="CT13" s="923">
        <v>1815.98</v>
      </c>
      <c r="CU13" s="924">
        <v>1726.31</v>
      </c>
      <c r="CV13" s="925">
        <v>5.19</v>
      </c>
      <c r="CW13" s="926">
        <v>1178.6299999999999</v>
      </c>
      <c r="CX13" s="924">
        <v>1125.92</v>
      </c>
      <c r="CY13" s="925">
        <v>4.68</v>
      </c>
      <c r="CZ13" s="926">
        <v>1656.28</v>
      </c>
      <c r="DA13" s="924">
        <v>1578.9699999999998</v>
      </c>
      <c r="DB13" s="925">
        <v>4.9000000000000004</v>
      </c>
      <c r="DC13" s="66"/>
      <c r="DD13" s="66"/>
      <c r="DE13" s="66" t="s">
        <v>84</v>
      </c>
      <c r="DF13" s="82">
        <v>2</v>
      </c>
      <c r="DG13" s="82">
        <v>2</v>
      </c>
      <c r="DH13" s="82">
        <v>2</v>
      </c>
      <c r="DI13" s="799">
        <v>2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1.49</v>
      </c>
      <c r="FK13" s="921">
        <v>1.5</v>
      </c>
      <c r="FL13" s="739">
        <v>-0.01</v>
      </c>
      <c r="FM13" s="63"/>
      <c r="FN13" s="63"/>
      <c r="FO13" s="764" t="s">
        <v>82</v>
      </c>
      <c r="FP13" s="741">
        <v>0</v>
      </c>
      <c r="FQ13" s="742">
        <v>0</v>
      </c>
      <c r="FR13" s="743">
        <v>0</v>
      </c>
      <c r="FS13" s="741">
        <v>0</v>
      </c>
      <c r="FT13" s="744">
        <v>0</v>
      </c>
      <c r="FU13" s="745">
        <v>0</v>
      </c>
      <c r="FV13" s="66"/>
      <c r="FW13" s="922" t="s">
        <v>83</v>
      </c>
      <c r="FX13" s="923">
        <v>1704.9</v>
      </c>
      <c r="FY13" s="924">
        <v>1631.56</v>
      </c>
      <c r="FZ13" s="925">
        <v>4.5</v>
      </c>
      <c r="GA13" s="926">
        <v>1327.94</v>
      </c>
      <c r="GB13" s="924">
        <v>1275.25</v>
      </c>
      <c r="GC13" s="925">
        <v>4.13</v>
      </c>
      <c r="GD13" s="926">
        <v>1588.5200000000002</v>
      </c>
      <c r="GE13" s="924">
        <v>1527.3399999999997</v>
      </c>
      <c r="GF13" s="925">
        <v>4.01</v>
      </c>
      <c r="GG13" s="66"/>
      <c r="GH13" s="66"/>
      <c r="GI13" s="66" t="s">
        <v>84</v>
      </c>
      <c r="GJ13" s="82">
        <v>2</v>
      </c>
      <c r="GK13" s="82">
        <v>2</v>
      </c>
      <c r="GL13" s="82">
        <v>2</v>
      </c>
      <c r="GM13" s="799">
        <v>2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1.66</v>
      </c>
      <c r="IO13" s="921">
        <v>1.67</v>
      </c>
      <c r="IP13" s="739">
        <v>-0.01</v>
      </c>
      <c r="IQ13" s="63"/>
      <c r="IR13" s="63"/>
      <c r="IS13" s="764" t="s">
        <v>82</v>
      </c>
      <c r="IT13" s="741">
        <v>82</v>
      </c>
      <c r="IU13" s="742">
        <v>74</v>
      </c>
      <c r="IV13" s="743">
        <v>91</v>
      </c>
      <c r="IW13" s="741">
        <v>247</v>
      </c>
      <c r="IX13" s="744">
        <v>228</v>
      </c>
      <c r="IY13" s="745">
        <v>8.33</v>
      </c>
      <c r="IZ13" s="66"/>
      <c r="JA13" s="922" t="s">
        <v>83</v>
      </c>
      <c r="JB13" s="923">
        <v>1752.3200000000002</v>
      </c>
      <c r="JC13" s="924">
        <v>1699.21</v>
      </c>
      <c r="JD13" s="925">
        <v>3.13</v>
      </c>
      <c r="JE13" s="926">
        <v>1093.8499999999997</v>
      </c>
      <c r="JF13" s="924">
        <v>1045.8599999999999</v>
      </c>
      <c r="JG13" s="925">
        <v>4.59</v>
      </c>
      <c r="JH13" s="926">
        <v>1542.43</v>
      </c>
      <c r="JI13" s="924">
        <v>1492.35</v>
      </c>
      <c r="JJ13" s="925">
        <v>3.36</v>
      </c>
      <c r="JK13" s="66"/>
      <c r="JL13" s="66"/>
      <c r="JM13" s="66" t="s">
        <v>84</v>
      </c>
      <c r="JN13" s="82">
        <v>2</v>
      </c>
      <c r="JO13" s="82">
        <v>2</v>
      </c>
      <c r="JP13" s="82">
        <v>2</v>
      </c>
      <c r="JQ13" s="799">
        <v>2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1.85</v>
      </c>
      <c r="LS13" s="921">
        <v>1.85</v>
      </c>
      <c r="LT13" s="755">
        <v>0</v>
      </c>
      <c r="LU13" s="63"/>
      <c r="LV13" s="63"/>
      <c r="LW13" s="764" t="s">
        <v>82</v>
      </c>
      <c r="LX13" s="57">
        <v>247</v>
      </c>
      <c r="LY13" s="756">
        <v>228</v>
      </c>
      <c r="LZ13" s="757">
        <v>8.33</v>
      </c>
      <c r="MA13" s="73"/>
      <c r="MB13" s="930" t="s">
        <v>83</v>
      </c>
      <c r="MC13" s="923">
        <v>1774.2700000000002</v>
      </c>
      <c r="MD13" s="931">
        <v>1695.21</v>
      </c>
      <c r="ME13" s="932">
        <v>4.66</v>
      </c>
      <c r="MF13" s="923">
        <v>1231.8800000000001</v>
      </c>
      <c r="MG13" s="931">
        <v>1176.1899999999998</v>
      </c>
      <c r="MH13" s="932">
        <v>4.7300000000000004</v>
      </c>
      <c r="MI13" s="923">
        <v>1627.7399999999998</v>
      </c>
      <c r="MJ13" s="931">
        <v>1558.6</v>
      </c>
      <c r="MK13" s="932">
        <v>4.4400000000000004</v>
      </c>
      <c r="ML13" s="4"/>
      <c r="MM13" s="4"/>
      <c r="MN13" s="4" t="s">
        <v>84</v>
      </c>
      <c r="MO13" s="821">
        <v>2</v>
      </c>
      <c r="MP13" s="821">
        <v>2</v>
      </c>
      <c r="MQ13" s="821">
        <v>2</v>
      </c>
      <c r="MR13" s="821">
        <v>2</v>
      </c>
      <c r="MS13" s="821">
        <v>2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2.21</v>
      </c>
      <c r="C14" s="935">
        <v>2.23</v>
      </c>
      <c r="D14" s="763">
        <v>-0.02</v>
      </c>
      <c r="E14" s="63"/>
      <c r="F14" s="63"/>
      <c r="G14" s="764" t="s">
        <v>85</v>
      </c>
      <c r="H14" s="741">
        <v>84</v>
      </c>
      <c r="I14" s="742">
        <v>86</v>
      </c>
      <c r="J14" s="743">
        <v>51</v>
      </c>
      <c r="K14" s="741">
        <v>221</v>
      </c>
      <c r="L14" s="744">
        <v>234</v>
      </c>
      <c r="M14" s="745">
        <v>-5.56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5494</v>
      </c>
      <c r="AC14" s="936">
        <v>5494</v>
      </c>
      <c r="AD14" s="936">
        <v>5494</v>
      </c>
      <c r="AE14" s="936">
        <v>5494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2.0699999999999998</v>
      </c>
      <c r="CG14" s="935">
        <v>2.0499999999999998</v>
      </c>
      <c r="CH14" s="763">
        <v>0.02</v>
      </c>
      <c r="CI14" s="63"/>
      <c r="CJ14" s="63"/>
      <c r="CK14" s="764" t="s">
        <v>85</v>
      </c>
      <c r="CL14" s="741">
        <v>59</v>
      </c>
      <c r="CM14" s="742">
        <v>54</v>
      </c>
      <c r="CN14" s="743">
        <v>65</v>
      </c>
      <c r="CO14" s="741">
        <v>178</v>
      </c>
      <c r="CP14" s="744">
        <v>166</v>
      </c>
      <c r="CQ14" s="745">
        <v>7.23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5494</v>
      </c>
      <c r="DG14" s="936">
        <v>5494</v>
      </c>
      <c r="DH14" s="936">
        <v>5494</v>
      </c>
      <c r="DI14" s="936">
        <v>5494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1.48</v>
      </c>
      <c r="FK14" s="935">
        <v>1.49</v>
      </c>
      <c r="FL14" s="763">
        <v>-0.01</v>
      </c>
      <c r="FM14" s="63"/>
      <c r="FN14" s="63"/>
      <c r="FO14" s="764" t="s">
        <v>85</v>
      </c>
      <c r="FP14" s="741">
        <v>283</v>
      </c>
      <c r="FQ14" s="742">
        <v>251</v>
      </c>
      <c r="FR14" s="743">
        <v>343</v>
      </c>
      <c r="FS14" s="741">
        <v>877</v>
      </c>
      <c r="FT14" s="744">
        <v>906</v>
      </c>
      <c r="FU14" s="745">
        <v>-3.2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5494</v>
      </c>
      <c r="GK14" s="936">
        <v>5494</v>
      </c>
      <c r="GL14" s="936">
        <v>5494</v>
      </c>
      <c r="GM14" s="936">
        <v>5494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1.65</v>
      </c>
      <c r="IO14" s="935">
        <v>1.66</v>
      </c>
      <c r="IP14" s="763">
        <v>-0.01</v>
      </c>
      <c r="IQ14" s="63"/>
      <c r="IR14" s="63"/>
      <c r="IS14" s="764" t="s">
        <v>85</v>
      </c>
      <c r="IT14" s="741">
        <v>214</v>
      </c>
      <c r="IU14" s="742">
        <v>491</v>
      </c>
      <c r="IV14" s="743">
        <v>359</v>
      </c>
      <c r="IW14" s="741">
        <v>1064</v>
      </c>
      <c r="IX14" s="744">
        <v>1058</v>
      </c>
      <c r="IY14" s="745">
        <v>0.56999999999999995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5494</v>
      </c>
      <c r="JO14" s="936">
        <v>5494</v>
      </c>
      <c r="JP14" s="936">
        <v>5494</v>
      </c>
      <c r="JQ14" s="936">
        <v>5494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1.85</v>
      </c>
      <c r="LS14" s="935">
        <v>1.85</v>
      </c>
      <c r="LT14" s="780">
        <v>0</v>
      </c>
      <c r="LU14" s="63"/>
      <c r="LV14" s="63"/>
      <c r="LW14" s="764" t="s">
        <v>85</v>
      </c>
      <c r="LX14" s="57">
        <v>2340</v>
      </c>
      <c r="LY14" s="756">
        <v>2364</v>
      </c>
      <c r="LZ14" s="757">
        <v>-1.02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5494</v>
      </c>
      <c r="MP14" s="782">
        <v>5494</v>
      </c>
      <c r="MQ14" s="782">
        <v>5494</v>
      </c>
      <c r="MR14" s="782">
        <v>5494</v>
      </c>
      <c r="MS14" s="782">
        <v>5494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2.27</v>
      </c>
      <c r="C15" s="944">
        <v>2.13</v>
      </c>
      <c r="D15" s="901">
        <v>0.14000000000000001</v>
      </c>
      <c r="E15" s="63"/>
      <c r="F15" s="63"/>
      <c r="G15" s="764" t="s">
        <v>88</v>
      </c>
      <c r="H15" s="741">
        <v>21</v>
      </c>
      <c r="I15" s="742">
        <v>2</v>
      </c>
      <c r="J15" s="743">
        <v>4</v>
      </c>
      <c r="K15" s="741">
        <v>27</v>
      </c>
      <c r="L15" s="744">
        <v>29</v>
      </c>
      <c r="M15" s="745">
        <v>-6.9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22</v>
      </c>
      <c r="AC15" s="799">
        <v>22</v>
      </c>
      <c r="AD15" s="799">
        <v>22</v>
      </c>
      <c r="AE15" s="799">
        <v>22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2.06</v>
      </c>
      <c r="CG15" s="944">
        <v>2.0499999999999998</v>
      </c>
      <c r="CH15" s="901">
        <v>0.01</v>
      </c>
      <c r="CI15" s="63"/>
      <c r="CJ15" s="63"/>
      <c r="CK15" s="764" t="s">
        <v>88</v>
      </c>
      <c r="CL15" s="741">
        <v>5</v>
      </c>
      <c r="CM15" s="742">
        <v>6</v>
      </c>
      <c r="CN15" s="743">
        <v>4</v>
      </c>
      <c r="CO15" s="741">
        <v>15</v>
      </c>
      <c r="CP15" s="744">
        <v>18</v>
      </c>
      <c r="CQ15" s="745">
        <v>-16.670000000000002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22</v>
      </c>
      <c r="DG15" s="799">
        <v>22</v>
      </c>
      <c r="DH15" s="799">
        <v>22</v>
      </c>
      <c r="DI15" s="799">
        <v>22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2.0699999999999998</v>
      </c>
      <c r="FK15" s="944">
        <v>2.12</v>
      </c>
      <c r="FL15" s="901">
        <v>-0.05</v>
      </c>
      <c r="FM15" s="63"/>
      <c r="FN15" s="63"/>
      <c r="FO15" s="764" t="s">
        <v>88</v>
      </c>
      <c r="FP15" s="741">
        <v>179</v>
      </c>
      <c r="FQ15" s="742">
        <v>173</v>
      </c>
      <c r="FR15" s="743">
        <v>135</v>
      </c>
      <c r="FS15" s="741">
        <v>487</v>
      </c>
      <c r="FT15" s="744">
        <v>474</v>
      </c>
      <c r="FU15" s="745">
        <v>2.74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22</v>
      </c>
      <c r="GK15" s="799">
        <v>22</v>
      </c>
      <c r="GL15" s="799">
        <v>22</v>
      </c>
      <c r="GM15" s="799">
        <v>22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2.2400000000000002</v>
      </c>
      <c r="IO15" s="944">
        <v>2.31</v>
      </c>
      <c r="IP15" s="901">
        <v>-7.0000000000000007E-2</v>
      </c>
      <c r="IQ15" s="63"/>
      <c r="IR15" s="63"/>
      <c r="IS15" s="764" t="s">
        <v>88</v>
      </c>
      <c r="IT15" s="741">
        <v>0</v>
      </c>
      <c r="IU15" s="742">
        <v>0</v>
      </c>
      <c r="IV15" s="743">
        <v>0</v>
      </c>
      <c r="IW15" s="741">
        <v>0</v>
      </c>
      <c r="IX15" s="744">
        <v>12</v>
      </c>
      <c r="IY15" s="745">
        <v>-100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22</v>
      </c>
      <c r="JO15" s="799">
        <v>22</v>
      </c>
      <c r="JP15" s="799">
        <v>22</v>
      </c>
      <c r="JQ15" s="799">
        <v>22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2.1800000000000002</v>
      </c>
      <c r="LS15" s="944">
        <v>2.21</v>
      </c>
      <c r="LT15" s="914">
        <v>-0.03</v>
      </c>
      <c r="LU15" s="63"/>
      <c r="LV15" s="63"/>
      <c r="LW15" s="764" t="s">
        <v>88</v>
      </c>
      <c r="LX15" s="57">
        <v>529</v>
      </c>
      <c r="LY15" s="756">
        <v>533</v>
      </c>
      <c r="LZ15" s="757">
        <v>-0.75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22</v>
      </c>
      <c r="MP15" s="821">
        <v>22</v>
      </c>
      <c r="MQ15" s="821">
        <v>22</v>
      </c>
      <c r="MR15" s="821">
        <v>22</v>
      </c>
      <c r="MS15" s="821">
        <v>22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148</v>
      </c>
      <c r="I16" s="742">
        <v>125</v>
      </c>
      <c r="J16" s="743">
        <v>101</v>
      </c>
      <c r="K16" s="741">
        <v>374</v>
      </c>
      <c r="L16" s="744">
        <v>387</v>
      </c>
      <c r="M16" s="745">
        <v>-3.36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4909</v>
      </c>
      <c r="AC16" s="799">
        <v>4909</v>
      </c>
      <c r="AD16" s="799">
        <v>4909</v>
      </c>
      <c r="AE16" s="799">
        <v>4909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67</v>
      </c>
      <c r="CM16" s="742">
        <v>58</v>
      </c>
      <c r="CN16" s="743">
        <v>61</v>
      </c>
      <c r="CO16" s="741">
        <v>186</v>
      </c>
      <c r="CP16" s="744">
        <v>194</v>
      </c>
      <c r="CQ16" s="745">
        <v>-4.12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4909</v>
      </c>
      <c r="DG16" s="799">
        <v>4909</v>
      </c>
      <c r="DH16" s="799">
        <v>4909</v>
      </c>
      <c r="DI16" s="799">
        <v>4909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246</v>
      </c>
      <c r="FQ16" s="742">
        <v>212</v>
      </c>
      <c r="FR16" s="743">
        <v>197</v>
      </c>
      <c r="FS16" s="741">
        <v>655</v>
      </c>
      <c r="FT16" s="744">
        <v>649</v>
      </c>
      <c r="FU16" s="745">
        <v>0.92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4909</v>
      </c>
      <c r="GK16" s="799">
        <v>4909</v>
      </c>
      <c r="GL16" s="799">
        <v>4909</v>
      </c>
      <c r="GM16" s="799">
        <v>4909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274</v>
      </c>
      <c r="IU16" s="742">
        <v>345</v>
      </c>
      <c r="IV16" s="743">
        <v>316</v>
      </c>
      <c r="IW16" s="741">
        <v>935</v>
      </c>
      <c r="IX16" s="744">
        <v>848</v>
      </c>
      <c r="IY16" s="745">
        <v>10.26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4909</v>
      </c>
      <c r="JO16" s="799">
        <v>4909</v>
      </c>
      <c r="JP16" s="799">
        <v>4909</v>
      </c>
      <c r="JQ16" s="799">
        <v>4909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2150</v>
      </c>
      <c r="LY16" s="756">
        <v>2078</v>
      </c>
      <c r="LZ16" s="757">
        <v>3.46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4909</v>
      </c>
      <c r="MP16" s="821">
        <v>4909</v>
      </c>
      <c r="MQ16" s="821">
        <v>4909</v>
      </c>
      <c r="MR16" s="821">
        <v>4909</v>
      </c>
      <c r="MS16" s="821">
        <v>4909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1707.2099999999998</v>
      </c>
      <c r="C17" s="968">
        <v>1622.79</v>
      </c>
      <c r="D17" s="739">
        <v>5.2</v>
      </c>
      <c r="E17" s="75"/>
      <c r="F17" s="75"/>
      <c r="G17" s="764" t="s">
        <v>94</v>
      </c>
      <c r="H17" s="741">
        <v>285</v>
      </c>
      <c r="I17" s="742">
        <v>301</v>
      </c>
      <c r="J17" s="743">
        <v>165</v>
      </c>
      <c r="K17" s="741">
        <v>751</v>
      </c>
      <c r="L17" s="744">
        <v>554</v>
      </c>
      <c r="M17" s="745">
        <v>35.56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563</v>
      </c>
      <c r="AC17" s="799">
        <v>563</v>
      </c>
      <c r="AD17" s="799">
        <v>563</v>
      </c>
      <c r="AE17" s="799">
        <v>563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1657.7099999999998</v>
      </c>
      <c r="CG17" s="968">
        <v>1580.11</v>
      </c>
      <c r="CH17" s="739">
        <v>4.91</v>
      </c>
      <c r="CI17" s="75"/>
      <c r="CJ17" s="75"/>
      <c r="CK17" s="764" t="s">
        <v>94</v>
      </c>
      <c r="CL17" s="741">
        <v>18</v>
      </c>
      <c r="CM17" s="742">
        <v>9</v>
      </c>
      <c r="CN17" s="743">
        <v>14</v>
      </c>
      <c r="CO17" s="741">
        <v>41</v>
      </c>
      <c r="CP17" s="744">
        <v>39</v>
      </c>
      <c r="CQ17" s="745">
        <v>5.13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563</v>
      </c>
      <c r="DG17" s="799">
        <v>563</v>
      </c>
      <c r="DH17" s="799">
        <v>563</v>
      </c>
      <c r="DI17" s="799">
        <v>563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1595.0600000000002</v>
      </c>
      <c r="FK17" s="968">
        <v>1533.65</v>
      </c>
      <c r="FL17" s="739">
        <v>4</v>
      </c>
      <c r="FM17" s="75"/>
      <c r="FN17" s="75"/>
      <c r="FO17" s="764" t="s">
        <v>94</v>
      </c>
      <c r="FP17" s="741">
        <v>2</v>
      </c>
      <c r="FQ17" s="742">
        <v>0</v>
      </c>
      <c r="FR17" s="743">
        <v>6</v>
      </c>
      <c r="FS17" s="741">
        <v>8</v>
      </c>
      <c r="FT17" s="744">
        <v>11</v>
      </c>
      <c r="FU17" s="745">
        <v>-27.27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563</v>
      </c>
      <c r="GK17" s="799">
        <v>563</v>
      </c>
      <c r="GL17" s="799">
        <v>563</v>
      </c>
      <c r="GM17" s="799">
        <v>563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1561.54</v>
      </c>
      <c r="IO17" s="968">
        <v>1511.2399999999998</v>
      </c>
      <c r="IP17" s="739">
        <v>3.33</v>
      </c>
      <c r="IQ17" s="75"/>
      <c r="IR17" s="75"/>
      <c r="IS17" s="764" t="s">
        <v>94</v>
      </c>
      <c r="IT17" s="741">
        <v>285</v>
      </c>
      <c r="IU17" s="742">
        <v>412</v>
      </c>
      <c r="IV17" s="743">
        <v>274</v>
      </c>
      <c r="IW17" s="741">
        <v>971</v>
      </c>
      <c r="IX17" s="744">
        <v>814</v>
      </c>
      <c r="IY17" s="745">
        <v>19.29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563</v>
      </c>
      <c r="JO17" s="799">
        <v>563</v>
      </c>
      <c r="JP17" s="799">
        <v>563</v>
      </c>
      <c r="JQ17" s="799">
        <v>563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1633.6600000000003</v>
      </c>
      <c r="LS17" s="968">
        <v>1564.39</v>
      </c>
      <c r="LT17" s="755">
        <v>4.43</v>
      </c>
      <c r="LU17" s="63"/>
      <c r="LV17" s="63"/>
      <c r="LW17" s="764" t="s">
        <v>94</v>
      </c>
      <c r="LX17" s="57">
        <v>1771</v>
      </c>
      <c r="LY17" s="756">
        <v>1418</v>
      </c>
      <c r="LZ17" s="757">
        <v>24.89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563</v>
      </c>
      <c r="MP17" s="821">
        <v>563</v>
      </c>
      <c r="MQ17" s="821">
        <v>563</v>
      </c>
      <c r="MR17" s="821">
        <v>563</v>
      </c>
      <c r="MS17" s="821">
        <v>563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1706.5700000000002</v>
      </c>
      <c r="C18" s="971">
        <v>1622.36</v>
      </c>
      <c r="D18" s="763">
        <v>5.19</v>
      </c>
      <c r="E18" s="75"/>
      <c r="F18" s="75"/>
      <c r="G18" s="764" t="s">
        <v>95</v>
      </c>
      <c r="H18" s="741">
        <v>0</v>
      </c>
      <c r="I18" s="742">
        <v>0</v>
      </c>
      <c r="J18" s="743">
        <v>0</v>
      </c>
      <c r="K18" s="741">
        <v>0</v>
      </c>
      <c r="L18" s="744">
        <v>11</v>
      </c>
      <c r="M18" s="745">
        <v>-100</v>
      </c>
      <c r="N18" s="66"/>
      <c r="O18" s="794" t="s">
        <v>38</v>
      </c>
      <c r="P18" s="795">
        <v>489.57</v>
      </c>
      <c r="Q18" s="796">
        <v>461.27</v>
      </c>
      <c r="R18" s="797">
        <v>6.14</v>
      </c>
      <c r="S18" s="795">
        <v>0</v>
      </c>
      <c r="T18" s="796">
        <v>0</v>
      </c>
      <c r="U18" s="797">
        <v>0</v>
      </c>
      <c r="V18" s="795">
        <v>242.83</v>
      </c>
      <c r="W18" s="796">
        <v>217.92</v>
      </c>
      <c r="X18" s="797">
        <v>11.43</v>
      </c>
      <c r="Y18" s="66"/>
      <c r="Z18" s="66"/>
      <c r="AA18" s="66" t="s">
        <v>64</v>
      </c>
      <c r="AB18" s="799">
        <v>253</v>
      </c>
      <c r="AC18" s="799">
        <v>253</v>
      </c>
      <c r="AD18" s="799">
        <v>253</v>
      </c>
      <c r="AE18" s="799">
        <v>253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1656.28</v>
      </c>
      <c r="CG18" s="971">
        <v>1578.9699999999998</v>
      </c>
      <c r="CH18" s="763">
        <v>4.9000000000000004</v>
      </c>
      <c r="CI18" s="75"/>
      <c r="CJ18" s="75"/>
      <c r="CK18" s="764" t="s">
        <v>95</v>
      </c>
      <c r="CL18" s="741">
        <v>7</v>
      </c>
      <c r="CM18" s="742">
        <v>0</v>
      </c>
      <c r="CN18" s="743">
        <v>0</v>
      </c>
      <c r="CO18" s="741">
        <v>7</v>
      </c>
      <c r="CP18" s="744">
        <v>6</v>
      </c>
      <c r="CQ18" s="745">
        <v>16.670000000000002</v>
      </c>
      <c r="CR18" s="66"/>
      <c r="CS18" s="794" t="s">
        <v>38</v>
      </c>
      <c r="CT18" s="795">
        <v>863.41</v>
      </c>
      <c r="CU18" s="796">
        <v>789.58</v>
      </c>
      <c r="CV18" s="797">
        <v>9.35</v>
      </c>
      <c r="CW18" s="795">
        <v>0</v>
      </c>
      <c r="CX18" s="796">
        <v>0</v>
      </c>
      <c r="CY18" s="797">
        <v>0</v>
      </c>
      <c r="CZ18" s="795">
        <v>515.70000000000005</v>
      </c>
      <c r="DA18" s="796">
        <v>473.32</v>
      </c>
      <c r="DB18" s="797">
        <v>8.9499999999999993</v>
      </c>
      <c r="DC18" s="66"/>
      <c r="DD18" s="66"/>
      <c r="DE18" s="66" t="s">
        <v>64</v>
      </c>
      <c r="DF18" s="799">
        <v>253</v>
      </c>
      <c r="DG18" s="799">
        <v>253</v>
      </c>
      <c r="DH18" s="799">
        <v>253</v>
      </c>
      <c r="DI18" s="799">
        <v>253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1588.5200000000002</v>
      </c>
      <c r="FK18" s="971">
        <v>1527.3399999999997</v>
      </c>
      <c r="FL18" s="763">
        <v>4.01</v>
      </c>
      <c r="FM18" s="75"/>
      <c r="FN18" s="75"/>
      <c r="FO18" s="764" t="s">
        <v>95</v>
      </c>
      <c r="FP18" s="741">
        <v>4</v>
      </c>
      <c r="FQ18" s="742">
        <v>1</v>
      </c>
      <c r="FR18" s="743">
        <v>2</v>
      </c>
      <c r="FS18" s="741">
        <v>7</v>
      </c>
      <c r="FT18" s="744">
        <v>10</v>
      </c>
      <c r="FU18" s="745">
        <v>-30</v>
      </c>
      <c r="FV18" s="66"/>
      <c r="FW18" s="794" t="s">
        <v>38</v>
      </c>
      <c r="FX18" s="795">
        <v>705.32</v>
      </c>
      <c r="FY18" s="796">
        <v>675.41</v>
      </c>
      <c r="FZ18" s="797">
        <v>4.43</v>
      </c>
      <c r="GA18" s="795">
        <v>0</v>
      </c>
      <c r="GB18" s="796">
        <v>0</v>
      </c>
      <c r="GC18" s="797">
        <v>0</v>
      </c>
      <c r="GD18" s="795">
        <v>540.22</v>
      </c>
      <c r="GE18" s="796">
        <v>521.55999999999995</v>
      </c>
      <c r="GF18" s="797">
        <v>3.58</v>
      </c>
      <c r="GG18" s="66"/>
      <c r="GH18" s="66"/>
      <c r="GI18" s="66" t="s">
        <v>64</v>
      </c>
      <c r="GJ18" s="799">
        <v>253</v>
      </c>
      <c r="GK18" s="799">
        <v>253</v>
      </c>
      <c r="GL18" s="799">
        <v>253</v>
      </c>
      <c r="GM18" s="799">
        <v>253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1542.43</v>
      </c>
      <c r="IO18" s="971">
        <v>1492.35</v>
      </c>
      <c r="IP18" s="763">
        <v>3.36</v>
      </c>
      <c r="IQ18" s="75"/>
      <c r="IR18" s="75"/>
      <c r="IS18" s="764" t="s">
        <v>95</v>
      </c>
      <c r="IT18" s="741">
        <v>0</v>
      </c>
      <c r="IU18" s="742">
        <v>0</v>
      </c>
      <c r="IV18" s="743">
        <v>0</v>
      </c>
      <c r="IW18" s="741">
        <v>0</v>
      </c>
      <c r="IX18" s="744">
        <v>0</v>
      </c>
      <c r="IY18" s="745">
        <v>0</v>
      </c>
      <c r="IZ18" s="66"/>
      <c r="JA18" s="794" t="s">
        <v>38</v>
      </c>
      <c r="JB18" s="795">
        <v>784.88</v>
      </c>
      <c r="JC18" s="796">
        <v>734.19</v>
      </c>
      <c r="JD18" s="797">
        <v>6.9</v>
      </c>
      <c r="JE18" s="795">
        <v>0</v>
      </c>
      <c r="JF18" s="796">
        <v>0</v>
      </c>
      <c r="JG18" s="797">
        <v>0</v>
      </c>
      <c r="JH18" s="795">
        <v>657.44</v>
      </c>
      <c r="JI18" s="796">
        <v>617.84</v>
      </c>
      <c r="JJ18" s="797">
        <v>6.41</v>
      </c>
      <c r="JK18" s="66"/>
      <c r="JL18" s="66"/>
      <c r="JM18" s="66" t="s">
        <v>64</v>
      </c>
      <c r="JN18" s="799">
        <v>253</v>
      </c>
      <c r="JO18" s="799">
        <v>253</v>
      </c>
      <c r="JP18" s="799">
        <v>253</v>
      </c>
      <c r="JQ18" s="799">
        <v>253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/>
      <c r="KD18" s="866"/>
      <c r="KE18" s="866"/>
      <c r="KF18" s="866"/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/>
      <c r="KR18" s="866"/>
      <c r="KS18" s="866"/>
      <c r="KT18" s="866"/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1627.7399999999998</v>
      </c>
      <c r="LS18" s="971">
        <v>1558.6</v>
      </c>
      <c r="LT18" s="780">
        <v>4.4400000000000004</v>
      </c>
      <c r="LU18" s="63"/>
      <c r="LV18" s="63"/>
      <c r="LW18" s="764" t="s">
        <v>95</v>
      </c>
      <c r="LX18" s="57">
        <v>14</v>
      </c>
      <c r="LY18" s="756">
        <v>27</v>
      </c>
      <c r="LZ18" s="757">
        <v>-48.15</v>
      </c>
      <c r="MA18" s="73"/>
      <c r="MB18" s="794" t="s">
        <v>38</v>
      </c>
      <c r="MC18" s="795">
        <v>726.69</v>
      </c>
      <c r="MD18" s="796">
        <v>687.61</v>
      </c>
      <c r="ME18" s="797">
        <v>5.68</v>
      </c>
      <c r="MF18" s="795">
        <v>0</v>
      </c>
      <c r="MG18" s="796">
        <v>0</v>
      </c>
      <c r="MH18" s="797">
        <v>0</v>
      </c>
      <c r="MI18" s="795">
        <v>531.76</v>
      </c>
      <c r="MJ18" s="796">
        <v>505.35</v>
      </c>
      <c r="MK18" s="797">
        <v>5.23</v>
      </c>
      <c r="ML18" s="4"/>
      <c r="MM18" s="4"/>
      <c r="MN18" s="4" t="s">
        <v>64</v>
      </c>
      <c r="MO18" s="821">
        <v>253</v>
      </c>
      <c r="MP18" s="821">
        <v>253</v>
      </c>
      <c r="MQ18" s="821">
        <v>253</v>
      </c>
      <c r="MR18" s="821">
        <v>253</v>
      </c>
      <c r="MS18" s="821">
        <v>253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1798.4800000000002</v>
      </c>
      <c r="C19" s="974">
        <v>1685.9299999999996</v>
      </c>
      <c r="D19" s="793">
        <v>6.68</v>
      </c>
      <c r="E19" s="75"/>
      <c r="F19" s="75"/>
      <c r="G19" s="764" t="s">
        <v>96</v>
      </c>
      <c r="H19" s="741">
        <v>0</v>
      </c>
      <c r="I19" s="742">
        <v>0</v>
      </c>
      <c r="J19" s="743">
        <v>0</v>
      </c>
      <c r="K19" s="741">
        <v>0</v>
      </c>
      <c r="L19" s="744">
        <v>0</v>
      </c>
      <c r="M19" s="745">
        <v>0</v>
      </c>
      <c r="N19" s="66"/>
      <c r="O19" s="794" t="s">
        <v>52</v>
      </c>
      <c r="P19" s="795">
        <v>476.46</v>
      </c>
      <c r="Q19" s="796">
        <v>451.35</v>
      </c>
      <c r="R19" s="797">
        <v>5.56</v>
      </c>
      <c r="S19" s="795">
        <v>397.94</v>
      </c>
      <c r="T19" s="796">
        <v>377.53</v>
      </c>
      <c r="U19" s="797">
        <v>5.41</v>
      </c>
      <c r="V19" s="795">
        <v>436.88</v>
      </c>
      <c r="W19" s="796">
        <v>412.4</v>
      </c>
      <c r="X19" s="797">
        <v>5.94</v>
      </c>
      <c r="Y19" s="66"/>
      <c r="Z19" s="66"/>
      <c r="AA19" s="66" t="s">
        <v>70</v>
      </c>
      <c r="AB19" s="799">
        <v>15</v>
      </c>
      <c r="AC19" s="799">
        <v>15</v>
      </c>
      <c r="AD19" s="799">
        <v>15</v>
      </c>
      <c r="AE19" s="799">
        <v>15</v>
      </c>
      <c r="AF19" s="66"/>
      <c r="AG19" s="66"/>
      <c r="AH19" s="66"/>
      <c r="AI19" s="66"/>
      <c r="AJ19" s="66"/>
      <c r="AK19" s="66"/>
      <c r="AL19" s="835" t="s">
        <v>66</v>
      </c>
      <c r="AM19" s="860">
        <v>4481</v>
      </c>
      <c r="AN19" s="861">
        <v>350</v>
      </c>
      <c r="AO19" s="861">
        <v>33325</v>
      </c>
      <c r="AP19" s="972">
        <v>30674</v>
      </c>
      <c r="AQ19" s="861"/>
      <c r="AR19" s="861"/>
      <c r="AS19" s="861"/>
      <c r="AT19" s="861"/>
      <c r="AU19" s="840">
        <v>68830</v>
      </c>
      <c r="AV19" s="840">
        <v>63434</v>
      </c>
      <c r="AW19" s="841">
        <v>132264</v>
      </c>
      <c r="AX19" s="842"/>
      <c r="AY19" s="66"/>
      <c r="AZ19" s="835" t="s">
        <v>66</v>
      </c>
      <c r="BA19" s="860">
        <v>67</v>
      </c>
      <c r="BB19" s="861">
        <v>0</v>
      </c>
      <c r="BC19" s="864">
        <v>284</v>
      </c>
      <c r="BD19" s="862">
        <v>125</v>
      </c>
      <c r="BE19" s="861"/>
      <c r="BF19" s="861"/>
      <c r="BG19" s="861"/>
      <c r="BH19" s="861"/>
      <c r="BI19" s="840">
        <v>476</v>
      </c>
      <c r="BJ19" s="840">
        <v>1228</v>
      </c>
      <c r="BK19" s="841">
        <v>1704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2086.12</v>
      </c>
      <c r="CG19" s="974">
        <v>1920.63</v>
      </c>
      <c r="CH19" s="793">
        <v>8.6199999999999992</v>
      </c>
      <c r="CI19" s="75"/>
      <c r="CJ19" s="75"/>
      <c r="CK19" s="764" t="s">
        <v>96</v>
      </c>
      <c r="CL19" s="741">
        <v>0</v>
      </c>
      <c r="CM19" s="742">
        <v>0</v>
      </c>
      <c r="CN19" s="743">
        <v>0</v>
      </c>
      <c r="CO19" s="741">
        <v>0</v>
      </c>
      <c r="CP19" s="744">
        <v>0</v>
      </c>
      <c r="CQ19" s="745">
        <v>0</v>
      </c>
      <c r="CR19" s="66"/>
      <c r="CS19" s="794" t="s">
        <v>52</v>
      </c>
      <c r="CT19" s="795">
        <v>559.70000000000005</v>
      </c>
      <c r="CU19" s="796">
        <v>511.17</v>
      </c>
      <c r="CV19" s="797">
        <v>9.49</v>
      </c>
      <c r="CW19" s="795">
        <v>437.58</v>
      </c>
      <c r="CX19" s="796">
        <v>396.17</v>
      </c>
      <c r="CY19" s="797">
        <v>10.45</v>
      </c>
      <c r="CZ19" s="795">
        <v>510.52</v>
      </c>
      <c r="DA19" s="796">
        <v>465.11</v>
      </c>
      <c r="DB19" s="797">
        <v>9.76</v>
      </c>
      <c r="DC19" s="66"/>
      <c r="DD19" s="66"/>
      <c r="DE19" s="66" t="s">
        <v>70</v>
      </c>
      <c r="DF19" s="799">
        <v>15</v>
      </c>
      <c r="DG19" s="799">
        <v>15</v>
      </c>
      <c r="DH19" s="799">
        <v>15</v>
      </c>
      <c r="DI19" s="799">
        <v>15</v>
      </c>
      <c r="DJ19" s="66"/>
      <c r="DK19" s="66"/>
      <c r="DL19" s="66"/>
      <c r="DM19" s="66"/>
      <c r="DN19" s="66"/>
      <c r="DO19" s="66"/>
      <c r="DP19" s="835" t="s">
        <v>66</v>
      </c>
      <c r="DQ19" s="860">
        <v>8877</v>
      </c>
      <c r="DR19" s="861">
        <v>392</v>
      </c>
      <c r="DS19" s="861">
        <v>32328</v>
      </c>
      <c r="DT19" s="862">
        <v>649</v>
      </c>
      <c r="DU19" s="860"/>
      <c r="DV19" s="861"/>
      <c r="DW19" s="861"/>
      <c r="DX19" s="861"/>
      <c r="DY19" s="840">
        <v>42246</v>
      </c>
      <c r="DZ19" s="840">
        <v>80225</v>
      </c>
      <c r="EA19" s="841">
        <v>122471</v>
      </c>
      <c r="EB19" s="842"/>
      <c r="EC19" s="66"/>
      <c r="ED19" s="835" t="s">
        <v>66</v>
      </c>
      <c r="EE19" s="860">
        <v>46</v>
      </c>
      <c r="EF19" s="861">
        <v>0</v>
      </c>
      <c r="EG19" s="864">
        <v>104</v>
      </c>
      <c r="EH19" s="862">
        <v>95</v>
      </c>
      <c r="EI19" s="860"/>
      <c r="EJ19" s="861"/>
      <c r="EK19" s="861"/>
      <c r="EL19" s="861"/>
      <c r="EM19" s="840">
        <v>245</v>
      </c>
      <c r="EN19" s="840">
        <v>391</v>
      </c>
      <c r="EO19" s="841">
        <v>636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2109.5300000000002</v>
      </c>
      <c r="FK19" s="974">
        <v>2024.1</v>
      </c>
      <c r="FL19" s="793">
        <v>4.22</v>
      </c>
      <c r="FM19" s="75"/>
      <c r="FN19" s="75"/>
      <c r="FO19" s="764" t="s">
        <v>96</v>
      </c>
      <c r="FP19" s="741">
        <v>0</v>
      </c>
      <c r="FQ19" s="742">
        <v>0</v>
      </c>
      <c r="FR19" s="743">
        <v>0</v>
      </c>
      <c r="FS19" s="741">
        <v>0</v>
      </c>
      <c r="FT19" s="744">
        <v>0</v>
      </c>
      <c r="FU19" s="745">
        <v>0</v>
      </c>
      <c r="FV19" s="66"/>
      <c r="FW19" s="794" t="s">
        <v>52</v>
      </c>
      <c r="FX19" s="795">
        <v>447.53</v>
      </c>
      <c r="FY19" s="796">
        <v>429.2</v>
      </c>
      <c r="FZ19" s="797">
        <v>4.2699999999999996</v>
      </c>
      <c r="GA19" s="795">
        <v>413.92</v>
      </c>
      <c r="GB19" s="796">
        <v>399.48</v>
      </c>
      <c r="GC19" s="797">
        <v>3.61</v>
      </c>
      <c r="GD19" s="795">
        <v>439.67</v>
      </c>
      <c r="GE19" s="796">
        <v>422.43</v>
      </c>
      <c r="GF19" s="797">
        <v>4.08</v>
      </c>
      <c r="GG19" s="66"/>
      <c r="GH19" s="66"/>
      <c r="GI19" s="66" t="s">
        <v>70</v>
      </c>
      <c r="GJ19" s="799">
        <v>15</v>
      </c>
      <c r="GK19" s="799">
        <v>15</v>
      </c>
      <c r="GL19" s="799">
        <v>15</v>
      </c>
      <c r="GM19" s="799">
        <v>15</v>
      </c>
      <c r="GN19" s="66"/>
      <c r="GO19" s="66"/>
      <c r="GP19" s="66"/>
      <c r="GQ19" s="66"/>
      <c r="GR19" s="66"/>
      <c r="GS19" s="66"/>
      <c r="GT19" s="835" t="s">
        <v>66</v>
      </c>
      <c r="GU19" s="860">
        <v>6628</v>
      </c>
      <c r="GV19" s="861">
        <v>554</v>
      </c>
      <c r="GW19" s="861">
        <v>15707</v>
      </c>
      <c r="GX19" s="862">
        <v>238</v>
      </c>
      <c r="GY19" s="861"/>
      <c r="GZ19" s="861"/>
      <c r="HA19" s="861"/>
      <c r="HB19" s="861"/>
      <c r="HC19" s="840">
        <v>23127</v>
      </c>
      <c r="HD19" s="840">
        <v>40232</v>
      </c>
      <c r="HE19" s="841">
        <v>63359</v>
      </c>
      <c r="HF19" s="842"/>
      <c r="HG19" s="66"/>
      <c r="HH19" s="835" t="s">
        <v>66</v>
      </c>
      <c r="HI19" s="860">
        <v>0</v>
      </c>
      <c r="HJ19" s="861">
        <v>0</v>
      </c>
      <c r="HK19" s="864">
        <v>1126</v>
      </c>
      <c r="HL19" s="862">
        <v>218</v>
      </c>
      <c r="HM19" s="861"/>
      <c r="HN19" s="861"/>
      <c r="HO19" s="861"/>
      <c r="HP19" s="861"/>
      <c r="HQ19" s="840">
        <v>1344</v>
      </c>
      <c r="HR19" s="840">
        <v>874</v>
      </c>
      <c r="HS19" s="841">
        <v>2218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2451.4</v>
      </c>
      <c r="IO19" s="974">
        <v>2356.4499999999998</v>
      </c>
      <c r="IP19" s="793">
        <v>4.03</v>
      </c>
      <c r="IQ19" s="75"/>
      <c r="IR19" s="75"/>
      <c r="IS19" s="764" t="s">
        <v>96</v>
      </c>
      <c r="IT19" s="741">
        <v>141</v>
      </c>
      <c r="IU19" s="742">
        <v>185</v>
      </c>
      <c r="IV19" s="743">
        <v>201</v>
      </c>
      <c r="IW19" s="741">
        <v>527</v>
      </c>
      <c r="IX19" s="744">
        <v>545</v>
      </c>
      <c r="IY19" s="745">
        <v>-3.3</v>
      </c>
      <c r="IZ19" s="66"/>
      <c r="JA19" s="794" t="s">
        <v>52</v>
      </c>
      <c r="JB19" s="795">
        <v>652.45000000000005</v>
      </c>
      <c r="JC19" s="796">
        <v>638.21</v>
      </c>
      <c r="JD19" s="797">
        <v>2.23</v>
      </c>
      <c r="JE19" s="795">
        <v>359.25</v>
      </c>
      <c r="JF19" s="796">
        <v>342.84</v>
      </c>
      <c r="JG19" s="797">
        <v>4.79</v>
      </c>
      <c r="JH19" s="795">
        <v>604.84</v>
      </c>
      <c r="JI19" s="796">
        <v>591.4</v>
      </c>
      <c r="JJ19" s="797">
        <v>2.27</v>
      </c>
      <c r="JK19" s="66"/>
      <c r="JL19" s="66"/>
      <c r="JM19" s="66" t="s">
        <v>70</v>
      </c>
      <c r="JN19" s="799">
        <v>15</v>
      </c>
      <c r="JO19" s="799">
        <v>15</v>
      </c>
      <c r="JP19" s="799">
        <v>15</v>
      </c>
      <c r="JQ19" s="799">
        <v>15</v>
      </c>
      <c r="JR19" s="66"/>
      <c r="JS19" s="66"/>
      <c r="JT19" s="66"/>
      <c r="JU19" s="66"/>
      <c r="JV19" s="66"/>
      <c r="JW19" s="66"/>
      <c r="JX19" s="835" t="s">
        <v>66</v>
      </c>
      <c r="JY19" s="860">
        <v>4931</v>
      </c>
      <c r="JZ19" s="861">
        <v>464</v>
      </c>
      <c r="KA19" s="861">
        <v>14154</v>
      </c>
      <c r="KB19" s="865">
        <v>5710</v>
      </c>
      <c r="KC19" s="866"/>
      <c r="KD19" s="866"/>
      <c r="KE19" s="866"/>
      <c r="KF19" s="866"/>
      <c r="KG19" s="867">
        <v>25259</v>
      </c>
      <c r="KH19" s="840">
        <v>63148</v>
      </c>
      <c r="KI19" s="841">
        <v>88407</v>
      </c>
      <c r="KJ19" s="842"/>
      <c r="KK19" s="66"/>
      <c r="KL19" s="835" t="s">
        <v>66</v>
      </c>
      <c r="KM19" s="860">
        <v>11</v>
      </c>
      <c r="KN19" s="861">
        <v>0</v>
      </c>
      <c r="KO19" s="864">
        <v>1635</v>
      </c>
      <c r="KP19" s="865">
        <v>0</v>
      </c>
      <c r="KQ19" s="866"/>
      <c r="KR19" s="866"/>
      <c r="KS19" s="866"/>
      <c r="KT19" s="866"/>
      <c r="KU19" s="867">
        <v>1646</v>
      </c>
      <c r="KV19" s="840">
        <v>852</v>
      </c>
      <c r="KW19" s="841">
        <v>2498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2196.06</v>
      </c>
      <c r="LS19" s="974">
        <v>2102.8000000000002</v>
      </c>
      <c r="LT19" s="820">
        <v>4.4400000000000004</v>
      </c>
      <c r="LU19" s="63"/>
      <c r="LV19" s="63"/>
      <c r="LW19" s="764" t="s">
        <v>96</v>
      </c>
      <c r="LX19" s="57">
        <v>527</v>
      </c>
      <c r="LY19" s="756">
        <v>545</v>
      </c>
      <c r="LZ19" s="757">
        <v>-3.3</v>
      </c>
      <c r="MA19" s="73"/>
      <c r="MB19" s="794" t="s">
        <v>52</v>
      </c>
      <c r="MC19" s="795">
        <v>561.29</v>
      </c>
      <c r="MD19" s="796">
        <v>544.13</v>
      </c>
      <c r="ME19" s="797">
        <v>3.15</v>
      </c>
      <c r="MF19" s="795">
        <v>396.47</v>
      </c>
      <c r="MG19" s="796">
        <v>375.95</v>
      </c>
      <c r="MH19" s="797">
        <v>5.46</v>
      </c>
      <c r="MI19" s="795">
        <v>517.08000000000004</v>
      </c>
      <c r="MJ19" s="796">
        <v>499.55</v>
      </c>
      <c r="MK19" s="797">
        <v>3.51</v>
      </c>
      <c r="ML19" s="4"/>
      <c r="MM19" s="4"/>
      <c r="MN19" s="4" t="s">
        <v>70</v>
      </c>
      <c r="MO19" s="821">
        <v>15</v>
      </c>
      <c r="MP19" s="821">
        <v>15</v>
      </c>
      <c r="MQ19" s="821">
        <v>15</v>
      </c>
      <c r="MR19" s="821">
        <v>15</v>
      </c>
      <c r="MS19" s="821">
        <v>15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24917</v>
      </c>
      <c r="NB19" s="869">
        <v>1760</v>
      </c>
      <c r="NC19" s="869">
        <v>95514</v>
      </c>
      <c r="ND19" s="870">
        <v>37271</v>
      </c>
      <c r="NE19" s="869"/>
      <c r="NF19" s="869"/>
      <c r="NG19" s="869"/>
      <c r="NH19" s="869"/>
      <c r="NI19" s="871">
        <v>159462</v>
      </c>
      <c r="NJ19" s="872">
        <v>247039</v>
      </c>
      <c r="NK19" s="873">
        <v>406501</v>
      </c>
      <c r="NL19" s="585"/>
      <c r="NM19" s="585"/>
      <c r="NN19" s="859" t="s">
        <v>66</v>
      </c>
      <c r="NO19" s="868">
        <v>124</v>
      </c>
      <c r="NP19" s="869">
        <v>0</v>
      </c>
      <c r="NQ19" s="869">
        <v>3149</v>
      </c>
      <c r="NR19" s="870">
        <v>438</v>
      </c>
      <c r="NS19" s="869"/>
      <c r="NT19" s="869"/>
      <c r="NU19" s="869"/>
      <c r="NV19" s="869"/>
      <c r="NW19" s="871">
        <v>3711</v>
      </c>
      <c r="NX19" s="872">
        <v>3345</v>
      </c>
      <c r="NY19" s="873">
        <v>7056</v>
      </c>
    </row>
    <row r="20" spans="1:389" ht="23.25" customHeight="1" x14ac:dyDescent="0.25">
      <c r="A20" s="976" t="s">
        <v>97</v>
      </c>
      <c r="B20" s="26">
        <v>1817.8</v>
      </c>
      <c r="C20" s="968">
        <v>1724.3700000000001</v>
      </c>
      <c r="D20" s="739">
        <v>5.42</v>
      </c>
      <c r="E20" s="75"/>
      <c r="F20" s="75"/>
      <c r="G20" s="764" t="s">
        <v>98</v>
      </c>
      <c r="H20" s="741">
        <v>0</v>
      </c>
      <c r="I20" s="742">
        <v>0</v>
      </c>
      <c r="J20" s="743">
        <v>0</v>
      </c>
      <c r="K20" s="741">
        <v>0</v>
      </c>
      <c r="L20" s="744">
        <v>0</v>
      </c>
      <c r="M20" s="745">
        <v>0</v>
      </c>
      <c r="N20" s="66"/>
      <c r="O20" s="794" t="s">
        <v>58</v>
      </c>
      <c r="P20" s="795">
        <v>439.31</v>
      </c>
      <c r="Q20" s="796">
        <v>414.15</v>
      </c>
      <c r="R20" s="797">
        <v>6.08</v>
      </c>
      <c r="S20" s="795">
        <v>236.61</v>
      </c>
      <c r="T20" s="796">
        <v>222.07</v>
      </c>
      <c r="U20" s="797">
        <v>6.55</v>
      </c>
      <c r="V20" s="795">
        <v>337.15</v>
      </c>
      <c r="W20" s="796">
        <v>312.82</v>
      </c>
      <c r="X20" s="797">
        <v>7.78</v>
      </c>
      <c r="Y20" s="66"/>
      <c r="Z20" s="66"/>
      <c r="AA20" s="66" t="s">
        <v>75</v>
      </c>
      <c r="AB20" s="799">
        <v>15</v>
      </c>
      <c r="AC20" s="799">
        <v>15</v>
      </c>
      <c r="AD20" s="799">
        <v>15</v>
      </c>
      <c r="AE20" s="799">
        <v>15</v>
      </c>
      <c r="AF20" s="66"/>
      <c r="AG20" s="66"/>
      <c r="AH20" s="66"/>
      <c r="AI20" s="66"/>
      <c r="AJ20" s="66"/>
      <c r="AK20" s="66"/>
      <c r="AL20" s="835" t="s">
        <v>72</v>
      </c>
      <c r="AM20" s="860">
        <v>15684</v>
      </c>
      <c r="AN20" s="861">
        <v>699</v>
      </c>
      <c r="AO20" s="861">
        <v>79565</v>
      </c>
      <c r="AP20" s="972">
        <v>55621</v>
      </c>
      <c r="AQ20" s="861"/>
      <c r="AR20" s="861"/>
      <c r="AS20" s="861"/>
      <c r="AT20" s="861"/>
      <c r="AU20" s="840">
        <v>151569</v>
      </c>
      <c r="AV20" s="840">
        <v>166938</v>
      </c>
      <c r="AW20" s="841">
        <v>318507</v>
      </c>
      <c r="AX20" s="842"/>
      <c r="AY20" s="66"/>
      <c r="AZ20" s="835" t="s">
        <v>72</v>
      </c>
      <c r="BA20" s="860">
        <v>135</v>
      </c>
      <c r="BB20" s="861">
        <v>0</v>
      </c>
      <c r="BC20" s="864">
        <v>541</v>
      </c>
      <c r="BD20" s="862">
        <v>282</v>
      </c>
      <c r="BE20" s="861"/>
      <c r="BF20" s="861"/>
      <c r="BG20" s="861"/>
      <c r="BH20" s="861"/>
      <c r="BI20" s="840">
        <v>958</v>
      </c>
      <c r="BJ20" s="840">
        <v>3034</v>
      </c>
      <c r="BK20" s="841">
        <v>3992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1817.98</v>
      </c>
      <c r="CG20" s="968">
        <v>1727.95</v>
      </c>
      <c r="CH20" s="739">
        <v>5.21</v>
      </c>
      <c r="CI20" s="75"/>
      <c r="CJ20" s="75"/>
      <c r="CK20" s="764" t="s">
        <v>98</v>
      </c>
      <c r="CL20" s="741">
        <v>0</v>
      </c>
      <c r="CM20" s="742">
        <v>0</v>
      </c>
      <c r="CN20" s="743">
        <v>0</v>
      </c>
      <c r="CO20" s="741">
        <v>0</v>
      </c>
      <c r="CP20" s="744">
        <v>0</v>
      </c>
      <c r="CQ20" s="745">
        <v>0</v>
      </c>
      <c r="CR20" s="66"/>
      <c r="CS20" s="794" t="s">
        <v>58</v>
      </c>
      <c r="CT20" s="795">
        <v>516.30999999999995</v>
      </c>
      <c r="CU20" s="796">
        <v>465.53</v>
      </c>
      <c r="CV20" s="797">
        <v>10.91</v>
      </c>
      <c r="CW20" s="795">
        <v>392.54</v>
      </c>
      <c r="CX20" s="796">
        <v>355.19</v>
      </c>
      <c r="CY20" s="797">
        <v>10.52</v>
      </c>
      <c r="CZ20" s="795">
        <v>466.46</v>
      </c>
      <c r="DA20" s="796">
        <v>421.34</v>
      </c>
      <c r="DB20" s="797">
        <v>10.71</v>
      </c>
      <c r="DC20" s="66"/>
      <c r="DD20" s="66"/>
      <c r="DE20" s="66" t="s">
        <v>75</v>
      </c>
      <c r="DF20" s="799">
        <v>15</v>
      </c>
      <c r="DG20" s="799">
        <v>15</v>
      </c>
      <c r="DH20" s="799">
        <v>15</v>
      </c>
      <c r="DI20" s="799">
        <v>15</v>
      </c>
      <c r="DJ20" s="66"/>
      <c r="DK20" s="66"/>
      <c r="DL20" s="66"/>
      <c r="DM20" s="66"/>
      <c r="DN20" s="66"/>
      <c r="DO20" s="66"/>
      <c r="DP20" s="835" t="s">
        <v>72</v>
      </c>
      <c r="DQ20" s="860">
        <v>20851</v>
      </c>
      <c r="DR20" s="861">
        <v>783</v>
      </c>
      <c r="DS20" s="861">
        <v>149290</v>
      </c>
      <c r="DT20" s="862">
        <v>1333</v>
      </c>
      <c r="DU20" s="860"/>
      <c r="DV20" s="861"/>
      <c r="DW20" s="861"/>
      <c r="DX20" s="861"/>
      <c r="DY20" s="840">
        <v>172257</v>
      </c>
      <c r="DZ20" s="840">
        <v>159648</v>
      </c>
      <c r="EA20" s="841">
        <v>331905</v>
      </c>
      <c r="EB20" s="842"/>
      <c r="EC20" s="66"/>
      <c r="ED20" s="835" t="s">
        <v>72</v>
      </c>
      <c r="EE20" s="860">
        <v>112</v>
      </c>
      <c r="EF20" s="861">
        <v>0</v>
      </c>
      <c r="EG20" s="864">
        <v>343</v>
      </c>
      <c r="EH20" s="862">
        <v>300</v>
      </c>
      <c r="EI20" s="860"/>
      <c r="EJ20" s="861"/>
      <c r="EK20" s="861"/>
      <c r="EL20" s="861"/>
      <c r="EM20" s="840">
        <v>755</v>
      </c>
      <c r="EN20" s="840">
        <v>1163</v>
      </c>
      <c r="EO20" s="841">
        <v>1918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1714.27</v>
      </c>
      <c r="FK20" s="968">
        <v>1640.39</v>
      </c>
      <c r="FL20" s="739">
        <v>4.5</v>
      </c>
      <c r="FM20" s="75"/>
      <c r="FN20" s="75"/>
      <c r="FO20" s="764" t="s">
        <v>98</v>
      </c>
      <c r="FP20" s="741">
        <v>0</v>
      </c>
      <c r="FQ20" s="742">
        <v>0</v>
      </c>
      <c r="FR20" s="743">
        <v>0</v>
      </c>
      <c r="FS20" s="741">
        <v>0</v>
      </c>
      <c r="FT20" s="744">
        <v>0</v>
      </c>
      <c r="FU20" s="745">
        <v>0</v>
      </c>
      <c r="FV20" s="66"/>
      <c r="FW20" s="794" t="s">
        <v>58</v>
      </c>
      <c r="FX20" s="795">
        <v>379.49</v>
      </c>
      <c r="FY20" s="796">
        <v>362.13</v>
      </c>
      <c r="FZ20" s="797">
        <v>4.79</v>
      </c>
      <c r="GA20" s="795">
        <v>379.43</v>
      </c>
      <c r="GB20" s="796">
        <v>370.25</v>
      </c>
      <c r="GC20" s="797">
        <v>2.48</v>
      </c>
      <c r="GD20" s="795">
        <v>379.48</v>
      </c>
      <c r="GE20" s="796">
        <v>363.98</v>
      </c>
      <c r="GF20" s="797">
        <v>4.26</v>
      </c>
      <c r="GG20" s="66"/>
      <c r="GH20" s="66"/>
      <c r="GI20" s="66" t="s">
        <v>75</v>
      </c>
      <c r="GJ20" s="799">
        <v>15</v>
      </c>
      <c r="GK20" s="799">
        <v>15</v>
      </c>
      <c r="GL20" s="799">
        <v>15</v>
      </c>
      <c r="GM20" s="799">
        <v>15</v>
      </c>
      <c r="GN20" s="66"/>
      <c r="GO20" s="66"/>
      <c r="GP20" s="66"/>
      <c r="GQ20" s="66"/>
      <c r="GR20" s="66"/>
      <c r="GS20" s="66"/>
      <c r="GT20" s="835" t="s">
        <v>72</v>
      </c>
      <c r="GU20" s="860">
        <v>16142</v>
      </c>
      <c r="GV20" s="861">
        <v>1107</v>
      </c>
      <c r="GW20" s="861">
        <v>70310</v>
      </c>
      <c r="GX20" s="862">
        <v>665</v>
      </c>
      <c r="GY20" s="861"/>
      <c r="GZ20" s="861"/>
      <c r="HA20" s="861"/>
      <c r="HB20" s="861"/>
      <c r="HC20" s="840">
        <v>88224</v>
      </c>
      <c r="HD20" s="840">
        <v>190405</v>
      </c>
      <c r="HE20" s="841">
        <v>278629</v>
      </c>
      <c r="HF20" s="842"/>
      <c r="HG20" s="66"/>
      <c r="HH20" s="835" t="s">
        <v>72</v>
      </c>
      <c r="HI20" s="860">
        <v>0</v>
      </c>
      <c r="HJ20" s="861">
        <v>0</v>
      </c>
      <c r="HK20" s="864">
        <v>3376</v>
      </c>
      <c r="HL20" s="862">
        <v>321</v>
      </c>
      <c r="HM20" s="861"/>
      <c r="HN20" s="861"/>
      <c r="HO20" s="861"/>
      <c r="HP20" s="861"/>
      <c r="HQ20" s="840">
        <v>3697</v>
      </c>
      <c r="HR20" s="840">
        <v>2315</v>
      </c>
      <c r="HS20" s="841">
        <v>6012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1775.6699999999998</v>
      </c>
      <c r="IO20" s="968">
        <v>1722.1000000000001</v>
      </c>
      <c r="IP20" s="739">
        <v>3.11</v>
      </c>
      <c r="IQ20" s="75"/>
      <c r="IR20" s="75"/>
      <c r="IS20" s="764" t="s">
        <v>98</v>
      </c>
      <c r="IT20" s="741">
        <v>0</v>
      </c>
      <c r="IU20" s="742">
        <v>0</v>
      </c>
      <c r="IV20" s="743">
        <v>0</v>
      </c>
      <c r="IW20" s="741">
        <v>0</v>
      </c>
      <c r="IX20" s="744">
        <v>4</v>
      </c>
      <c r="IY20" s="745">
        <v>-100</v>
      </c>
      <c r="IZ20" s="66"/>
      <c r="JA20" s="794" t="s">
        <v>58</v>
      </c>
      <c r="JB20" s="795">
        <v>372.18</v>
      </c>
      <c r="JC20" s="796">
        <v>355.96</v>
      </c>
      <c r="JD20" s="797">
        <v>4.5599999999999996</v>
      </c>
      <c r="JE20" s="795">
        <v>288.57</v>
      </c>
      <c r="JF20" s="796">
        <v>276.08999999999997</v>
      </c>
      <c r="JG20" s="797">
        <v>4.5199999999999996</v>
      </c>
      <c r="JH20" s="795">
        <v>358.6</v>
      </c>
      <c r="JI20" s="796">
        <v>343.3</v>
      </c>
      <c r="JJ20" s="797">
        <v>4.46</v>
      </c>
      <c r="JK20" s="66"/>
      <c r="JL20" s="66"/>
      <c r="JM20" s="66" t="s">
        <v>75</v>
      </c>
      <c r="JN20" s="799">
        <v>15</v>
      </c>
      <c r="JO20" s="799">
        <v>15</v>
      </c>
      <c r="JP20" s="799">
        <v>15</v>
      </c>
      <c r="JQ20" s="799">
        <v>15</v>
      </c>
      <c r="JR20" s="66"/>
      <c r="JS20" s="66"/>
      <c r="JT20" s="66"/>
      <c r="JU20" s="66"/>
      <c r="JV20" s="66"/>
      <c r="JW20" s="66"/>
      <c r="JX20" s="835" t="s">
        <v>72</v>
      </c>
      <c r="JY20" s="860">
        <v>17259</v>
      </c>
      <c r="JZ20" s="861">
        <v>927</v>
      </c>
      <c r="KA20" s="861">
        <v>48752</v>
      </c>
      <c r="KB20" s="865">
        <v>14345</v>
      </c>
      <c r="KC20" s="866"/>
      <c r="KD20" s="866"/>
      <c r="KE20" s="866"/>
      <c r="KF20" s="866"/>
      <c r="KG20" s="867">
        <v>81283</v>
      </c>
      <c r="KH20" s="840">
        <v>192242</v>
      </c>
      <c r="KI20" s="841">
        <v>273525</v>
      </c>
      <c r="KJ20" s="842"/>
      <c r="KK20" s="66"/>
      <c r="KL20" s="835" t="s">
        <v>72</v>
      </c>
      <c r="KM20" s="860">
        <v>26</v>
      </c>
      <c r="KN20" s="861">
        <v>0</v>
      </c>
      <c r="KO20" s="864">
        <v>5449</v>
      </c>
      <c r="KP20" s="865">
        <v>59</v>
      </c>
      <c r="KQ20" s="866"/>
      <c r="KR20" s="866"/>
      <c r="KS20" s="866"/>
      <c r="KT20" s="866"/>
      <c r="KU20" s="867">
        <v>5534</v>
      </c>
      <c r="KV20" s="840">
        <v>2306</v>
      </c>
      <c r="KW20" s="841">
        <v>7840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1782.07</v>
      </c>
      <c r="LS20" s="968">
        <v>1702.82</v>
      </c>
      <c r="LT20" s="755">
        <v>4.6500000000000004</v>
      </c>
      <c r="LU20" s="63"/>
      <c r="LV20" s="63"/>
      <c r="LW20" s="764" t="s">
        <v>98</v>
      </c>
      <c r="LX20" s="57">
        <v>0</v>
      </c>
      <c r="LY20" s="756">
        <v>4</v>
      </c>
      <c r="LZ20" s="757">
        <v>-100</v>
      </c>
      <c r="MA20" s="73"/>
      <c r="MB20" s="794" t="s">
        <v>58</v>
      </c>
      <c r="MC20" s="795">
        <v>392.44</v>
      </c>
      <c r="MD20" s="796">
        <v>371.71</v>
      </c>
      <c r="ME20" s="797">
        <v>5.58</v>
      </c>
      <c r="MF20" s="795">
        <v>304.97000000000003</v>
      </c>
      <c r="MG20" s="796">
        <v>289.26</v>
      </c>
      <c r="MH20" s="797">
        <v>5.43</v>
      </c>
      <c r="MI20" s="795">
        <v>368.98</v>
      </c>
      <c r="MJ20" s="796">
        <v>349.86</v>
      </c>
      <c r="MK20" s="797">
        <v>5.47</v>
      </c>
      <c r="ML20" s="4"/>
      <c r="MM20" s="4"/>
      <c r="MN20" s="4" t="s">
        <v>75</v>
      </c>
      <c r="MO20" s="821">
        <v>15</v>
      </c>
      <c r="MP20" s="821">
        <v>15</v>
      </c>
      <c r="MQ20" s="821">
        <v>15</v>
      </c>
      <c r="MR20" s="821">
        <v>15</v>
      </c>
      <c r="MS20" s="821">
        <v>15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69936</v>
      </c>
      <c r="NB20" s="869">
        <v>3516</v>
      </c>
      <c r="NC20" s="869">
        <v>347917</v>
      </c>
      <c r="ND20" s="870">
        <v>71964</v>
      </c>
      <c r="NE20" s="869"/>
      <c r="NF20" s="869"/>
      <c r="NG20" s="869"/>
      <c r="NH20" s="869"/>
      <c r="NI20" s="871">
        <v>493333</v>
      </c>
      <c r="NJ20" s="872">
        <v>709233</v>
      </c>
      <c r="NK20" s="873">
        <v>1202566</v>
      </c>
      <c r="NL20" s="585"/>
      <c r="NM20" s="585"/>
      <c r="NN20" s="859" t="s">
        <v>72</v>
      </c>
      <c r="NO20" s="868">
        <v>273</v>
      </c>
      <c r="NP20" s="869">
        <v>0</v>
      </c>
      <c r="NQ20" s="869">
        <v>9709</v>
      </c>
      <c r="NR20" s="870">
        <v>962</v>
      </c>
      <c r="NS20" s="869"/>
      <c r="NT20" s="869"/>
      <c r="NU20" s="869"/>
      <c r="NV20" s="869"/>
      <c r="NW20" s="871">
        <v>10944</v>
      </c>
      <c r="NX20" s="872">
        <v>8818</v>
      </c>
      <c r="NY20" s="873">
        <v>19762</v>
      </c>
    </row>
    <row r="21" spans="1:389" ht="23.25" customHeight="1" thickBot="1" x14ac:dyDescent="0.3">
      <c r="A21" s="56" t="s">
        <v>56</v>
      </c>
      <c r="B21" s="27">
        <v>1815.59</v>
      </c>
      <c r="C21" s="971">
        <v>1722.4100000000003</v>
      </c>
      <c r="D21" s="763">
        <v>5.41</v>
      </c>
      <c r="E21" s="75"/>
      <c r="F21" s="75"/>
      <c r="G21" s="764" t="s">
        <v>99</v>
      </c>
      <c r="H21" s="741">
        <v>0</v>
      </c>
      <c r="I21" s="742">
        <v>0</v>
      </c>
      <c r="J21" s="743">
        <v>0</v>
      </c>
      <c r="K21" s="741">
        <v>0</v>
      </c>
      <c r="L21" s="744">
        <v>5</v>
      </c>
      <c r="M21" s="745">
        <v>-100</v>
      </c>
      <c r="N21" s="66"/>
      <c r="O21" s="794" t="s">
        <v>63</v>
      </c>
      <c r="P21" s="795">
        <v>369.37</v>
      </c>
      <c r="Q21" s="796">
        <v>349.67</v>
      </c>
      <c r="R21" s="797">
        <v>5.63</v>
      </c>
      <c r="S21" s="795">
        <v>150.57</v>
      </c>
      <c r="T21" s="796">
        <v>144.35</v>
      </c>
      <c r="U21" s="797">
        <v>4.3099999999999996</v>
      </c>
      <c r="V21" s="795">
        <v>259.10000000000002</v>
      </c>
      <c r="W21" s="796">
        <v>241.35</v>
      </c>
      <c r="X21" s="797">
        <v>7.35</v>
      </c>
      <c r="Y21" s="66"/>
      <c r="Z21" s="66"/>
      <c r="AA21" s="66" t="s">
        <v>80</v>
      </c>
      <c r="AB21" s="799">
        <v>169</v>
      </c>
      <c r="AC21" s="799">
        <v>169</v>
      </c>
      <c r="AD21" s="799">
        <v>169</v>
      </c>
      <c r="AE21" s="799">
        <v>169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1815.98</v>
      </c>
      <c r="CG21" s="971">
        <v>1726.31</v>
      </c>
      <c r="CH21" s="763">
        <v>5.19</v>
      </c>
      <c r="CI21" s="75"/>
      <c r="CJ21" s="75"/>
      <c r="CK21" s="764" t="s">
        <v>99</v>
      </c>
      <c r="CL21" s="741">
        <v>0</v>
      </c>
      <c r="CM21" s="742">
        <v>8</v>
      </c>
      <c r="CN21" s="743">
        <v>0</v>
      </c>
      <c r="CO21" s="741">
        <v>8</v>
      </c>
      <c r="CP21" s="744">
        <v>10</v>
      </c>
      <c r="CQ21" s="745">
        <v>-20</v>
      </c>
      <c r="CR21" s="66"/>
      <c r="CS21" s="794" t="s">
        <v>63</v>
      </c>
      <c r="CT21" s="795">
        <v>238.63</v>
      </c>
      <c r="CU21" s="796">
        <v>219.07</v>
      </c>
      <c r="CV21" s="797">
        <v>8.93</v>
      </c>
      <c r="CW21" s="795">
        <v>167.31</v>
      </c>
      <c r="CX21" s="796">
        <v>157.1</v>
      </c>
      <c r="CY21" s="797">
        <v>6.5</v>
      </c>
      <c r="CZ21" s="795">
        <v>209.91</v>
      </c>
      <c r="DA21" s="796">
        <v>194.25</v>
      </c>
      <c r="DB21" s="797">
        <v>8.06</v>
      </c>
      <c r="DC21" s="66"/>
      <c r="DD21" s="66"/>
      <c r="DE21" s="66" t="s">
        <v>80</v>
      </c>
      <c r="DF21" s="799">
        <v>169</v>
      </c>
      <c r="DG21" s="799">
        <v>169</v>
      </c>
      <c r="DH21" s="799">
        <v>169</v>
      </c>
      <c r="DI21" s="799">
        <v>169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1704.9</v>
      </c>
      <c r="FK21" s="971">
        <v>1631.56</v>
      </c>
      <c r="FL21" s="763">
        <v>4.5</v>
      </c>
      <c r="FM21" s="75"/>
      <c r="FN21" s="75"/>
      <c r="FO21" s="764" t="s">
        <v>99</v>
      </c>
      <c r="FP21" s="741">
        <v>151</v>
      </c>
      <c r="FQ21" s="742">
        <v>164</v>
      </c>
      <c r="FR21" s="743">
        <v>164</v>
      </c>
      <c r="FS21" s="741">
        <v>479</v>
      </c>
      <c r="FT21" s="744">
        <v>453</v>
      </c>
      <c r="FU21" s="745">
        <v>5.74</v>
      </c>
      <c r="FV21" s="66"/>
      <c r="FW21" s="794" t="s">
        <v>63</v>
      </c>
      <c r="FX21" s="795">
        <v>399.62</v>
      </c>
      <c r="FY21" s="796">
        <v>372.67</v>
      </c>
      <c r="FZ21" s="797">
        <v>7.23</v>
      </c>
      <c r="GA21" s="795">
        <v>116.02</v>
      </c>
      <c r="GB21" s="796">
        <v>110.43</v>
      </c>
      <c r="GC21" s="797">
        <v>5.0599999999999996</v>
      </c>
      <c r="GD21" s="795">
        <v>333.24</v>
      </c>
      <c r="GE21" s="796">
        <v>312.94</v>
      </c>
      <c r="GF21" s="797">
        <v>6.49</v>
      </c>
      <c r="GG21" s="66"/>
      <c r="GH21" s="66"/>
      <c r="GI21" s="66" t="s">
        <v>80</v>
      </c>
      <c r="GJ21" s="799">
        <v>169</v>
      </c>
      <c r="GK21" s="799">
        <v>169</v>
      </c>
      <c r="GL21" s="799">
        <v>169</v>
      </c>
      <c r="GM21" s="799">
        <v>169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1752.3200000000002</v>
      </c>
      <c r="IO21" s="971">
        <v>1699.21</v>
      </c>
      <c r="IP21" s="763">
        <v>3.13</v>
      </c>
      <c r="IQ21" s="75"/>
      <c r="IR21" s="75"/>
      <c r="IS21" s="764" t="s">
        <v>99</v>
      </c>
      <c r="IT21" s="741">
        <v>64</v>
      </c>
      <c r="IU21" s="742">
        <v>101</v>
      </c>
      <c r="IV21" s="743">
        <v>197</v>
      </c>
      <c r="IW21" s="741">
        <v>362</v>
      </c>
      <c r="IX21" s="744">
        <v>380</v>
      </c>
      <c r="IY21" s="745">
        <v>-4.74</v>
      </c>
      <c r="IZ21" s="66"/>
      <c r="JA21" s="794" t="s">
        <v>63</v>
      </c>
      <c r="JB21" s="795">
        <v>366.47</v>
      </c>
      <c r="JC21" s="796">
        <v>358.24</v>
      </c>
      <c r="JD21" s="797">
        <v>2.2999999999999998</v>
      </c>
      <c r="JE21" s="795">
        <v>212.01</v>
      </c>
      <c r="JF21" s="796">
        <v>194.17</v>
      </c>
      <c r="JG21" s="797">
        <v>9.19</v>
      </c>
      <c r="JH21" s="795">
        <v>341.39</v>
      </c>
      <c r="JI21" s="796">
        <v>332.24</v>
      </c>
      <c r="JJ21" s="797">
        <v>2.75</v>
      </c>
      <c r="JK21" s="66"/>
      <c r="JL21" s="66"/>
      <c r="JM21" s="66" t="s">
        <v>80</v>
      </c>
      <c r="JN21" s="799">
        <v>169</v>
      </c>
      <c r="JO21" s="799">
        <v>169</v>
      </c>
      <c r="JP21" s="799">
        <v>169</v>
      </c>
      <c r="JQ21" s="799">
        <v>169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1774.2700000000002</v>
      </c>
      <c r="LS21" s="971">
        <v>1695.21</v>
      </c>
      <c r="LT21" s="780">
        <v>4.66</v>
      </c>
      <c r="LU21" s="63"/>
      <c r="LV21" s="63"/>
      <c r="LW21" s="764" t="s">
        <v>99</v>
      </c>
      <c r="LX21" s="57">
        <v>849</v>
      </c>
      <c r="LY21" s="756">
        <v>848</v>
      </c>
      <c r="LZ21" s="757">
        <v>0.12</v>
      </c>
      <c r="MA21" s="73"/>
      <c r="MB21" s="794" t="s">
        <v>63</v>
      </c>
      <c r="MC21" s="795">
        <v>368.08</v>
      </c>
      <c r="MD21" s="796">
        <v>352.72</v>
      </c>
      <c r="ME21" s="797">
        <v>4.3499999999999996</v>
      </c>
      <c r="MF21" s="795">
        <v>160.31</v>
      </c>
      <c r="MG21" s="796">
        <v>150.69999999999999</v>
      </c>
      <c r="MH21" s="797">
        <v>6.38</v>
      </c>
      <c r="MI21" s="795">
        <v>312.33999999999997</v>
      </c>
      <c r="MJ21" s="796">
        <v>299.17</v>
      </c>
      <c r="MK21" s="797">
        <v>4.4000000000000004</v>
      </c>
      <c r="ML21" s="4"/>
      <c r="MM21" s="4"/>
      <c r="MN21" s="4" t="s">
        <v>80</v>
      </c>
      <c r="MO21" s="821">
        <v>169</v>
      </c>
      <c r="MP21" s="821">
        <v>169</v>
      </c>
      <c r="MQ21" s="821">
        <v>169</v>
      </c>
      <c r="MR21" s="821">
        <v>169</v>
      </c>
      <c r="MS21" s="821">
        <v>169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2312.37</v>
      </c>
      <c r="C22" s="974">
        <v>2197.2400000000002</v>
      </c>
      <c r="D22" s="793">
        <v>5.24</v>
      </c>
      <c r="E22" s="75"/>
      <c r="F22" s="75"/>
      <c r="G22" s="740" t="s">
        <v>100</v>
      </c>
      <c r="H22" s="741">
        <v>0</v>
      </c>
      <c r="I22" s="742">
        <v>0</v>
      </c>
      <c r="J22" s="743">
        <v>0</v>
      </c>
      <c r="K22" s="741">
        <v>0</v>
      </c>
      <c r="L22" s="744">
        <v>0</v>
      </c>
      <c r="M22" s="745">
        <v>0</v>
      </c>
      <c r="N22" s="66"/>
      <c r="O22" s="794" t="s">
        <v>69</v>
      </c>
      <c r="P22" s="795">
        <v>299.43</v>
      </c>
      <c r="Q22" s="796">
        <v>287.68</v>
      </c>
      <c r="R22" s="797">
        <v>4.08</v>
      </c>
      <c r="S22" s="795">
        <v>150.57</v>
      </c>
      <c r="T22" s="796">
        <v>146.57</v>
      </c>
      <c r="U22" s="797">
        <v>2.73</v>
      </c>
      <c r="V22" s="795">
        <v>224.4</v>
      </c>
      <c r="W22" s="796">
        <v>213.23</v>
      </c>
      <c r="X22" s="797">
        <v>5.24</v>
      </c>
      <c r="Y22" s="66"/>
      <c r="Z22" s="66"/>
      <c r="AA22" s="66" t="s">
        <v>84</v>
      </c>
      <c r="AB22" s="799">
        <v>111</v>
      </c>
      <c r="AC22" s="799">
        <v>111</v>
      </c>
      <c r="AD22" s="799">
        <v>111</v>
      </c>
      <c r="AE22" s="799">
        <v>111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20165</v>
      </c>
      <c r="AN22" s="905">
        <v>1049</v>
      </c>
      <c r="AO22" s="905">
        <v>112890</v>
      </c>
      <c r="AP22" s="978">
        <v>86295</v>
      </c>
      <c r="AQ22" s="905"/>
      <c r="AR22" s="905"/>
      <c r="AS22" s="905"/>
      <c r="AT22" s="905"/>
      <c r="AU22" s="909">
        <v>220399</v>
      </c>
      <c r="AV22" s="905">
        <v>230372</v>
      </c>
      <c r="AW22" s="907">
        <v>450771</v>
      </c>
      <c r="AX22" s="908"/>
      <c r="AY22" s="92"/>
      <c r="AZ22" s="903" t="s">
        <v>49</v>
      </c>
      <c r="BA22" s="904">
        <v>202</v>
      </c>
      <c r="BB22" s="905">
        <v>0</v>
      </c>
      <c r="BC22" s="905">
        <v>825</v>
      </c>
      <c r="BD22" s="906">
        <v>407</v>
      </c>
      <c r="BE22" s="905"/>
      <c r="BF22" s="905"/>
      <c r="BG22" s="905"/>
      <c r="BH22" s="905"/>
      <c r="BI22" s="909">
        <v>1434</v>
      </c>
      <c r="BJ22" s="905">
        <v>4262</v>
      </c>
      <c r="BK22" s="907">
        <v>5696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2568.54</v>
      </c>
      <c r="CG22" s="974">
        <v>2355.0299999999997</v>
      </c>
      <c r="CH22" s="793">
        <v>9.07</v>
      </c>
      <c r="CI22" s="75"/>
      <c r="CJ22" s="75"/>
      <c r="CK22" s="740" t="s">
        <v>100</v>
      </c>
      <c r="CL22" s="741">
        <v>0</v>
      </c>
      <c r="CM22" s="742">
        <v>0</v>
      </c>
      <c r="CN22" s="743">
        <v>0</v>
      </c>
      <c r="CO22" s="741">
        <v>0</v>
      </c>
      <c r="CP22" s="744">
        <v>0</v>
      </c>
      <c r="CQ22" s="745">
        <v>0</v>
      </c>
      <c r="CR22" s="66"/>
      <c r="CS22" s="794" t="s">
        <v>69</v>
      </c>
      <c r="CT22" s="795">
        <v>130.16</v>
      </c>
      <c r="CU22" s="796">
        <v>123.23</v>
      </c>
      <c r="CV22" s="797">
        <v>5.62</v>
      </c>
      <c r="CW22" s="795">
        <v>83.66</v>
      </c>
      <c r="CX22" s="796">
        <v>81.97</v>
      </c>
      <c r="CY22" s="797">
        <v>2.06</v>
      </c>
      <c r="CZ22" s="795">
        <v>111.43</v>
      </c>
      <c r="DA22" s="796">
        <v>106.7</v>
      </c>
      <c r="DB22" s="797">
        <v>4.43</v>
      </c>
      <c r="DC22" s="66"/>
      <c r="DD22" s="66"/>
      <c r="DE22" s="66" t="s">
        <v>84</v>
      </c>
      <c r="DF22" s="799">
        <v>111</v>
      </c>
      <c r="DG22" s="799">
        <v>111</v>
      </c>
      <c r="DH22" s="799">
        <v>111</v>
      </c>
      <c r="DI22" s="799">
        <v>111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29728</v>
      </c>
      <c r="DR22" s="905">
        <v>1175</v>
      </c>
      <c r="DS22" s="905">
        <v>181618</v>
      </c>
      <c r="DT22" s="906">
        <v>1982</v>
      </c>
      <c r="DU22" s="905"/>
      <c r="DV22" s="905"/>
      <c r="DW22" s="905"/>
      <c r="DX22" s="905"/>
      <c r="DY22" s="909">
        <v>214503</v>
      </c>
      <c r="DZ22" s="905">
        <v>239873</v>
      </c>
      <c r="EA22" s="907">
        <v>454376</v>
      </c>
      <c r="EB22" s="908"/>
      <c r="EC22" s="92"/>
      <c r="ED22" s="903" t="s">
        <v>49</v>
      </c>
      <c r="EE22" s="904">
        <v>158</v>
      </c>
      <c r="EF22" s="905">
        <v>0</v>
      </c>
      <c r="EG22" s="905">
        <v>447</v>
      </c>
      <c r="EH22" s="906">
        <v>395</v>
      </c>
      <c r="EI22" s="905"/>
      <c r="EJ22" s="905"/>
      <c r="EK22" s="905"/>
      <c r="EL22" s="905"/>
      <c r="EM22" s="909">
        <v>1000</v>
      </c>
      <c r="EN22" s="905">
        <v>1554</v>
      </c>
      <c r="EO22" s="907">
        <v>2554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2376.62</v>
      </c>
      <c r="FK22" s="974">
        <v>2269.5699999999997</v>
      </c>
      <c r="FL22" s="793">
        <v>4.72</v>
      </c>
      <c r="FM22" s="75"/>
      <c r="FN22" s="75"/>
      <c r="FO22" s="740" t="s">
        <v>100</v>
      </c>
      <c r="FP22" s="741">
        <v>1</v>
      </c>
      <c r="FQ22" s="742">
        <v>0</v>
      </c>
      <c r="FR22" s="743">
        <v>0</v>
      </c>
      <c r="FS22" s="741">
        <v>1</v>
      </c>
      <c r="FT22" s="744">
        <v>2</v>
      </c>
      <c r="FU22" s="745">
        <v>-50</v>
      </c>
      <c r="FV22" s="66"/>
      <c r="FW22" s="794" t="s">
        <v>69</v>
      </c>
      <c r="FX22" s="795">
        <v>206.04</v>
      </c>
      <c r="FY22" s="796">
        <v>201.19</v>
      </c>
      <c r="FZ22" s="797">
        <v>2.41</v>
      </c>
      <c r="GA22" s="795">
        <v>94.07</v>
      </c>
      <c r="GB22" s="796">
        <v>90.94</v>
      </c>
      <c r="GC22" s="797">
        <v>3.44</v>
      </c>
      <c r="GD22" s="795">
        <v>179.83</v>
      </c>
      <c r="GE22" s="796">
        <v>176.07</v>
      </c>
      <c r="GF22" s="797">
        <v>2.14</v>
      </c>
      <c r="GG22" s="66"/>
      <c r="GH22" s="66"/>
      <c r="GI22" s="66" t="s">
        <v>84</v>
      </c>
      <c r="GJ22" s="799">
        <v>111</v>
      </c>
      <c r="GK22" s="799">
        <v>111</v>
      </c>
      <c r="GL22" s="799">
        <v>111</v>
      </c>
      <c r="GM22" s="799">
        <v>111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22770</v>
      </c>
      <c r="GV22" s="905">
        <v>1661</v>
      </c>
      <c r="GW22" s="905">
        <v>86017</v>
      </c>
      <c r="GX22" s="906">
        <v>903</v>
      </c>
      <c r="GY22" s="905"/>
      <c r="GZ22" s="905"/>
      <c r="HA22" s="905"/>
      <c r="HB22" s="905"/>
      <c r="HC22" s="909">
        <v>111351</v>
      </c>
      <c r="HD22" s="905">
        <v>230637</v>
      </c>
      <c r="HE22" s="907">
        <v>341988</v>
      </c>
      <c r="HF22" s="908"/>
      <c r="HG22" s="92"/>
      <c r="HH22" s="903" t="s">
        <v>49</v>
      </c>
      <c r="HI22" s="904">
        <v>0</v>
      </c>
      <c r="HJ22" s="905">
        <v>0</v>
      </c>
      <c r="HK22" s="905">
        <v>4502</v>
      </c>
      <c r="HL22" s="906">
        <v>539</v>
      </c>
      <c r="HM22" s="905"/>
      <c r="HN22" s="905"/>
      <c r="HO22" s="905"/>
      <c r="HP22" s="905"/>
      <c r="HQ22" s="909">
        <v>5041</v>
      </c>
      <c r="HR22" s="905">
        <v>3189</v>
      </c>
      <c r="HS22" s="907">
        <v>8230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2660.04</v>
      </c>
      <c r="IO22" s="974">
        <v>2553.9700000000003</v>
      </c>
      <c r="IP22" s="793">
        <v>4.1500000000000004</v>
      </c>
      <c r="IQ22" s="75"/>
      <c r="IR22" s="75"/>
      <c r="IS22" s="740" t="s">
        <v>100</v>
      </c>
      <c r="IT22" s="741">
        <v>72</v>
      </c>
      <c r="IU22" s="742">
        <v>80</v>
      </c>
      <c r="IV22" s="743">
        <v>44</v>
      </c>
      <c r="IW22" s="741">
        <v>196</v>
      </c>
      <c r="IX22" s="744">
        <v>209</v>
      </c>
      <c r="IY22" s="745">
        <v>-6.22</v>
      </c>
      <c r="IZ22" s="66"/>
      <c r="JA22" s="794" t="s">
        <v>69</v>
      </c>
      <c r="JB22" s="795">
        <v>138.13999999999999</v>
      </c>
      <c r="JC22" s="796">
        <v>129.13</v>
      </c>
      <c r="JD22" s="797">
        <v>6.98</v>
      </c>
      <c r="JE22" s="795">
        <v>153.12</v>
      </c>
      <c r="JF22" s="796">
        <v>148.66999999999999</v>
      </c>
      <c r="JG22" s="797">
        <v>2.99</v>
      </c>
      <c r="JH22" s="795">
        <v>140.57</v>
      </c>
      <c r="JI22" s="796">
        <v>132.22</v>
      </c>
      <c r="JJ22" s="797">
        <v>6.32</v>
      </c>
      <c r="JK22" s="66"/>
      <c r="JL22" s="66"/>
      <c r="JM22" s="66" t="s">
        <v>84</v>
      </c>
      <c r="JN22" s="799">
        <v>111</v>
      </c>
      <c r="JO22" s="799">
        <v>111</v>
      </c>
      <c r="JP22" s="799">
        <v>111</v>
      </c>
      <c r="JQ22" s="799">
        <v>111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22190</v>
      </c>
      <c r="JZ22" s="905">
        <v>1391</v>
      </c>
      <c r="KA22" s="905">
        <v>62906</v>
      </c>
      <c r="KB22" s="911">
        <v>20055</v>
      </c>
      <c r="KC22" s="912"/>
      <c r="KD22" s="912"/>
      <c r="KE22" s="912"/>
      <c r="KF22" s="912"/>
      <c r="KG22" s="913">
        <v>106542</v>
      </c>
      <c r="KH22" s="905">
        <v>255390</v>
      </c>
      <c r="KI22" s="907">
        <v>361932</v>
      </c>
      <c r="KJ22" s="908"/>
      <c r="KK22" s="92"/>
      <c r="KL22" s="903" t="s">
        <v>49</v>
      </c>
      <c r="KM22" s="904">
        <v>37</v>
      </c>
      <c r="KN22" s="905">
        <v>0</v>
      </c>
      <c r="KO22" s="905">
        <v>7084</v>
      </c>
      <c r="KP22" s="911">
        <v>59</v>
      </c>
      <c r="KQ22" s="912"/>
      <c r="KR22" s="912"/>
      <c r="KS22" s="912"/>
      <c r="KT22" s="912"/>
      <c r="KU22" s="913">
        <v>7180</v>
      </c>
      <c r="KV22" s="905">
        <v>3158</v>
      </c>
      <c r="KW22" s="907">
        <v>10338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2520.9299999999998</v>
      </c>
      <c r="LS22" s="974">
        <v>2412.0499999999997</v>
      </c>
      <c r="LT22" s="820">
        <v>4.51</v>
      </c>
      <c r="LU22" s="63"/>
      <c r="LV22" s="63"/>
      <c r="LW22" s="740" t="s">
        <v>100</v>
      </c>
      <c r="LX22" s="57">
        <v>197</v>
      </c>
      <c r="LY22" s="756">
        <v>211</v>
      </c>
      <c r="LZ22" s="757">
        <v>-6.64</v>
      </c>
      <c r="MA22" s="73"/>
      <c r="MB22" s="794" t="s">
        <v>69</v>
      </c>
      <c r="MC22" s="795">
        <v>178.88</v>
      </c>
      <c r="MD22" s="796">
        <v>169.2</v>
      </c>
      <c r="ME22" s="797">
        <v>5.72</v>
      </c>
      <c r="MF22" s="795">
        <v>129.03</v>
      </c>
      <c r="MG22" s="796">
        <v>125.59</v>
      </c>
      <c r="MH22" s="797">
        <v>2.74</v>
      </c>
      <c r="MI22" s="795">
        <v>165.51</v>
      </c>
      <c r="MJ22" s="796">
        <v>157.63999999999999</v>
      </c>
      <c r="MK22" s="797">
        <v>4.99</v>
      </c>
      <c r="ML22" s="4"/>
      <c r="MM22" s="4"/>
      <c r="MN22" s="4" t="s">
        <v>84</v>
      </c>
      <c r="MO22" s="821">
        <v>111</v>
      </c>
      <c r="MP22" s="821">
        <v>111</v>
      </c>
      <c r="MQ22" s="821">
        <v>111</v>
      </c>
      <c r="MR22" s="821">
        <v>111</v>
      </c>
      <c r="MS22" s="821">
        <v>111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94853</v>
      </c>
      <c r="NB22" s="917">
        <v>5276</v>
      </c>
      <c r="NC22" s="917">
        <v>443431</v>
      </c>
      <c r="ND22" s="918">
        <v>109235</v>
      </c>
      <c r="NE22" s="917"/>
      <c r="NF22" s="917"/>
      <c r="NG22" s="917"/>
      <c r="NH22" s="917"/>
      <c r="NI22" s="919">
        <v>652795</v>
      </c>
      <c r="NJ22" s="916">
        <v>956272</v>
      </c>
      <c r="NK22" s="919">
        <v>1609067</v>
      </c>
      <c r="NL22" s="585"/>
      <c r="NM22" s="585"/>
      <c r="NN22" s="916" t="s">
        <v>49</v>
      </c>
      <c r="NO22" s="916">
        <v>397</v>
      </c>
      <c r="NP22" s="917">
        <v>0</v>
      </c>
      <c r="NQ22" s="917">
        <v>12858</v>
      </c>
      <c r="NR22" s="918">
        <v>1400</v>
      </c>
      <c r="NS22" s="917"/>
      <c r="NT22" s="917"/>
      <c r="NU22" s="917"/>
      <c r="NV22" s="917"/>
      <c r="NW22" s="919">
        <v>14655</v>
      </c>
      <c r="NX22" s="916">
        <v>12163</v>
      </c>
      <c r="NY22" s="919">
        <v>26818</v>
      </c>
    </row>
    <row r="23" spans="1:389" ht="23.25" customHeight="1" thickTop="1" x14ac:dyDescent="0.25">
      <c r="A23" s="58" t="s">
        <v>101</v>
      </c>
      <c r="B23" s="119">
        <v>1322.9300000000003</v>
      </c>
      <c r="C23" s="979">
        <v>1256.54</v>
      </c>
      <c r="D23" s="739">
        <v>5.28</v>
      </c>
      <c r="E23" s="75"/>
      <c r="F23" s="75"/>
      <c r="G23" s="740" t="s">
        <v>102</v>
      </c>
      <c r="H23" s="741">
        <v>5</v>
      </c>
      <c r="I23" s="742">
        <v>17</v>
      </c>
      <c r="J23" s="743">
        <v>0</v>
      </c>
      <c r="K23" s="741">
        <v>22</v>
      </c>
      <c r="L23" s="744">
        <v>4</v>
      </c>
      <c r="M23" s="745">
        <v>450</v>
      </c>
      <c r="N23" s="66" t="s">
        <v>392</v>
      </c>
      <c r="O23" s="794" t="s">
        <v>74</v>
      </c>
      <c r="P23" s="795">
        <v>168.29</v>
      </c>
      <c r="Q23" s="980">
        <v>163.68</v>
      </c>
      <c r="R23" s="797">
        <v>2.82</v>
      </c>
      <c r="S23" s="795">
        <v>260.27</v>
      </c>
      <c r="T23" s="796">
        <v>246.5</v>
      </c>
      <c r="U23" s="797">
        <v>5.59</v>
      </c>
      <c r="V23" s="795">
        <v>214.65</v>
      </c>
      <c r="W23" s="796">
        <v>207.37</v>
      </c>
      <c r="X23" s="797">
        <v>3.51</v>
      </c>
      <c r="Y23" s="66"/>
      <c r="Z23" s="92" t="s">
        <v>54</v>
      </c>
      <c r="AA23" s="92"/>
      <c r="AB23" s="981">
        <v>66.91</v>
      </c>
      <c r="AC23" s="982">
        <v>59.97</v>
      </c>
      <c r="AD23" s="982">
        <v>60.87</v>
      </c>
      <c r="AE23" s="982">
        <v>62.58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1179.6599999999999</v>
      </c>
      <c r="CG23" s="979">
        <v>1126.7099999999998</v>
      </c>
      <c r="CH23" s="739">
        <v>4.7</v>
      </c>
      <c r="CI23" s="75"/>
      <c r="CJ23" s="75"/>
      <c r="CK23" s="740" t="s">
        <v>102</v>
      </c>
      <c r="CL23" s="741">
        <v>21</v>
      </c>
      <c r="CM23" s="742">
        <v>5</v>
      </c>
      <c r="CN23" s="743">
        <v>6</v>
      </c>
      <c r="CO23" s="741">
        <v>32</v>
      </c>
      <c r="CP23" s="744">
        <v>29</v>
      </c>
      <c r="CQ23" s="745">
        <v>10.34</v>
      </c>
      <c r="CR23" s="66"/>
      <c r="CS23" s="794" t="s">
        <v>74</v>
      </c>
      <c r="CT23" s="795">
        <v>182.23</v>
      </c>
      <c r="CU23" s="980">
        <v>173.43</v>
      </c>
      <c r="CV23" s="797">
        <v>5.07</v>
      </c>
      <c r="CW23" s="795">
        <v>212.36</v>
      </c>
      <c r="CX23" s="796">
        <v>204.92</v>
      </c>
      <c r="CY23" s="797">
        <v>3.63</v>
      </c>
      <c r="CZ23" s="795">
        <v>194.36</v>
      </c>
      <c r="DA23" s="796">
        <v>186.04</v>
      </c>
      <c r="DB23" s="797">
        <v>4.47</v>
      </c>
      <c r="DC23" s="66"/>
      <c r="DD23" s="92" t="s">
        <v>54</v>
      </c>
      <c r="DE23" s="92"/>
      <c r="DF23" s="981">
        <v>59.57</v>
      </c>
      <c r="DG23" s="982">
        <v>62.24</v>
      </c>
      <c r="DH23" s="982">
        <v>62.96</v>
      </c>
      <c r="DI23" s="982">
        <v>61.59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1327.0700000000002</v>
      </c>
      <c r="FK23" s="979">
        <v>1274.4100000000001</v>
      </c>
      <c r="FL23" s="739">
        <v>4.13</v>
      </c>
      <c r="FM23" s="75"/>
      <c r="FN23" s="75"/>
      <c r="FO23" s="740" t="s">
        <v>102</v>
      </c>
      <c r="FP23" s="741">
        <v>6</v>
      </c>
      <c r="FQ23" s="742">
        <v>12</v>
      </c>
      <c r="FR23" s="743">
        <v>5</v>
      </c>
      <c r="FS23" s="741">
        <v>23</v>
      </c>
      <c r="FT23" s="744">
        <v>26</v>
      </c>
      <c r="FU23" s="745">
        <v>-11.54</v>
      </c>
      <c r="FV23" s="66"/>
      <c r="FW23" s="794" t="s">
        <v>74</v>
      </c>
      <c r="FX23" s="795">
        <v>152.37</v>
      </c>
      <c r="FY23" s="980">
        <v>147.54</v>
      </c>
      <c r="FZ23" s="797">
        <v>3.27</v>
      </c>
      <c r="GA23" s="795">
        <v>125.43</v>
      </c>
      <c r="GB23" s="796">
        <v>120.17</v>
      </c>
      <c r="GC23" s="797">
        <v>4.38</v>
      </c>
      <c r="GD23" s="795">
        <v>146.07</v>
      </c>
      <c r="GE23" s="796">
        <v>141.30000000000001</v>
      </c>
      <c r="GF23" s="797">
        <v>3.38</v>
      </c>
      <c r="GG23" s="66"/>
      <c r="GH23" s="92" t="s">
        <v>54</v>
      </c>
      <c r="GI23" s="92"/>
      <c r="GJ23" s="981">
        <v>68.27</v>
      </c>
      <c r="GK23" s="982">
        <v>65.209999999999994</v>
      </c>
      <c r="GL23" s="982">
        <v>65.92</v>
      </c>
      <c r="GM23" s="982">
        <v>66.47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1096.8900000000001</v>
      </c>
      <c r="IO23" s="979">
        <v>1048.76</v>
      </c>
      <c r="IP23" s="739">
        <v>4.59</v>
      </c>
      <c r="IQ23" s="75"/>
      <c r="IR23" s="75"/>
      <c r="IS23" s="740" t="s">
        <v>102</v>
      </c>
      <c r="IT23" s="741">
        <v>98</v>
      </c>
      <c r="IU23" s="742">
        <v>82</v>
      </c>
      <c r="IV23" s="743">
        <v>112</v>
      </c>
      <c r="IW23" s="741">
        <v>292</v>
      </c>
      <c r="IX23" s="744">
        <v>335</v>
      </c>
      <c r="IY23" s="745">
        <v>-12.84</v>
      </c>
      <c r="IZ23" s="66"/>
      <c r="JA23" s="794" t="s">
        <v>74</v>
      </c>
      <c r="JB23" s="795">
        <v>206.64</v>
      </c>
      <c r="JC23" s="980">
        <v>199.97</v>
      </c>
      <c r="JD23" s="797">
        <v>3.34</v>
      </c>
      <c r="JE23" s="795">
        <v>223.79</v>
      </c>
      <c r="JF23" s="796">
        <v>212.38</v>
      </c>
      <c r="JG23" s="797">
        <v>5.37</v>
      </c>
      <c r="JH23" s="795">
        <v>209.42</v>
      </c>
      <c r="JI23" s="796">
        <v>201.94</v>
      </c>
      <c r="JJ23" s="797">
        <v>3.7</v>
      </c>
      <c r="JK23" s="66"/>
      <c r="JL23" s="92" t="s">
        <v>54</v>
      </c>
      <c r="JM23" s="92"/>
      <c r="JN23" s="981">
        <v>61.71</v>
      </c>
      <c r="JO23" s="982">
        <v>66.430000000000007</v>
      </c>
      <c r="JP23" s="982">
        <v>65.430000000000007</v>
      </c>
      <c r="JQ23" s="982">
        <v>64.53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1232.69</v>
      </c>
      <c r="LS23" s="968">
        <v>1176.93</v>
      </c>
      <c r="LT23" s="755">
        <v>4.74</v>
      </c>
      <c r="LU23" s="63"/>
      <c r="LV23" s="63"/>
      <c r="LW23" s="740" t="s">
        <v>102</v>
      </c>
      <c r="LX23" s="57">
        <v>369</v>
      </c>
      <c r="LY23" s="756">
        <v>394</v>
      </c>
      <c r="LZ23" s="757">
        <v>-6.35</v>
      </c>
      <c r="MA23" s="73"/>
      <c r="MB23" s="794" t="s">
        <v>74</v>
      </c>
      <c r="MC23" s="795">
        <v>183.47</v>
      </c>
      <c r="MD23" s="796">
        <v>177.97</v>
      </c>
      <c r="ME23" s="797">
        <v>3.09</v>
      </c>
      <c r="MF23" s="795">
        <v>211.14</v>
      </c>
      <c r="MG23" s="796">
        <v>200.94</v>
      </c>
      <c r="MH23" s="797">
        <v>5.08</v>
      </c>
      <c r="MI23" s="795">
        <v>190.89</v>
      </c>
      <c r="MJ23" s="796">
        <v>184.06</v>
      </c>
      <c r="MK23" s="797">
        <v>3.71</v>
      </c>
      <c r="ML23" s="4"/>
      <c r="MM23" s="781" t="s">
        <v>54</v>
      </c>
      <c r="MN23" s="781"/>
      <c r="MO23" s="985">
        <v>62.58</v>
      </c>
      <c r="MP23" s="985">
        <v>61.59</v>
      </c>
      <c r="MQ23" s="985">
        <v>66.47</v>
      </c>
      <c r="MR23" s="985">
        <v>64.53</v>
      </c>
      <c r="MS23" s="985">
        <v>63.79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1323.42</v>
      </c>
      <c r="C24" s="935">
        <v>1257.0099999999998</v>
      </c>
      <c r="D24" s="763">
        <v>5.28</v>
      </c>
      <c r="E24" s="75"/>
      <c r="F24" s="75"/>
      <c r="G24" s="764" t="s">
        <v>103</v>
      </c>
      <c r="H24" s="741">
        <v>0</v>
      </c>
      <c r="I24" s="742">
        <v>16</v>
      </c>
      <c r="J24" s="743">
        <v>26</v>
      </c>
      <c r="K24" s="741">
        <v>42</v>
      </c>
      <c r="L24" s="744">
        <v>49</v>
      </c>
      <c r="M24" s="745">
        <v>-14.29</v>
      </c>
      <c r="N24" s="66"/>
      <c r="O24" s="902" t="s">
        <v>79</v>
      </c>
      <c r="P24" s="986">
        <v>69.94</v>
      </c>
      <c r="Q24" s="796">
        <v>69.44</v>
      </c>
      <c r="R24" s="797">
        <v>0.72</v>
      </c>
      <c r="S24" s="795">
        <v>96.8</v>
      </c>
      <c r="T24" s="796">
        <v>91.05</v>
      </c>
      <c r="U24" s="797">
        <v>6.32</v>
      </c>
      <c r="V24" s="795">
        <v>83.47</v>
      </c>
      <c r="W24" s="796">
        <v>80.84</v>
      </c>
      <c r="X24" s="797">
        <v>3.25</v>
      </c>
      <c r="Y24" s="66"/>
      <c r="Z24" s="66"/>
      <c r="AA24" s="66" t="s">
        <v>39</v>
      </c>
      <c r="AB24" s="95">
        <v>45.17</v>
      </c>
      <c r="AC24" s="95">
        <v>43.16</v>
      </c>
      <c r="AD24" s="95">
        <v>43.16</v>
      </c>
      <c r="AE24" s="95">
        <v>43.83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1178.6299999999999</v>
      </c>
      <c r="CG24" s="935">
        <v>1125.92</v>
      </c>
      <c r="CH24" s="763">
        <v>4.68</v>
      </c>
      <c r="CI24" s="75"/>
      <c r="CJ24" s="75"/>
      <c r="CK24" s="764" t="s">
        <v>103</v>
      </c>
      <c r="CL24" s="741">
        <v>8</v>
      </c>
      <c r="CM24" s="742">
        <v>23</v>
      </c>
      <c r="CN24" s="743">
        <v>14</v>
      </c>
      <c r="CO24" s="741">
        <v>45</v>
      </c>
      <c r="CP24" s="744">
        <v>37</v>
      </c>
      <c r="CQ24" s="745">
        <v>21.62</v>
      </c>
      <c r="CR24" s="66"/>
      <c r="CS24" s="902" t="s">
        <v>79</v>
      </c>
      <c r="CT24" s="986">
        <v>78.099999999999994</v>
      </c>
      <c r="CU24" s="796">
        <v>73.02</v>
      </c>
      <c r="CV24" s="797">
        <v>6.96</v>
      </c>
      <c r="CW24" s="795">
        <v>77.22</v>
      </c>
      <c r="CX24" s="796">
        <v>75.14</v>
      </c>
      <c r="CY24" s="797">
        <v>2.77</v>
      </c>
      <c r="CZ24" s="795">
        <v>77.739999999999995</v>
      </c>
      <c r="DA24" s="796">
        <v>73.87</v>
      </c>
      <c r="DB24" s="797">
        <v>5.24</v>
      </c>
      <c r="DC24" s="66"/>
      <c r="DD24" s="66"/>
      <c r="DE24" s="66" t="s">
        <v>39</v>
      </c>
      <c r="DF24" s="95">
        <v>42.28</v>
      </c>
      <c r="DG24" s="95">
        <v>39.46</v>
      </c>
      <c r="DH24" s="95">
        <v>38.299999999999997</v>
      </c>
      <c r="DI24" s="95">
        <v>40.01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1327.94</v>
      </c>
      <c r="FK24" s="935">
        <v>1275.25</v>
      </c>
      <c r="FL24" s="763">
        <v>4.13</v>
      </c>
      <c r="FM24" s="75"/>
      <c r="FN24" s="75"/>
      <c r="FO24" s="764" t="s">
        <v>103</v>
      </c>
      <c r="FP24" s="741">
        <v>102</v>
      </c>
      <c r="FQ24" s="742">
        <v>19</v>
      </c>
      <c r="FR24" s="743">
        <v>129</v>
      </c>
      <c r="FS24" s="741">
        <v>250</v>
      </c>
      <c r="FT24" s="744">
        <v>284</v>
      </c>
      <c r="FU24" s="745">
        <v>-11.97</v>
      </c>
      <c r="FV24" s="66"/>
      <c r="FW24" s="902" t="s">
        <v>79</v>
      </c>
      <c r="FX24" s="986">
        <v>86.25</v>
      </c>
      <c r="FY24" s="796">
        <v>81.430000000000007</v>
      </c>
      <c r="FZ24" s="797">
        <v>5.92</v>
      </c>
      <c r="GA24" s="795">
        <v>106.62</v>
      </c>
      <c r="GB24" s="796">
        <v>100.68</v>
      </c>
      <c r="GC24" s="797">
        <v>5.9</v>
      </c>
      <c r="GD24" s="795">
        <v>91.02</v>
      </c>
      <c r="GE24" s="796">
        <v>85.82</v>
      </c>
      <c r="GF24" s="797">
        <v>6.06</v>
      </c>
      <c r="GG24" s="66"/>
      <c r="GH24" s="66"/>
      <c r="GI24" s="66" t="s">
        <v>39</v>
      </c>
      <c r="GJ24" s="95">
        <v>48.32</v>
      </c>
      <c r="GK24" s="95">
        <v>48.15</v>
      </c>
      <c r="GL24" s="95">
        <v>42.32</v>
      </c>
      <c r="GM24" s="95">
        <v>46.26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1093.8499999999997</v>
      </c>
      <c r="IO24" s="935">
        <v>1045.8599999999999</v>
      </c>
      <c r="IP24" s="763">
        <v>4.59</v>
      </c>
      <c r="IQ24" s="75"/>
      <c r="IR24" s="75"/>
      <c r="IS24" s="764" t="s">
        <v>103</v>
      </c>
      <c r="IT24" s="741">
        <v>165</v>
      </c>
      <c r="IU24" s="742">
        <v>21</v>
      </c>
      <c r="IV24" s="743">
        <v>151</v>
      </c>
      <c r="IW24" s="741">
        <v>337</v>
      </c>
      <c r="IX24" s="744">
        <v>328</v>
      </c>
      <c r="IY24" s="745">
        <v>2.74</v>
      </c>
      <c r="IZ24" s="66"/>
      <c r="JA24" s="902" t="s">
        <v>79</v>
      </c>
      <c r="JB24" s="986">
        <v>139.28</v>
      </c>
      <c r="JC24" s="796">
        <v>138.27000000000001</v>
      </c>
      <c r="JD24" s="797">
        <v>0.73</v>
      </c>
      <c r="JE24" s="795">
        <v>138.4</v>
      </c>
      <c r="JF24" s="796">
        <v>133.5</v>
      </c>
      <c r="JG24" s="797">
        <v>3.67</v>
      </c>
      <c r="JH24" s="795">
        <v>139.13999999999999</v>
      </c>
      <c r="JI24" s="796">
        <v>137.51</v>
      </c>
      <c r="JJ24" s="797">
        <v>1.19</v>
      </c>
      <c r="JK24" s="66"/>
      <c r="JL24" s="66"/>
      <c r="JM24" s="66" t="s">
        <v>39</v>
      </c>
      <c r="JN24" s="95">
        <v>50.41</v>
      </c>
      <c r="JO24" s="95">
        <v>52.25</v>
      </c>
      <c r="JP24" s="95">
        <v>50.45</v>
      </c>
      <c r="JQ24" s="95">
        <v>51.04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1231.8800000000001</v>
      </c>
      <c r="LS24" s="971">
        <v>1176.1899999999998</v>
      </c>
      <c r="LT24" s="780">
        <v>4.7300000000000004</v>
      </c>
      <c r="LU24" s="63"/>
      <c r="LV24" s="63"/>
      <c r="LW24" s="764" t="s">
        <v>103</v>
      </c>
      <c r="LX24" s="57">
        <v>674</v>
      </c>
      <c r="LY24" s="756">
        <v>698</v>
      </c>
      <c r="LZ24" s="757">
        <v>-3.44</v>
      </c>
      <c r="MA24" s="73"/>
      <c r="MB24" s="902" t="s">
        <v>79</v>
      </c>
      <c r="MC24" s="795">
        <v>110.08</v>
      </c>
      <c r="MD24" s="796">
        <v>108.71</v>
      </c>
      <c r="ME24" s="797">
        <v>1.26</v>
      </c>
      <c r="MF24" s="795">
        <v>107.91</v>
      </c>
      <c r="MG24" s="796">
        <v>102.9</v>
      </c>
      <c r="MH24" s="797">
        <v>4.87</v>
      </c>
      <c r="MI24" s="795">
        <v>109.5</v>
      </c>
      <c r="MJ24" s="796">
        <v>107.17</v>
      </c>
      <c r="MK24" s="797">
        <v>2.17</v>
      </c>
      <c r="ML24" s="4"/>
      <c r="MM24" s="4"/>
      <c r="MN24" s="4" t="s">
        <v>39</v>
      </c>
      <c r="MO24" s="990">
        <v>43.83</v>
      </c>
      <c r="MP24" s="990">
        <v>40.01</v>
      </c>
      <c r="MQ24" s="990">
        <v>46.26</v>
      </c>
      <c r="MR24" s="990">
        <v>51.04</v>
      </c>
      <c r="MS24" s="991">
        <v>45.29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1292.7599999999998</v>
      </c>
      <c r="C25" s="944">
        <v>1228.07</v>
      </c>
      <c r="D25" s="901">
        <v>5.27</v>
      </c>
      <c r="E25" s="75"/>
      <c r="F25" s="75"/>
      <c r="G25" s="740" t="s">
        <v>106</v>
      </c>
      <c r="H25" s="741">
        <v>0</v>
      </c>
      <c r="I25" s="742">
        <v>0</v>
      </c>
      <c r="J25" s="743">
        <v>0</v>
      </c>
      <c r="K25" s="741">
        <v>0</v>
      </c>
      <c r="L25" s="744">
        <v>0</v>
      </c>
      <c r="M25" s="745">
        <v>0</v>
      </c>
      <c r="N25" s="66"/>
      <c r="O25" s="922" t="s">
        <v>83</v>
      </c>
      <c r="P25" s="923">
        <v>2312.37</v>
      </c>
      <c r="Q25" s="924">
        <v>2197.2400000000002</v>
      </c>
      <c r="R25" s="925">
        <v>5.24</v>
      </c>
      <c r="S25" s="926">
        <v>1292.7599999999998</v>
      </c>
      <c r="T25" s="924">
        <v>1228.07</v>
      </c>
      <c r="U25" s="925">
        <v>5.27</v>
      </c>
      <c r="V25" s="926">
        <v>1798.4800000000002</v>
      </c>
      <c r="W25" s="924">
        <v>1685.9299999999996</v>
      </c>
      <c r="X25" s="925">
        <v>6.68</v>
      </c>
      <c r="Y25" s="66"/>
      <c r="Z25" s="66"/>
      <c r="AA25" s="66" t="s">
        <v>53</v>
      </c>
      <c r="AB25" s="95">
        <v>67.84</v>
      </c>
      <c r="AC25" s="95">
        <v>60.77</v>
      </c>
      <c r="AD25" s="95">
        <v>61.83</v>
      </c>
      <c r="AE25" s="95">
        <v>63.48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1370.6700000000003</v>
      </c>
      <c r="CG25" s="944">
        <v>1270.4900000000002</v>
      </c>
      <c r="CH25" s="901">
        <v>7.89</v>
      </c>
      <c r="CI25" s="75"/>
      <c r="CJ25" s="75"/>
      <c r="CK25" s="740" t="s">
        <v>106</v>
      </c>
      <c r="CL25" s="741">
        <v>2</v>
      </c>
      <c r="CM25" s="742">
        <v>4</v>
      </c>
      <c r="CN25" s="743">
        <v>3</v>
      </c>
      <c r="CO25" s="741">
        <v>9</v>
      </c>
      <c r="CP25" s="744">
        <v>10</v>
      </c>
      <c r="CQ25" s="745">
        <v>-10</v>
      </c>
      <c r="CR25" s="66"/>
      <c r="CS25" s="922" t="s">
        <v>83</v>
      </c>
      <c r="CT25" s="923">
        <v>2568.54</v>
      </c>
      <c r="CU25" s="924">
        <v>2355.0299999999997</v>
      </c>
      <c r="CV25" s="925">
        <v>9.07</v>
      </c>
      <c r="CW25" s="926">
        <v>1370.6700000000003</v>
      </c>
      <c r="CX25" s="924">
        <v>1270.4900000000002</v>
      </c>
      <c r="CY25" s="925">
        <v>7.89</v>
      </c>
      <c r="CZ25" s="926">
        <v>2086.12</v>
      </c>
      <c r="DA25" s="924">
        <v>1920.63</v>
      </c>
      <c r="DB25" s="925">
        <v>8.6199999999999992</v>
      </c>
      <c r="DC25" s="66"/>
      <c r="DD25" s="66"/>
      <c r="DE25" s="66" t="s">
        <v>53</v>
      </c>
      <c r="DF25" s="95">
        <v>60.55</v>
      </c>
      <c r="DG25" s="95">
        <v>63.87</v>
      </c>
      <c r="DH25" s="95">
        <v>64.81</v>
      </c>
      <c r="DI25" s="95">
        <v>63.08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1235.4900000000002</v>
      </c>
      <c r="FK25" s="944">
        <v>1191.9500000000003</v>
      </c>
      <c r="FL25" s="901">
        <v>3.65</v>
      </c>
      <c r="FM25" s="75"/>
      <c r="FN25" s="75"/>
      <c r="FO25" s="740" t="s">
        <v>106</v>
      </c>
      <c r="FP25" s="741">
        <v>0</v>
      </c>
      <c r="FQ25" s="742">
        <v>0</v>
      </c>
      <c r="FR25" s="743">
        <v>0</v>
      </c>
      <c r="FS25" s="741">
        <v>0</v>
      </c>
      <c r="FT25" s="744">
        <v>0</v>
      </c>
      <c r="FU25" s="745">
        <v>0</v>
      </c>
      <c r="FV25" s="66"/>
      <c r="FW25" s="922" t="s">
        <v>83</v>
      </c>
      <c r="FX25" s="923">
        <v>2376.62</v>
      </c>
      <c r="FY25" s="924">
        <v>2269.5699999999997</v>
      </c>
      <c r="FZ25" s="925">
        <v>4.72</v>
      </c>
      <c r="GA25" s="926">
        <v>1235.4900000000002</v>
      </c>
      <c r="GB25" s="924">
        <v>1191.9500000000003</v>
      </c>
      <c r="GC25" s="925">
        <v>3.65</v>
      </c>
      <c r="GD25" s="926">
        <v>2109.5300000000002</v>
      </c>
      <c r="GE25" s="924">
        <v>2024.1</v>
      </c>
      <c r="GF25" s="925">
        <v>4.22</v>
      </c>
      <c r="GG25" s="66"/>
      <c r="GH25" s="66"/>
      <c r="GI25" s="66" t="s">
        <v>53</v>
      </c>
      <c r="GJ25" s="95">
        <v>69.84</v>
      </c>
      <c r="GK25" s="95">
        <v>66.25</v>
      </c>
      <c r="GL25" s="95">
        <v>67.27</v>
      </c>
      <c r="GM25" s="95">
        <v>67.790000000000006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1375.14</v>
      </c>
      <c r="IO25" s="944">
        <v>1307.6499999999999</v>
      </c>
      <c r="IP25" s="901">
        <v>5.16</v>
      </c>
      <c r="IQ25" s="75"/>
      <c r="IR25" s="75"/>
      <c r="IS25" s="740" t="s">
        <v>106</v>
      </c>
      <c r="IT25" s="741">
        <v>82</v>
      </c>
      <c r="IU25" s="742">
        <v>113</v>
      </c>
      <c r="IV25" s="743">
        <v>49</v>
      </c>
      <c r="IW25" s="741">
        <v>244</v>
      </c>
      <c r="IX25" s="744">
        <v>251</v>
      </c>
      <c r="IY25" s="745">
        <v>-2.79</v>
      </c>
      <c r="IZ25" s="66"/>
      <c r="JA25" s="922" t="s">
        <v>83</v>
      </c>
      <c r="JB25" s="923">
        <v>2660.04</v>
      </c>
      <c r="JC25" s="924">
        <v>2553.9700000000003</v>
      </c>
      <c r="JD25" s="925">
        <v>4.1500000000000004</v>
      </c>
      <c r="JE25" s="926">
        <v>1375.14</v>
      </c>
      <c r="JF25" s="924">
        <v>1307.6499999999999</v>
      </c>
      <c r="JG25" s="925">
        <v>5.16</v>
      </c>
      <c r="JH25" s="926">
        <v>2451.4</v>
      </c>
      <c r="JI25" s="924">
        <v>2356.4499999999998</v>
      </c>
      <c r="JJ25" s="925">
        <v>4.03</v>
      </c>
      <c r="JK25" s="66"/>
      <c r="JL25" s="66"/>
      <c r="JM25" s="66" t="s">
        <v>53</v>
      </c>
      <c r="JN25" s="95">
        <v>62.32</v>
      </c>
      <c r="JO25" s="95">
        <v>67.400000000000006</v>
      </c>
      <c r="JP25" s="95">
        <v>66.19</v>
      </c>
      <c r="JQ25" s="95">
        <v>65.3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1309.8300000000002</v>
      </c>
      <c r="LS25" s="1000">
        <v>1245.3400000000001</v>
      </c>
      <c r="LT25" s="914">
        <v>5.18</v>
      </c>
      <c r="LU25" s="63"/>
      <c r="LV25" s="63"/>
      <c r="LW25" s="740" t="s">
        <v>106</v>
      </c>
      <c r="LX25" s="57">
        <v>253</v>
      </c>
      <c r="LY25" s="756">
        <v>261</v>
      </c>
      <c r="LZ25" s="757">
        <v>-3.07</v>
      </c>
      <c r="MA25" s="73"/>
      <c r="MB25" s="930" t="s">
        <v>83</v>
      </c>
      <c r="MC25" s="923">
        <v>2520.9299999999998</v>
      </c>
      <c r="MD25" s="931">
        <v>2412.0499999999997</v>
      </c>
      <c r="ME25" s="932">
        <v>4.51</v>
      </c>
      <c r="MF25" s="923">
        <v>1309.8300000000002</v>
      </c>
      <c r="MG25" s="931">
        <v>1245.3400000000001</v>
      </c>
      <c r="MH25" s="932">
        <v>5.18</v>
      </c>
      <c r="MI25" s="923">
        <v>2196.06</v>
      </c>
      <c r="MJ25" s="931">
        <v>2102.8000000000002</v>
      </c>
      <c r="MK25" s="932">
        <v>4.4400000000000004</v>
      </c>
      <c r="ML25" s="4"/>
      <c r="MM25" s="4"/>
      <c r="MN25" s="4" t="s">
        <v>53</v>
      </c>
      <c r="MO25" s="990">
        <v>63.48</v>
      </c>
      <c r="MP25" s="990">
        <v>63.08</v>
      </c>
      <c r="MQ25" s="990">
        <v>67.790000000000006</v>
      </c>
      <c r="MR25" s="990">
        <v>65.3</v>
      </c>
      <c r="MS25" s="991">
        <v>64.91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0</v>
      </c>
      <c r="I26" s="742">
        <v>0</v>
      </c>
      <c r="J26" s="743">
        <v>0</v>
      </c>
      <c r="K26" s="741">
        <v>0</v>
      </c>
      <c r="L26" s="744">
        <v>0</v>
      </c>
      <c r="M26" s="745">
        <v>0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59.64</v>
      </c>
      <c r="AC26" s="95">
        <v>53.64</v>
      </c>
      <c r="AD26" s="95">
        <v>53.18</v>
      </c>
      <c r="AE26" s="95">
        <v>55.49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0</v>
      </c>
      <c r="CM26" s="742">
        <v>0</v>
      </c>
      <c r="CN26" s="743">
        <v>0</v>
      </c>
      <c r="CO26" s="741">
        <v>0</v>
      </c>
      <c r="CP26" s="744">
        <v>0</v>
      </c>
      <c r="CQ26" s="745">
        <v>0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51.76</v>
      </c>
      <c r="DG26" s="95">
        <v>48.83</v>
      </c>
      <c r="DH26" s="95">
        <v>47.8</v>
      </c>
      <c r="DI26" s="95">
        <v>49.46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0</v>
      </c>
      <c r="FQ26" s="742">
        <v>2</v>
      </c>
      <c r="FR26" s="743">
        <v>0</v>
      </c>
      <c r="FS26" s="741">
        <v>2</v>
      </c>
      <c r="FT26" s="744">
        <v>3</v>
      </c>
      <c r="FU26" s="745">
        <v>-33.33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55.37</v>
      </c>
      <c r="GK26" s="95">
        <v>56.81</v>
      </c>
      <c r="GL26" s="95">
        <v>55.12</v>
      </c>
      <c r="GM26" s="95">
        <v>55.77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0</v>
      </c>
      <c r="IU26" s="742">
        <v>0</v>
      </c>
      <c r="IV26" s="743">
        <v>0</v>
      </c>
      <c r="IW26" s="741">
        <v>0</v>
      </c>
      <c r="IX26" s="744">
        <v>0</v>
      </c>
      <c r="IY26" s="745">
        <v>0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56.8</v>
      </c>
      <c r="JO26" s="95">
        <v>58.6</v>
      </c>
      <c r="JP26" s="95">
        <v>59.45</v>
      </c>
      <c r="JQ26" s="95">
        <v>58.28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2</v>
      </c>
      <c r="LY26" s="756">
        <v>3</v>
      </c>
      <c r="LZ26" s="757">
        <v>-33.33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55.49</v>
      </c>
      <c r="MP26" s="990">
        <v>49.46</v>
      </c>
      <c r="MQ26" s="990">
        <v>55.77</v>
      </c>
      <c r="MR26" s="990">
        <v>58.28</v>
      </c>
      <c r="MS26" s="991">
        <v>54.75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2251.16</v>
      </c>
      <c r="C27" s="979">
        <v>2032.4400000000003</v>
      </c>
      <c r="D27" s="739">
        <v>10.76</v>
      </c>
      <c r="E27" s="582"/>
      <c r="F27" s="63"/>
      <c r="G27" s="740" t="s">
        <v>110</v>
      </c>
      <c r="H27" s="741">
        <v>0</v>
      </c>
      <c r="I27" s="742">
        <v>0</v>
      </c>
      <c r="J27" s="743">
        <v>0</v>
      </c>
      <c r="K27" s="741">
        <v>0</v>
      </c>
      <c r="L27" s="744">
        <v>0</v>
      </c>
      <c r="M27" s="745">
        <v>0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69.02</v>
      </c>
      <c r="AC27" s="95">
        <v>62.89</v>
      </c>
      <c r="AD27" s="95">
        <v>60.48</v>
      </c>
      <c r="AE27" s="95">
        <v>64.13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1927.9399999999998</v>
      </c>
      <c r="CG27" s="979">
        <v>1744.84</v>
      </c>
      <c r="CH27" s="739">
        <v>10.49</v>
      </c>
      <c r="CI27" s="582"/>
      <c r="CJ27" s="63"/>
      <c r="CK27" s="740" t="s">
        <v>110</v>
      </c>
      <c r="CL27" s="741">
        <v>6</v>
      </c>
      <c r="CM27" s="742">
        <v>11</v>
      </c>
      <c r="CN27" s="743">
        <v>9</v>
      </c>
      <c r="CO27" s="741">
        <v>26</v>
      </c>
      <c r="CP27" s="744">
        <v>25</v>
      </c>
      <c r="CQ27" s="745">
        <v>4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55.09</v>
      </c>
      <c r="DG27" s="95">
        <v>53.74</v>
      </c>
      <c r="DH27" s="95">
        <v>56.87</v>
      </c>
      <c r="DI27" s="95">
        <v>55.23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1728.03</v>
      </c>
      <c r="FK27" s="979">
        <v>1628.15</v>
      </c>
      <c r="FL27" s="739">
        <v>6.13</v>
      </c>
      <c r="FM27" s="582"/>
      <c r="FN27" s="63"/>
      <c r="FO27" s="740" t="s">
        <v>110</v>
      </c>
      <c r="FP27" s="741">
        <v>0</v>
      </c>
      <c r="FQ27" s="742">
        <v>0</v>
      </c>
      <c r="FR27" s="743">
        <v>4</v>
      </c>
      <c r="FS27" s="741">
        <v>4</v>
      </c>
      <c r="FT27" s="744">
        <v>5</v>
      </c>
      <c r="FU27" s="745">
        <v>-20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58.17</v>
      </c>
      <c r="GK27" s="95">
        <v>58.93</v>
      </c>
      <c r="GL27" s="95">
        <v>59.62</v>
      </c>
      <c r="GM27" s="95">
        <v>58.91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1554.4199999999998</v>
      </c>
      <c r="IO27" s="979">
        <v>1438.78</v>
      </c>
      <c r="IP27" s="739">
        <v>8.0399999999999991</v>
      </c>
      <c r="IQ27" s="582"/>
      <c r="IR27" s="63"/>
      <c r="IS27" s="740" t="s">
        <v>110</v>
      </c>
      <c r="IT27" s="741">
        <v>0</v>
      </c>
      <c r="IU27" s="742">
        <v>0</v>
      </c>
      <c r="IV27" s="743">
        <v>0</v>
      </c>
      <c r="IW27" s="741">
        <v>0</v>
      </c>
      <c r="IX27" s="744">
        <v>8</v>
      </c>
      <c r="IY27" s="745">
        <v>-100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61.49</v>
      </c>
      <c r="JO27" s="95">
        <v>64.010000000000005</v>
      </c>
      <c r="JP27" s="95">
        <v>63.21</v>
      </c>
      <c r="JQ27" s="95">
        <v>62.9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7461.5499999999993</v>
      </c>
      <c r="LS27" s="968">
        <v>6844.21</v>
      </c>
      <c r="LT27" s="755">
        <v>9.02</v>
      </c>
      <c r="LU27" s="63"/>
      <c r="LV27" s="63"/>
      <c r="LW27" s="740" t="s">
        <v>110</v>
      </c>
      <c r="LX27" s="57">
        <v>30</v>
      </c>
      <c r="LY27" s="756">
        <v>38</v>
      </c>
      <c r="LZ27" s="757">
        <v>-21.05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64.13</v>
      </c>
      <c r="MP27" s="990">
        <v>55.23</v>
      </c>
      <c r="MQ27" s="990">
        <v>58.91</v>
      </c>
      <c r="MR27" s="990">
        <v>62.9</v>
      </c>
      <c r="MS27" s="991">
        <v>60.29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2234.5699999999997</v>
      </c>
      <c r="C28" s="935">
        <v>2018.0500000000002</v>
      </c>
      <c r="D28" s="763">
        <v>10.73</v>
      </c>
      <c r="E28" s="63"/>
      <c r="F28" s="63"/>
      <c r="G28" s="740" t="s">
        <v>112</v>
      </c>
      <c r="H28" s="741">
        <v>0</v>
      </c>
      <c r="I28" s="742">
        <v>0</v>
      </c>
      <c r="J28" s="743">
        <v>0</v>
      </c>
      <c r="K28" s="741">
        <v>0</v>
      </c>
      <c r="L28" s="744">
        <v>0</v>
      </c>
      <c r="M28" s="745">
        <v>0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70.31</v>
      </c>
      <c r="AC28" s="95">
        <v>61.82</v>
      </c>
      <c r="AD28" s="95">
        <v>58.73</v>
      </c>
      <c r="AE28" s="95">
        <v>63.62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1919.8899999999999</v>
      </c>
      <c r="CG28" s="935">
        <v>1737.82</v>
      </c>
      <c r="CH28" s="763">
        <v>10.48</v>
      </c>
      <c r="CI28" s="63"/>
      <c r="CJ28" s="63"/>
      <c r="CK28" s="740" t="s">
        <v>112</v>
      </c>
      <c r="CL28" s="741">
        <v>4</v>
      </c>
      <c r="CM28" s="742">
        <v>2</v>
      </c>
      <c r="CN28" s="743">
        <v>17</v>
      </c>
      <c r="CO28" s="741">
        <v>23</v>
      </c>
      <c r="CP28" s="744">
        <v>20</v>
      </c>
      <c r="CQ28" s="745">
        <v>15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53.41</v>
      </c>
      <c r="DG28" s="95">
        <v>54.65</v>
      </c>
      <c r="DH28" s="95">
        <v>59.48</v>
      </c>
      <c r="DI28" s="95">
        <v>55.85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1699.29</v>
      </c>
      <c r="FK28" s="935">
        <v>1600.75</v>
      </c>
      <c r="FL28" s="763">
        <v>6.16</v>
      </c>
      <c r="FM28" s="63"/>
      <c r="FN28" s="63"/>
      <c r="FO28" s="740" t="s">
        <v>112</v>
      </c>
      <c r="FP28" s="741">
        <v>0</v>
      </c>
      <c r="FQ28" s="742">
        <v>5</v>
      </c>
      <c r="FR28" s="743">
        <v>1</v>
      </c>
      <c r="FS28" s="741">
        <v>6</v>
      </c>
      <c r="FT28" s="744">
        <v>8</v>
      </c>
      <c r="FU28" s="745">
        <v>-25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67.239999999999995</v>
      </c>
      <c r="GK28" s="95">
        <v>66.23</v>
      </c>
      <c r="GL28" s="95">
        <v>68.63</v>
      </c>
      <c r="GM28" s="95">
        <v>67.37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1503.11</v>
      </c>
      <c r="IO28" s="935">
        <v>1389.68</v>
      </c>
      <c r="IP28" s="763">
        <v>8.16</v>
      </c>
      <c r="IQ28" s="63"/>
      <c r="IR28" s="63"/>
      <c r="IS28" s="740" t="s">
        <v>112</v>
      </c>
      <c r="IT28" s="741">
        <v>185</v>
      </c>
      <c r="IU28" s="742">
        <v>365</v>
      </c>
      <c r="IV28" s="743">
        <v>226</v>
      </c>
      <c r="IW28" s="741">
        <v>776</v>
      </c>
      <c r="IX28" s="744">
        <v>713</v>
      </c>
      <c r="IY28" s="745">
        <v>8.84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58.71</v>
      </c>
      <c r="JO28" s="95">
        <v>56.26</v>
      </c>
      <c r="JP28" s="95">
        <v>57.25</v>
      </c>
      <c r="JQ28" s="95">
        <v>57.41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/>
      <c r="KD28" s="866"/>
      <c r="KE28" s="866"/>
      <c r="KF28" s="866"/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/>
      <c r="KR28" s="866"/>
      <c r="KS28" s="866"/>
      <c r="KT28" s="866"/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7356.86</v>
      </c>
      <c r="LS28" s="971">
        <v>6746.3</v>
      </c>
      <c r="LT28" s="780">
        <v>9.0500000000000007</v>
      </c>
      <c r="LU28" s="63"/>
      <c r="LV28" s="63"/>
      <c r="LW28" s="740" t="s">
        <v>112</v>
      </c>
      <c r="LX28" s="57">
        <v>805</v>
      </c>
      <c r="LY28" s="756">
        <v>741</v>
      </c>
      <c r="LZ28" s="757">
        <v>8.64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63.62</v>
      </c>
      <c r="MP28" s="990">
        <v>55.85</v>
      </c>
      <c r="MQ28" s="990">
        <v>67.37</v>
      </c>
      <c r="MR28" s="990">
        <v>57.41</v>
      </c>
      <c r="MS28" s="991">
        <v>61.06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16.59</v>
      </c>
      <c r="C29" s="944">
        <v>14.39</v>
      </c>
      <c r="D29" s="901">
        <v>15.29</v>
      </c>
      <c r="E29" s="63"/>
      <c r="F29" s="63"/>
      <c r="G29" s="740" t="s">
        <v>113</v>
      </c>
      <c r="H29" s="741">
        <v>0</v>
      </c>
      <c r="I29" s="742">
        <v>0</v>
      </c>
      <c r="J29" s="743">
        <v>0</v>
      </c>
      <c r="K29" s="741">
        <v>0</v>
      </c>
      <c r="L29" s="744">
        <v>2</v>
      </c>
      <c r="M29" s="745">
        <v>-100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55.92</v>
      </c>
      <c r="AC29" s="95">
        <v>53.86</v>
      </c>
      <c r="AD29" s="95">
        <v>52.48</v>
      </c>
      <c r="AE29" s="95">
        <v>54.09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4481</v>
      </c>
      <c r="AN29" s="866">
        <v>350</v>
      </c>
      <c r="AO29" s="866">
        <v>33325</v>
      </c>
      <c r="AP29" s="865">
        <v>30674</v>
      </c>
      <c r="AQ29" s="866"/>
      <c r="AR29" s="866"/>
      <c r="AS29" s="866"/>
      <c r="AT29" s="1021"/>
      <c r="AU29" s="1022">
        <v>68830</v>
      </c>
      <c r="AV29" s="866">
        <v>63434</v>
      </c>
      <c r="AW29" s="1012">
        <v>132264</v>
      </c>
      <c r="AX29" s="102"/>
      <c r="AY29" s="102"/>
      <c r="AZ29" s="852" t="s">
        <v>66</v>
      </c>
      <c r="BA29" s="1023">
        <v>67</v>
      </c>
      <c r="BB29" s="1024">
        <v>0</v>
      </c>
      <c r="BC29" s="1024">
        <v>284</v>
      </c>
      <c r="BD29" s="1025">
        <v>125</v>
      </c>
      <c r="BE29" s="1024"/>
      <c r="BF29" s="1024"/>
      <c r="BG29" s="1024"/>
      <c r="BH29" s="1024"/>
      <c r="BI29" s="1026">
        <v>476</v>
      </c>
      <c r="BJ29" s="1024">
        <v>1228</v>
      </c>
      <c r="BK29" s="1017">
        <v>1704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8.0500000000000007</v>
      </c>
      <c r="CG29" s="944">
        <v>7.02</v>
      </c>
      <c r="CH29" s="901">
        <v>14.67</v>
      </c>
      <c r="CI29" s="63"/>
      <c r="CJ29" s="63"/>
      <c r="CK29" s="740" t="s">
        <v>113</v>
      </c>
      <c r="CL29" s="741">
        <v>0</v>
      </c>
      <c r="CM29" s="742">
        <v>0</v>
      </c>
      <c r="CN29" s="743">
        <v>0</v>
      </c>
      <c r="CO29" s="741">
        <v>0</v>
      </c>
      <c r="CP29" s="744">
        <v>0</v>
      </c>
      <c r="CQ29" s="745">
        <v>0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51.76</v>
      </c>
      <c r="DG29" s="95">
        <v>49.13</v>
      </c>
      <c r="DH29" s="95">
        <v>48.62</v>
      </c>
      <c r="DI29" s="95">
        <v>49.84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8877</v>
      </c>
      <c r="DR29" s="866">
        <v>392</v>
      </c>
      <c r="DS29" s="866">
        <v>32328</v>
      </c>
      <c r="DT29" s="862">
        <v>649</v>
      </c>
      <c r="DU29" s="860"/>
      <c r="DV29" s="861"/>
      <c r="DW29" s="861"/>
      <c r="DX29" s="861"/>
      <c r="DY29" s="840">
        <v>42246</v>
      </c>
      <c r="DZ29" s="866">
        <v>80225</v>
      </c>
      <c r="EA29" s="1012">
        <v>122471</v>
      </c>
      <c r="EB29" s="102"/>
      <c r="EC29" s="102"/>
      <c r="ED29" s="852" t="s">
        <v>66</v>
      </c>
      <c r="EE29" s="1023">
        <v>46</v>
      </c>
      <c r="EF29" s="1024">
        <v>0</v>
      </c>
      <c r="EG29" s="1024">
        <v>104</v>
      </c>
      <c r="EH29" s="862">
        <v>95</v>
      </c>
      <c r="EI29" s="860"/>
      <c r="EJ29" s="861"/>
      <c r="EK29" s="861"/>
      <c r="EL29" s="861"/>
      <c r="EM29" s="840">
        <v>245</v>
      </c>
      <c r="EN29" s="1024">
        <v>391</v>
      </c>
      <c r="EO29" s="1017">
        <v>636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28.74</v>
      </c>
      <c r="FK29" s="944">
        <v>27.400000000000002</v>
      </c>
      <c r="FL29" s="901">
        <v>4.8899999999999997</v>
      </c>
      <c r="FM29" s="63"/>
      <c r="FN29" s="63"/>
      <c r="FO29" s="740" t="s">
        <v>113</v>
      </c>
      <c r="FP29" s="741">
        <v>15</v>
      </c>
      <c r="FQ29" s="742">
        <v>0</v>
      </c>
      <c r="FR29" s="743">
        <v>0</v>
      </c>
      <c r="FS29" s="741">
        <v>15</v>
      </c>
      <c r="FT29" s="744">
        <v>16</v>
      </c>
      <c r="FU29" s="745">
        <v>-6.25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63.29</v>
      </c>
      <c r="GK29" s="95">
        <v>58.17</v>
      </c>
      <c r="GL29" s="95">
        <v>55.19</v>
      </c>
      <c r="GM29" s="95">
        <v>58.88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6628</v>
      </c>
      <c r="GV29" s="866">
        <v>554</v>
      </c>
      <c r="GW29" s="866">
        <v>15707</v>
      </c>
      <c r="GX29" s="862">
        <v>238</v>
      </c>
      <c r="GY29" s="861"/>
      <c r="GZ29" s="861"/>
      <c r="HA29" s="861"/>
      <c r="HB29" s="861"/>
      <c r="HC29" s="840">
        <v>23127</v>
      </c>
      <c r="HD29" s="866">
        <v>40232</v>
      </c>
      <c r="HE29" s="1012">
        <v>63359</v>
      </c>
      <c r="HF29" s="102"/>
      <c r="HG29" s="102"/>
      <c r="HH29" s="852" t="s">
        <v>66</v>
      </c>
      <c r="HI29" s="1023">
        <v>0</v>
      </c>
      <c r="HJ29" s="1024">
        <v>0</v>
      </c>
      <c r="HK29" s="1024">
        <v>1126</v>
      </c>
      <c r="HL29" s="862">
        <v>218</v>
      </c>
      <c r="HM29" s="861"/>
      <c r="HN29" s="861"/>
      <c r="HO29" s="861"/>
      <c r="HP29" s="861"/>
      <c r="HQ29" s="840">
        <v>1344</v>
      </c>
      <c r="HR29" s="1024">
        <v>874</v>
      </c>
      <c r="HS29" s="1017">
        <v>2218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51.31</v>
      </c>
      <c r="IO29" s="944">
        <v>49.1</v>
      </c>
      <c r="IP29" s="901">
        <v>4.5</v>
      </c>
      <c r="IQ29" s="63"/>
      <c r="IR29" s="63"/>
      <c r="IS29" s="740" t="s">
        <v>113</v>
      </c>
      <c r="IT29" s="741">
        <v>0</v>
      </c>
      <c r="IU29" s="742">
        <v>0</v>
      </c>
      <c r="IV29" s="743">
        <v>0</v>
      </c>
      <c r="IW29" s="741">
        <v>0</v>
      </c>
      <c r="IX29" s="744">
        <v>10</v>
      </c>
      <c r="IY29" s="745">
        <v>-100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60.46</v>
      </c>
      <c r="JO29" s="95">
        <v>64.010000000000005</v>
      </c>
      <c r="JP29" s="95">
        <v>66.349999999999994</v>
      </c>
      <c r="JQ29" s="95">
        <v>63.61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4931</v>
      </c>
      <c r="JZ29" s="866">
        <v>464</v>
      </c>
      <c r="KA29" s="866">
        <v>14154</v>
      </c>
      <c r="KB29" s="865">
        <v>5710</v>
      </c>
      <c r="KC29" s="866"/>
      <c r="KD29" s="866"/>
      <c r="KE29" s="866"/>
      <c r="KF29" s="866"/>
      <c r="KG29" s="867">
        <v>25259</v>
      </c>
      <c r="KH29" s="866">
        <v>63148</v>
      </c>
      <c r="KI29" s="1012">
        <v>88407</v>
      </c>
      <c r="KJ29" s="102"/>
      <c r="KK29" s="102"/>
      <c r="KL29" s="852" t="s">
        <v>66</v>
      </c>
      <c r="KM29" s="1023">
        <v>11</v>
      </c>
      <c r="KN29" s="1024">
        <v>0</v>
      </c>
      <c r="KO29" s="1024">
        <v>1635</v>
      </c>
      <c r="KP29" s="865">
        <v>0</v>
      </c>
      <c r="KQ29" s="866"/>
      <c r="KR29" s="866"/>
      <c r="KS29" s="866"/>
      <c r="KT29" s="866"/>
      <c r="KU29" s="867">
        <v>1646</v>
      </c>
      <c r="KV29" s="1024">
        <v>852</v>
      </c>
      <c r="KW29" s="1017">
        <v>2498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104.69</v>
      </c>
      <c r="LS29" s="1000">
        <v>97.910000000000011</v>
      </c>
      <c r="LT29" s="914">
        <v>6.92</v>
      </c>
      <c r="LU29" s="63"/>
      <c r="LV29" s="63"/>
      <c r="LW29" s="740" t="s">
        <v>113</v>
      </c>
      <c r="LX29" s="57">
        <v>15</v>
      </c>
      <c r="LY29" s="756">
        <v>28</v>
      </c>
      <c r="LZ29" s="757">
        <v>-46.43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54.09</v>
      </c>
      <c r="MP29" s="990">
        <v>49.84</v>
      </c>
      <c r="MQ29" s="990">
        <v>58.88</v>
      </c>
      <c r="MR29" s="990">
        <v>63.61</v>
      </c>
      <c r="MS29" s="991">
        <v>56.61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24917</v>
      </c>
      <c r="NB29" s="869">
        <v>1760</v>
      </c>
      <c r="NC29" s="869">
        <v>95514</v>
      </c>
      <c r="ND29" s="870">
        <v>37271</v>
      </c>
      <c r="NE29" s="869"/>
      <c r="NF29" s="869"/>
      <c r="NG29" s="869"/>
      <c r="NH29" s="869"/>
      <c r="NI29" s="871">
        <v>159462</v>
      </c>
      <c r="NJ29" s="1027">
        <v>247039</v>
      </c>
      <c r="NK29" s="873">
        <v>406501</v>
      </c>
      <c r="NL29" s="585"/>
      <c r="NM29" s="585"/>
      <c r="NN29" s="859" t="s">
        <v>66</v>
      </c>
      <c r="NO29" s="868">
        <v>124</v>
      </c>
      <c r="NP29" s="869">
        <v>0</v>
      </c>
      <c r="NQ29" s="869">
        <v>3149</v>
      </c>
      <c r="NR29" s="870">
        <v>438</v>
      </c>
      <c r="NS29" s="869"/>
      <c r="NT29" s="869"/>
      <c r="NU29" s="869"/>
      <c r="NV29" s="869"/>
      <c r="NW29" s="871">
        <v>3711</v>
      </c>
      <c r="NX29" s="841">
        <v>3345</v>
      </c>
      <c r="NY29" s="873">
        <v>7056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0</v>
      </c>
      <c r="I30" s="742">
        <v>2</v>
      </c>
      <c r="J30" s="743">
        <v>0</v>
      </c>
      <c r="K30" s="741">
        <v>2</v>
      </c>
      <c r="L30" s="744">
        <v>4</v>
      </c>
      <c r="M30" s="745">
        <v>-50</v>
      </c>
      <c r="N30" s="66"/>
      <c r="O30" s="794" t="s">
        <v>38</v>
      </c>
      <c r="P30" s="795">
        <v>393.22</v>
      </c>
      <c r="Q30" s="796">
        <v>370.66</v>
      </c>
      <c r="R30" s="797">
        <v>6.09</v>
      </c>
      <c r="S30" s="795">
        <v>0</v>
      </c>
      <c r="T30" s="796">
        <v>0</v>
      </c>
      <c r="U30" s="797">
        <v>0</v>
      </c>
      <c r="V30" s="795">
        <v>305.35000000000002</v>
      </c>
      <c r="W30" s="796">
        <v>290.19</v>
      </c>
      <c r="X30" s="797">
        <v>5.22</v>
      </c>
      <c r="Y30" s="66"/>
      <c r="Z30" s="66"/>
      <c r="AA30" s="66" t="s">
        <v>80</v>
      </c>
      <c r="AB30" s="95">
        <v>54.77</v>
      </c>
      <c r="AC30" s="95">
        <v>47.33</v>
      </c>
      <c r="AD30" s="95">
        <v>50.41</v>
      </c>
      <c r="AE30" s="95">
        <v>50.84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28203</v>
      </c>
      <c r="AN30" s="866">
        <v>699</v>
      </c>
      <c r="AO30" s="866">
        <v>307727</v>
      </c>
      <c r="AP30" s="865">
        <v>55621</v>
      </c>
      <c r="AQ30" s="866"/>
      <c r="AR30" s="866"/>
      <c r="AS30" s="866"/>
      <c r="AT30" s="1021"/>
      <c r="AU30" s="1022">
        <v>392250</v>
      </c>
      <c r="AV30" s="866">
        <v>227108</v>
      </c>
      <c r="AW30" s="1012">
        <v>619358</v>
      </c>
      <c r="AX30" s="102"/>
      <c r="AY30" s="102"/>
      <c r="AZ30" s="852" t="s">
        <v>72</v>
      </c>
      <c r="BA30" s="1023">
        <v>489</v>
      </c>
      <c r="BB30" s="1024">
        <v>0</v>
      </c>
      <c r="BC30" s="1024">
        <v>767</v>
      </c>
      <c r="BD30" s="1025">
        <v>282</v>
      </c>
      <c r="BE30" s="1024"/>
      <c r="BF30" s="1024"/>
      <c r="BG30" s="1024"/>
      <c r="BH30" s="1024"/>
      <c r="BI30" s="1026">
        <v>1538</v>
      </c>
      <c r="BJ30" s="1024">
        <v>3421</v>
      </c>
      <c r="BK30" s="1017">
        <v>4959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0</v>
      </c>
      <c r="CM30" s="742">
        <v>6</v>
      </c>
      <c r="CN30" s="743">
        <v>0</v>
      </c>
      <c r="CO30" s="741">
        <v>6</v>
      </c>
      <c r="CP30" s="744">
        <v>7</v>
      </c>
      <c r="CQ30" s="745">
        <v>-14.29</v>
      </c>
      <c r="CR30" s="66"/>
      <c r="CS30" s="794" t="s">
        <v>38</v>
      </c>
      <c r="CT30" s="795">
        <v>460.91</v>
      </c>
      <c r="CU30" s="796">
        <v>432.21</v>
      </c>
      <c r="CV30" s="797">
        <v>6.64</v>
      </c>
      <c r="CW30" s="795">
        <v>0</v>
      </c>
      <c r="CX30" s="796">
        <v>0</v>
      </c>
      <c r="CY30" s="797">
        <v>0</v>
      </c>
      <c r="CZ30" s="795">
        <v>345.18</v>
      </c>
      <c r="DA30" s="796">
        <v>325.93</v>
      </c>
      <c r="DB30" s="797">
        <v>5.91</v>
      </c>
      <c r="DC30" s="66"/>
      <c r="DD30" s="66"/>
      <c r="DE30" s="66" t="s">
        <v>80</v>
      </c>
      <c r="DF30" s="95">
        <v>49.2</v>
      </c>
      <c r="DG30" s="95">
        <v>46.58</v>
      </c>
      <c r="DH30" s="95">
        <v>40.270000000000003</v>
      </c>
      <c r="DI30" s="95">
        <v>45.35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25612</v>
      </c>
      <c r="DR30" s="866">
        <v>783</v>
      </c>
      <c r="DS30" s="866">
        <v>349828</v>
      </c>
      <c r="DT30" s="862">
        <v>1333</v>
      </c>
      <c r="DU30" s="860"/>
      <c r="DV30" s="861"/>
      <c r="DW30" s="861"/>
      <c r="DX30" s="861"/>
      <c r="DY30" s="840">
        <v>377556</v>
      </c>
      <c r="DZ30" s="866">
        <v>209782</v>
      </c>
      <c r="EA30" s="1012">
        <v>587338</v>
      </c>
      <c r="EB30" s="102"/>
      <c r="EC30" s="102"/>
      <c r="ED30" s="852" t="s">
        <v>72</v>
      </c>
      <c r="EE30" s="1023">
        <v>112</v>
      </c>
      <c r="EF30" s="1024">
        <v>0</v>
      </c>
      <c r="EG30" s="1024">
        <v>461</v>
      </c>
      <c r="EH30" s="862">
        <v>300</v>
      </c>
      <c r="EI30" s="860"/>
      <c r="EJ30" s="861"/>
      <c r="EK30" s="861"/>
      <c r="EL30" s="861"/>
      <c r="EM30" s="840">
        <v>873</v>
      </c>
      <c r="EN30" s="1024">
        <v>1163</v>
      </c>
      <c r="EO30" s="1017">
        <v>2036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0</v>
      </c>
      <c r="FQ30" s="742">
        <v>0</v>
      </c>
      <c r="FR30" s="743">
        <v>0</v>
      </c>
      <c r="FS30" s="741">
        <v>0</v>
      </c>
      <c r="FT30" s="744">
        <v>0</v>
      </c>
      <c r="FU30" s="745">
        <v>0</v>
      </c>
      <c r="FV30" s="66"/>
      <c r="FW30" s="794" t="s">
        <v>38</v>
      </c>
      <c r="FX30" s="795">
        <v>453.05</v>
      </c>
      <c r="FY30" s="796">
        <v>427.2</v>
      </c>
      <c r="FZ30" s="797">
        <v>6.05</v>
      </c>
      <c r="GA30" s="795">
        <v>0</v>
      </c>
      <c r="GB30" s="796">
        <v>0</v>
      </c>
      <c r="GC30" s="797">
        <v>0</v>
      </c>
      <c r="GD30" s="795">
        <v>313.58</v>
      </c>
      <c r="GE30" s="796">
        <v>302.60000000000002</v>
      </c>
      <c r="GF30" s="797">
        <v>3.63</v>
      </c>
      <c r="GG30" s="66"/>
      <c r="GH30" s="66"/>
      <c r="GI30" s="66" t="s">
        <v>80</v>
      </c>
      <c r="GJ30" s="95">
        <v>50.72</v>
      </c>
      <c r="GK30" s="95">
        <v>54.56</v>
      </c>
      <c r="GL30" s="95">
        <v>51.68</v>
      </c>
      <c r="GM30" s="95">
        <v>52.32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32623</v>
      </c>
      <c r="GV30" s="866">
        <v>1107</v>
      </c>
      <c r="GW30" s="866">
        <v>442258</v>
      </c>
      <c r="GX30" s="862">
        <v>665</v>
      </c>
      <c r="GY30" s="861"/>
      <c r="GZ30" s="861"/>
      <c r="HA30" s="861"/>
      <c r="HB30" s="861"/>
      <c r="HC30" s="840">
        <v>476653</v>
      </c>
      <c r="HD30" s="866">
        <v>289765</v>
      </c>
      <c r="HE30" s="1012">
        <v>766418</v>
      </c>
      <c r="HF30" s="102"/>
      <c r="HG30" s="102"/>
      <c r="HH30" s="852" t="s">
        <v>72</v>
      </c>
      <c r="HI30" s="1023">
        <v>0</v>
      </c>
      <c r="HJ30" s="1024">
        <v>0</v>
      </c>
      <c r="HK30" s="1024">
        <v>3376</v>
      </c>
      <c r="HL30" s="862">
        <v>321</v>
      </c>
      <c r="HM30" s="861"/>
      <c r="HN30" s="861"/>
      <c r="HO30" s="861"/>
      <c r="HP30" s="861"/>
      <c r="HQ30" s="840">
        <v>3697</v>
      </c>
      <c r="HR30" s="1024">
        <v>2315</v>
      </c>
      <c r="HS30" s="1017">
        <v>6012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0</v>
      </c>
      <c r="IU30" s="742">
        <v>0</v>
      </c>
      <c r="IV30" s="743">
        <v>0</v>
      </c>
      <c r="IW30" s="741">
        <v>0</v>
      </c>
      <c r="IX30" s="744">
        <v>5</v>
      </c>
      <c r="IY30" s="745">
        <v>-100</v>
      </c>
      <c r="IZ30" s="66"/>
      <c r="JA30" s="794" t="s">
        <v>38</v>
      </c>
      <c r="JB30" s="795">
        <v>464.7</v>
      </c>
      <c r="JC30" s="796">
        <v>445.3</v>
      </c>
      <c r="JD30" s="797">
        <v>4.3600000000000003</v>
      </c>
      <c r="JE30" s="795">
        <v>0</v>
      </c>
      <c r="JF30" s="796">
        <v>0</v>
      </c>
      <c r="JG30" s="797">
        <v>0</v>
      </c>
      <c r="JH30" s="795">
        <v>318.10000000000002</v>
      </c>
      <c r="JI30" s="796">
        <v>305.83999999999997</v>
      </c>
      <c r="JJ30" s="797">
        <v>4.01</v>
      </c>
      <c r="JK30" s="66"/>
      <c r="JL30" s="66"/>
      <c r="JM30" s="66" t="s">
        <v>80</v>
      </c>
      <c r="JN30" s="95">
        <v>56.19</v>
      </c>
      <c r="JO30" s="95">
        <v>57.79</v>
      </c>
      <c r="JP30" s="95">
        <v>59.19</v>
      </c>
      <c r="JQ30" s="95">
        <v>57.72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36152</v>
      </c>
      <c r="JZ30" s="866">
        <v>927</v>
      </c>
      <c r="KA30" s="866">
        <v>325747</v>
      </c>
      <c r="KB30" s="865">
        <v>14345</v>
      </c>
      <c r="KC30" s="866"/>
      <c r="KD30" s="866"/>
      <c r="KE30" s="866"/>
      <c r="KF30" s="866"/>
      <c r="KG30" s="867">
        <v>377171</v>
      </c>
      <c r="KH30" s="866">
        <v>247277</v>
      </c>
      <c r="KI30" s="1012">
        <v>624448</v>
      </c>
      <c r="KJ30" s="102"/>
      <c r="KK30" s="102"/>
      <c r="KL30" s="852" t="s">
        <v>72</v>
      </c>
      <c r="KM30" s="1023">
        <v>675</v>
      </c>
      <c r="KN30" s="1024">
        <v>0</v>
      </c>
      <c r="KO30" s="1024">
        <v>5449</v>
      </c>
      <c r="KP30" s="865">
        <v>59</v>
      </c>
      <c r="KQ30" s="866"/>
      <c r="KR30" s="866"/>
      <c r="KS30" s="866"/>
      <c r="KT30" s="866"/>
      <c r="KU30" s="867">
        <v>6183</v>
      </c>
      <c r="KV30" s="1024">
        <v>2544</v>
      </c>
      <c r="KW30" s="1017">
        <v>8727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8</v>
      </c>
      <c r="LY30" s="756">
        <v>16</v>
      </c>
      <c r="LZ30" s="757">
        <v>-50</v>
      </c>
      <c r="MA30" s="73"/>
      <c r="MB30" s="794" t="s">
        <v>38</v>
      </c>
      <c r="MC30" s="795">
        <v>438.15</v>
      </c>
      <c r="MD30" s="796">
        <v>414.37</v>
      </c>
      <c r="ME30" s="797">
        <v>5.74</v>
      </c>
      <c r="MF30" s="795">
        <v>0</v>
      </c>
      <c r="MG30" s="796">
        <v>0</v>
      </c>
      <c r="MH30" s="797">
        <v>0</v>
      </c>
      <c r="MI30" s="795">
        <v>319.8</v>
      </c>
      <c r="MJ30" s="796">
        <v>305.27999999999997</v>
      </c>
      <c r="MK30" s="797">
        <v>4.76</v>
      </c>
      <c r="ML30" s="4"/>
      <c r="MM30" s="4"/>
      <c r="MN30" s="4" t="s">
        <v>80</v>
      </c>
      <c r="MO30" s="990">
        <v>50.84</v>
      </c>
      <c r="MP30" s="990">
        <v>45.35</v>
      </c>
      <c r="MQ30" s="990">
        <v>52.32</v>
      </c>
      <c r="MR30" s="990">
        <v>57.72</v>
      </c>
      <c r="MS30" s="991">
        <v>51.56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122590</v>
      </c>
      <c r="NB30" s="869">
        <v>3516</v>
      </c>
      <c r="NC30" s="869">
        <v>1425560</v>
      </c>
      <c r="ND30" s="870">
        <v>71964</v>
      </c>
      <c r="NE30" s="869"/>
      <c r="NF30" s="869"/>
      <c r="NG30" s="869"/>
      <c r="NH30" s="869"/>
      <c r="NI30" s="871">
        <v>1623630</v>
      </c>
      <c r="NJ30" s="1027">
        <v>973932</v>
      </c>
      <c r="NK30" s="873">
        <v>2597562</v>
      </c>
      <c r="NL30" s="585"/>
      <c r="NM30" s="585"/>
      <c r="NN30" s="859" t="s">
        <v>72</v>
      </c>
      <c r="NO30" s="868">
        <v>1276</v>
      </c>
      <c r="NP30" s="869">
        <v>0</v>
      </c>
      <c r="NQ30" s="869">
        <v>10053</v>
      </c>
      <c r="NR30" s="870">
        <v>962</v>
      </c>
      <c r="NS30" s="869"/>
      <c r="NT30" s="869"/>
      <c r="NU30" s="869"/>
      <c r="NV30" s="869"/>
      <c r="NW30" s="871">
        <v>12291</v>
      </c>
      <c r="NX30" s="841">
        <v>9443</v>
      </c>
      <c r="NY30" s="873">
        <v>21734</v>
      </c>
    </row>
    <row r="31" spans="1:389" ht="23.25" customHeight="1" thickBot="1" x14ac:dyDescent="0.3">
      <c r="A31" s="58" t="s">
        <v>116</v>
      </c>
      <c r="B31" s="1029">
        <v>5494</v>
      </c>
      <c r="C31" s="1030">
        <v>5494</v>
      </c>
      <c r="D31" s="739">
        <v>0</v>
      </c>
      <c r="E31" s="63"/>
      <c r="F31" s="63"/>
      <c r="G31" s="740" t="s">
        <v>117</v>
      </c>
      <c r="H31" s="741">
        <v>0</v>
      </c>
      <c r="I31" s="742">
        <v>0</v>
      </c>
      <c r="J31" s="743">
        <v>0</v>
      </c>
      <c r="K31" s="741">
        <v>0</v>
      </c>
      <c r="L31" s="744">
        <v>0</v>
      </c>
      <c r="M31" s="745">
        <v>0</v>
      </c>
      <c r="N31" s="66"/>
      <c r="O31" s="794" t="s">
        <v>52</v>
      </c>
      <c r="P31" s="795">
        <v>461.04</v>
      </c>
      <c r="Q31" s="796">
        <v>440.27</v>
      </c>
      <c r="R31" s="797">
        <v>4.72</v>
      </c>
      <c r="S31" s="795">
        <v>415.93</v>
      </c>
      <c r="T31" s="796">
        <v>391.54</v>
      </c>
      <c r="U31" s="797">
        <v>6.23</v>
      </c>
      <c r="V31" s="795">
        <v>450.96</v>
      </c>
      <c r="W31" s="796">
        <v>429.69</v>
      </c>
      <c r="X31" s="797">
        <v>4.95</v>
      </c>
      <c r="Y31" s="66"/>
      <c r="Z31" s="66"/>
      <c r="AA31" s="66" t="s">
        <v>84</v>
      </c>
      <c r="AB31" s="95">
        <v>44.72</v>
      </c>
      <c r="AC31" s="95">
        <v>41.05</v>
      </c>
      <c r="AD31" s="95">
        <v>40.1</v>
      </c>
      <c r="AE31" s="95">
        <v>41.96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5494</v>
      </c>
      <c r="CG31" s="1030">
        <v>5494</v>
      </c>
      <c r="CH31" s="739">
        <v>0</v>
      </c>
      <c r="CI31" s="63"/>
      <c r="CJ31" s="63"/>
      <c r="CK31" s="740" t="s">
        <v>117</v>
      </c>
      <c r="CL31" s="741">
        <v>0</v>
      </c>
      <c r="CM31" s="742">
        <v>0</v>
      </c>
      <c r="CN31" s="743">
        <v>0</v>
      </c>
      <c r="CO31" s="741">
        <v>0</v>
      </c>
      <c r="CP31" s="744">
        <v>0</v>
      </c>
      <c r="CQ31" s="745">
        <v>0</v>
      </c>
      <c r="CR31" s="66"/>
      <c r="CS31" s="794" t="s">
        <v>52</v>
      </c>
      <c r="CT31" s="795">
        <v>368.63</v>
      </c>
      <c r="CU31" s="796">
        <v>344.2</v>
      </c>
      <c r="CV31" s="797">
        <v>7.1</v>
      </c>
      <c r="CW31" s="795">
        <v>311.67</v>
      </c>
      <c r="CX31" s="796">
        <v>293.33999999999997</v>
      </c>
      <c r="CY31" s="797">
        <v>6.25</v>
      </c>
      <c r="CZ31" s="795">
        <v>354.33</v>
      </c>
      <c r="DA31" s="796">
        <v>331.7</v>
      </c>
      <c r="DB31" s="797">
        <v>6.82</v>
      </c>
      <c r="DC31" s="66"/>
      <c r="DD31" s="66"/>
      <c r="DE31" s="66" t="s">
        <v>84</v>
      </c>
      <c r="DF31" s="95">
        <v>47.82</v>
      </c>
      <c r="DG31" s="95">
        <v>40.24</v>
      </c>
      <c r="DH31" s="95">
        <v>36.93</v>
      </c>
      <c r="DI31" s="95">
        <v>41.66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5494</v>
      </c>
      <c r="FK31" s="1030">
        <v>5494</v>
      </c>
      <c r="FL31" s="739">
        <v>0</v>
      </c>
      <c r="FM31" s="63"/>
      <c r="FN31" s="63"/>
      <c r="FO31" s="740" t="s">
        <v>117</v>
      </c>
      <c r="FP31" s="741">
        <v>8</v>
      </c>
      <c r="FQ31" s="742">
        <v>4</v>
      </c>
      <c r="FR31" s="743">
        <v>6</v>
      </c>
      <c r="FS31" s="741">
        <v>18</v>
      </c>
      <c r="FT31" s="744">
        <v>23</v>
      </c>
      <c r="FU31" s="745">
        <v>-21.74</v>
      </c>
      <c r="FV31" s="66"/>
      <c r="FW31" s="794" t="s">
        <v>52</v>
      </c>
      <c r="FX31" s="795">
        <v>361.54</v>
      </c>
      <c r="FY31" s="796">
        <v>347.12</v>
      </c>
      <c r="FZ31" s="797">
        <v>4.1500000000000004</v>
      </c>
      <c r="GA31" s="795">
        <v>330.96</v>
      </c>
      <c r="GB31" s="796">
        <v>319.43</v>
      </c>
      <c r="GC31" s="797">
        <v>3.61</v>
      </c>
      <c r="GD31" s="795">
        <v>352.13</v>
      </c>
      <c r="GE31" s="796">
        <v>339.04</v>
      </c>
      <c r="GF31" s="797">
        <v>3.86</v>
      </c>
      <c r="GG31" s="66"/>
      <c r="GH31" s="66"/>
      <c r="GI31" s="66" t="s">
        <v>84</v>
      </c>
      <c r="GJ31" s="95">
        <v>53.38</v>
      </c>
      <c r="GK31" s="95">
        <v>53.95</v>
      </c>
      <c r="GL31" s="95">
        <v>48.27</v>
      </c>
      <c r="GM31" s="95">
        <v>51.87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5494</v>
      </c>
      <c r="IO31" s="1030">
        <v>5494</v>
      </c>
      <c r="IP31" s="739">
        <v>0</v>
      </c>
      <c r="IQ31" s="63"/>
      <c r="IR31" s="63"/>
      <c r="IS31" s="740" t="s">
        <v>117</v>
      </c>
      <c r="IT31" s="741">
        <v>0</v>
      </c>
      <c r="IU31" s="742">
        <v>10</v>
      </c>
      <c r="IV31" s="743">
        <v>2</v>
      </c>
      <c r="IW31" s="741">
        <v>12</v>
      </c>
      <c r="IX31" s="744">
        <v>17</v>
      </c>
      <c r="IY31" s="745">
        <v>-29.41</v>
      </c>
      <c r="IZ31" s="66"/>
      <c r="JA31" s="794" t="s">
        <v>52</v>
      </c>
      <c r="JB31" s="795">
        <v>414.64</v>
      </c>
      <c r="JC31" s="796">
        <v>405.19</v>
      </c>
      <c r="JD31" s="797">
        <v>2.33</v>
      </c>
      <c r="JE31" s="795">
        <v>294.91000000000003</v>
      </c>
      <c r="JF31" s="796">
        <v>283.87</v>
      </c>
      <c r="JG31" s="797">
        <v>3.89</v>
      </c>
      <c r="JH31" s="795">
        <v>376.87</v>
      </c>
      <c r="JI31" s="796">
        <v>367.2</v>
      </c>
      <c r="JJ31" s="797">
        <v>2.63</v>
      </c>
      <c r="JK31" s="66"/>
      <c r="JL31" s="66"/>
      <c r="JM31" s="66" t="s">
        <v>84</v>
      </c>
      <c r="JN31" s="95">
        <v>46.29</v>
      </c>
      <c r="JO31" s="95">
        <v>47.08</v>
      </c>
      <c r="JP31" s="95">
        <v>50.63</v>
      </c>
      <c r="JQ31" s="95">
        <v>48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5494</v>
      </c>
      <c r="LS31" s="1039">
        <v>5494</v>
      </c>
      <c r="LT31" s="755">
        <v>0</v>
      </c>
      <c r="LU31" s="63"/>
      <c r="LV31" s="63"/>
      <c r="LW31" s="740" t="s">
        <v>117</v>
      </c>
      <c r="LX31" s="57">
        <v>30</v>
      </c>
      <c r="LY31" s="756">
        <v>40</v>
      </c>
      <c r="LZ31" s="757">
        <v>-25</v>
      </c>
      <c r="MA31" s="73"/>
      <c r="MB31" s="794" t="s">
        <v>52</v>
      </c>
      <c r="MC31" s="795">
        <v>404.03</v>
      </c>
      <c r="MD31" s="796">
        <v>386</v>
      </c>
      <c r="ME31" s="797">
        <v>4.67</v>
      </c>
      <c r="MF31" s="795">
        <v>337.56</v>
      </c>
      <c r="MG31" s="796">
        <v>321.08999999999997</v>
      </c>
      <c r="MH31" s="797">
        <v>5.13</v>
      </c>
      <c r="MI31" s="795">
        <v>386.07</v>
      </c>
      <c r="MJ31" s="796">
        <v>368.91</v>
      </c>
      <c r="MK31" s="797">
        <v>4.6500000000000004</v>
      </c>
      <c r="ML31" s="4"/>
      <c r="MM31" s="4"/>
      <c r="MN31" s="4" t="s">
        <v>84</v>
      </c>
      <c r="MO31" s="990">
        <v>41.96</v>
      </c>
      <c r="MP31" s="990">
        <v>41.66</v>
      </c>
      <c r="MQ31" s="990">
        <v>51.87</v>
      </c>
      <c r="MR31" s="990">
        <v>48</v>
      </c>
      <c r="MS31" s="991">
        <v>45.87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62.58</v>
      </c>
      <c r="C32" s="1043">
        <v>58.15</v>
      </c>
      <c r="D32" s="739">
        <v>4.43</v>
      </c>
      <c r="E32" s="584"/>
      <c r="F32" s="63"/>
      <c r="G32" s="740" t="s">
        <v>119</v>
      </c>
      <c r="H32" s="741">
        <v>11</v>
      </c>
      <c r="I32" s="742">
        <v>28</v>
      </c>
      <c r="J32" s="743">
        <v>16</v>
      </c>
      <c r="K32" s="741">
        <v>55</v>
      </c>
      <c r="L32" s="744">
        <v>64</v>
      </c>
      <c r="M32" s="745">
        <v>-14.06</v>
      </c>
      <c r="N32" s="66"/>
      <c r="O32" s="794" t="s">
        <v>58</v>
      </c>
      <c r="P32" s="795">
        <v>363.88</v>
      </c>
      <c r="Q32" s="980">
        <v>343.2</v>
      </c>
      <c r="R32" s="797">
        <v>6.03</v>
      </c>
      <c r="S32" s="795">
        <v>359.73</v>
      </c>
      <c r="T32" s="796">
        <v>343.32</v>
      </c>
      <c r="U32" s="797">
        <v>4.78</v>
      </c>
      <c r="V32" s="795">
        <v>362.96</v>
      </c>
      <c r="W32" s="796">
        <v>343.22</v>
      </c>
      <c r="X32" s="797">
        <v>5.75</v>
      </c>
      <c r="Y32" s="66"/>
      <c r="Z32" s="92" t="s">
        <v>60</v>
      </c>
      <c r="AA32" s="92"/>
      <c r="AB32" s="936">
        <v>134378</v>
      </c>
      <c r="AC32" s="936">
        <v>115872</v>
      </c>
      <c r="AD32" s="936">
        <v>126142</v>
      </c>
      <c r="AE32" s="936">
        <v>376392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32684</v>
      </c>
      <c r="AN32" s="912">
        <v>1049</v>
      </c>
      <c r="AO32" s="912">
        <v>341052</v>
      </c>
      <c r="AP32" s="911">
        <v>86295</v>
      </c>
      <c r="AQ32" s="912"/>
      <c r="AR32" s="912"/>
      <c r="AS32" s="912"/>
      <c r="AT32" s="912"/>
      <c r="AU32" s="911">
        <v>461080</v>
      </c>
      <c r="AV32" s="912">
        <v>290542</v>
      </c>
      <c r="AW32" s="1045">
        <v>751622</v>
      </c>
      <c r="AX32" s="102"/>
      <c r="AY32" s="102"/>
      <c r="AZ32" s="915" t="s">
        <v>49</v>
      </c>
      <c r="BA32" s="1046">
        <v>556</v>
      </c>
      <c r="BB32" s="1047">
        <v>0</v>
      </c>
      <c r="BC32" s="1047">
        <v>1051</v>
      </c>
      <c r="BD32" s="1048">
        <v>407</v>
      </c>
      <c r="BE32" s="1047"/>
      <c r="BF32" s="1047"/>
      <c r="BG32" s="1047"/>
      <c r="BH32" s="1047"/>
      <c r="BI32" s="1049">
        <v>2014</v>
      </c>
      <c r="BJ32" s="1047">
        <v>4649</v>
      </c>
      <c r="BK32" s="1050">
        <v>6663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61.59</v>
      </c>
      <c r="CG32" s="1043">
        <v>60.66</v>
      </c>
      <c r="CH32" s="739">
        <v>0.93</v>
      </c>
      <c r="CI32" s="584"/>
      <c r="CJ32" s="63"/>
      <c r="CK32" s="740" t="s">
        <v>119</v>
      </c>
      <c r="CL32" s="741">
        <v>17</v>
      </c>
      <c r="CM32" s="742">
        <v>4</v>
      </c>
      <c r="CN32" s="743">
        <v>10</v>
      </c>
      <c r="CO32" s="741">
        <v>31</v>
      </c>
      <c r="CP32" s="744">
        <v>25</v>
      </c>
      <c r="CQ32" s="745">
        <v>24</v>
      </c>
      <c r="CR32" s="66"/>
      <c r="CS32" s="794" t="s">
        <v>58</v>
      </c>
      <c r="CT32" s="795">
        <v>387.21</v>
      </c>
      <c r="CU32" s="980">
        <v>371.29</v>
      </c>
      <c r="CV32" s="797">
        <v>4.29</v>
      </c>
      <c r="CW32" s="795">
        <v>361.54</v>
      </c>
      <c r="CX32" s="796">
        <v>343.7</v>
      </c>
      <c r="CY32" s="797">
        <v>5.19</v>
      </c>
      <c r="CZ32" s="795">
        <v>380.77</v>
      </c>
      <c r="DA32" s="796">
        <v>364.51</v>
      </c>
      <c r="DB32" s="797">
        <v>4.46</v>
      </c>
      <c r="DC32" s="66"/>
      <c r="DD32" s="92" t="s">
        <v>60</v>
      </c>
      <c r="DE32" s="92"/>
      <c r="DF32" s="936">
        <v>138337</v>
      </c>
      <c r="DG32" s="936">
        <v>145076</v>
      </c>
      <c r="DH32" s="936">
        <v>135130</v>
      </c>
      <c r="DI32" s="936">
        <v>418543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34489</v>
      </c>
      <c r="DR32" s="912">
        <v>1175</v>
      </c>
      <c r="DS32" s="912">
        <v>382156</v>
      </c>
      <c r="DT32" s="906">
        <v>1982</v>
      </c>
      <c r="DU32" s="905"/>
      <c r="DV32" s="905"/>
      <c r="DW32" s="905"/>
      <c r="DX32" s="905"/>
      <c r="DY32" s="909">
        <v>419802</v>
      </c>
      <c r="DZ32" s="912">
        <v>290007</v>
      </c>
      <c r="EA32" s="1045">
        <v>709809</v>
      </c>
      <c r="EB32" s="102"/>
      <c r="EC32" s="102"/>
      <c r="ED32" s="915" t="s">
        <v>49</v>
      </c>
      <c r="EE32" s="1046">
        <v>158</v>
      </c>
      <c r="EF32" s="1047">
        <v>0</v>
      </c>
      <c r="EG32" s="1047">
        <v>565</v>
      </c>
      <c r="EH32" s="906">
        <v>395</v>
      </c>
      <c r="EI32" s="905"/>
      <c r="EJ32" s="905"/>
      <c r="EK32" s="905"/>
      <c r="EL32" s="905"/>
      <c r="EM32" s="909">
        <v>1118</v>
      </c>
      <c r="EN32" s="1047">
        <v>1554</v>
      </c>
      <c r="EO32" s="1050">
        <v>2672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66.47</v>
      </c>
      <c r="FK32" s="1043">
        <v>65.83</v>
      </c>
      <c r="FL32" s="739">
        <v>0.64</v>
      </c>
      <c r="FM32" s="584"/>
      <c r="FN32" s="63"/>
      <c r="FO32" s="740" t="s">
        <v>119</v>
      </c>
      <c r="FP32" s="741">
        <v>152</v>
      </c>
      <c r="FQ32" s="742">
        <v>182</v>
      </c>
      <c r="FR32" s="743">
        <v>164</v>
      </c>
      <c r="FS32" s="741">
        <v>498</v>
      </c>
      <c r="FT32" s="744">
        <v>462</v>
      </c>
      <c r="FU32" s="745">
        <v>7.79</v>
      </c>
      <c r="FV32" s="66"/>
      <c r="FW32" s="794" t="s">
        <v>58</v>
      </c>
      <c r="FX32" s="795">
        <v>431.72</v>
      </c>
      <c r="FY32" s="980">
        <v>415.6</v>
      </c>
      <c r="FZ32" s="797">
        <v>3.88</v>
      </c>
      <c r="GA32" s="795">
        <v>572.98</v>
      </c>
      <c r="GB32" s="796">
        <v>546.26</v>
      </c>
      <c r="GC32" s="797">
        <v>4.8899999999999997</v>
      </c>
      <c r="GD32" s="795">
        <v>475.2</v>
      </c>
      <c r="GE32" s="796">
        <v>453.71</v>
      </c>
      <c r="GF32" s="797">
        <v>4.74</v>
      </c>
      <c r="GG32" s="66"/>
      <c r="GH32" s="92" t="s">
        <v>60</v>
      </c>
      <c r="GI32" s="92"/>
      <c r="GJ32" s="936">
        <v>173634</v>
      </c>
      <c r="GK32" s="936">
        <v>165354</v>
      </c>
      <c r="GL32" s="936">
        <v>164391</v>
      </c>
      <c r="GM32" s="936">
        <v>503379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39251</v>
      </c>
      <c r="GV32" s="912">
        <v>1661</v>
      </c>
      <c r="GW32" s="912">
        <v>457965</v>
      </c>
      <c r="GX32" s="906">
        <v>903</v>
      </c>
      <c r="GY32" s="905"/>
      <c r="GZ32" s="905"/>
      <c r="HA32" s="905"/>
      <c r="HB32" s="905"/>
      <c r="HC32" s="909">
        <v>499780</v>
      </c>
      <c r="HD32" s="912">
        <v>329997</v>
      </c>
      <c r="HE32" s="1045">
        <v>829777</v>
      </c>
      <c r="HF32" s="102"/>
      <c r="HG32" s="102"/>
      <c r="HH32" s="915" t="s">
        <v>49</v>
      </c>
      <c r="HI32" s="1046">
        <v>0</v>
      </c>
      <c r="HJ32" s="1047">
        <v>0</v>
      </c>
      <c r="HK32" s="1047">
        <v>4502</v>
      </c>
      <c r="HL32" s="906">
        <v>539</v>
      </c>
      <c r="HM32" s="905"/>
      <c r="HN32" s="905"/>
      <c r="HO32" s="905"/>
      <c r="HP32" s="905"/>
      <c r="HQ32" s="909">
        <v>5041</v>
      </c>
      <c r="HR32" s="1047">
        <v>3189</v>
      </c>
      <c r="HS32" s="1050">
        <v>8230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64.53</v>
      </c>
      <c r="IO32" s="1043">
        <v>61.66</v>
      </c>
      <c r="IP32" s="739">
        <v>2.87</v>
      </c>
      <c r="IQ32" s="584"/>
      <c r="IR32" s="63"/>
      <c r="IS32" s="740" t="s">
        <v>119</v>
      </c>
      <c r="IT32" s="741">
        <v>25</v>
      </c>
      <c r="IU32" s="742">
        <v>21</v>
      </c>
      <c r="IV32" s="743">
        <v>23</v>
      </c>
      <c r="IW32" s="741">
        <v>69</v>
      </c>
      <c r="IX32" s="744">
        <v>68</v>
      </c>
      <c r="IY32" s="745">
        <v>1.47</v>
      </c>
      <c r="IZ32" s="66"/>
      <c r="JA32" s="794" t="s">
        <v>58</v>
      </c>
      <c r="JB32" s="795">
        <v>341.18</v>
      </c>
      <c r="JC32" s="980">
        <v>330.25</v>
      </c>
      <c r="JD32" s="797">
        <v>3.31</v>
      </c>
      <c r="JE32" s="795">
        <v>337.58</v>
      </c>
      <c r="JF32" s="796">
        <v>324.69</v>
      </c>
      <c r="JG32" s="797">
        <v>3.97</v>
      </c>
      <c r="JH32" s="795">
        <v>340.04</v>
      </c>
      <c r="JI32" s="796">
        <v>328.51</v>
      </c>
      <c r="JJ32" s="797">
        <v>3.51</v>
      </c>
      <c r="JK32" s="66"/>
      <c r="JL32" s="92" t="s">
        <v>60</v>
      </c>
      <c r="JM32" s="92"/>
      <c r="JN32" s="936">
        <v>129549</v>
      </c>
      <c r="JO32" s="936">
        <v>130586</v>
      </c>
      <c r="JP32" s="936">
        <v>130010</v>
      </c>
      <c r="JQ32" s="936">
        <v>390145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41083</v>
      </c>
      <c r="JZ32" s="912">
        <v>1391</v>
      </c>
      <c r="KA32" s="912">
        <v>339901</v>
      </c>
      <c r="KB32" s="911">
        <v>20055</v>
      </c>
      <c r="KC32" s="912"/>
      <c r="KD32" s="912"/>
      <c r="KE32" s="912"/>
      <c r="KF32" s="912"/>
      <c r="KG32" s="913">
        <v>402430</v>
      </c>
      <c r="KH32" s="912">
        <v>310425</v>
      </c>
      <c r="KI32" s="1045">
        <v>712855</v>
      </c>
      <c r="KJ32" s="102"/>
      <c r="KK32" s="102"/>
      <c r="KL32" s="915" t="s">
        <v>49</v>
      </c>
      <c r="KM32" s="1046">
        <v>686</v>
      </c>
      <c r="KN32" s="1047">
        <v>0</v>
      </c>
      <c r="KO32" s="1047">
        <v>7084</v>
      </c>
      <c r="KP32" s="911">
        <v>59</v>
      </c>
      <c r="KQ32" s="912"/>
      <c r="KR32" s="912"/>
      <c r="KS32" s="912"/>
      <c r="KT32" s="912"/>
      <c r="KU32" s="913">
        <v>7829</v>
      </c>
      <c r="KV32" s="1047">
        <v>3396</v>
      </c>
      <c r="KW32" s="1050">
        <v>11225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63.79</v>
      </c>
      <c r="LS32" s="1052">
        <v>61.57</v>
      </c>
      <c r="LT32" s="755">
        <v>2.2200000000000002</v>
      </c>
      <c r="LU32" s="63"/>
      <c r="LV32" s="63"/>
      <c r="LW32" s="740" t="s">
        <v>119</v>
      </c>
      <c r="LX32" s="57">
        <v>653</v>
      </c>
      <c r="LY32" s="756">
        <v>619</v>
      </c>
      <c r="LZ32" s="757">
        <v>5.49</v>
      </c>
      <c r="MA32" s="73"/>
      <c r="MB32" s="794" t="s">
        <v>58</v>
      </c>
      <c r="MC32" s="795">
        <v>379.83</v>
      </c>
      <c r="MD32" s="796">
        <v>364.23</v>
      </c>
      <c r="ME32" s="797">
        <v>4.28</v>
      </c>
      <c r="MF32" s="795">
        <v>412.11</v>
      </c>
      <c r="MG32" s="796">
        <v>393.2</v>
      </c>
      <c r="MH32" s="797">
        <v>4.8099999999999996</v>
      </c>
      <c r="MI32" s="795">
        <v>388.55</v>
      </c>
      <c r="MJ32" s="796">
        <v>371.86</v>
      </c>
      <c r="MK32" s="797">
        <v>4.49</v>
      </c>
      <c r="ML32" s="4"/>
      <c r="MM32" s="781" t="s">
        <v>60</v>
      </c>
      <c r="MN32" s="781"/>
      <c r="MO32" s="782">
        <v>376392</v>
      </c>
      <c r="MP32" s="782">
        <v>418543</v>
      </c>
      <c r="MQ32" s="782">
        <v>503379</v>
      </c>
      <c r="MR32" s="782">
        <v>390145</v>
      </c>
      <c r="MS32" s="782">
        <v>1688459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147507</v>
      </c>
      <c r="NB32" s="917">
        <v>5276</v>
      </c>
      <c r="NC32" s="917">
        <v>1521074</v>
      </c>
      <c r="ND32" s="918">
        <v>109235</v>
      </c>
      <c r="NE32" s="917"/>
      <c r="NF32" s="917"/>
      <c r="NG32" s="917"/>
      <c r="NH32" s="917"/>
      <c r="NI32" s="919">
        <v>1783092</v>
      </c>
      <c r="NJ32" s="917">
        <v>1220971</v>
      </c>
      <c r="NK32" s="919">
        <v>3004063</v>
      </c>
      <c r="NL32" s="585"/>
      <c r="NM32" s="585"/>
      <c r="NN32" s="916" t="s">
        <v>49</v>
      </c>
      <c r="NO32" s="916">
        <v>1400</v>
      </c>
      <c r="NP32" s="917">
        <v>0</v>
      </c>
      <c r="NQ32" s="917">
        <v>13202</v>
      </c>
      <c r="NR32" s="918">
        <v>1400</v>
      </c>
      <c r="NS32" s="917"/>
      <c r="NT32" s="917"/>
      <c r="NU32" s="917"/>
      <c r="NV32" s="917"/>
      <c r="NW32" s="919">
        <v>16002</v>
      </c>
      <c r="NX32" s="919">
        <v>12788</v>
      </c>
      <c r="NY32" s="919">
        <v>28790</v>
      </c>
    </row>
    <row r="33" spans="1:389" ht="23.25" customHeight="1" thickTop="1" x14ac:dyDescent="0.25">
      <c r="A33" s="58" t="s">
        <v>120</v>
      </c>
      <c r="B33" s="1053">
        <v>376392</v>
      </c>
      <c r="C33" s="1030">
        <v>356093</v>
      </c>
      <c r="D33" s="739">
        <v>5.7</v>
      </c>
      <c r="E33" s="63"/>
      <c r="F33" s="63"/>
      <c r="G33" s="740" t="s">
        <v>121</v>
      </c>
      <c r="H33" s="741">
        <v>0</v>
      </c>
      <c r="I33" s="742">
        <v>0</v>
      </c>
      <c r="J33" s="743">
        <v>0</v>
      </c>
      <c r="K33" s="741">
        <v>0</v>
      </c>
      <c r="L33" s="744">
        <v>0</v>
      </c>
      <c r="M33" s="745">
        <v>0</v>
      </c>
      <c r="N33" s="66"/>
      <c r="O33" s="794" t="s">
        <v>63</v>
      </c>
      <c r="P33" s="795">
        <v>148.15</v>
      </c>
      <c r="Q33" s="796">
        <v>140.78</v>
      </c>
      <c r="R33" s="797">
        <v>5.24</v>
      </c>
      <c r="S33" s="795">
        <v>107.86</v>
      </c>
      <c r="T33" s="796">
        <v>101.63</v>
      </c>
      <c r="U33" s="797">
        <v>6.13</v>
      </c>
      <c r="V33" s="795">
        <v>139.13999999999999</v>
      </c>
      <c r="W33" s="796">
        <v>132.28</v>
      </c>
      <c r="X33" s="797">
        <v>5.19</v>
      </c>
      <c r="Y33" s="66"/>
      <c r="Z33" s="66"/>
      <c r="AA33" s="66" t="s">
        <v>39</v>
      </c>
      <c r="AB33" s="799">
        <v>357</v>
      </c>
      <c r="AC33" s="799">
        <v>329</v>
      </c>
      <c r="AD33" s="799">
        <v>363</v>
      </c>
      <c r="AE33" s="799">
        <v>1049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418543</v>
      </c>
      <c r="CG33" s="1030">
        <v>403818</v>
      </c>
      <c r="CH33" s="739">
        <v>3.65</v>
      </c>
      <c r="CI33" s="63"/>
      <c r="CJ33" s="63"/>
      <c r="CK33" s="740" t="s">
        <v>121</v>
      </c>
      <c r="CL33" s="741">
        <v>8</v>
      </c>
      <c r="CM33" s="742">
        <v>0</v>
      </c>
      <c r="CN33" s="743">
        <v>0</v>
      </c>
      <c r="CO33" s="741">
        <v>8</v>
      </c>
      <c r="CP33" s="744">
        <v>9</v>
      </c>
      <c r="CQ33" s="745">
        <v>-11.11</v>
      </c>
      <c r="CR33" s="66"/>
      <c r="CS33" s="794" t="s">
        <v>63</v>
      </c>
      <c r="CT33" s="795">
        <v>152.01</v>
      </c>
      <c r="CU33" s="796">
        <v>146.11000000000001</v>
      </c>
      <c r="CV33" s="797">
        <v>4.04</v>
      </c>
      <c r="CW33" s="795">
        <v>131.81</v>
      </c>
      <c r="CX33" s="796">
        <v>126.01</v>
      </c>
      <c r="CY33" s="797">
        <v>4.5999999999999996</v>
      </c>
      <c r="CZ33" s="795">
        <v>146.93</v>
      </c>
      <c r="DA33" s="796">
        <v>141.16999999999999</v>
      </c>
      <c r="DB33" s="797">
        <v>4.08</v>
      </c>
      <c r="DC33" s="66"/>
      <c r="DD33" s="66"/>
      <c r="DE33" s="66" t="s">
        <v>39</v>
      </c>
      <c r="DF33" s="799">
        <v>437</v>
      </c>
      <c r="DG33" s="799">
        <v>396</v>
      </c>
      <c r="DH33" s="799">
        <v>342</v>
      </c>
      <c r="DI33" s="799">
        <v>1175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503379</v>
      </c>
      <c r="FK33" s="1030">
        <v>499701</v>
      </c>
      <c r="FL33" s="739">
        <v>0.74</v>
      </c>
      <c r="FM33" s="63"/>
      <c r="FN33" s="63"/>
      <c r="FO33" s="740" t="s">
        <v>121</v>
      </c>
      <c r="FP33" s="741">
        <v>8</v>
      </c>
      <c r="FQ33" s="742">
        <v>7</v>
      </c>
      <c r="FR33" s="743">
        <v>12</v>
      </c>
      <c r="FS33" s="741">
        <v>27</v>
      </c>
      <c r="FT33" s="744">
        <v>37</v>
      </c>
      <c r="FU33" s="745">
        <v>-27.03</v>
      </c>
      <c r="FV33" s="66"/>
      <c r="FW33" s="794" t="s">
        <v>63</v>
      </c>
      <c r="FX33" s="795">
        <v>147.99</v>
      </c>
      <c r="FY33" s="796">
        <v>143.54</v>
      </c>
      <c r="FZ33" s="797">
        <v>3.1</v>
      </c>
      <c r="GA33" s="795">
        <v>126.15</v>
      </c>
      <c r="GB33" s="796">
        <v>121.82</v>
      </c>
      <c r="GC33" s="797">
        <v>3.55</v>
      </c>
      <c r="GD33" s="795">
        <v>141.26</v>
      </c>
      <c r="GE33" s="796">
        <v>137.21</v>
      </c>
      <c r="GF33" s="797">
        <v>2.95</v>
      </c>
      <c r="GG33" s="66"/>
      <c r="GH33" s="66"/>
      <c r="GI33" s="66" t="s">
        <v>39</v>
      </c>
      <c r="GJ33" s="799">
        <v>570</v>
      </c>
      <c r="GK33" s="799">
        <v>587</v>
      </c>
      <c r="GL33" s="799">
        <v>504</v>
      </c>
      <c r="GM33" s="799">
        <v>1661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390145</v>
      </c>
      <c r="IO33" s="1030">
        <v>371602</v>
      </c>
      <c r="IP33" s="739">
        <v>4.99</v>
      </c>
      <c r="IQ33" s="63"/>
      <c r="IR33" s="63"/>
      <c r="IS33" s="740" t="s">
        <v>121</v>
      </c>
      <c r="IT33" s="741">
        <v>0</v>
      </c>
      <c r="IU33" s="742">
        <v>0</v>
      </c>
      <c r="IV33" s="743">
        <v>0</v>
      </c>
      <c r="IW33" s="741">
        <v>0</v>
      </c>
      <c r="IX33" s="744">
        <v>9</v>
      </c>
      <c r="IY33" s="745">
        <v>-100</v>
      </c>
      <c r="IZ33" s="66"/>
      <c r="JA33" s="794" t="s">
        <v>63</v>
      </c>
      <c r="JB33" s="795">
        <v>151.59</v>
      </c>
      <c r="JC33" s="796">
        <v>145.4</v>
      </c>
      <c r="JD33" s="797">
        <v>4.26</v>
      </c>
      <c r="JE33" s="795">
        <v>97.06</v>
      </c>
      <c r="JF33" s="796">
        <v>91.71</v>
      </c>
      <c r="JG33" s="797">
        <v>5.83</v>
      </c>
      <c r="JH33" s="795">
        <v>134.38999999999999</v>
      </c>
      <c r="JI33" s="796">
        <v>128.59</v>
      </c>
      <c r="JJ33" s="797">
        <v>4.51</v>
      </c>
      <c r="JK33" s="66"/>
      <c r="JL33" s="66"/>
      <c r="JM33" s="66" t="s">
        <v>39</v>
      </c>
      <c r="JN33" s="799">
        <v>468</v>
      </c>
      <c r="JO33" s="799">
        <v>453</v>
      </c>
      <c r="JP33" s="799">
        <v>470</v>
      </c>
      <c r="JQ33" s="799">
        <v>1391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1688459</v>
      </c>
      <c r="LS33" s="1039">
        <v>1631214</v>
      </c>
      <c r="LT33" s="755">
        <v>3.51</v>
      </c>
      <c r="LU33" s="63"/>
      <c r="LV33" s="63"/>
      <c r="LW33" s="740" t="s">
        <v>121</v>
      </c>
      <c r="LX33" s="57">
        <v>35</v>
      </c>
      <c r="LY33" s="756">
        <v>55</v>
      </c>
      <c r="LZ33" s="757">
        <v>-36.36</v>
      </c>
      <c r="MA33" s="73"/>
      <c r="MB33" s="794" t="s">
        <v>63</v>
      </c>
      <c r="MC33" s="795">
        <v>149.51</v>
      </c>
      <c r="MD33" s="796">
        <v>143.54</v>
      </c>
      <c r="ME33" s="797">
        <v>4.16</v>
      </c>
      <c r="MF33" s="795">
        <v>115.71</v>
      </c>
      <c r="MG33" s="796">
        <v>110.26</v>
      </c>
      <c r="MH33" s="797">
        <v>4.9400000000000004</v>
      </c>
      <c r="MI33" s="795">
        <v>140.38</v>
      </c>
      <c r="MJ33" s="796">
        <v>134.78</v>
      </c>
      <c r="MK33" s="797">
        <v>4.1500000000000004</v>
      </c>
      <c r="ML33" s="4"/>
      <c r="MM33" s="4"/>
      <c r="MN33" s="4" t="s">
        <v>39</v>
      </c>
      <c r="MO33" s="821">
        <v>1049</v>
      </c>
      <c r="MP33" s="821">
        <v>1175</v>
      </c>
      <c r="MQ33" s="821">
        <v>1661</v>
      </c>
      <c r="MR33" s="821">
        <v>1391</v>
      </c>
      <c r="MS33" s="821">
        <v>5276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374785</v>
      </c>
      <c r="C34" s="1056">
        <v>354632</v>
      </c>
      <c r="D34" s="763">
        <v>5.68</v>
      </c>
      <c r="E34" s="63"/>
      <c r="F34" s="63"/>
      <c r="G34" s="740" t="s">
        <v>123</v>
      </c>
      <c r="H34" s="741">
        <v>0</v>
      </c>
      <c r="I34" s="742">
        <v>2</v>
      </c>
      <c r="J34" s="743">
        <v>2</v>
      </c>
      <c r="K34" s="741">
        <v>4</v>
      </c>
      <c r="L34" s="744">
        <v>8</v>
      </c>
      <c r="M34" s="745">
        <v>-50</v>
      </c>
      <c r="N34" s="66"/>
      <c r="O34" s="794" t="s">
        <v>69</v>
      </c>
      <c r="P34" s="795">
        <v>119.76</v>
      </c>
      <c r="Q34" s="796">
        <v>113.6</v>
      </c>
      <c r="R34" s="797">
        <v>5.42</v>
      </c>
      <c r="S34" s="795">
        <v>70.33</v>
      </c>
      <c r="T34" s="796">
        <v>66.39</v>
      </c>
      <c r="U34" s="797">
        <v>5.93</v>
      </c>
      <c r="V34" s="795">
        <v>108.71</v>
      </c>
      <c r="W34" s="796">
        <v>103.35</v>
      </c>
      <c r="X34" s="797">
        <v>5.19</v>
      </c>
      <c r="Y34" s="66"/>
      <c r="Z34" s="66"/>
      <c r="AA34" s="66" t="s">
        <v>53</v>
      </c>
      <c r="AB34" s="799">
        <v>121536</v>
      </c>
      <c r="AC34" s="799">
        <v>105644</v>
      </c>
      <c r="AD34" s="799">
        <v>114923</v>
      </c>
      <c r="AE34" s="799">
        <v>342103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417820</v>
      </c>
      <c r="CG34" s="1056">
        <v>403103</v>
      </c>
      <c r="CH34" s="763">
        <v>3.65</v>
      </c>
      <c r="CI34" s="63"/>
      <c r="CJ34" s="63"/>
      <c r="CK34" s="740" t="s">
        <v>123</v>
      </c>
      <c r="CL34" s="741">
        <v>0</v>
      </c>
      <c r="CM34" s="742">
        <v>3</v>
      </c>
      <c r="CN34" s="743">
        <v>0</v>
      </c>
      <c r="CO34" s="741">
        <v>3</v>
      </c>
      <c r="CP34" s="744">
        <v>5</v>
      </c>
      <c r="CQ34" s="745">
        <v>-40</v>
      </c>
      <c r="CR34" s="66"/>
      <c r="CS34" s="794" t="s">
        <v>69</v>
      </c>
      <c r="CT34" s="795">
        <v>127.49</v>
      </c>
      <c r="CU34" s="796">
        <v>122.41</v>
      </c>
      <c r="CV34" s="797">
        <v>4.1500000000000004</v>
      </c>
      <c r="CW34" s="795">
        <v>113.87</v>
      </c>
      <c r="CX34" s="796">
        <v>109.84</v>
      </c>
      <c r="CY34" s="797">
        <v>3.67</v>
      </c>
      <c r="CZ34" s="795">
        <v>124.07</v>
      </c>
      <c r="DA34" s="796">
        <v>119.32</v>
      </c>
      <c r="DB34" s="797">
        <v>3.98</v>
      </c>
      <c r="DC34" s="66"/>
      <c r="DD34" s="66"/>
      <c r="DE34" s="66" t="s">
        <v>53</v>
      </c>
      <c r="DF34" s="799">
        <v>125408</v>
      </c>
      <c r="DG34" s="799">
        <v>133068</v>
      </c>
      <c r="DH34" s="799">
        <v>124245</v>
      </c>
      <c r="DI34" s="799">
        <v>382721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498877</v>
      </c>
      <c r="FK34" s="1056">
        <v>495208</v>
      </c>
      <c r="FL34" s="763">
        <v>0.74</v>
      </c>
      <c r="FM34" s="63"/>
      <c r="FN34" s="63"/>
      <c r="FO34" s="740" t="s">
        <v>123</v>
      </c>
      <c r="FP34" s="741">
        <v>164</v>
      </c>
      <c r="FQ34" s="742">
        <v>156</v>
      </c>
      <c r="FR34" s="743">
        <v>197</v>
      </c>
      <c r="FS34" s="741">
        <v>517</v>
      </c>
      <c r="FT34" s="744">
        <v>484</v>
      </c>
      <c r="FU34" s="745">
        <v>6.82</v>
      </c>
      <c r="FV34" s="66"/>
      <c r="FW34" s="794" t="s">
        <v>69</v>
      </c>
      <c r="FX34" s="795">
        <v>134.26</v>
      </c>
      <c r="FY34" s="796">
        <v>128.69</v>
      </c>
      <c r="FZ34" s="797">
        <v>4.33</v>
      </c>
      <c r="GA34" s="795">
        <v>102.08</v>
      </c>
      <c r="GB34" s="796">
        <v>99.14</v>
      </c>
      <c r="GC34" s="797">
        <v>2.97</v>
      </c>
      <c r="GD34" s="795">
        <v>124.35</v>
      </c>
      <c r="GE34" s="796">
        <v>120.07</v>
      </c>
      <c r="GF34" s="797">
        <v>3.56</v>
      </c>
      <c r="GG34" s="66"/>
      <c r="GH34" s="66"/>
      <c r="GI34" s="66" t="s">
        <v>53</v>
      </c>
      <c r="GJ34" s="799">
        <v>159790</v>
      </c>
      <c r="GK34" s="799">
        <v>151800</v>
      </c>
      <c r="GL34" s="799">
        <v>150877</v>
      </c>
      <c r="GM34" s="799">
        <v>462467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382375</v>
      </c>
      <c r="IO34" s="1056">
        <v>364056</v>
      </c>
      <c r="IP34" s="763">
        <v>5.03</v>
      </c>
      <c r="IQ34" s="63"/>
      <c r="IR34" s="63"/>
      <c r="IS34" s="740" t="s">
        <v>123</v>
      </c>
      <c r="IT34" s="741">
        <v>0</v>
      </c>
      <c r="IU34" s="742">
        <v>11</v>
      </c>
      <c r="IV34" s="743">
        <v>5</v>
      </c>
      <c r="IW34" s="741">
        <v>16</v>
      </c>
      <c r="IX34" s="744">
        <v>26</v>
      </c>
      <c r="IY34" s="745">
        <v>-38.46</v>
      </c>
      <c r="IZ34" s="66"/>
      <c r="JA34" s="794" t="s">
        <v>69</v>
      </c>
      <c r="JB34" s="795">
        <v>127.03</v>
      </c>
      <c r="JC34" s="796">
        <v>124.58</v>
      </c>
      <c r="JD34" s="797">
        <v>1.97</v>
      </c>
      <c r="JE34" s="795">
        <v>110.6</v>
      </c>
      <c r="JF34" s="796">
        <v>103.97</v>
      </c>
      <c r="JG34" s="797">
        <v>6.38</v>
      </c>
      <c r="JH34" s="795">
        <v>121.85</v>
      </c>
      <c r="JI34" s="796">
        <v>118.13</v>
      </c>
      <c r="JJ34" s="797">
        <v>3.15</v>
      </c>
      <c r="JK34" s="66"/>
      <c r="JL34" s="66"/>
      <c r="JM34" s="66" t="s">
        <v>53</v>
      </c>
      <c r="JN34" s="799">
        <v>114661</v>
      </c>
      <c r="JO34" s="799">
        <v>116556</v>
      </c>
      <c r="JP34" s="799">
        <v>115768</v>
      </c>
      <c r="JQ34" s="799">
        <v>346985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1673857</v>
      </c>
      <c r="LS34" s="1058">
        <v>1616999</v>
      </c>
      <c r="LT34" s="780">
        <v>3.52</v>
      </c>
      <c r="LU34" s="63"/>
      <c r="LV34" s="63"/>
      <c r="LW34" s="740" t="s">
        <v>123</v>
      </c>
      <c r="LX34" s="57">
        <v>540</v>
      </c>
      <c r="LY34" s="756">
        <v>523</v>
      </c>
      <c r="LZ34" s="757">
        <v>3.25</v>
      </c>
      <c r="MA34" s="73"/>
      <c r="MB34" s="794" t="s">
        <v>69</v>
      </c>
      <c r="MC34" s="795">
        <v>126.27</v>
      </c>
      <c r="MD34" s="796">
        <v>121.46</v>
      </c>
      <c r="ME34" s="797">
        <v>3.96</v>
      </c>
      <c r="MF34" s="795">
        <v>99.44</v>
      </c>
      <c r="MG34" s="796">
        <v>95.18</v>
      </c>
      <c r="MH34" s="797">
        <v>4.4800000000000004</v>
      </c>
      <c r="MI34" s="795">
        <v>119.02</v>
      </c>
      <c r="MJ34" s="796">
        <v>114.55</v>
      </c>
      <c r="MK34" s="797">
        <v>3.9</v>
      </c>
      <c r="ML34" s="4"/>
      <c r="MM34" s="4"/>
      <c r="MN34" s="4" t="s">
        <v>53</v>
      </c>
      <c r="MO34" s="821">
        <v>342103</v>
      </c>
      <c r="MP34" s="821">
        <v>382721</v>
      </c>
      <c r="MQ34" s="821">
        <v>462467</v>
      </c>
      <c r="MR34" s="821">
        <v>346985</v>
      </c>
      <c r="MS34" s="821">
        <v>1534276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1607</v>
      </c>
      <c r="C35" s="1060">
        <v>1461</v>
      </c>
      <c r="D35" s="901">
        <v>9.99</v>
      </c>
      <c r="E35" s="63"/>
      <c r="F35" s="63"/>
      <c r="G35" s="740" t="s">
        <v>126</v>
      </c>
      <c r="H35" s="741">
        <v>16</v>
      </c>
      <c r="I35" s="742">
        <v>10</v>
      </c>
      <c r="J35" s="743">
        <v>26</v>
      </c>
      <c r="K35" s="741">
        <v>52</v>
      </c>
      <c r="L35" s="744">
        <v>58</v>
      </c>
      <c r="M35" s="745">
        <v>-10.34</v>
      </c>
      <c r="N35" s="66"/>
      <c r="O35" s="794" t="s">
        <v>74</v>
      </c>
      <c r="P35" s="795">
        <v>253.43</v>
      </c>
      <c r="Q35" s="796">
        <v>238.43</v>
      </c>
      <c r="R35" s="797">
        <v>6.29</v>
      </c>
      <c r="S35" s="795">
        <v>326.7</v>
      </c>
      <c r="T35" s="796">
        <v>314.41000000000003</v>
      </c>
      <c r="U35" s="797">
        <v>3.91</v>
      </c>
      <c r="V35" s="795">
        <v>269.8</v>
      </c>
      <c r="W35" s="796">
        <v>254.92</v>
      </c>
      <c r="X35" s="797">
        <v>5.84</v>
      </c>
      <c r="Y35" s="66"/>
      <c r="Z35" s="66"/>
      <c r="AA35" s="66" t="s">
        <v>59</v>
      </c>
      <c r="AB35" s="799">
        <v>12485</v>
      </c>
      <c r="AC35" s="799">
        <v>9899</v>
      </c>
      <c r="AD35" s="799">
        <v>10856</v>
      </c>
      <c r="AE35" s="799">
        <v>33240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723</v>
      </c>
      <c r="CG35" s="1060">
        <v>715</v>
      </c>
      <c r="CH35" s="901">
        <v>1.1200000000000001</v>
      </c>
      <c r="CI35" s="63"/>
      <c r="CJ35" s="63"/>
      <c r="CK35" s="740" t="s">
        <v>126</v>
      </c>
      <c r="CL35" s="741">
        <v>9</v>
      </c>
      <c r="CM35" s="742">
        <v>10</v>
      </c>
      <c r="CN35" s="743">
        <v>12</v>
      </c>
      <c r="CO35" s="741">
        <v>31</v>
      </c>
      <c r="CP35" s="744">
        <v>28</v>
      </c>
      <c r="CQ35" s="745">
        <v>10.71</v>
      </c>
      <c r="CR35" s="66"/>
      <c r="CS35" s="794" t="s">
        <v>74</v>
      </c>
      <c r="CT35" s="795">
        <v>243.82</v>
      </c>
      <c r="CU35" s="796">
        <v>236.91</v>
      </c>
      <c r="CV35" s="797">
        <v>2.92</v>
      </c>
      <c r="CW35" s="795">
        <v>197.18</v>
      </c>
      <c r="CX35" s="796">
        <v>192.25</v>
      </c>
      <c r="CY35" s="797">
        <v>2.56</v>
      </c>
      <c r="CZ35" s="795">
        <v>232.11</v>
      </c>
      <c r="DA35" s="796">
        <v>225.92</v>
      </c>
      <c r="DB35" s="797">
        <v>2.74</v>
      </c>
      <c r="DC35" s="66"/>
      <c r="DD35" s="66"/>
      <c r="DE35" s="66" t="s">
        <v>59</v>
      </c>
      <c r="DF35" s="799">
        <v>12492</v>
      </c>
      <c r="DG35" s="799">
        <v>11612</v>
      </c>
      <c r="DH35" s="799">
        <v>10543</v>
      </c>
      <c r="DI35" s="799">
        <v>34647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4502</v>
      </c>
      <c r="FK35" s="1060">
        <v>4493</v>
      </c>
      <c r="FL35" s="901">
        <v>0.2</v>
      </c>
      <c r="FM35" s="63"/>
      <c r="FN35" s="63"/>
      <c r="FO35" s="740" t="s">
        <v>126</v>
      </c>
      <c r="FP35" s="741">
        <v>178</v>
      </c>
      <c r="FQ35" s="742">
        <v>197</v>
      </c>
      <c r="FR35" s="743">
        <v>151</v>
      </c>
      <c r="FS35" s="741">
        <v>526</v>
      </c>
      <c r="FT35" s="744">
        <v>512</v>
      </c>
      <c r="FU35" s="745">
        <v>2.73</v>
      </c>
      <c r="FV35" s="66"/>
      <c r="FW35" s="794" t="s">
        <v>74</v>
      </c>
      <c r="FX35" s="795">
        <v>106.78</v>
      </c>
      <c r="FY35" s="796">
        <v>103.57</v>
      </c>
      <c r="FZ35" s="797">
        <v>3.1</v>
      </c>
      <c r="GA35" s="795">
        <v>118.49</v>
      </c>
      <c r="GB35" s="796">
        <v>114.69</v>
      </c>
      <c r="GC35" s="797">
        <v>3.31</v>
      </c>
      <c r="GD35" s="795">
        <v>110.38</v>
      </c>
      <c r="GE35" s="796">
        <v>106.81</v>
      </c>
      <c r="GF35" s="797">
        <v>3.34</v>
      </c>
      <c r="GG35" s="66"/>
      <c r="GH35" s="66"/>
      <c r="GI35" s="66" t="s">
        <v>59</v>
      </c>
      <c r="GJ35" s="799">
        <v>13274</v>
      </c>
      <c r="GK35" s="799">
        <v>12967</v>
      </c>
      <c r="GL35" s="799">
        <v>13010</v>
      </c>
      <c r="GM35" s="799">
        <v>39251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7770</v>
      </c>
      <c r="IO35" s="1060">
        <v>7546</v>
      </c>
      <c r="IP35" s="901">
        <v>2.97</v>
      </c>
      <c r="IQ35" s="63"/>
      <c r="IR35" s="63"/>
      <c r="IS35" s="740" t="s">
        <v>126</v>
      </c>
      <c r="IT35" s="741">
        <v>166</v>
      </c>
      <c r="IU35" s="742">
        <v>165</v>
      </c>
      <c r="IV35" s="743">
        <v>99</v>
      </c>
      <c r="IW35" s="741">
        <v>430</v>
      </c>
      <c r="IX35" s="744">
        <v>398</v>
      </c>
      <c r="IY35" s="745">
        <v>8.0399999999999991</v>
      </c>
      <c r="IZ35" s="66"/>
      <c r="JA35" s="794" t="s">
        <v>74</v>
      </c>
      <c r="JB35" s="795">
        <v>207.3</v>
      </c>
      <c r="JC35" s="796">
        <v>203.72</v>
      </c>
      <c r="JD35" s="797">
        <v>1.76</v>
      </c>
      <c r="JE35" s="795">
        <v>197.06</v>
      </c>
      <c r="JF35" s="796">
        <v>186.68</v>
      </c>
      <c r="JG35" s="797">
        <v>5.56</v>
      </c>
      <c r="JH35" s="795">
        <v>204.07</v>
      </c>
      <c r="JI35" s="796">
        <v>198.39</v>
      </c>
      <c r="JJ35" s="797">
        <v>2.86</v>
      </c>
      <c r="JK35" s="66"/>
      <c r="JL35" s="66"/>
      <c r="JM35" s="66" t="s">
        <v>59</v>
      </c>
      <c r="JN35" s="799">
        <v>14420</v>
      </c>
      <c r="JO35" s="799">
        <v>13577</v>
      </c>
      <c r="JP35" s="799">
        <v>13772</v>
      </c>
      <c r="JQ35" s="799">
        <v>41769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14602</v>
      </c>
      <c r="LS35" s="1066">
        <v>14215</v>
      </c>
      <c r="LT35" s="914">
        <v>2.72</v>
      </c>
      <c r="LU35" s="63"/>
      <c r="LV35" s="63"/>
      <c r="LW35" s="740" t="s">
        <v>126</v>
      </c>
      <c r="LX35" s="57">
        <v>1039</v>
      </c>
      <c r="LY35" s="756">
        <v>996</v>
      </c>
      <c r="LZ35" s="757">
        <v>4.32</v>
      </c>
      <c r="MA35" s="73"/>
      <c r="MB35" s="794" t="s">
        <v>74</v>
      </c>
      <c r="MC35" s="795">
        <v>207.95</v>
      </c>
      <c r="MD35" s="796">
        <v>199.2</v>
      </c>
      <c r="ME35" s="797">
        <v>4.3899999999999997</v>
      </c>
      <c r="MF35" s="795">
        <v>206.89</v>
      </c>
      <c r="MG35" s="796">
        <v>198.77</v>
      </c>
      <c r="MH35" s="797">
        <v>4.09</v>
      </c>
      <c r="MI35" s="795">
        <v>207.66</v>
      </c>
      <c r="MJ35" s="796">
        <v>199.09</v>
      </c>
      <c r="MK35" s="797">
        <v>4.3</v>
      </c>
      <c r="ML35" s="4"/>
      <c r="MM35" s="4"/>
      <c r="MN35" s="4" t="s">
        <v>59</v>
      </c>
      <c r="MO35" s="821">
        <v>33240</v>
      </c>
      <c r="MP35" s="821">
        <v>34647</v>
      </c>
      <c r="MQ35" s="821">
        <v>39251</v>
      </c>
      <c r="MR35" s="821">
        <v>41769</v>
      </c>
      <c r="MS35" s="821">
        <v>148907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0</v>
      </c>
      <c r="I36" s="742">
        <v>0</v>
      </c>
      <c r="J36" s="743">
        <v>0</v>
      </c>
      <c r="K36" s="741">
        <v>0</v>
      </c>
      <c r="L36" s="744">
        <v>0</v>
      </c>
      <c r="M36" s="745">
        <v>0</v>
      </c>
      <c r="N36" s="66"/>
      <c r="O36" s="902" t="s">
        <v>79</v>
      </c>
      <c r="P36" s="795">
        <v>78.319999999999993</v>
      </c>
      <c r="Q36" s="796">
        <v>77.430000000000007</v>
      </c>
      <c r="R36" s="1069">
        <v>1.1499999999999999</v>
      </c>
      <c r="S36" s="795">
        <v>42.38</v>
      </c>
      <c r="T36" s="796">
        <v>39.25</v>
      </c>
      <c r="U36" s="1069">
        <v>7.97</v>
      </c>
      <c r="V36" s="795">
        <v>70.290000000000006</v>
      </c>
      <c r="W36" s="796">
        <v>69.14</v>
      </c>
      <c r="X36" s="1069">
        <v>1.66</v>
      </c>
      <c r="Y36" s="66"/>
      <c r="Z36" s="66"/>
      <c r="AA36" s="66" t="s">
        <v>64</v>
      </c>
      <c r="AB36" s="799">
        <v>6639</v>
      </c>
      <c r="AC36" s="799">
        <v>5198</v>
      </c>
      <c r="AD36" s="799">
        <v>5567</v>
      </c>
      <c r="AE36" s="799">
        <v>17404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0</v>
      </c>
      <c r="CM36" s="742">
        <v>7</v>
      </c>
      <c r="CN36" s="743">
        <v>4</v>
      </c>
      <c r="CO36" s="741">
        <v>11</v>
      </c>
      <c r="CP36" s="744">
        <v>10</v>
      </c>
      <c r="CQ36" s="745">
        <v>10</v>
      </c>
      <c r="CR36" s="66"/>
      <c r="CS36" s="902" t="s">
        <v>79</v>
      </c>
      <c r="CT36" s="795">
        <v>77.91</v>
      </c>
      <c r="CU36" s="796">
        <v>74.819999999999993</v>
      </c>
      <c r="CV36" s="1069">
        <v>4.13</v>
      </c>
      <c r="CW36" s="795">
        <v>63.59</v>
      </c>
      <c r="CX36" s="796">
        <v>61.57</v>
      </c>
      <c r="CY36" s="1069">
        <v>3.28</v>
      </c>
      <c r="CZ36" s="795">
        <v>74.319999999999993</v>
      </c>
      <c r="DA36" s="796">
        <v>71.56</v>
      </c>
      <c r="DB36" s="1069">
        <v>3.86</v>
      </c>
      <c r="DC36" s="66"/>
      <c r="DD36" s="66"/>
      <c r="DE36" s="66" t="s">
        <v>64</v>
      </c>
      <c r="DF36" s="799">
        <v>6145</v>
      </c>
      <c r="DG36" s="799">
        <v>5925</v>
      </c>
      <c r="DH36" s="799">
        <v>5440</v>
      </c>
      <c r="DI36" s="799">
        <v>17510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6</v>
      </c>
      <c r="FQ36" s="742">
        <v>2</v>
      </c>
      <c r="FR36" s="743">
        <v>0</v>
      </c>
      <c r="FS36" s="741">
        <v>8</v>
      </c>
      <c r="FT36" s="744">
        <v>11</v>
      </c>
      <c r="FU36" s="745">
        <v>-27.27</v>
      </c>
      <c r="FV36" s="66"/>
      <c r="FW36" s="902" t="s">
        <v>79</v>
      </c>
      <c r="FX36" s="795">
        <v>78.930000000000007</v>
      </c>
      <c r="FY36" s="796">
        <v>74.67</v>
      </c>
      <c r="FZ36" s="1069">
        <v>5.71</v>
      </c>
      <c r="GA36" s="795">
        <v>76.41</v>
      </c>
      <c r="GB36" s="796">
        <v>73.069999999999993</v>
      </c>
      <c r="GC36" s="1069">
        <v>4.57</v>
      </c>
      <c r="GD36" s="795">
        <v>78.16</v>
      </c>
      <c r="GE36" s="796">
        <v>74.209999999999994</v>
      </c>
      <c r="GF36" s="1069">
        <v>5.32</v>
      </c>
      <c r="GG36" s="66"/>
      <c r="GH36" s="66"/>
      <c r="GI36" s="66" t="s">
        <v>64</v>
      </c>
      <c r="GJ36" s="799">
        <v>6482</v>
      </c>
      <c r="GK36" s="799">
        <v>6411</v>
      </c>
      <c r="GL36" s="799">
        <v>6662</v>
      </c>
      <c r="GM36" s="799">
        <v>19555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0</v>
      </c>
      <c r="IU36" s="742">
        <v>0</v>
      </c>
      <c r="IV36" s="743">
        <v>0</v>
      </c>
      <c r="IW36" s="741">
        <v>0</v>
      </c>
      <c r="IX36" s="744">
        <v>25</v>
      </c>
      <c r="IY36" s="745">
        <v>-100</v>
      </c>
      <c r="IZ36" s="66"/>
      <c r="JA36" s="902" t="s">
        <v>79</v>
      </c>
      <c r="JB36" s="795">
        <v>69.23</v>
      </c>
      <c r="JC36" s="796">
        <v>67.66</v>
      </c>
      <c r="JD36" s="1069">
        <v>2.3199999999999998</v>
      </c>
      <c r="JE36" s="795">
        <v>59.68</v>
      </c>
      <c r="JF36" s="796">
        <v>57.84</v>
      </c>
      <c r="JG36" s="1069">
        <v>3.18</v>
      </c>
      <c r="JH36" s="795">
        <v>66.22</v>
      </c>
      <c r="JI36" s="796">
        <v>64.58</v>
      </c>
      <c r="JJ36" s="1069">
        <v>2.54</v>
      </c>
      <c r="JK36" s="66"/>
      <c r="JL36" s="66"/>
      <c r="JM36" s="66" t="s">
        <v>64</v>
      </c>
      <c r="JN36" s="799">
        <v>7772</v>
      </c>
      <c r="JO36" s="799">
        <v>7250</v>
      </c>
      <c r="JP36" s="799">
        <v>7254</v>
      </c>
      <c r="JQ36" s="799">
        <v>22276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6.1261561377651823</v>
      </c>
      <c r="LS36" s="29">
        <v>6.1958900199790667</v>
      </c>
      <c r="LT36" s="2"/>
      <c r="LU36" s="63"/>
      <c r="LV36" s="63"/>
      <c r="LW36" s="740" t="s">
        <v>127</v>
      </c>
      <c r="LX36" s="57">
        <v>19</v>
      </c>
      <c r="LY36" s="756">
        <v>46</v>
      </c>
      <c r="LZ36" s="757">
        <v>-58.7</v>
      </c>
      <c r="MA36" s="73"/>
      <c r="MB36" s="902" t="s">
        <v>79</v>
      </c>
      <c r="MC36" s="795">
        <v>76.33</v>
      </c>
      <c r="MD36" s="796">
        <v>74.02</v>
      </c>
      <c r="ME36" s="797">
        <v>3.12</v>
      </c>
      <c r="MF36" s="795">
        <v>60.98</v>
      </c>
      <c r="MG36" s="796">
        <v>58.43</v>
      </c>
      <c r="MH36" s="797">
        <v>4.3600000000000003</v>
      </c>
      <c r="MI36" s="795">
        <v>72.180000000000007</v>
      </c>
      <c r="MJ36" s="796">
        <v>69.92</v>
      </c>
      <c r="MK36" s="797">
        <v>3.23</v>
      </c>
      <c r="ML36" s="4"/>
      <c r="MM36" s="4"/>
      <c r="MN36" s="4" t="s">
        <v>64</v>
      </c>
      <c r="MO36" s="821">
        <v>17404</v>
      </c>
      <c r="MP36" s="821">
        <v>17510</v>
      </c>
      <c r="MQ36" s="821">
        <v>19555</v>
      </c>
      <c r="MR36" s="821">
        <v>22276</v>
      </c>
      <c r="MS36" s="821">
        <v>76745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0</v>
      </c>
      <c r="I37" s="742">
        <v>0</v>
      </c>
      <c r="J37" s="743">
        <v>0</v>
      </c>
      <c r="K37" s="741">
        <v>0</v>
      </c>
      <c r="L37" s="744">
        <v>0</v>
      </c>
      <c r="M37" s="745">
        <v>0</v>
      </c>
      <c r="N37" s="66"/>
      <c r="O37" s="922" t="s">
        <v>83</v>
      </c>
      <c r="P37" s="923">
        <v>1817.8</v>
      </c>
      <c r="Q37" s="924">
        <v>1724.3700000000001</v>
      </c>
      <c r="R37" s="925">
        <v>5.42</v>
      </c>
      <c r="S37" s="926">
        <v>1322.9300000000003</v>
      </c>
      <c r="T37" s="924">
        <v>1256.54</v>
      </c>
      <c r="U37" s="925">
        <v>5.28</v>
      </c>
      <c r="V37" s="926">
        <v>1707.2099999999998</v>
      </c>
      <c r="W37" s="924">
        <v>1622.79</v>
      </c>
      <c r="X37" s="925">
        <v>5.2</v>
      </c>
      <c r="Y37" s="66"/>
      <c r="Z37" s="66"/>
      <c r="AA37" s="66" t="s">
        <v>70</v>
      </c>
      <c r="AB37" s="799">
        <v>366</v>
      </c>
      <c r="AC37" s="799">
        <v>313</v>
      </c>
      <c r="AD37" s="799">
        <v>331</v>
      </c>
      <c r="AE37" s="799">
        <v>1010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0</v>
      </c>
      <c r="CM37" s="742">
        <v>0</v>
      </c>
      <c r="CN37" s="743">
        <v>0</v>
      </c>
      <c r="CO37" s="741">
        <v>0</v>
      </c>
      <c r="CP37" s="744">
        <v>0</v>
      </c>
      <c r="CQ37" s="745">
        <v>0</v>
      </c>
      <c r="CR37" s="66"/>
      <c r="CS37" s="922" t="s">
        <v>83</v>
      </c>
      <c r="CT37" s="923">
        <v>1817.98</v>
      </c>
      <c r="CU37" s="924">
        <v>1727.95</v>
      </c>
      <c r="CV37" s="925">
        <v>5.21</v>
      </c>
      <c r="CW37" s="926">
        <v>1179.6599999999999</v>
      </c>
      <c r="CX37" s="924">
        <v>1126.7099999999998</v>
      </c>
      <c r="CY37" s="925">
        <v>4.7</v>
      </c>
      <c r="CZ37" s="926">
        <v>1657.7099999999998</v>
      </c>
      <c r="DA37" s="924">
        <v>1580.11</v>
      </c>
      <c r="DB37" s="925">
        <v>4.91</v>
      </c>
      <c r="DC37" s="66"/>
      <c r="DD37" s="66"/>
      <c r="DE37" s="66" t="s">
        <v>70</v>
      </c>
      <c r="DF37" s="799">
        <v>300</v>
      </c>
      <c r="DG37" s="799">
        <v>298</v>
      </c>
      <c r="DH37" s="799">
        <v>315</v>
      </c>
      <c r="DI37" s="799">
        <v>913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1</v>
      </c>
      <c r="FQ37" s="742">
        <v>0</v>
      </c>
      <c r="FR37" s="743">
        <v>0</v>
      </c>
      <c r="FS37" s="741">
        <v>1</v>
      </c>
      <c r="FT37" s="744">
        <v>2</v>
      </c>
      <c r="FU37" s="745">
        <v>-50</v>
      </c>
      <c r="FV37" s="66"/>
      <c r="FW37" s="922" t="s">
        <v>83</v>
      </c>
      <c r="FX37" s="923">
        <v>1714.27</v>
      </c>
      <c r="FY37" s="924">
        <v>1640.39</v>
      </c>
      <c r="FZ37" s="925">
        <v>4.5</v>
      </c>
      <c r="GA37" s="926">
        <v>1327.0700000000002</v>
      </c>
      <c r="GB37" s="924">
        <v>1274.4100000000001</v>
      </c>
      <c r="GC37" s="925">
        <v>4.13</v>
      </c>
      <c r="GD37" s="926">
        <v>1595.0600000000002</v>
      </c>
      <c r="GE37" s="924">
        <v>1533.65</v>
      </c>
      <c r="GF37" s="925">
        <v>4</v>
      </c>
      <c r="GG37" s="66"/>
      <c r="GH37" s="66"/>
      <c r="GI37" s="66" t="s">
        <v>70</v>
      </c>
      <c r="GJ37" s="799">
        <v>502</v>
      </c>
      <c r="GK37" s="799">
        <v>453</v>
      </c>
      <c r="GL37" s="799">
        <v>473</v>
      </c>
      <c r="GM37" s="799">
        <v>1428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0</v>
      </c>
      <c r="IU37" s="742">
        <v>0</v>
      </c>
      <c r="IV37" s="743">
        <v>11</v>
      </c>
      <c r="IW37" s="741">
        <v>11</v>
      </c>
      <c r="IX37" s="744">
        <v>22</v>
      </c>
      <c r="IY37" s="745">
        <v>-50</v>
      </c>
      <c r="IZ37" s="66"/>
      <c r="JA37" s="922" t="s">
        <v>83</v>
      </c>
      <c r="JB37" s="923">
        <v>1775.6699999999998</v>
      </c>
      <c r="JC37" s="924">
        <v>1722.1000000000001</v>
      </c>
      <c r="JD37" s="925">
        <v>3.11</v>
      </c>
      <c r="JE37" s="926">
        <v>1096.8900000000001</v>
      </c>
      <c r="JF37" s="924">
        <v>1048.76</v>
      </c>
      <c r="JG37" s="925">
        <v>4.59</v>
      </c>
      <c r="JH37" s="926">
        <v>1561.54</v>
      </c>
      <c r="JI37" s="924">
        <v>1511.2399999999998</v>
      </c>
      <c r="JJ37" s="925">
        <v>3.33</v>
      </c>
      <c r="JK37" s="66"/>
      <c r="JL37" s="66"/>
      <c r="JM37" s="66" t="s">
        <v>70</v>
      </c>
      <c r="JN37" s="799">
        <v>323</v>
      </c>
      <c r="JO37" s="799">
        <v>310</v>
      </c>
      <c r="JP37" s="799">
        <v>311</v>
      </c>
      <c r="JQ37" s="799">
        <v>944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8.7489063867016608</v>
      </c>
      <c r="LS37" s="29">
        <v>8.195556703694141</v>
      </c>
      <c r="LT37" s="2"/>
      <c r="LU37" s="63"/>
      <c r="LV37" s="63"/>
      <c r="LW37" s="740" t="s">
        <v>128</v>
      </c>
      <c r="LX37" s="57">
        <v>12</v>
      </c>
      <c r="LY37" s="756">
        <v>24</v>
      </c>
      <c r="LZ37" s="757">
        <v>-50</v>
      </c>
      <c r="MA37" s="73"/>
      <c r="MB37" s="930" t="s">
        <v>83</v>
      </c>
      <c r="MC37" s="923">
        <v>1782.07</v>
      </c>
      <c r="MD37" s="931">
        <v>1702.82</v>
      </c>
      <c r="ME37" s="932">
        <v>4.6500000000000004</v>
      </c>
      <c r="MF37" s="923">
        <v>1232.69</v>
      </c>
      <c r="MG37" s="931">
        <v>1176.93</v>
      </c>
      <c r="MH37" s="932">
        <v>4.74</v>
      </c>
      <c r="MI37" s="923">
        <v>1633.6600000000003</v>
      </c>
      <c r="MJ37" s="931">
        <v>1564.39</v>
      </c>
      <c r="MK37" s="932">
        <v>4.43</v>
      </c>
      <c r="ML37" s="4"/>
      <c r="MM37" s="4"/>
      <c r="MN37" s="4" t="s">
        <v>70</v>
      </c>
      <c r="MO37" s="821">
        <v>1010</v>
      </c>
      <c r="MP37" s="821">
        <v>913</v>
      </c>
      <c r="MQ37" s="821">
        <v>1428</v>
      </c>
      <c r="MR37" s="821">
        <v>944</v>
      </c>
      <c r="MS37" s="821">
        <v>4295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0</v>
      </c>
      <c r="I38" s="742">
        <v>0</v>
      </c>
      <c r="J38" s="743">
        <v>0</v>
      </c>
      <c r="K38" s="741">
        <v>0</v>
      </c>
      <c r="L38" s="744">
        <v>0</v>
      </c>
      <c r="M38" s="745">
        <v>0</v>
      </c>
      <c r="N38" s="66"/>
      <c r="R38" s="2"/>
      <c r="U38" s="2"/>
      <c r="X38" s="2"/>
      <c r="Y38" s="66"/>
      <c r="Z38" s="66"/>
      <c r="AA38" s="66" t="s">
        <v>75</v>
      </c>
      <c r="AB38" s="799">
        <v>280</v>
      </c>
      <c r="AC38" s="799">
        <v>248</v>
      </c>
      <c r="AD38" s="799">
        <v>281</v>
      </c>
      <c r="AE38" s="799">
        <v>809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0</v>
      </c>
      <c r="CM38" s="742">
        <v>0</v>
      </c>
      <c r="CN38" s="743">
        <v>3</v>
      </c>
      <c r="CO38" s="741">
        <v>3</v>
      </c>
      <c r="CP38" s="744">
        <v>5</v>
      </c>
      <c r="CQ38" s="745">
        <v>-40</v>
      </c>
      <c r="CR38" s="66"/>
      <c r="CV38" s="2"/>
      <c r="CY38" s="2"/>
      <c r="DB38" s="2"/>
      <c r="DC38" s="66"/>
      <c r="DD38" s="66"/>
      <c r="DE38" s="66" t="s">
        <v>75</v>
      </c>
      <c r="DF38" s="799">
        <v>320</v>
      </c>
      <c r="DG38" s="799">
        <v>312</v>
      </c>
      <c r="DH38" s="799">
        <v>302</v>
      </c>
      <c r="DI38" s="799">
        <v>934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0</v>
      </c>
      <c r="FQ38" s="742">
        <v>0</v>
      </c>
      <c r="FR38" s="743">
        <v>0</v>
      </c>
      <c r="FS38" s="741">
        <v>0</v>
      </c>
      <c r="FT38" s="744">
        <v>0</v>
      </c>
      <c r="FU38" s="745">
        <v>0</v>
      </c>
      <c r="FV38" s="66"/>
      <c r="FZ38" s="2"/>
      <c r="GC38" s="2"/>
      <c r="GF38" s="2"/>
      <c r="GG38" s="66"/>
      <c r="GH38" s="66"/>
      <c r="GI38" s="66" t="s">
        <v>75</v>
      </c>
      <c r="GJ38" s="799">
        <v>475</v>
      </c>
      <c r="GK38" s="799">
        <v>409</v>
      </c>
      <c r="GL38" s="799">
        <v>390</v>
      </c>
      <c r="GM38" s="799">
        <v>1274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87</v>
      </c>
      <c r="IU38" s="742">
        <v>85</v>
      </c>
      <c r="IV38" s="743">
        <v>84</v>
      </c>
      <c r="IW38" s="741">
        <v>256</v>
      </c>
      <c r="IX38" s="744">
        <v>229</v>
      </c>
      <c r="IY38" s="745">
        <v>11.79</v>
      </c>
      <c r="IZ38" s="66"/>
      <c r="JD38" s="2"/>
      <c r="JG38" s="2"/>
      <c r="JJ38" s="2"/>
      <c r="JK38" s="66"/>
      <c r="JL38" s="66"/>
      <c r="JM38" s="66" t="s">
        <v>75</v>
      </c>
      <c r="JN38" s="799">
        <v>414</v>
      </c>
      <c r="JO38" s="799">
        <v>410</v>
      </c>
      <c r="JP38" s="799">
        <v>418</v>
      </c>
      <c r="JQ38" s="799">
        <v>1242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259</v>
      </c>
      <c r="LY38" s="756">
        <v>234</v>
      </c>
      <c r="LZ38" s="757">
        <v>10.68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809</v>
      </c>
      <c r="MP38" s="821">
        <v>934</v>
      </c>
      <c r="MQ38" s="821">
        <v>1274</v>
      </c>
      <c r="MR38" s="821">
        <v>1242</v>
      </c>
      <c r="MS38" s="821">
        <v>4259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0</v>
      </c>
      <c r="I39" s="742">
        <v>0</v>
      </c>
      <c r="J39" s="743">
        <v>0</v>
      </c>
      <c r="K39" s="741">
        <v>0</v>
      </c>
      <c r="L39" s="744">
        <v>0</v>
      </c>
      <c r="M39" s="745">
        <v>0</v>
      </c>
      <c r="N39" s="66"/>
      <c r="R39" s="2"/>
      <c r="U39" s="2"/>
      <c r="X39" s="2"/>
      <c r="Y39" s="66"/>
      <c r="Z39" s="66"/>
      <c r="AA39" s="66" t="s">
        <v>80</v>
      </c>
      <c r="AB39" s="799">
        <v>3330</v>
      </c>
      <c r="AC39" s="799">
        <v>2490</v>
      </c>
      <c r="AD39" s="799">
        <v>2828</v>
      </c>
      <c r="AE39" s="799">
        <v>8648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4548</v>
      </c>
      <c r="BB39" s="866">
        <v>350</v>
      </c>
      <c r="BC39" s="866">
        <v>33609</v>
      </c>
      <c r="BD39" s="865">
        <v>30799</v>
      </c>
      <c r="BE39" s="866"/>
      <c r="BF39" s="866"/>
      <c r="BG39" s="866"/>
      <c r="BH39" s="866"/>
      <c r="BI39" s="867">
        <v>69306</v>
      </c>
      <c r="BJ39" s="1079">
        <v>64662</v>
      </c>
      <c r="BK39" s="1075">
        <v>133968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0</v>
      </c>
      <c r="CM39" s="742">
        <v>0</v>
      </c>
      <c r="CN39" s="743">
        <v>0</v>
      </c>
      <c r="CO39" s="741">
        <v>0</v>
      </c>
      <c r="CP39" s="744">
        <v>0</v>
      </c>
      <c r="CQ39" s="745">
        <v>0</v>
      </c>
      <c r="CR39" s="66"/>
      <c r="CV39" s="2"/>
      <c r="CY39" s="2"/>
      <c r="DB39" s="2"/>
      <c r="DC39" s="66"/>
      <c r="DD39" s="66"/>
      <c r="DE39" s="66" t="s">
        <v>80</v>
      </c>
      <c r="DF39" s="799">
        <v>3741</v>
      </c>
      <c r="DG39" s="799">
        <v>3361</v>
      </c>
      <c r="DH39" s="799">
        <v>2995</v>
      </c>
      <c r="DI39" s="799">
        <v>10097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8923</v>
      </c>
      <c r="EF39" s="866">
        <v>392</v>
      </c>
      <c r="EG39" s="866">
        <v>32432</v>
      </c>
      <c r="EH39" s="862">
        <v>744</v>
      </c>
      <c r="EI39" s="860"/>
      <c r="EJ39" s="861"/>
      <c r="EK39" s="861"/>
      <c r="EL39" s="861"/>
      <c r="EM39" s="867">
        <v>42491</v>
      </c>
      <c r="EN39" s="1079">
        <v>80616</v>
      </c>
      <c r="EO39" s="1075">
        <v>123107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0</v>
      </c>
      <c r="FQ39" s="742">
        <v>0</v>
      </c>
      <c r="FR39" s="743">
        <v>0</v>
      </c>
      <c r="FS39" s="741">
        <v>0</v>
      </c>
      <c r="FT39" s="744">
        <v>0</v>
      </c>
      <c r="FU39" s="745">
        <v>0</v>
      </c>
      <c r="FV39" s="66"/>
      <c r="FZ39" s="2"/>
      <c r="GC39" s="2"/>
      <c r="GF39" s="2"/>
      <c r="GG39" s="66"/>
      <c r="GH39" s="66"/>
      <c r="GI39" s="66" t="s">
        <v>80</v>
      </c>
      <c r="GJ39" s="799">
        <v>3366</v>
      </c>
      <c r="GK39" s="799">
        <v>3357</v>
      </c>
      <c r="GL39" s="799">
        <v>3401</v>
      </c>
      <c r="GM39" s="799">
        <v>10124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6628</v>
      </c>
      <c r="HJ39" s="866">
        <v>554</v>
      </c>
      <c r="HK39" s="866">
        <v>16833</v>
      </c>
      <c r="HL39" s="862">
        <v>456</v>
      </c>
      <c r="HM39" s="861"/>
      <c r="HN39" s="861"/>
      <c r="HO39" s="861"/>
      <c r="HP39" s="861"/>
      <c r="HQ39" s="867">
        <v>24471</v>
      </c>
      <c r="HR39" s="1079">
        <v>41106</v>
      </c>
      <c r="HS39" s="1075">
        <v>65577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0</v>
      </c>
      <c r="IU39" s="742">
        <v>0</v>
      </c>
      <c r="IV39" s="743">
        <v>0</v>
      </c>
      <c r="IW39" s="741">
        <v>0</v>
      </c>
      <c r="IX39" s="744">
        <v>14</v>
      </c>
      <c r="IY39" s="745">
        <v>-100</v>
      </c>
      <c r="IZ39" s="66"/>
      <c r="JD39" s="2"/>
      <c r="JG39" s="2"/>
      <c r="JJ39" s="2"/>
      <c r="JK39" s="66"/>
      <c r="JL39" s="66"/>
      <c r="JM39" s="66" t="s">
        <v>80</v>
      </c>
      <c r="JN39" s="799">
        <v>3704</v>
      </c>
      <c r="JO39" s="799">
        <v>3396</v>
      </c>
      <c r="JP39" s="799">
        <v>3513</v>
      </c>
      <c r="JQ39" s="799">
        <v>10613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4942</v>
      </c>
      <c r="KN39" s="866">
        <v>464</v>
      </c>
      <c r="KO39" s="866">
        <v>15789</v>
      </c>
      <c r="KP39" s="865">
        <v>5710</v>
      </c>
      <c r="KQ39" s="866"/>
      <c r="KR39" s="866"/>
      <c r="KS39" s="866"/>
      <c r="KT39" s="866"/>
      <c r="KU39" s="867">
        <v>26905</v>
      </c>
      <c r="KV39" s="1079">
        <v>64000</v>
      </c>
      <c r="KW39" s="1075">
        <v>90905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0</v>
      </c>
      <c r="LY39" s="756">
        <v>14</v>
      </c>
      <c r="LZ39" s="757">
        <v>-100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8648</v>
      </c>
      <c r="MP39" s="821">
        <v>10097</v>
      </c>
      <c r="MQ39" s="821">
        <v>10124</v>
      </c>
      <c r="MR39" s="821">
        <v>10613</v>
      </c>
      <c r="MS39" s="821">
        <v>39482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25041</v>
      </c>
      <c r="NP39" s="1081">
        <v>1760</v>
      </c>
      <c r="NQ39" s="1081">
        <v>98663</v>
      </c>
      <c r="NR39" s="870">
        <v>37709</v>
      </c>
      <c r="NS39" s="869"/>
      <c r="NT39" s="869"/>
      <c r="NU39" s="869"/>
      <c r="NV39" s="869"/>
      <c r="NW39" s="871">
        <v>163173</v>
      </c>
      <c r="NX39" s="1082">
        <v>250384</v>
      </c>
      <c r="NY39" s="873">
        <v>413557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0</v>
      </c>
      <c r="I40" s="742">
        <v>0</v>
      </c>
      <c r="J40" s="743">
        <v>0</v>
      </c>
      <c r="K40" s="741">
        <v>0</v>
      </c>
      <c r="L40" s="744">
        <v>0</v>
      </c>
      <c r="M40" s="745">
        <v>0</v>
      </c>
      <c r="N40" s="66"/>
      <c r="R40" s="2"/>
      <c r="U40" s="2"/>
      <c r="X40" s="2"/>
      <c r="Y40" s="66"/>
      <c r="Z40" s="66"/>
      <c r="AA40" s="66" t="s">
        <v>84</v>
      </c>
      <c r="AB40" s="799">
        <v>1870</v>
      </c>
      <c r="AC40" s="799">
        <v>1650</v>
      </c>
      <c r="AD40" s="799">
        <v>1849</v>
      </c>
      <c r="AE40" s="799">
        <v>5369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28692</v>
      </c>
      <c r="BB40" s="866">
        <v>699</v>
      </c>
      <c r="BC40" s="866">
        <v>308494</v>
      </c>
      <c r="BD40" s="865">
        <v>55903</v>
      </c>
      <c r="BE40" s="866"/>
      <c r="BF40" s="866"/>
      <c r="BG40" s="866"/>
      <c r="BH40" s="866"/>
      <c r="BI40" s="867">
        <v>393788</v>
      </c>
      <c r="BJ40" s="1079">
        <v>230529</v>
      </c>
      <c r="BK40" s="1075">
        <v>624317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0</v>
      </c>
      <c r="CM40" s="742">
        <v>0</v>
      </c>
      <c r="CN40" s="743">
        <v>0</v>
      </c>
      <c r="CO40" s="741">
        <v>0</v>
      </c>
      <c r="CP40" s="744">
        <v>0</v>
      </c>
      <c r="CQ40" s="745">
        <v>0</v>
      </c>
      <c r="CR40" s="66"/>
      <c r="CV40" s="2"/>
      <c r="CY40" s="2"/>
      <c r="DB40" s="2"/>
      <c r="DC40" s="66"/>
      <c r="DD40" s="66"/>
      <c r="DE40" s="66" t="s">
        <v>84</v>
      </c>
      <c r="DF40" s="799">
        <v>1986</v>
      </c>
      <c r="DG40" s="799">
        <v>1716</v>
      </c>
      <c r="DH40" s="799">
        <v>1491</v>
      </c>
      <c r="DI40" s="799">
        <v>5193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25724</v>
      </c>
      <c r="EF40" s="866">
        <v>783</v>
      </c>
      <c r="EG40" s="866">
        <v>350289</v>
      </c>
      <c r="EH40" s="862">
        <v>1633</v>
      </c>
      <c r="EI40" s="860"/>
      <c r="EJ40" s="861"/>
      <c r="EK40" s="861"/>
      <c r="EL40" s="861"/>
      <c r="EM40" s="867">
        <v>378429</v>
      </c>
      <c r="EN40" s="1079">
        <v>210945</v>
      </c>
      <c r="EO40" s="1075">
        <v>589374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2</v>
      </c>
      <c r="FQ40" s="742">
        <v>0</v>
      </c>
      <c r="FR40" s="743">
        <v>0</v>
      </c>
      <c r="FS40" s="741">
        <v>2</v>
      </c>
      <c r="FT40" s="744">
        <v>8</v>
      </c>
      <c r="FU40" s="745">
        <v>-75</v>
      </c>
      <c r="FV40" s="66"/>
      <c r="FZ40" s="2"/>
      <c r="GC40" s="2"/>
      <c r="GF40" s="2"/>
      <c r="GG40" s="66"/>
      <c r="GH40" s="66"/>
      <c r="GI40" s="66" t="s">
        <v>84</v>
      </c>
      <c r="GJ40" s="799">
        <v>2449</v>
      </c>
      <c r="GK40" s="799">
        <v>2337</v>
      </c>
      <c r="GL40" s="799">
        <v>2084</v>
      </c>
      <c r="GM40" s="799">
        <v>6870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32623</v>
      </c>
      <c r="HJ40" s="866">
        <v>1107</v>
      </c>
      <c r="HK40" s="866">
        <v>445634</v>
      </c>
      <c r="HL40" s="862">
        <v>986</v>
      </c>
      <c r="HM40" s="861"/>
      <c r="HN40" s="861"/>
      <c r="HO40" s="861"/>
      <c r="HP40" s="861"/>
      <c r="HQ40" s="867">
        <v>480350</v>
      </c>
      <c r="HR40" s="1079">
        <v>292080</v>
      </c>
      <c r="HS40" s="1075">
        <v>772430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0</v>
      </c>
      <c r="IU40" s="742">
        <v>0</v>
      </c>
      <c r="IV40" s="743">
        <v>0</v>
      </c>
      <c r="IW40" s="741">
        <v>0</v>
      </c>
      <c r="IX40" s="744">
        <v>0</v>
      </c>
      <c r="IY40" s="745">
        <v>0</v>
      </c>
      <c r="IZ40" s="66"/>
      <c r="JD40" s="2"/>
      <c r="JG40" s="2"/>
      <c r="JJ40" s="2"/>
      <c r="JK40" s="66"/>
      <c r="JL40" s="66"/>
      <c r="JM40" s="66" t="s">
        <v>84</v>
      </c>
      <c r="JN40" s="799">
        <v>2207</v>
      </c>
      <c r="JO40" s="799">
        <v>2211</v>
      </c>
      <c r="JP40" s="799">
        <v>2276</v>
      </c>
      <c r="JQ40" s="799">
        <v>6694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36827</v>
      </c>
      <c r="KN40" s="866">
        <v>927</v>
      </c>
      <c r="KO40" s="866">
        <v>331196</v>
      </c>
      <c r="KP40" s="865">
        <v>14404</v>
      </c>
      <c r="KQ40" s="866"/>
      <c r="KR40" s="866"/>
      <c r="KS40" s="866"/>
      <c r="KT40" s="866"/>
      <c r="KU40" s="867">
        <v>383354</v>
      </c>
      <c r="KV40" s="1079">
        <v>249821</v>
      </c>
      <c r="KW40" s="1075">
        <v>633175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2</v>
      </c>
      <c r="LY40" s="756">
        <v>8</v>
      </c>
      <c r="LZ40" s="757">
        <v>-75</v>
      </c>
      <c r="MA40" s="73"/>
      <c r="MB40" s="2">
        <v>1564.39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5369</v>
      </c>
      <c r="MP40" s="821">
        <v>5193</v>
      </c>
      <c r="MQ40" s="821">
        <v>6870</v>
      </c>
      <c r="MR40" s="821">
        <v>6694</v>
      </c>
      <c r="MS40" s="821">
        <v>24126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123866</v>
      </c>
      <c r="NP40" s="1081">
        <v>3516</v>
      </c>
      <c r="NQ40" s="1081">
        <v>1435613</v>
      </c>
      <c r="NR40" s="870">
        <v>72926</v>
      </c>
      <c r="NS40" s="869"/>
      <c r="NT40" s="869"/>
      <c r="NU40" s="869"/>
      <c r="NV40" s="869"/>
      <c r="NW40" s="871">
        <v>1635921</v>
      </c>
      <c r="NX40" s="1082">
        <v>983375</v>
      </c>
      <c r="NY40" s="873">
        <v>2619296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0</v>
      </c>
      <c r="I41" s="742">
        <v>0</v>
      </c>
      <c r="J41" s="743">
        <v>0</v>
      </c>
      <c r="K41" s="741">
        <v>0</v>
      </c>
      <c r="L41" s="744">
        <v>0</v>
      </c>
      <c r="M41" s="745">
        <v>0</v>
      </c>
      <c r="N41" s="66"/>
      <c r="R41" s="2"/>
      <c r="U41" s="2"/>
      <c r="X41" s="2"/>
      <c r="Y41" s="66"/>
      <c r="Z41" s="92" t="s">
        <v>65</v>
      </c>
      <c r="AA41" s="92"/>
      <c r="AB41" s="1083">
        <v>1.67</v>
      </c>
      <c r="AC41" s="1083">
        <v>1.59</v>
      </c>
      <c r="AD41" s="1083">
        <v>1.61</v>
      </c>
      <c r="AE41" s="1083">
        <v>1.62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0</v>
      </c>
      <c r="CM41" s="742">
        <v>0</v>
      </c>
      <c r="CN41" s="743">
        <v>0</v>
      </c>
      <c r="CO41" s="741">
        <v>0</v>
      </c>
      <c r="CP41" s="744">
        <v>0</v>
      </c>
      <c r="CQ41" s="745">
        <v>0</v>
      </c>
      <c r="CR41" s="66"/>
      <c r="CV41" s="2"/>
      <c r="CY41" s="2"/>
      <c r="DB41" s="2"/>
      <c r="DC41" s="66"/>
      <c r="DD41" s="92" t="s">
        <v>65</v>
      </c>
      <c r="DE41" s="92"/>
      <c r="DF41" s="1083">
        <v>1.46</v>
      </c>
      <c r="DG41" s="1083">
        <v>1.58</v>
      </c>
      <c r="DH41" s="1083">
        <v>1.57</v>
      </c>
      <c r="DI41" s="1083">
        <v>1.54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3</v>
      </c>
      <c r="FQ41" s="742">
        <v>0</v>
      </c>
      <c r="FR41" s="743">
        <v>0</v>
      </c>
      <c r="FS41" s="741">
        <v>3</v>
      </c>
      <c r="FT41" s="744">
        <v>6</v>
      </c>
      <c r="FU41" s="745">
        <v>-50</v>
      </c>
      <c r="FV41" s="66"/>
      <c r="FZ41" s="2"/>
      <c r="GC41" s="2"/>
      <c r="GF41" s="2"/>
      <c r="GG41" s="66"/>
      <c r="GH41" s="92" t="s">
        <v>65</v>
      </c>
      <c r="GI41" s="92"/>
      <c r="GJ41" s="1083">
        <v>1.47</v>
      </c>
      <c r="GK41" s="1083">
        <v>1.47</v>
      </c>
      <c r="GL41" s="1083">
        <v>1.42</v>
      </c>
      <c r="GM41" s="1083">
        <v>1.45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0</v>
      </c>
      <c r="IU41" s="742">
        <v>0</v>
      </c>
      <c r="IV41" s="743">
        <v>0</v>
      </c>
      <c r="IW41" s="741">
        <v>0</v>
      </c>
      <c r="IX41" s="744">
        <v>0</v>
      </c>
      <c r="IY41" s="745">
        <v>0</v>
      </c>
      <c r="IZ41" s="66"/>
      <c r="JD41" s="2"/>
      <c r="JG41" s="2"/>
      <c r="JJ41" s="2"/>
      <c r="JK41" s="66"/>
      <c r="JL41" s="92" t="s">
        <v>65</v>
      </c>
      <c r="JM41" s="92"/>
      <c r="JN41" s="1083">
        <v>1.61</v>
      </c>
      <c r="JO41" s="1083">
        <v>1.72</v>
      </c>
      <c r="JP41" s="1083">
        <v>1.6</v>
      </c>
      <c r="JQ41" s="1083">
        <v>1.64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3</v>
      </c>
      <c r="LY41" s="756">
        <v>6</v>
      </c>
      <c r="LZ41" s="757">
        <v>-50</v>
      </c>
      <c r="MA41" s="73"/>
      <c r="MB41" s="2">
        <v>192.27999999999997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1.62</v>
      </c>
      <c r="MP41" s="1085">
        <v>1.54</v>
      </c>
      <c r="MQ41" s="1085">
        <v>1.45</v>
      </c>
      <c r="MR41" s="1085">
        <v>1.64</v>
      </c>
      <c r="MS41" s="1086">
        <v>1.55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0</v>
      </c>
      <c r="I42" s="1091">
        <v>0</v>
      </c>
      <c r="J42" s="1092">
        <v>15</v>
      </c>
      <c r="K42" s="1090">
        <v>15</v>
      </c>
      <c r="L42" s="1093">
        <v>0</v>
      </c>
      <c r="M42" s="1094">
        <v>0</v>
      </c>
      <c r="N42" s="66"/>
      <c r="R42" s="2"/>
      <c r="U42" s="2"/>
      <c r="X42" s="2"/>
      <c r="Y42" s="66"/>
      <c r="Z42" s="66"/>
      <c r="AA42" s="66" t="s">
        <v>39</v>
      </c>
      <c r="AB42" s="590">
        <v>1.69</v>
      </c>
      <c r="AC42" s="590">
        <v>1.57</v>
      </c>
      <c r="AD42" s="590">
        <v>1.58</v>
      </c>
      <c r="AE42" s="590">
        <v>1.61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33240</v>
      </c>
      <c r="BB42" s="912">
        <v>1049</v>
      </c>
      <c r="BC42" s="912">
        <v>342103</v>
      </c>
      <c r="BD42" s="911">
        <v>86702</v>
      </c>
      <c r="BE42" s="912"/>
      <c r="BF42" s="912"/>
      <c r="BG42" s="912"/>
      <c r="BH42" s="912"/>
      <c r="BI42" s="913">
        <v>463094</v>
      </c>
      <c r="BJ42" s="912">
        <v>295191</v>
      </c>
      <c r="BK42" s="1095">
        <v>758285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4</v>
      </c>
      <c r="CM42" s="1091">
        <v>0</v>
      </c>
      <c r="CN42" s="1092">
        <v>0</v>
      </c>
      <c r="CO42" s="1090">
        <v>4</v>
      </c>
      <c r="CP42" s="1093">
        <v>12</v>
      </c>
      <c r="CQ42" s="1094">
        <v>-66.67</v>
      </c>
      <c r="CR42" s="66"/>
      <c r="CV42" s="2"/>
      <c r="CY42" s="2"/>
      <c r="DB42" s="2"/>
      <c r="DC42" s="66"/>
      <c r="DD42" s="66"/>
      <c r="DE42" s="66" t="s">
        <v>39</v>
      </c>
      <c r="DF42" s="590">
        <v>1.29</v>
      </c>
      <c r="DG42" s="590">
        <v>1.34</v>
      </c>
      <c r="DH42" s="590">
        <v>1.47</v>
      </c>
      <c r="DI42" s="590">
        <v>1.37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34647</v>
      </c>
      <c r="EF42" s="912">
        <v>1175</v>
      </c>
      <c r="EG42" s="912">
        <v>382721</v>
      </c>
      <c r="EH42" s="906">
        <v>2377</v>
      </c>
      <c r="EI42" s="905"/>
      <c r="EJ42" s="905"/>
      <c r="EK42" s="905"/>
      <c r="EL42" s="905"/>
      <c r="EM42" s="913">
        <v>420920</v>
      </c>
      <c r="EN42" s="912">
        <v>291561</v>
      </c>
      <c r="EO42" s="1095">
        <v>712481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0</v>
      </c>
      <c r="FQ42" s="1091">
        <v>0</v>
      </c>
      <c r="FR42" s="1092">
        <v>0</v>
      </c>
      <c r="FS42" s="1090">
        <v>0</v>
      </c>
      <c r="FT42" s="1093">
        <v>7</v>
      </c>
      <c r="FU42" s="1094">
        <v>-100</v>
      </c>
      <c r="FV42" s="66"/>
      <c r="FZ42" s="2"/>
      <c r="GC42" s="2"/>
      <c r="GF42" s="2"/>
      <c r="GG42" s="66"/>
      <c r="GH42" s="66"/>
      <c r="GI42" s="66" t="s">
        <v>39</v>
      </c>
      <c r="GJ42" s="590">
        <v>1.1200000000000001</v>
      </c>
      <c r="GK42" s="590">
        <v>1.07</v>
      </c>
      <c r="GL42" s="590">
        <v>1.1200000000000001</v>
      </c>
      <c r="GM42" s="590">
        <v>1.1000000000000001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39251</v>
      </c>
      <c r="HJ42" s="912">
        <v>1661</v>
      </c>
      <c r="HK42" s="912">
        <v>462467</v>
      </c>
      <c r="HL42" s="906">
        <v>1442</v>
      </c>
      <c r="HM42" s="905"/>
      <c r="HN42" s="905"/>
      <c r="HO42" s="905"/>
      <c r="HP42" s="905"/>
      <c r="HQ42" s="913">
        <v>504821</v>
      </c>
      <c r="HR42" s="912">
        <v>333186</v>
      </c>
      <c r="HS42" s="1095">
        <v>838007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0</v>
      </c>
      <c r="IU42" s="1091">
        <v>0</v>
      </c>
      <c r="IV42" s="1092">
        <v>0</v>
      </c>
      <c r="IW42" s="1090">
        <v>0</v>
      </c>
      <c r="IX42" s="1093">
        <v>16</v>
      </c>
      <c r="IY42" s="1094">
        <v>-100</v>
      </c>
      <c r="IZ42" s="66"/>
      <c r="JD42" s="2"/>
      <c r="JG42" s="2"/>
      <c r="JJ42" s="2"/>
      <c r="JK42" s="66"/>
      <c r="JL42" s="66"/>
      <c r="JM42" s="66" t="s">
        <v>39</v>
      </c>
      <c r="JN42" s="590">
        <v>1.39</v>
      </c>
      <c r="JO42" s="590">
        <v>1.48</v>
      </c>
      <c r="JP42" s="590">
        <v>1.39</v>
      </c>
      <c r="JQ42" s="590">
        <v>1.42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41769</v>
      </c>
      <c r="KN42" s="912">
        <v>1391</v>
      </c>
      <c r="KO42" s="912">
        <v>346985</v>
      </c>
      <c r="KP42" s="911">
        <v>20114</v>
      </c>
      <c r="KQ42" s="912"/>
      <c r="KR42" s="912"/>
      <c r="KS42" s="912"/>
      <c r="KT42" s="912"/>
      <c r="KU42" s="913">
        <v>410259</v>
      </c>
      <c r="KV42" s="912">
        <v>313821</v>
      </c>
      <c r="KW42" s="1095">
        <v>724080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19</v>
      </c>
      <c r="LY42" s="756">
        <v>35</v>
      </c>
      <c r="LZ42" s="757">
        <v>-45.71</v>
      </c>
      <c r="MA42" s="73"/>
      <c r="MB42" s="2">
        <v>740.93000000000006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1.61</v>
      </c>
      <c r="MP42" s="1096">
        <v>1.37</v>
      </c>
      <c r="MQ42" s="1096">
        <v>1.1000000000000001</v>
      </c>
      <c r="MR42" s="1096">
        <v>1.42</v>
      </c>
      <c r="MS42" s="1097">
        <v>1.35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148907</v>
      </c>
      <c r="NP42" s="917">
        <v>5276</v>
      </c>
      <c r="NQ42" s="917">
        <v>1534276</v>
      </c>
      <c r="NR42" s="918">
        <v>110635</v>
      </c>
      <c r="NS42" s="917"/>
      <c r="NT42" s="917"/>
      <c r="NU42" s="917"/>
      <c r="NV42" s="917"/>
      <c r="NW42" s="919">
        <v>1799094</v>
      </c>
      <c r="NX42" s="919">
        <v>1233759</v>
      </c>
      <c r="NY42" s="919">
        <v>3032853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134378</v>
      </c>
      <c r="I43" s="1099">
        <v>115872</v>
      </c>
      <c r="J43" s="1100">
        <v>126142</v>
      </c>
      <c r="K43" s="1098">
        <v>376392</v>
      </c>
      <c r="L43" s="1101">
        <v>356093</v>
      </c>
      <c r="M43" s="1102">
        <v>5.7</v>
      </c>
      <c r="N43" s="92"/>
      <c r="R43" s="2"/>
      <c r="U43" s="2"/>
      <c r="X43" s="2"/>
      <c r="Y43" s="66"/>
      <c r="Z43" s="66"/>
      <c r="AA43" s="66" t="s">
        <v>53</v>
      </c>
      <c r="AB43" s="590">
        <v>1.68</v>
      </c>
      <c r="AC43" s="590">
        <v>1.58</v>
      </c>
      <c r="AD43" s="590">
        <v>1.6</v>
      </c>
      <c r="AE43" s="590">
        <v>1.62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138337</v>
      </c>
      <c r="CM43" s="1099">
        <v>145076</v>
      </c>
      <c r="CN43" s="1100">
        <v>135130</v>
      </c>
      <c r="CO43" s="1098">
        <v>418543</v>
      </c>
      <c r="CP43" s="1101">
        <v>403818</v>
      </c>
      <c r="CQ43" s="1102">
        <v>3.65</v>
      </c>
      <c r="CR43" s="92"/>
      <c r="CV43" s="2"/>
      <c r="CY43" s="2"/>
      <c r="DB43" s="2"/>
      <c r="DC43" s="66"/>
      <c r="DD43" s="66"/>
      <c r="DE43" s="66" t="s">
        <v>53</v>
      </c>
      <c r="DF43" s="590">
        <v>1.47</v>
      </c>
      <c r="DG43" s="590">
        <v>1.6</v>
      </c>
      <c r="DH43" s="590">
        <v>1.58</v>
      </c>
      <c r="DI43" s="590">
        <v>1.55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173634</v>
      </c>
      <c r="FQ43" s="1099">
        <v>165354</v>
      </c>
      <c r="FR43" s="1100">
        <v>164391</v>
      </c>
      <c r="FS43" s="1098">
        <v>503379</v>
      </c>
      <c r="FT43" s="1101">
        <v>499701</v>
      </c>
      <c r="FU43" s="1102">
        <v>0.74</v>
      </c>
      <c r="FV43" s="92"/>
      <c r="FZ43" s="2"/>
      <c r="GC43" s="2"/>
      <c r="GF43" s="2"/>
      <c r="GG43" s="66"/>
      <c r="GH43" s="66"/>
      <c r="GI43" s="66" t="s">
        <v>53</v>
      </c>
      <c r="GJ43" s="590">
        <v>1.46</v>
      </c>
      <c r="GK43" s="590">
        <v>1.45</v>
      </c>
      <c r="GL43" s="590">
        <v>1.42</v>
      </c>
      <c r="GM43" s="590">
        <v>1.44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129549</v>
      </c>
      <c r="IU43" s="1099">
        <v>130586</v>
      </c>
      <c r="IV43" s="1100">
        <v>130010</v>
      </c>
      <c r="IW43" s="1098">
        <v>390145</v>
      </c>
      <c r="IX43" s="1101">
        <v>371602</v>
      </c>
      <c r="IY43" s="1102">
        <v>4.99</v>
      </c>
      <c r="IZ43" s="92"/>
      <c r="JD43" s="2"/>
      <c r="JG43" s="2"/>
      <c r="JJ43" s="2"/>
      <c r="JK43" s="66"/>
      <c r="JL43" s="66"/>
      <c r="JM43" s="66" t="s">
        <v>53</v>
      </c>
      <c r="JN43" s="590">
        <v>1.64</v>
      </c>
      <c r="JO43" s="590">
        <v>1.75</v>
      </c>
      <c r="JP43" s="590">
        <v>1.62</v>
      </c>
      <c r="JQ43" s="590">
        <v>1.67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1688459</v>
      </c>
      <c r="LY43" s="1104">
        <v>1631214</v>
      </c>
      <c r="LZ43" s="1105">
        <v>3.51</v>
      </c>
      <c r="MA43" s="73"/>
      <c r="MB43" s="2">
        <v>-56.009999999999991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1.62</v>
      </c>
      <c r="MP43" s="1096">
        <v>1.55</v>
      </c>
      <c r="MQ43" s="1096">
        <v>1.44</v>
      </c>
      <c r="MR43" s="1096">
        <v>1.67</v>
      </c>
      <c r="MS43" s="1097">
        <v>1.56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133795</v>
      </c>
      <c r="I44" s="82">
        <v>115258</v>
      </c>
      <c r="J44" s="82">
        <v>125732</v>
      </c>
      <c r="K44" s="82">
        <v>374785</v>
      </c>
      <c r="L44" s="1107">
        <v>354632</v>
      </c>
      <c r="M44" s="1108">
        <v>5.68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1.6</v>
      </c>
      <c r="AC44" s="590">
        <v>1.66</v>
      </c>
      <c r="AD44" s="590">
        <v>1.62</v>
      </c>
      <c r="AE44" s="590">
        <v>1.63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138088</v>
      </c>
      <c r="CM44" s="82">
        <v>144834</v>
      </c>
      <c r="CN44" s="82">
        <v>134898</v>
      </c>
      <c r="CO44" s="82">
        <v>417820</v>
      </c>
      <c r="CP44" s="1107">
        <v>403103</v>
      </c>
      <c r="CQ44" s="1108">
        <v>3.65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1.41</v>
      </c>
      <c r="DG44" s="590">
        <v>1.45</v>
      </c>
      <c r="DH44" s="590">
        <v>1.51</v>
      </c>
      <c r="DI44" s="590">
        <v>1.45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172104</v>
      </c>
      <c r="FQ44" s="82">
        <v>163930</v>
      </c>
      <c r="FR44" s="82">
        <v>162843</v>
      </c>
      <c r="FS44" s="82">
        <v>498877</v>
      </c>
      <c r="FT44" s="1107">
        <v>495208</v>
      </c>
      <c r="FU44" s="1108">
        <v>0.74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1.52</v>
      </c>
      <c r="GK44" s="590">
        <v>1.61</v>
      </c>
      <c r="GL44" s="590">
        <v>1.49</v>
      </c>
      <c r="GM44" s="590">
        <v>1.54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127339</v>
      </c>
      <c r="IU44" s="82">
        <v>127632</v>
      </c>
      <c r="IV44" s="82">
        <v>127404</v>
      </c>
      <c r="IW44" s="82">
        <v>382375</v>
      </c>
      <c r="IX44" s="1107">
        <v>364056</v>
      </c>
      <c r="IY44" s="1108">
        <v>5.03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1.36</v>
      </c>
      <c r="JO44" s="590">
        <v>1.43</v>
      </c>
      <c r="JP44" s="590">
        <v>1.49</v>
      </c>
      <c r="JQ44" s="590">
        <v>1.43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1673857</v>
      </c>
      <c r="LY44" s="1109">
        <v>1616999</v>
      </c>
      <c r="LZ44" s="1110">
        <v>3.52</v>
      </c>
      <c r="MA44" s="78"/>
      <c r="MB44" s="2">
        <v>209.84000000000037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1.63</v>
      </c>
      <c r="MP44" s="1096">
        <v>1.45</v>
      </c>
      <c r="MQ44" s="1096">
        <v>1.54</v>
      </c>
      <c r="MR44" s="1096">
        <v>1.43</v>
      </c>
      <c r="MS44" s="1097">
        <v>1.5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583</v>
      </c>
      <c r="I45" s="82">
        <v>614</v>
      </c>
      <c r="J45" s="82">
        <v>410</v>
      </c>
      <c r="K45" s="82">
        <v>1607</v>
      </c>
      <c r="L45" s="1107">
        <v>1461</v>
      </c>
      <c r="M45" s="1111">
        <v>9.99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1.59</v>
      </c>
      <c r="AC45" s="590">
        <v>1.68</v>
      </c>
      <c r="AD45" s="590">
        <v>1.67</v>
      </c>
      <c r="AE45" s="590">
        <v>1.65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249</v>
      </c>
      <c r="CM45" s="82">
        <v>242</v>
      </c>
      <c r="CN45" s="82">
        <v>232</v>
      </c>
      <c r="CO45" s="82">
        <v>723</v>
      </c>
      <c r="CP45" s="1107">
        <v>715</v>
      </c>
      <c r="CQ45" s="1111">
        <v>1.1200000000000001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1.32</v>
      </c>
      <c r="DG45" s="590">
        <v>1.38</v>
      </c>
      <c r="DH45" s="590">
        <v>1.46</v>
      </c>
      <c r="DI45" s="590">
        <v>1.39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1530</v>
      </c>
      <c r="FQ45" s="82">
        <v>1424</v>
      </c>
      <c r="FR45" s="82">
        <v>1548</v>
      </c>
      <c r="FS45" s="82">
        <v>4502</v>
      </c>
      <c r="FT45" s="1107">
        <v>4493</v>
      </c>
      <c r="FU45" s="1111">
        <v>0.2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1.45</v>
      </c>
      <c r="GK45" s="590">
        <v>1.55</v>
      </c>
      <c r="GL45" s="590">
        <v>1.44</v>
      </c>
      <c r="GM45" s="590">
        <v>1.48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2210</v>
      </c>
      <c r="IU45" s="82">
        <v>2954</v>
      </c>
      <c r="IV45" s="82">
        <v>2606</v>
      </c>
      <c r="IW45" s="82">
        <v>7770</v>
      </c>
      <c r="IX45" s="1107">
        <v>7546</v>
      </c>
      <c r="IY45" s="1111">
        <v>2.97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1.21</v>
      </c>
      <c r="JO45" s="590">
        <v>1.28</v>
      </c>
      <c r="JP45" s="590">
        <v>1.36</v>
      </c>
      <c r="JQ45" s="590">
        <v>1.28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14602</v>
      </c>
      <c r="LY45" s="1109">
        <v>14215</v>
      </c>
      <c r="LZ45" s="1110">
        <v>2.72</v>
      </c>
      <c r="MA45" s="78"/>
      <c r="MB45" s="2">
        <v>932.6099999999999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1.65</v>
      </c>
      <c r="MP45" s="1096">
        <v>1.39</v>
      </c>
      <c r="MQ45" s="1096">
        <v>1.48</v>
      </c>
      <c r="MR45" s="1096">
        <v>1.28</v>
      </c>
      <c r="MS45" s="1097">
        <v>1.44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1.68</v>
      </c>
      <c r="AC46" s="590">
        <v>1.64</v>
      </c>
      <c r="AD46" s="590">
        <v>1.59</v>
      </c>
      <c r="AE46" s="590">
        <v>1.64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1.58</v>
      </c>
      <c r="DG46" s="590">
        <v>1.64</v>
      </c>
      <c r="DH46" s="590">
        <v>1.69</v>
      </c>
      <c r="DI46" s="590">
        <v>1.64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1.39</v>
      </c>
      <c r="GK46" s="590">
        <v>1.53</v>
      </c>
      <c r="GL46" s="590">
        <v>1.41</v>
      </c>
      <c r="GM46" s="590">
        <v>1.44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1.59</v>
      </c>
      <c r="JO46" s="590">
        <v>1.57</v>
      </c>
      <c r="JP46" s="590">
        <v>1.62</v>
      </c>
      <c r="JQ46" s="590">
        <v>1.59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-826.56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1.64</v>
      </c>
      <c r="MP46" s="1096">
        <v>1.64</v>
      </c>
      <c r="MQ46" s="1096">
        <v>1.44</v>
      </c>
      <c r="MR46" s="1096">
        <v>1.59</v>
      </c>
      <c r="MS46" s="1097">
        <v>1.56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1.72</v>
      </c>
      <c r="AC47" s="590">
        <v>1.69</v>
      </c>
      <c r="AD47" s="590">
        <v>1.71</v>
      </c>
      <c r="AE47" s="590">
        <v>1.71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1.42</v>
      </c>
      <c r="DG47" s="590">
        <v>1.47</v>
      </c>
      <c r="DH47" s="590">
        <v>1.42</v>
      </c>
      <c r="DI47" s="590">
        <v>1.44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1.4</v>
      </c>
      <c r="GK47" s="590">
        <v>1.46</v>
      </c>
      <c r="GL47" s="590">
        <v>1.39</v>
      </c>
      <c r="GM47" s="590">
        <v>1.42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1.31</v>
      </c>
      <c r="JO47" s="590">
        <v>1.37</v>
      </c>
      <c r="JP47" s="590">
        <v>1.46</v>
      </c>
      <c r="JQ47" s="590">
        <v>1.38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131.27999999999997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1.71</v>
      </c>
      <c r="MP47" s="1096">
        <v>1.44</v>
      </c>
      <c r="MQ47" s="1096">
        <v>1.42</v>
      </c>
      <c r="MR47" s="1096">
        <v>1.38</v>
      </c>
      <c r="MS47" s="1097">
        <v>1.47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1.6</v>
      </c>
      <c r="AC48" s="590">
        <v>1.69</v>
      </c>
      <c r="AD48" s="590">
        <v>1.66</v>
      </c>
      <c r="AE48" s="590">
        <v>1.65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1.38</v>
      </c>
      <c r="DG48" s="590">
        <v>1.43</v>
      </c>
      <c r="DH48" s="590">
        <v>1.49</v>
      </c>
      <c r="DI48" s="590">
        <v>1.43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1.64</v>
      </c>
      <c r="GK48" s="590">
        <v>1.68</v>
      </c>
      <c r="GL48" s="590">
        <v>1.54</v>
      </c>
      <c r="GM48" s="590">
        <v>1.62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1.55</v>
      </c>
      <c r="JO48" s="590">
        <v>1.66</v>
      </c>
      <c r="JP48" s="590">
        <v>1.68</v>
      </c>
      <c r="JQ48" s="590">
        <v>1.63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1.65</v>
      </c>
      <c r="MP48" s="1096">
        <v>1.43</v>
      </c>
      <c r="MQ48" s="1096">
        <v>1.62</v>
      </c>
      <c r="MR48" s="1096">
        <v>1.63</v>
      </c>
      <c r="MS48" s="1097">
        <v>1.58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1.58</v>
      </c>
      <c r="AC49" s="590">
        <v>1.57</v>
      </c>
      <c r="AD49" s="590">
        <v>1.44</v>
      </c>
      <c r="AE49" s="590">
        <v>1.53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1.62</v>
      </c>
      <c r="DG49" s="590">
        <v>1.59</v>
      </c>
      <c r="DH49" s="590">
        <v>1.65</v>
      </c>
      <c r="DI49" s="590">
        <v>1.62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1.56</v>
      </c>
      <c r="GK49" s="590">
        <v>1.66</v>
      </c>
      <c r="GL49" s="590">
        <v>1.55</v>
      </c>
      <c r="GM49" s="590">
        <v>1.59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1.4</v>
      </c>
      <c r="JO49" s="590">
        <v>1.39</v>
      </c>
      <c r="JP49" s="590">
        <v>1.5</v>
      </c>
      <c r="JQ49" s="590">
        <v>1.43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1.53</v>
      </c>
      <c r="MP49" s="1096">
        <v>1.62</v>
      </c>
      <c r="MQ49" s="1096">
        <v>1.59</v>
      </c>
      <c r="MR49" s="1096">
        <v>1.43</v>
      </c>
      <c r="MS49" s="1097">
        <v>1.54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1.97</v>
      </c>
      <c r="AC50" s="1083">
        <v>1.99</v>
      </c>
      <c r="AD50" s="1083">
        <v>1.94</v>
      </c>
      <c r="AE50" s="1083">
        <v>1.97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2.06</v>
      </c>
      <c r="DG50" s="1083">
        <v>2.1</v>
      </c>
      <c r="DH50" s="1083">
        <v>2.0299999999999998</v>
      </c>
      <c r="DI50" s="1083">
        <v>2.0699999999999998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2.13</v>
      </c>
      <c r="GK50" s="1083">
        <v>2.16</v>
      </c>
      <c r="GL50" s="1083">
        <v>2.09</v>
      </c>
      <c r="GM50" s="1083">
        <v>2.13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1.98</v>
      </c>
      <c r="JO50" s="1083">
        <v>1.99</v>
      </c>
      <c r="JP50" s="1083">
        <v>1.84</v>
      </c>
      <c r="JQ50" s="1083">
        <v>1.94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1.97</v>
      </c>
      <c r="MP50" s="1085">
        <v>2.0699999999999998</v>
      </c>
      <c r="MQ50" s="1085">
        <v>2.13</v>
      </c>
      <c r="MR50" s="1085">
        <v>1.94</v>
      </c>
      <c r="MS50" s="1085">
        <v>2.0299999999999998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1.96</v>
      </c>
      <c r="AC51" s="590">
        <v>1.94</v>
      </c>
      <c r="AD51" s="590">
        <v>1.95</v>
      </c>
      <c r="AE51" s="590">
        <v>1.95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2.0299999999999998</v>
      </c>
      <c r="DG51" s="590">
        <v>1.98</v>
      </c>
      <c r="DH51" s="590">
        <v>2.0099999999999998</v>
      </c>
      <c r="DI51" s="590">
        <v>2.0099999999999998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1.92</v>
      </c>
      <c r="GK51" s="590">
        <v>1.91</v>
      </c>
      <c r="GL51" s="590">
        <v>1.97</v>
      </c>
      <c r="GM51" s="590">
        <v>1.93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1.91</v>
      </c>
      <c r="JO51" s="590">
        <v>1.9</v>
      </c>
      <c r="JP51" s="590">
        <v>1.82</v>
      </c>
      <c r="JQ51" s="590">
        <v>1.88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1.95</v>
      </c>
      <c r="MP51" s="1096">
        <v>2.0099999999999998</v>
      </c>
      <c r="MQ51" s="1096">
        <v>1.93</v>
      </c>
      <c r="MR51" s="1096">
        <v>1.88</v>
      </c>
      <c r="MS51" s="1097">
        <v>1.94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1.98</v>
      </c>
      <c r="AC52" s="590">
        <v>2</v>
      </c>
      <c r="AD52" s="590">
        <v>1.94</v>
      </c>
      <c r="AE52" s="590">
        <v>1.97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2.0699999999999998</v>
      </c>
      <c r="DG52" s="590">
        <v>2.12</v>
      </c>
      <c r="DH52" s="590">
        <v>2.0499999999999998</v>
      </c>
      <c r="DI52" s="590">
        <v>2.08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2.14</v>
      </c>
      <c r="GK52" s="590">
        <v>2.17</v>
      </c>
      <c r="GL52" s="590">
        <v>2.1</v>
      </c>
      <c r="GM52" s="590">
        <v>2.14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1.98</v>
      </c>
      <c r="JO52" s="590">
        <v>2</v>
      </c>
      <c r="JP52" s="590">
        <v>1.83</v>
      </c>
      <c r="JQ52" s="590">
        <v>1.94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1.97</v>
      </c>
      <c r="MP52" s="1096">
        <v>2.08</v>
      </c>
      <c r="MQ52" s="1096">
        <v>2.14</v>
      </c>
      <c r="MR52" s="1096">
        <v>1.94</v>
      </c>
      <c r="MS52" s="1097">
        <v>2.04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1.91</v>
      </c>
      <c r="AC53" s="590">
        <v>1.95</v>
      </c>
      <c r="AD53" s="590">
        <v>1.9</v>
      </c>
      <c r="AE53" s="590">
        <v>1.92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1.97</v>
      </c>
      <c r="DG53" s="590">
        <v>1.95</v>
      </c>
      <c r="DH53" s="590">
        <v>1.93</v>
      </c>
      <c r="DI53" s="590">
        <v>1.95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2.04</v>
      </c>
      <c r="GK53" s="590">
        <v>2.09</v>
      </c>
      <c r="GL53" s="590">
        <v>2.0499999999999998</v>
      </c>
      <c r="GM53" s="590">
        <v>2.06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1.92</v>
      </c>
      <c r="JO53" s="590">
        <v>1.92</v>
      </c>
      <c r="JP53" s="590">
        <v>1.96</v>
      </c>
      <c r="JQ53" s="590">
        <v>1.93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1.92</v>
      </c>
      <c r="MP53" s="1096">
        <v>1.95</v>
      </c>
      <c r="MQ53" s="1096">
        <v>2.06</v>
      </c>
      <c r="MR53" s="1096">
        <v>1.93</v>
      </c>
      <c r="MS53" s="1097">
        <v>1.97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1.95</v>
      </c>
      <c r="AC54" s="590">
        <v>1.96</v>
      </c>
      <c r="AD54" s="590">
        <v>1.96</v>
      </c>
      <c r="AE54" s="590">
        <v>1.96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1.94</v>
      </c>
      <c r="DG54" s="590">
        <v>1.94</v>
      </c>
      <c r="DH54" s="590">
        <v>1.84</v>
      </c>
      <c r="DI54" s="590">
        <v>1.91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2.06</v>
      </c>
      <c r="GK54" s="590">
        <v>2.15</v>
      </c>
      <c r="GL54" s="590">
        <v>2.12</v>
      </c>
      <c r="GM54" s="590">
        <v>2.11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1.95</v>
      </c>
      <c r="JO54" s="590">
        <v>1.91</v>
      </c>
      <c r="JP54" s="590">
        <v>1.99</v>
      </c>
      <c r="JQ54" s="590">
        <v>1.95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1.96</v>
      </c>
      <c r="MP54" s="1096">
        <v>1.91</v>
      </c>
      <c r="MQ54" s="1096">
        <v>2.11</v>
      </c>
      <c r="MR54" s="1096">
        <v>1.95</v>
      </c>
      <c r="MS54" s="1097">
        <v>1.99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1.88</v>
      </c>
      <c r="AC55" s="590">
        <v>1.98</v>
      </c>
      <c r="AD55" s="590">
        <v>1.93</v>
      </c>
      <c r="AE55" s="590">
        <v>1.93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1.97</v>
      </c>
      <c r="DG55" s="590">
        <v>1.92</v>
      </c>
      <c r="DH55" s="590">
        <v>1.99</v>
      </c>
      <c r="DI55" s="590">
        <v>1.96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2.23</v>
      </c>
      <c r="GK55" s="590">
        <v>2.25</v>
      </c>
      <c r="GL55" s="590">
        <v>2.16</v>
      </c>
      <c r="GM55" s="590">
        <v>2.21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1.88</v>
      </c>
      <c r="JO55" s="590">
        <v>1.92</v>
      </c>
      <c r="JP55" s="590">
        <v>1.89</v>
      </c>
      <c r="JQ55" s="590">
        <v>1.9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1.93</v>
      </c>
      <c r="MP55" s="1096">
        <v>1.96</v>
      </c>
      <c r="MQ55" s="1096">
        <v>2.21</v>
      </c>
      <c r="MR55" s="1096">
        <v>1.9</v>
      </c>
      <c r="MS55" s="1097">
        <v>2.02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1.85</v>
      </c>
      <c r="AC56" s="590">
        <v>1.85</v>
      </c>
      <c r="AD56" s="590">
        <v>1.97</v>
      </c>
      <c r="AE56" s="590">
        <v>1.89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1.95</v>
      </c>
      <c r="DG56" s="590">
        <v>2.0099999999999998</v>
      </c>
      <c r="DH56" s="590">
        <v>1.96</v>
      </c>
      <c r="DI56" s="590">
        <v>1.97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2.2599999999999998</v>
      </c>
      <c r="GK56" s="590">
        <v>2.21</v>
      </c>
      <c r="GL56" s="590">
        <v>2.1800000000000002</v>
      </c>
      <c r="GM56" s="590">
        <v>2.2200000000000002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1.93</v>
      </c>
      <c r="JO56" s="590">
        <v>1.95</v>
      </c>
      <c r="JP56" s="590">
        <v>1.98</v>
      </c>
      <c r="JQ56" s="590">
        <v>1.95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1.89</v>
      </c>
      <c r="MP56" s="1096">
        <v>1.97</v>
      </c>
      <c r="MQ56" s="1096">
        <v>2.2200000000000002</v>
      </c>
      <c r="MR56" s="1096">
        <v>1.95</v>
      </c>
      <c r="MS56" s="1097">
        <v>2.02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1.86</v>
      </c>
      <c r="AC57" s="590">
        <v>1.88</v>
      </c>
      <c r="AD57" s="590">
        <v>1.77</v>
      </c>
      <c r="AE57" s="590">
        <v>1.84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1.99</v>
      </c>
      <c r="DG57" s="590">
        <v>1.96</v>
      </c>
      <c r="DH57" s="590">
        <v>2.02</v>
      </c>
      <c r="DI57" s="590">
        <v>1.99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1.96</v>
      </c>
      <c r="GK57" s="590">
        <v>1.98</v>
      </c>
      <c r="GL57" s="590">
        <v>1.95</v>
      </c>
      <c r="GM57" s="590">
        <v>1.96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1.86</v>
      </c>
      <c r="JO57" s="590">
        <v>1.91</v>
      </c>
      <c r="JP57" s="590">
        <v>1.92</v>
      </c>
      <c r="JQ57" s="590">
        <v>1.9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1.84</v>
      </c>
      <c r="MP57" s="1096">
        <v>1.99</v>
      </c>
      <c r="MQ57" s="1096">
        <v>1.96</v>
      </c>
      <c r="MR57" s="1096">
        <v>1.9</v>
      </c>
      <c r="MS57" s="1097">
        <v>1.92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1.92</v>
      </c>
      <c r="AC58" s="590">
        <v>2.0299999999999998</v>
      </c>
      <c r="AD58" s="590">
        <v>1.93</v>
      </c>
      <c r="AE58" s="590">
        <v>1.96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2.02</v>
      </c>
      <c r="DG58" s="590">
        <v>1.97</v>
      </c>
      <c r="DH58" s="590">
        <v>2</v>
      </c>
      <c r="DI58" s="590">
        <v>2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2.08</v>
      </c>
      <c r="GK58" s="590">
        <v>2.09</v>
      </c>
      <c r="GL58" s="590">
        <v>2.0099999999999998</v>
      </c>
      <c r="GM58" s="590">
        <v>2.06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1.94</v>
      </c>
      <c r="JO58" s="590">
        <v>1.96</v>
      </c>
      <c r="JP58" s="590">
        <v>1.96</v>
      </c>
      <c r="JQ58" s="590">
        <v>1.95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1.96</v>
      </c>
      <c r="MP58" s="1096">
        <v>2</v>
      </c>
      <c r="MQ58" s="1096">
        <v>2.06</v>
      </c>
      <c r="MR58" s="1096">
        <v>1.95</v>
      </c>
      <c r="MS58" s="1097">
        <v>2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LQ1:LT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O2:GR2"/>
    <mergeCell ref="GT2:HE2"/>
    <mergeCell ref="HH2:HS2"/>
    <mergeCell ref="HY2:IA2"/>
    <mergeCell ref="IF2:IG2"/>
    <mergeCell ref="IN2:IP2"/>
    <mergeCell ref="IT2:IV2"/>
    <mergeCell ref="IW2:IX2"/>
    <mergeCell ref="JL2:JQ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Z2:NK2"/>
    <mergeCell ref="NN2:NY2"/>
    <mergeCell ref="MU1:MX1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JS2:JV2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JY5:KG5"/>
    <mergeCell ref="KM5:KU5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JY15:KG15"/>
    <mergeCell ref="KM15:KU15"/>
    <mergeCell ref="NA15:NI15"/>
    <mergeCell ref="NA5:NI5"/>
    <mergeCell ref="NO5:NW5"/>
    <mergeCell ref="NO15:NW1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AM5:AU5"/>
    <mergeCell ref="DQ5:DY5"/>
    <mergeCell ref="EE5:EM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DQ25:DY25"/>
    <mergeCell ref="GU25:HC25"/>
    <mergeCell ref="HI25:HQ25"/>
    <mergeCell ref="JY25:KG25"/>
    <mergeCell ref="KM25:KU25"/>
    <mergeCell ref="BA25:BI25"/>
    <mergeCell ref="EE25:EM25"/>
    <mergeCell ref="V28:X28"/>
    <mergeCell ref="CZ28:DB28"/>
    <mergeCell ref="GD28:GF28"/>
    <mergeCell ref="JH28:JJ28"/>
    <mergeCell ref="NA35:ND35"/>
    <mergeCell ref="O2:X2"/>
    <mergeCell ref="CS2:DB2"/>
    <mergeCell ref="FW2:GF2"/>
    <mergeCell ref="JA2:JJ2"/>
    <mergeCell ref="BA35:BI35"/>
    <mergeCell ref="EE35:EM35"/>
    <mergeCell ref="HI35:HQ35"/>
    <mergeCell ref="KM35:KU35"/>
    <mergeCell ref="AM33:AP34"/>
    <mergeCell ref="AM35:AP35"/>
    <mergeCell ref="NA25:NI25"/>
    <mergeCell ref="AM25:AU25"/>
    <mergeCell ref="AM15:AU15"/>
    <mergeCell ref="DQ15:DY15"/>
    <mergeCell ref="EE15:EM15"/>
    <mergeCell ref="GU15:HC15"/>
    <mergeCell ref="HI15:HQ15"/>
    <mergeCell ref="V4:X4"/>
    <mergeCell ref="CZ4:DB4"/>
    <mergeCell ref="GD4:GF4"/>
    <mergeCell ref="JH4:JJ4"/>
    <mergeCell ref="BA5:BI5"/>
    <mergeCell ref="BA15:BI15"/>
    <mergeCell ref="V16:X16"/>
    <mergeCell ref="CZ16:DB16"/>
    <mergeCell ref="GD16:GF16"/>
    <mergeCell ref="JH16:JJ16"/>
    <mergeCell ref="GU5:HC5"/>
    <mergeCell ref="HI5:HQ5"/>
  </mergeCells>
  <pageMargins left="0" right="0" top="0" bottom="0" header="0" footer="0"/>
  <pageSetup paperSize="9" scale="6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N34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165</v>
      </c>
      <c r="B1" s="250"/>
      <c r="C1" s="250"/>
      <c r="D1" s="250"/>
      <c r="E1" s="540"/>
      <c r="F1" s="540"/>
      <c r="G1" s="717" t="s">
        <v>166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165</v>
      </c>
      <c r="AA1" s="610"/>
      <c r="AB1" s="610"/>
      <c r="AC1" s="610"/>
      <c r="AD1" s="610"/>
      <c r="AE1" s="610"/>
      <c r="AF1" s="540"/>
      <c r="AG1" s="611" t="s">
        <v>165</v>
      </c>
      <c r="AH1" s="611"/>
      <c r="AI1" s="611"/>
      <c r="AJ1" s="611"/>
      <c r="AK1" s="540"/>
      <c r="AL1" s="612" t="s">
        <v>165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165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165</v>
      </c>
      <c r="CF1" s="250"/>
      <c r="CG1" s="250"/>
      <c r="CH1" s="250"/>
      <c r="CI1" s="540"/>
      <c r="CJ1" s="540"/>
      <c r="CK1" s="717" t="s">
        <v>167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165</v>
      </c>
      <c r="DE1" s="610"/>
      <c r="DF1" s="610"/>
      <c r="DG1" s="610"/>
      <c r="DH1" s="610"/>
      <c r="DI1" s="610"/>
      <c r="DJ1" s="540"/>
      <c r="DK1" s="611" t="s">
        <v>165</v>
      </c>
      <c r="DL1" s="611"/>
      <c r="DM1" s="611"/>
      <c r="DN1" s="611"/>
      <c r="DO1" s="540"/>
      <c r="DP1" s="612" t="s">
        <v>165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165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165</v>
      </c>
      <c r="FJ1" s="250"/>
      <c r="FK1" s="250"/>
      <c r="FL1" s="250"/>
      <c r="FM1" s="540"/>
      <c r="FN1" s="540"/>
      <c r="FO1" s="717" t="s">
        <v>166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165</v>
      </c>
      <c r="GI1" s="610"/>
      <c r="GJ1" s="610"/>
      <c r="GK1" s="610"/>
      <c r="GL1" s="610"/>
      <c r="GM1" s="610"/>
      <c r="GN1" s="540"/>
      <c r="GO1" s="611" t="s">
        <v>165</v>
      </c>
      <c r="GP1" s="611"/>
      <c r="GQ1" s="611"/>
      <c r="GR1" s="611"/>
      <c r="GS1" s="540"/>
      <c r="GT1" s="612" t="s">
        <v>165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165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165</v>
      </c>
      <c r="IN1" s="250"/>
      <c r="IO1" s="250"/>
      <c r="IP1" s="250"/>
      <c r="IQ1" s="540"/>
      <c r="IR1" s="540"/>
      <c r="IS1" s="717" t="s">
        <v>167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165</v>
      </c>
      <c r="JM1" s="610"/>
      <c r="JN1" s="610"/>
      <c r="JO1" s="610"/>
      <c r="JP1" s="610"/>
      <c r="JQ1" s="610"/>
      <c r="JR1" s="540"/>
      <c r="JS1" s="611" t="s">
        <v>165</v>
      </c>
      <c r="JT1" s="611"/>
      <c r="JU1" s="611"/>
      <c r="JV1" s="611"/>
      <c r="JW1" s="540"/>
      <c r="JX1" s="612" t="s">
        <v>165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165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165</v>
      </c>
      <c r="LR1" s="719"/>
      <c r="LS1" s="719"/>
      <c r="LT1" s="719"/>
      <c r="LU1" s="546"/>
      <c r="LV1" s="540"/>
      <c r="LW1" s="620" t="s">
        <v>167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165</v>
      </c>
      <c r="MN1" s="619"/>
      <c r="MO1" s="619"/>
      <c r="MP1" s="619"/>
      <c r="MQ1" s="619"/>
      <c r="MR1" s="619"/>
      <c r="MS1" s="619"/>
      <c r="MT1" s="548"/>
      <c r="MU1" s="611" t="s">
        <v>165</v>
      </c>
      <c r="MV1" s="611"/>
      <c r="MW1" s="611"/>
      <c r="MX1" s="611"/>
      <c r="MY1" s="549"/>
      <c r="MZ1" s="617" t="s">
        <v>165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165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168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168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168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168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1912119</v>
      </c>
      <c r="C4" s="738">
        <v>1812746</v>
      </c>
      <c r="D4" s="739">
        <v>5.48</v>
      </c>
      <c r="E4" s="63"/>
      <c r="F4" s="63"/>
      <c r="G4" s="740" t="s">
        <v>20</v>
      </c>
      <c r="H4" s="741">
        <v>332621</v>
      </c>
      <c r="I4" s="742">
        <v>335557</v>
      </c>
      <c r="J4" s="743">
        <v>353082</v>
      </c>
      <c r="K4" s="741">
        <v>1021260</v>
      </c>
      <c r="L4" s="744">
        <v>984906</v>
      </c>
      <c r="M4" s="745">
        <v>3.69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2119150</v>
      </c>
      <c r="CG4" s="738">
        <v>2004437</v>
      </c>
      <c r="CH4" s="739">
        <v>5.72</v>
      </c>
      <c r="CI4" s="63"/>
      <c r="CJ4" s="63"/>
      <c r="CK4" s="740" t="s">
        <v>20</v>
      </c>
      <c r="CL4" s="741">
        <v>429927</v>
      </c>
      <c r="CM4" s="742">
        <v>408375</v>
      </c>
      <c r="CN4" s="743">
        <v>365573</v>
      </c>
      <c r="CO4" s="741">
        <v>1203875</v>
      </c>
      <c r="CP4" s="744">
        <v>1143863</v>
      </c>
      <c r="CQ4" s="745">
        <v>5.25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1649161</v>
      </c>
      <c r="FK4" s="738">
        <v>1546297</v>
      </c>
      <c r="FL4" s="739">
        <v>6.65</v>
      </c>
      <c r="FM4" s="63"/>
      <c r="FN4" s="63"/>
      <c r="FO4" s="740" t="s">
        <v>20</v>
      </c>
      <c r="FP4" s="741">
        <v>271065</v>
      </c>
      <c r="FQ4" s="742">
        <v>260979</v>
      </c>
      <c r="FR4" s="743">
        <v>237447</v>
      </c>
      <c r="FS4" s="741">
        <v>769491</v>
      </c>
      <c r="FT4" s="744">
        <v>748021</v>
      </c>
      <c r="FU4" s="745">
        <v>2.87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2081232</v>
      </c>
      <c r="IO4" s="738">
        <v>1956468</v>
      </c>
      <c r="IP4" s="739">
        <v>6.38</v>
      </c>
      <c r="IQ4" s="63"/>
      <c r="IR4" s="63"/>
      <c r="IS4" s="740" t="s">
        <v>20</v>
      </c>
      <c r="IT4" s="741">
        <v>274958</v>
      </c>
      <c r="IU4" s="742">
        <v>313843</v>
      </c>
      <c r="IV4" s="743">
        <v>321129</v>
      </c>
      <c r="IW4" s="741">
        <v>909930</v>
      </c>
      <c r="IX4" s="744">
        <v>872338</v>
      </c>
      <c r="IY4" s="745">
        <v>4.3099999999999996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7761662</v>
      </c>
      <c r="LS4" s="738">
        <v>7319948</v>
      </c>
      <c r="LT4" s="755">
        <v>6.03</v>
      </c>
      <c r="LU4" s="63"/>
      <c r="LV4" s="63"/>
      <c r="LW4" s="740" t="s">
        <v>20</v>
      </c>
      <c r="LX4" s="57">
        <v>3904556</v>
      </c>
      <c r="LY4" s="756">
        <v>3749128</v>
      </c>
      <c r="LZ4" s="757">
        <v>4.1500000000000004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1717767</v>
      </c>
      <c r="C5" s="762">
        <v>1627383</v>
      </c>
      <c r="D5" s="763">
        <v>5.55</v>
      </c>
      <c r="E5" s="63"/>
      <c r="F5" s="63"/>
      <c r="G5" s="764" t="s">
        <v>29</v>
      </c>
      <c r="H5" s="741">
        <v>94</v>
      </c>
      <c r="I5" s="742">
        <v>82</v>
      </c>
      <c r="J5" s="743">
        <v>91</v>
      </c>
      <c r="K5" s="741">
        <v>267</v>
      </c>
      <c r="L5" s="744">
        <v>334</v>
      </c>
      <c r="M5" s="745">
        <v>-20.059999999999999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390</v>
      </c>
      <c r="AC5" s="766">
        <v>390</v>
      </c>
      <c r="AD5" s="766">
        <v>390</v>
      </c>
      <c r="AE5" s="766">
        <v>390</v>
      </c>
      <c r="AF5" s="66"/>
      <c r="AG5" s="767" t="s">
        <v>32</v>
      </c>
      <c r="AH5" s="768">
        <v>390</v>
      </c>
      <c r="AI5" s="769">
        <v>390</v>
      </c>
      <c r="AJ5" s="770">
        <v>0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2020901</v>
      </c>
      <c r="CG5" s="762">
        <v>1909783</v>
      </c>
      <c r="CH5" s="763">
        <v>5.82</v>
      </c>
      <c r="CI5" s="63"/>
      <c r="CJ5" s="63"/>
      <c r="CK5" s="764" t="s">
        <v>29</v>
      </c>
      <c r="CL5" s="741">
        <v>134</v>
      </c>
      <c r="CM5" s="742">
        <v>167</v>
      </c>
      <c r="CN5" s="743">
        <v>115</v>
      </c>
      <c r="CO5" s="741">
        <v>416</v>
      </c>
      <c r="CP5" s="744">
        <v>431</v>
      </c>
      <c r="CQ5" s="745">
        <v>-3.48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390</v>
      </c>
      <c r="DG5" s="766">
        <v>390</v>
      </c>
      <c r="DH5" s="766">
        <v>390</v>
      </c>
      <c r="DI5" s="766">
        <v>390</v>
      </c>
      <c r="DJ5" s="66"/>
      <c r="DK5" s="767" t="s">
        <v>32</v>
      </c>
      <c r="DL5" s="768">
        <v>390</v>
      </c>
      <c r="DM5" s="769">
        <v>390</v>
      </c>
      <c r="DN5" s="770">
        <v>0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1523105</v>
      </c>
      <c r="FK5" s="762">
        <v>1425261</v>
      </c>
      <c r="FL5" s="763">
        <v>6.86</v>
      </c>
      <c r="FM5" s="63"/>
      <c r="FN5" s="63"/>
      <c r="FO5" s="764" t="s">
        <v>29</v>
      </c>
      <c r="FP5" s="741">
        <v>19</v>
      </c>
      <c r="FQ5" s="742">
        <v>24</v>
      </c>
      <c r="FR5" s="743">
        <v>25</v>
      </c>
      <c r="FS5" s="741">
        <v>68</v>
      </c>
      <c r="FT5" s="744">
        <v>89</v>
      </c>
      <c r="FU5" s="745">
        <v>-23.6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390</v>
      </c>
      <c r="GK5" s="766">
        <v>390</v>
      </c>
      <c r="GL5" s="766">
        <v>390</v>
      </c>
      <c r="GM5" s="766">
        <v>390</v>
      </c>
      <c r="GN5" s="66"/>
      <c r="GO5" s="767" t="s">
        <v>32</v>
      </c>
      <c r="GP5" s="768">
        <v>390</v>
      </c>
      <c r="GQ5" s="769">
        <v>390</v>
      </c>
      <c r="GR5" s="770">
        <v>0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1946960</v>
      </c>
      <c r="IO5" s="762">
        <v>1830305</v>
      </c>
      <c r="IP5" s="763">
        <v>6.37</v>
      </c>
      <c r="IQ5" s="63"/>
      <c r="IR5" s="63"/>
      <c r="IS5" s="764" t="s">
        <v>29</v>
      </c>
      <c r="IT5" s="741">
        <v>451</v>
      </c>
      <c r="IU5" s="742">
        <v>495</v>
      </c>
      <c r="IV5" s="743">
        <v>81</v>
      </c>
      <c r="IW5" s="741">
        <v>1027</v>
      </c>
      <c r="IX5" s="744">
        <v>1007</v>
      </c>
      <c r="IY5" s="745">
        <v>1.99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390</v>
      </c>
      <c r="JO5" s="766">
        <v>390</v>
      </c>
      <c r="JP5" s="766">
        <v>390</v>
      </c>
      <c r="JQ5" s="766">
        <v>390</v>
      </c>
      <c r="JR5" s="66"/>
      <c r="JS5" s="767" t="s">
        <v>32</v>
      </c>
      <c r="JT5" s="768">
        <v>390</v>
      </c>
      <c r="JU5" s="769">
        <v>390</v>
      </c>
      <c r="JV5" s="770">
        <v>0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7208733</v>
      </c>
      <c r="LS5" s="762">
        <v>6792732</v>
      </c>
      <c r="LT5" s="780">
        <v>6.12</v>
      </c>
      <c r="LU5" s="63"/>
      <c r="LV5" s="63"/>
      <c r="LW5" s="764" t="s">
        <v>29</v>
      </c>
      <c r="LX5" s="57">
        <v>1778</v>
      </c>
      <c r="LY5" s="756">
        <v>1861</v>
      </c>
      <c r="LZ5" s="757">
        <v>-4.46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390</v>
      </c>
      <c r="MP5" s="782">
        <v>390</v>
      </c>
      <c r="MQ5" s="782">
        <v>390</v>
      </c>
      <c r="MR5" s="782">
        <v>390</v>
      </c>
      <c r="MS5" s="782">
        <v>390</v>
      </c>
      <c r="MT5" s="157"/>
      <c r="MU5" s="783" t="s">
        <v>32</v>
      </c>
      <c r="MV5" s="784">
        <v>390</v>
      </c>
      <c r="MW5" s="785">
        <v>390</v>
      </c>
      <c r="MX5" s="786">
        <v>0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194352</v>
      </c>
      <c r="C6" s="792">
        <v>185363</v>
      </c>
      <c r="D6" s="793">
        <v>4.8499999999999996</v>
      </c>
      <c r="E6" s="63"/>
      <c r="F6" s="63"/>
      <c r="G6" s="764" t="s">
        <v>37</v>
      </c>
      <c r="H6" s="741">
        <v>259</v>
      </c>
      <c r="I6" s="742">
        <v>66</v>
      </c>
      <c r="J6" s="743">
        <v>37</v>
      </c>
      <c r="K6" s="741">
        <v>362</v>
      </c>
      <c r="L6" s="744">
        <v>612</v>
      </c>
      <c r="M6" s="745">
        <v>-40.85</v>
      </c>
      <c r="N6" s="66"/>
      <c r="O6" s="794" t="s">
        <v>38</v>
      </c>
      <c r="P6" s="795">
        <v>570.34</v>
      </c>
      <c r="Q6" s="796">
        <v>533.01</v>
      </c>
      <c r="R6" s="797">
        <v>7</v>
      </c>
      <c r="S6" s="795">
        <v>0</v>
      </c>
      <c r="T6" s="796">
        <v>0</v>
      </c>
      <c r="U6" s="797">
        <v>0</v>
      </c>
      <c r="V6" s="795">
        <v>428.58</v>
      </c>
      <c r="W6" s="796">
        <v>403.6</v>
      </c>
      <c r="X6" s="797">
        <v>6.19</v>
      </c>
      <c r="Y6" s="66"/>
      <c r="Z6" s="66"/>
      <c r="AA6" s="66" t="s">
        <v>39</v>
      </c>
      <c r="AB6" s="798">
        <v>5</v>
      </c>
      <c r="AC6" s="82">
        <v>5</v>
      </c>
      <c r="AD6" s="82">
        <v>5</v>
      </c>
      <c r="AE6" s="799">
        <v>5</v>
      </c>
      <c r="AF6" s="66"/>
      <c r="AG6" s="767" t="s">
        <v>40</v>
      </c>
      <c r="AH6" s="800">
        <v>15185</v>
      </c>
      <c r="AI6" s="801">
        <v>15245</v>
      </c>
      <c r="AJ6" s="770">
        <v>-0.39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98249</v>
      </c>
      <c r="CG6" s="792">
        <v>94654</v>
      </c>
      <c r="CH6" s="793">
        <v>3.8</v>
      </c>
      <c r="CI6" s="63"/>
      <c r="CJ6" s="63"/>
      <c r="CK6" s="764" t="s">
        <v>37</v>
      </c>
      <c r="CL6" s="741">
        <v>271</v>
      </c>
      <c r="CM6" s="742">
        <v>315</v>
      </c>
      <c r="CN6" s="743">
        <v>164</v>
      </c>
      <c r="CO6" s="741">
        <v>750</v>
      </c>
      <c r="CP6" s="744">
        <v>778</v>
      </c>
      <c r="CQ6" s="745">
        <v>-3.6</v>
      </c>
      <c r="CR6" s="66"/>
      <c r="CS6" s="794" t="s">
        <v>38</v>
      </c>
      <c r="CT6" s="795">
        <v>480.22</v>
      </c>
      <c r="CU6" s="796">
        <v>465.14</v>
      </c>
      <c r="CV6" s="797">
        <v>3.24</v>
      </c>
      <c r="CW6" s="795">
        <v>0</v>
      </c>
      <c r="CX6" s="796">
        <v>0</v>
      </c>
      <c r="CY6" s="797">
        <v>0</v>
      </c>
      <c r="CZ6" s="795">
        <v>363.61</v>
      </c>
      <c r="DA6" s="796">
        <v>355.23</v>
      </c>
      <c r="DB6" s="797">
        <v>2.36</v>
      </c>
      <c r="DC6" s="66"/>
      <c r="DD6" s="66"/>
      <c r="DE6" s="66" t="s">
        <v>39</v>
      </c>
      <c r="DF6" s="798">
        <v>5</v>
      </c>
      <c r="DG6" s="82">
        <v>5</v>
      </c>
      <c r="DH6" s="82">
        <v>5</v>
      </c>
      <c r="DI6" s="799">
        <v>5</v>
      </c>
      <c r="DJ6" s="66"/>
      <c r="DK6" s="767" t="s">
        <v>40</v>
      </c>
      <c r="DL6" s="800">
        <v>15185</v>
      </c>
      <c r="DM6" s="801">
        <v>15245</v>
      </c>
      <c r="DN6" s="770">
        <v>-0.39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126056</v>
      </c>
      <c r="FK6" s="792">
        <v>121036</v>
      </c>
      <c r="FL6" s="793">
        <v>4.1500000000000004</v>
      </c>
      <c r="FM6" s="63"/>
      <c r="FN6" s="63"/>
      <c r="FO6" s="764" t="s">
        <v>37</v>
      </c>
      <c r="FP6" s="741">
        <v>51</v>
      </c>
      <c r="FQ6" s="742">
        <v>36</v>
      </c>
      <c r="FR6" s="743">
        <v>36</v>
      </c>
      <c r="FS6" s="741">
        <v>123</v>
      </c>
      <c r="FT6" s="744">
        <v>108</v>
      </c>
      <c r="FU6" s="745">
        <v>13.89</v>
      </c>
      <c r="FV6" s="66"/>
      <c r="FW6" s="794" t="s">
        <v>38</v>
      </c>
      <c r="FX6" s="795">
        <v>651.22</v>
      </c>
      <c r="FY6" s="796">
        <v>625.27</v>
      </c>
      <c r="FZ6" s="797">
        <v>4.1500000000000004</v>
      </c>
      <c r="GA6" s="795">
        <v>0</v>
      </c>
      <c r="GB6" s="796">
        <v>0</v>
      </c>
      <c r="GC6" s="797">
        <v>0</v>
      </c>
      <c r="GD6" s="795">
        <v>519.63</v>
      </c>
      <c r="GE6" s="796">
        <v>501.04</v>
      </c>
      <c r="GF6" s="797">
        <v>3.71</v>
      </c>
      <c r="GG6" s="66"/>
      <c r="GH6" s="66"/>
      <c r="GI6" s="66" t="s">
        <v>39</v>
      </c>
      <c r="GJ6" s="798">
        <v>5</v>
      </c>
      <c r="GK6" s="82">
        <v>5</v>
      </c>
      <c r="GL6" s="82">
        <v>5</v>
      </c>
      <c r="GM6" s="799">
        <v>5</v>
      </c>
      <c r="GN6" s="66"/>
      <c r="GO6" s="767" t="s">
        <v>40</v>
      </c>
      <c r="GP6" s="800">
        <v>15185</v>
      </c>
      <c r="GQ6" s="801">
        <v>15245</v>
      </c>
      <c r="GR6" s="770">
        <v>-0.39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134272</v>
      </c>
      <c r="IO6" s="792">
        <v>126163</v>
      </c>
      <c r="IP6" s="793">
        <v>6.43</v>
      </c>
      <c r="IQ6" s="63"/>
      <c r="IR6" s="63"/>
      <c r="IS6" s="764" t="s">
        <v>37</v>
      </c>
      <c r="IT6" s="741">
        <v>594</v>
      </c>
      <c r="IU6" s="742">
        <v>512</v>
      </c>
      <c r="IV6" s="743">
        <v>463</v>
      </c>
      <c r="IW6" s="741">
        <v>1569</v>
      </c>
      <c r="IX6" s="744">
        <v>1470</v>
      </c>
      <c r="IY6" s="745">
        <v>6.73</v>
      </c>
      <c r="IZ6" s="66"/>
      <c r="JA6" s="794" t="s">
        <v>38</v>
      </c>
      <c r="JB6" s="795">
        <v>1054.3699999999999</v>
      </c>
      <c r="JC6" s="796">
        <v>1015.87</v>
      </c>
      <c r="JD6" s="797">
        <v>3.79</v>
      </c>
      <c r="JE6" s="795">
        <v>0</v>
      </c>
      <c r="JF6" s="796">
        <v>0</v>
      </c>
      <c r="JG6" s="797">
        <v>0</v>
      </c>
      <c r="JH6" s="795">
        <v>855.83</v>
      </c>
      <c r="JI6" s="796">
        <v>825.88</v>
      </c>
      <c r="JJ6" s="797">
        <v>3.63</v>
      </c>
      <c r="JK6" s="66"/>
      <c r="JL6" s="66"/>
      <c r="JM6" s="66" t="s">
        <v>39</v>
      </c>
      <c r="JN6" s="798">
        <v>5</v>
      </c>
      <c r="JO6" s="82">
        <v>5</v>
      </c>
      <c r="JP6" s="82">
        <v>5</v>
      </c>
      <c r="JQ6" s="799">
        <v>5</v>
      </c>
      <c r="JR6" s="66"/>
      <c r="JS6" s="767" t="s">
        <v>40</v>
      </c>
      <c r="JT6" s="800">
        <v>15185</v>
      </c>
      <c r="JU6" s="801">
        <v>15245</v>
      </c>
      <c r="JV6" s="770">
        <v>-0.39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552929</v>
      </c>
      <c r="LS6" s="792">
        <v>527216</v>
      </c>
      <c r="LT6" s="820">
        <v>4.88</v>
      </c>
      <c r="LU6" s="63"/>
      <c r="LV6" s="63"/>
      <c r="LW6" s="764" t="s">
        <v>37</v>
      </c>
      <c r="LX6" s="57">
        <v>2804</v>
      </c>
      <c r="LY6" s="756">
        <v>2968</v>
      </c>
      <c r="LZ6" s="757">
        <v>-5.53</v>
      </c>
      <c r="MA6" s="73"/>
      <c r="MB6" s="794" t="s">
        <v>38</v>
      </c>
      <c r="MC6" s="795">
        <v>721.5</v>
      </c>
      <c r="MD6" s="796">
        <v>691.87</v>
      </c>
      <c r="ME6" s="797">
        <v>4.28</v>
      </c>
      <c r="MF6" s="795">
        <v>0</v>
      </c>
      <c r="MG6" s="796">
        <v>0</v>
      </c>
      <c r="MH6" s="797">
        <v>0</v>
      </c>
      <c r="MI6" s="795">
        <v>563.80999999999995</v>
      </c>
      <c r="MJ6" s="796">
        <v>543.28</v>
      </c>
      <c r="MK6" s="797">
        <v>3.78</v>
      </c>
      <c r="ML6" s="4"/>
      <c r="MM6" s="4"/>
      <c r="MN6" s="4" t="s">
        <v>39</v>
      </c>
      <c r="MO6" s="821">
        <v>5</v>
      </c>
      <c r="MP6" s="821">
        <v>5</v>
      </c>
      <c r="MQ6" s="821">
        <v>5</v>
      </c>
      <c r="MR6" s="821">
        <v>5</v>
      </c>
      <c r="MS6" s="821">
        <v>5</v>
      </c>
      <c r="MT6" s="157"/>
      <c r="MU6" s="783" t="s">
        <v>40</v>
      </c>
      <c r="MV6" s="822">
        <v>15185</v>
      </c>
      <c r="MW6" s="785">
        <v>15245</v>
      </c>
      <c r="MX6" s="823">
        <v>-0.39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1157637</v>
      </c>
      <c r="C7" s="738">
        <v>1113860</v>
      </c>
      <c r="D7" s="739">
        <v>3.93</v>
      </c>
      <c r="E7" s="63"/>
      <c r="F7" s="63"/>
      <c r="G7" s="764" t="s">
        <v>51</v>
      </c>
      <c r="H7" s="741">
        <v>52</v>
      </c>
      <c r="I7" s="742">
        <v>71</v>
      </c>
      <c r="J7" s="743">
        <v>32</v>
      </c>
      <c r="K7" s="741">
        <v>155</v>
      </c>
      <c r="L7" s="744">
        <v>172</v>
      </c>
      <c r="M7" s="745">
        <v>-9.8800000000000008</v>
      </c>
      <c r="N7" s="66"/>
      <c r="O7" s="794" t="s">
        <v>52</v>
      </c>
      <c r="P7" s="795">
        <v>567.59</v>
      </c>
      <c r="Q7" s="796">
        <v>534.66</v>
      </c>
      <c r="R7" s="797">
        <v>6.16</v>
      </c>
      <c r="S7" s="795">
        <v>422.89</v>
      </c>
      <c r="T7" s="796">
        <v>395.16</v>
      </c>
      <c r="U7" s="797">
        <v>7.02</v>
      </c>
      <c r="V7" s="795">
        <v>531.63</v>
      </c>
      <c r="W7" s="796">
        <v>500.79</v>
      </c>
      <c r="X7" s="797">
        <v>6.16</v>
      </c>
      <c r="Y7" s="66"/>
      <c r="Z7" s="66"/>
      <c r="AA7" s="66" t="s">
        <v>53</v>
      </c>
      <c r="AB7" s="82">
        <v>312</v>
      </c>
      <c r="AC7" s="82">
        <v>312</v>
      </c>
      <c r="AD7" s="82">
        <v>312</v>
      </c>
      <c r="AE7" s="799">
        <v>312</v>
      </c>
      <c r="AF7" s="66"/>
      <c r="AG7" s="767" t="s">
        <v>200</v>
      </c>
      <c r="AH7" s="832">
        <v>70.39</v>
      </c>
      <c r="AI7" s="833">
        <v>67.94</v>
      </c>
      <c r="AJ7" s="834">
        <v>2.4500000000000002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1288627</v>
      </c>
      <c r="CG7" s="738">
        <v>1221372</v>
      </c>
      <c r="CH7" s="739">
        <v>5.51</v>
      </c>
      <c r="CI7" s="63"/>
      <c r="CJ7" s="63"/>
      <c r="CK7" s="764" t="s">
        <v>51</v>
      </c>
      <c r="CL7" s="741">
        <v>412</v>
      </c>
      <c r="CM7" s="742">
        <v>721</v>
      </c>
      <c r="CN7" s="743">
        <v>271</v>
      </c>
      <c r="CO7" s="741">
        <v>1404</v>
      </c>
      <c r="CP7" s="744">
        <v>1405</v>
      </c>
      <c r="CQ7" s="745">
        <v>-7.0000000000000007E-2</v>
      </c>
      <c r="CR7" s="66"/>
      <c r="CS7" s="794" t="s">
        <v>52</v>
      </c>
      <c r="CT7" s="795">
        <v>664.54</v>
      </c>
      <c r="CU7" s="796">
        <v>628.94000000000005</v>
      </c>
      <c r="CV7" s="797">
        <v>5.66</v>
      </c>
      <c r="CW7" s="795">
        <v>591.57000000000005</v>
      </c>
      <c r="CX7" s="796">
        <v>555.41999999999996</v>
      </c>
      <c r="CY7" s="797">
        <v>6.51</v>
      </c>
      <c r="CZ7" s="795">
        <v>646.82000000000005</v>
      </c>
      <c r="DA7" s="796">
        <v>611.57000000000005</v>
      </c>
      <c r="DB7" s="797">
        <v>5.76</v>
      </c>
      <c r="DC7" s="66"/>
      <c r="DD7" s="66"/>
      <c r="DE7" s="66" t="s">
        <v>53</v>
      </c>
      <c r="DF7" s="82">
        <v>312</v>
      </c>
      <c r="DG7" s="82">
        <v>312</v>
      </c>
      <c r="DH7" s="82">
        <v>312</v>
      </c>
      <c r="DI7" s="799">
        <v>312</v>
      </c>
      <c r="DJ7" s="66"/>
      <c r="DK7" s="767" t="s">
        <v>200</v>
      </c>
      <c r="DL7" s="832">
        <v>81.28</v>
      </c>
      <c r="DM7" s="833">
        <v>78.290000000000006</v>
      </c>
      <c r="DN7" s="834">
        <v>2.99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1123931</v>
      </c>
      <c r="FK7" s="738">
        <v>1049980</v>
      </c>
      <c r="FL7" s="739">
        <v>7.04</v>
      </c>
      <c r="FM7" s="63"/>
      <c r="FN7" s="63"/>
      <c r="FO7" s="764" t="s">
        <v>51</v>
      </c>
      <c r="FP7" s="741">
        <v>7</v>
      </c>
      <c r="FQ7" s="742">
        <v>13</v>
      </c>
      <c r="FR7" s="743">
        <v>5</v>
      </c>
      <c r="FS7" s="741">
        <v>25</v>
      </c>
      <c r="FT7" s="744">
        <v>36</v>
      </c>
      <c r="FU7" s="745">
        <v>-30.56</v>
      </c>
      <c r="FV7" s="66"/>
      <c r="FW7" s="794" t="s">
        <v>52</v>
      </c>
      <c r="FX7" s="795">
        <v>734.1</v>
      </c>
      <c r="FY7" s="796">
        <v>692.26</v>
      </c>
      <c r="FZ7" s="797">
        <v>6.04</v>
      </c>
      <c r="GA7" s="795">
        <v>577.76</v>
      </c>
      <c r="GB7" s="796">
        <v>555.41</v>
      </c>
      <c r="GC7" s="797">
        <v>4.0199999999999996</v>
      </c>
      <c r="GD7" s="795">
        <v>702.51</v>
      </c>
      <c r="GE7" s="796">
        <v>665.07</v>
      </c>
      <c r="GF7" s="797">
        <v>5.63</v>
      </c>
      <c r="GG7" s="66"/>
      <c r="GH7" s="66"/>
      <c r="GI7" s="66" t="s">
        <v>53</v>
      </c>
      <c r="GJ7" s="82">
        <v>312</v>
      </c>
      <c r="GK7" s="82">
        <v>312</v>
      </c>
      <c r="GL7" s="82">
        <v>312</v>
      </c>
      <c r="GM7" s="799">
        <v>312</v>
      </c>
      <c r="GN7" s="66"/>
      <c r="GO7" s="767" t="s">
        <v>200</v>
      </c>
      <c r="GP7" s="832">
        <v>65.75</v>
      </c>
      <c r="GQ7" s="833">
        <v>64.05</v>
      </c>
      <c r="GR7" s="834">
        <v>1.7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1315079</v>
      </c>
      <c r="IO7" s="738">
        <v>1229966</v>
      </c>
      <c r="IP7" s="739">
        <v>6.92</v>
      </c>
      <c r="IQ7" s="63"/>
      <c r="IR7" s="63"/>
      <c r="IS7" s="764" t="s">
        <v>51</v>
      </c>
      <c r="IT7" s="741">
        <v>612</v>
      </c>
      <c r="IU7" s="742">
        <v>495</v>
      </c>
      <c r="IV7" s="743">
        <v>391</v>
      </c>
      <c r="IW7" s="741">
        <v>1498</v>
      </c>
      <c r="IX7" s="744">
        <v>1459</v>
      </c>
      <c r="IY7" s="745">
        <v>2.67</v>
      </c>
      <c r="IZ7" s="66"/>
      <c r="JA7" s="794" t="s">
        <v>52</v>
      </c>
      <c r="JB7" s="795">
        <v>814.92</v>
      </c>
      <c r="JC7" s="796">
        <v>796.33</v>
      </c>
      <c r="JD7" s="797">
        <v>2.33</v>
      </c>
      <c r="JE7" s="795">
        <v>605.89</v>
      </c>
      <c r="JF7" s="796">
        <v>585.58000000000004</v>
      </c>
      <c r="JG7" s="797">
        <v>3.47</v>
      </c>
      <c r="JH7" s="795">
        <v>775.55</v>
      </c>
      <c r="JI7" s="796">
        <v>756.92</v>
      </c>
      <c r="JJ7" s="797">
        <v>2.46</v>
      </c>
      <c r="JK7" s="66"/>
      <c r="JL7" s="66"/>
      <c r="JM7" s="66" t="s">
        <v>53</v>
      </c>
      <c r="JN7" s="82">
        <v>312</v>
      </c>
      <c r="JO7" s="82">
        <v>312</v>
      </c>
      <c r="JP7" s="82">
        <v>312</v>
      </c>
      <c r="JQ7" s="799">
        <v>312</v>
      </c>
      <c r="JR7" s="66"/>
      <c r="JS7" s="767" t="s">
        <v>200</v>
      </c>
      <c r="JT7" s="832">
        <v>66.040000000000006</v>
      </c>
      <c r="JU7" s="833">
        <v>63.73</v>
      </c>
      <c r="JV7" s="834">
        <v>2.31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>
        <v>0</v>
      </c>
      <c r="KD7" s="848">
        <v>0</v>
      </c>
      <c r="KE7" s="848">
        <v>0</v>
      </c>
      <c r="KF7" s="848">
        <v>0</v>
      </c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>
        <v>0</v>
      </c>
      <c r="KR7" s="848">
        <v>0</v>
      </c>
      <c r="KS7" s="848">
        <v>0</v>
      </c>
      <c r="KT7" s="848">
        <v>0</v>
      </c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4885274</v>
      </c>
      <c r="LS7" s="738">
        <v>4615178</v>
      </c>
      <c r="LT7" s="755">
        <v>5.85</v>
      </c>
      <c r="LU7" s="63"/>
      <c r="LV7" s="63"/>
      <c r="LW7" s="764" t="s">
        <v>51</v>
      </c>
      <c r="LX7" s="57">
        <v>3082</v>
      </c>
      <c r="LY7" s="756">
        <v>3072</v>
      </c>
      <c r="LZ7" s="757">
        <v>0.33</v>
      </c>
      <c r="MA7" s="73"/>
      <c r="MB7" s="794" t="s">
        <v>52</v>
      </c>
      <c r="MC7" s="795">
        <v>706.56</v>
      </c>
      <c r="MD7" s="796">
        <v>677.06</v>
      </c>
      <c r="ME7" s="797">
        <v>4.3600000000000003</v>
      </c>
      <c r="MF7" s="795">
        <v>550.59</v>
      </c>
      <c r="MG7" s="796">
        <v>524.20000000000005</v>
      </c>
      <c r="MH7" s="797">
        <v>5.03</v>
      </c>
      <c r="MI7" s="795">
        <v>672.47</v>
      </c>
      <c r="MJ7" s="796">
        <v>644.23</v>
      </c>
      <c r="MK7" s="797">
        <v>4.38</v>
      </c>
      <c r="ML7" s="4"/>
      <c r="MM7" s="4"/>
      <c r="MN7" s="4" t="s">
        <v>53</v>
      </c>
      <c r="MO7" s="821">
        <v>312</v>
      </c>
      <c r="MP7" s="821">
        <v>312</v>
      </c>
      <c r="MQ7" s="821">
        <v>312</v>
      </c>
      <c r="MR7" s="821">
        <v>312</v>
      </c>
      <c r="MS7" s="821">
        <v>312</v>
      </c>
      <c r="MT7" s="157"/>
      <c r="MU7" s="783" t="s">
        <v>200</v>
      </c>
      <c r="MV7" s="850">
        <v>70.86</v>
      </c>
      <c r="MW7" s="851">
        <v>68.510000000000005</v>
      </c>
      <c r="MX7" s="823">
        <v>2.35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1024983</v>
      </c>
      <c r="C8" s="762">
        <v>988066</v>
      </c>
      <c r="D8" s="763">
        <v>3.74</v>
      </c>
      <c r="E8" s="63"/>
      <c r="F8" s="63"/>
      <c r="G8" s="764" t="s">
        <v>57</v>
      </c>
      <c r="H8" s="741">
        <v>34</v>
      </c>
      <c r="I8" s="742">
        <v>35</v>
      </c>
      <c r="J8" s="743">
        <v>28</v>
      </c>
      <c r="K8" s="741">
        <v>97</v>
      </c>
      <c r="L8" s="744">
        <v>122</v>
      </c>
      <c r="M8" s="745">
        <v>-20.49</v>
      </c>
      <c r="N8" s="66"/>
      <c r="O8" s="794" t="s">
        <v>58</v>
      </c>
      <c r="P8" s="795">
        <v>533.34</v>
      </c>
      <c r="Q8" s="796">
        <v>503</v>
      </c>
      <c r="R8" s="797">
        <v>6.03</v>
      </c>
      <c r="S8" s="795">
        <v>462.64</v>
      </c>
      <c r="T8" s="796">
        <v>443.93</v>
      </c>
      <c r="U8" s="797">
        <v>4.21</v>
      </c>
      <c r="V8" s="795">
        <v>515.77</v>
      </c>
      <c r="W8" s="796">
        <v>488.65</v>
      </c>
      <c r="X8" s="797">
        <v>5.55</v>
      </c>
      <c r="Y8" s="66"/>
      <c r="Z8" s="66"/>
      <c r="AA8" s="66" t="s">
        <v>59</v>
      </c>
      <c r="AB8" s="82">
        <v>73</v>
      </c>
      <c r="AC8" s="82">
        <v>73</v>
      </c>
      <c r="AD8" s="82">
        <v>73</v>
      </c>
      <c r="AE8" s="799">
        <v>73</v>
      </c>
      <c r="AF8" s="66"/>
      <c r="AG8" s="767" t="s">
        <v>60</v>
      </c>
      <c r="AH8" s="768">
        <v>1115109</v>
      </c>
      <c r="AI8" s="769">
        <v>1075638</v>
      </c>
      <c r="AJ8" s="770">
        <v>3.67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1212732</v>
      </c>
      <c r="CG8" s="762">
        <v>1147705</v>
      </c>
      <c r="CH8" s="763">
        <v>5.67</v>
      </c>
      <c r="CI8" s="63"/>
      <c r="CJ8" s="63"/>
      <c r="CK8" s="764" t="s">
        <v>57</v>
      </c>
      <c r="CL8" s="741">
        <v>398</v>
      </c>
      <c r="CM8" s="742">
        <v>203</v>
      </c>
      <c r="CN8" s="743">
        <v>157</v>
      </c>
      <c r="CO8" s="741">
        <v>758</v>
      </c>
      <c r="CP8" s="744">
        <v>780</v>
      </c>
      <c r="CQ8" s="745">
        <v>-2.82</v>
      </c>
      <c r="CR8" s="66"/>
      <c r="CS8" s="794" t="s">
        <v>58</v>
      </c>
      <c r="CT8" s="795">
        <v>655.92</v>
      </c>
      <c r="CU8" s="796">
        <v>616.80999999999995</v>
      </c>
      <c r="CV8" s="797">
        <v>6.34</v>
      </c>
      <c r="CW8" s="795">
        <v>506.59</v>
      </c>
      <c r="CX8" s="796">
        <v>479.54</v>
      </c>
      <c r="CY8" s="797">
        <v>5.64</v>
      </c>
      <c r="CZ8" s="795">
        <v>619.66</v>
      </c>
      <c r="DA8" s="796">
        <v>584.37</v>
      </c>
      <c r="DB8" s="797">
        <v>6.04</v>
      </c>
      <c r="DC8" s="66"/>
      <c r="DD8" s="66"/>
      <c r="DE8" s="66" t="s">
        <v>59</v>
      </c>
      <c r="DF8" s="82">
        <v>73</v>
      </c>
      <c r="DG8" s="82">
        <v>73</v>
      </c>
      <c r="DH8" s="82">
        <v>73</v>
      </c>
      <c r="DI8" s="799">
        <v>73</v>
      </c>
      <c r="DJ8" s="66"/>
      <c r="DK8" s="767" t="s">
        <v>60</v>
      </c>
      <c r="DL8" s="768">
        <v>1258218</v>
      </c>
      <c r="DM8" s="769">
        <v>1196982</v>
      </c>
      <c r="DN8" s="770">
        <v>5.12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1012946</v>
      </c>
      <c r="FK8" s="762">
        <v>943128</v>
      </c>
      <c r="FL8" s="763">
        <v>7.4</v>
      </c>
      <c r="FM8" s="63"/>
      <c r="FN8" s="63"/>
      <c r="FO8" s="764" t="s">
        <v>57</v>
      </c>
      <c r="FP8" s="741">
        <v>26</v>
      </c>
      <c r="FQ8" s="742">
        <v>32</v>
      </c>
      <c r="FR8" s="743">
        <v>32</v>
      </c>
      <c r="FS8" s="741">
        <v>90</v>
      </c>
      <c r="FT8" s="744">
        <v>106</v>
      </c>
      <c r="FU8" s="745">
        <v>-15.09</v>
      </c>
      <c r="FV8" s="66"/>
      <c r="FW8" s="794" t="s">
        <v>58</v>
      </c>
      <c r="FX8" s="795">
        <v>493.58</v>
      </c>
      <c r="FY8" s="796">
        <v>464.36</v>
      </c>
      <c r="FZ8" s="797">
        <v>6.29</v>
      </c>
      <c r="GA8" s="795">
        <v>598.34</v>
      </c>
      <c r="GB8" s="796">
        <v>568.39</v>
      </c>
      <c r="GC8" s="797">
        <v>5.27</v>
      </c>
      <c r="GD8" s="795">
        <v>514.75</v>
      </c>
      <c r="GE8" s="796">
        <v>485.03</v>
      </c>
      <c r="GF8" s="797">
        <v>6.13</v>
      </c>
      <c r="GG8" s="66"/>
      <c r="GH8" s="66"/>
      <c r="GI8" s="66" t="s">
        <v>59</v>
      </c>
      <c r="GJ8" s="82">
        <v>73</v>
      </c>
      <c r="GK8" s="82">
        <v>73</v>
      </c>
      <c r="GL8" s="82">
        <v>73</v>
      </c>
      <c r="GM8" s="799">
        <v>73</v>
      </c>
      <c r="GN8" s="66"/>
      <c r="GO8" s="767" t="s">
        <v>60</v>
      </c>
      <c r="GP8" s="768">
        <v>865249</v>
      </c>
      <c r="GQ8" s="769">
        <v>842826</v>
      </c>
      <c r="GR8" s="770">
        <v>2.66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1196740</v>
      </c>
      <c r="IO8" s="762">
        <v>1119046</v>
      </c>
      <c r="IP8" s="763">
        <v>6.94</v>
      </c>
      <c r="IQ8" s="63"/>
      <c r="IR8" s="63"/>
      <c r="IS8" s="764" t="s">
        <v>57</v>
      </c>
      <c r="IT8" s="741">
        <v>21</v>
      </c>
      <c r="IU8" s="742">
        <v>41</v>
      </c>
      <c r="IV8" s="743">
        <v>73</v>
      </c>
      <c r="IW8" s="741">
        <v>135</v>
      </c>
      <c r="IX8" s="744">
        <v>157</v>
      </c>
      <c r="IY8" s="745">
        <v>-14.01</v>
      </c>
      <c r="IZ8" s="66"/>
      <c r="JA8" s="794" t="s">
        <v>58</v>
      </c>
      <c r="JB8" s="795">
        <v>541</v>
      </c>
      <c r="JC8" s="796">
        <v>519.94000000000005</v>
      </c>
      <c r="JD8" s="797">
        <v>4.05</v>
      </c>
      <c r="JE8" s="795">
        <v>537</v>
      </c>
      <c r="JF8" s="796">
        <v>517.46</v>
      </c>
      <c r="JG8" s="797">
        <v>3.78</v>
      </c>
      <c r="JH8" s="795">
        <v>540.25</v>
      </c>
      <c r="JI8" s="796">
        <v>519.47</v>
      </c>
      <c r="JJ8" s="797">
        <v>4</v>
      </c>
      <c r="JK8" s="66"/>
      <c r="JL8" s="66"/>
      <c r="JM8" s="66" t="s">
        <v>59</v>
      </c>
      <c r="JN8" s="82">
        <v>73</v>
      </c>
      <c r="JO8" s="82">
        <v>73</v>
      </c>
      <c r="JP8" s="82">
        <v>73</v>
      </c>
      <c r="JQ8" s="799">
        <v>73</v>
      </c>
      <c r="JR8" s="66"/>
      <c r="JS8" s="767" t="s">
        <v>60</v>
      </c>
      <c r="JT8" s="768">
        <v>1002744</v>
      </c>
      <c r="JU8" s="769">
        <v>962870</v>
      </c>
      <c r="JV8" s="770">
        <v>4.1399999999999997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>
        <v>0</v>
      </c>
      <c r="KD8" s="866">
        <v>0</v>
      </c>
      <c r="KE8" s="866">
        <v>0</v>
      </c>
      <c r="KF8" s="866">
        <v>0</v>
      </c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>
        <v>0</v>
      </c>
      <c r="KR8" s="866">
        <v>0</v>
      </c>
      <c r="KS8" s="866">
        <v>0</v>
      </c>
      <c r="KT8" s="866">
        <v>0</v>
      </c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4447401</v>
      </c>
      <c r="LS8" s="762">
        <v>4197945</v>
      </c>
      <c r="LT8" s="780">
        <v>5.94</v>
      </c>
      <c r="LU8" s="63"/>
      <c r="LV8" s="63"/>
      <c r="LW8" s="764" t="s">
        <v>57</v>
      </c>
      <c r="LX8" s="57">
        <v>1080</v>
      </c>
      <c r="LY8" s="756">
        <v>1165</v>
      </c>
      <c r="LZ8" s="757">
        <v>-7.3</v>
      </c>
      <c r="MA8" s="73"/>
      <c r="MB8" s="794" t="s">
        <v>58</v>
      </c>
      <c r="MC8" s="795">
        <v>558.36</v>
      </c>
      <c r="MD8" s="796">
        <v>530.6</v>
      </c>
      <c r="ME8" s="797">
        <v>5.23</v>
      </c>
      <c r="MF8" s="795">
        <v>520.78</v>
      </c>
      <c r="MG8" s="796">
        <v>497.67</v>
      </c>
      <c r="MH8" s="797">
        <v>4.6399999999999997</v>
      </c>
      <c r="MI8" s="795">
        <v>550.14</v>
      </c>
      <c r="MJ8" s="796">
        <v>523.53</v>
      </c>
      <c r="MK8" s="797">
        <v>5.08</v>
      </c>
      <c r="ML8" s="4"/>
      <c r="MM8" s="4"/>
      <c r="MN8" s="4" t="s">
        <v>59</v>
      </c>
      <c r="MO8" s="821">
        <v>73</v>
      </c>
      <c r="MP8" s="821">
        <v>73</v>
      </c>
      <c r="MQ8" s="821">
        <v>73</v>
      </c>
      <c r="MR8" s="821">
        <v>73</v>
      </c>
      <c r="MS8" s="821">
        <v>73</v>
      </c>
      <c r="MT8" s="157"/>
      <c r="MU8" s="783" t="s">
        <v>60</v>
      </c>
      <c r="MV8" s="784">
        <v>4241320</v>
      </c>
      <c r="MW8" s="785">
        <v>4078316</v>
      </c>
      <c r="MX8" s="823">
        <v>4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132654</v>
      </c>
      <c r="C9" s="792">
        <v>125794</v>
      </c>
      <c r="D9" s="793">
        <v>5.45</v>
      </c>
      <c r="E9" s="63"/>
      <c r="F9" s="63"/>
      <c r="G9" s="764" t="s">
        <v>62</v>
      </c>
      <c r="H9" s="741">
        <v>302</v>
      </c>
      <c r="I9" s="742">
        <v>294</v>
      </c>
      <c r="J9" s="743">
        <v>154</v>
      </c>
      <c r="K9" s="741">
        <v>750</v>
      </c>
      <c r="L9" s="744">
        <v>793</v>
      </c>
      <c r="M9" s="745">
        <v>-5.42</v>
      </c>
      <c r="N9" s="66"/>
      <c r="O9" s="794" t="s">
        <v>63</v>
      </c>
      <c r="P9" s="795">
        <v>116.7</v>
      </c>
      <c r="Q9" s="796">
        <v>110.41</v>
      </c>
      <c r="R9" s="797">
        <v>5.7</v>
      </c>
      <c r="S9" s="795">
        <v>127.54</v>
      </c>
      <c r="T9" s="796">
        <v>120.75</v>
      </c>
      <c r="U9" s="797">
        <v>5.62</v>
      </c>
      <c r="V9" s="795">
        <v>119.4</v>
      </c>
      <c r="W9" s="796">
        <v>112.92</v>
      </c>
      <c r="X9" s="797">
        <v>5.74</v>
      </c>
      <c r="Y9" s="66"/>
      <c r="Z9" s="66"/>
      <c r="AA9" s="66" t="s">
        <v>64</v>
      </c>
      <c r="AB9" s="82">
        <v>8</v>
      </c>
      <c r="AC9" s="82">
        <v>8</v>
      </c>
      <c r="AD9" s="82">
        <v>8</v>
      </c>
      <c r="AE9" s="799">
        <v>8</v>
      </c>
      <c r="AF9" s="66"/>
      <c r="AG9" s="767" t="s">
        <v>201</v>
      </c>
      <c r="AH9" s="874">
        <v>1.76</v>
      </c>
      <c r="AI9" s="833">
        <v>1.76</v>
      </c>
      <c r="AJ9" s="834">
        <v>0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75895</v>
      </c>
      <c r="CG9" s="792">
        <v>73667</v>
      </c>
      <c r="CH9" s="793">
        <v>3.02</v>
      </c>
      <c r="CI9" s="63"/>
      <c r="CJ9" s="63"/>
      <c r="CK9" s="764" t="s">
        <v>62</v>
      </c>
      <c r="CL9" s="741">
        <v>1197</v>
      </c>
      <c r="CM9" s="742">
        <v>1395</v>
      </c>
      <c r="CN9" s="743">
        <v>1394</v>
      </c>
      <c r="CO9" s="741">
        <v>3986</v>
      </c>
      <c r="CP9" s="744">
        <v>3960</v>
      </c>
      <c r="CQ9" s="745">
        <v>0.66</v>
      </c>
      <c r="CR9" s="66"/>
      <c r="CS9" s="794" t="s">
        <v>63</v>
      </c>
      <c r="CT9" s="795">
        <v>203.93</v>
      </c>
      <c r="CU9" s="796">
        <v>196.76</v>
      </c>
      <c r="CV9" s="797">
        <v>3.64</v>
      </c>
      <c r="CW9" s="795">
        <v>140.68</v>
      </c>
      <c r="CX9" s="796">
        <v>136.22</v>
      </c>
      <c r="CY9" s="797">
        <v>3.27</v>
      </c>
      <c r="CZ9" s="795">
        <v>188.57</v>
      </c>
      <c r="DA9" s="796">
        <v>182.46</v>
      </c>
      <c r="DB9" s="797">
        <v>3.35</v>
      </c>
      <c r="DC9" s="66"/>
      <c r="DD9" s="66"/>
      <c r="DE9" s="66" t="s">
        <v>64</v>
      </c>
      <c r="DF9" s="82">
        <v>8</v>
      </c>
      <c r="DG9" s="82">
        <v>8</v>
      </c>
      <c r="DH9" s="82">
        <v>8</v>
      </c>
      <c r="DI9" s="799">
        <v>8</v>
      </c>
      <c r="DJ9" s="66"/>
      <c r="DK9" s="767" t="s">
        <v>201</v>
      </c>
      <c r="DL9" s="874">
        <v>1.78</v>
      </c>
      <c r="DM9" s="833">
        <v>1.78</v>
      </c>
      <c r="DN9" s="834">
        <v>0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110985</v>
      </c>
      <c r="FK9" s="792">
        <v>106852</v>
      </c>
      <c r="FL9" s="793">
        <v>3.87</v>
      </c>
      <c r="FM9" s="63"/>
      <c r="FN9" s="63"/>
      <c r="FO9" s="764" t="s">
        <v>62</v>
      </c>
      <c r="FP9" s="741">
        <v>381</v>
      </c>
      <c r="FQ9" s="742">
        <v>302</v>
      </c>
      <c r="FR9" s="743">
        <v>512</v>
      </c>
      <c r="FS9" s="741">
        <v>1195</v>
      </c>
      <c r="FT9" s="744">
        <v>1094</v>
      </c>
      <c r="FU9" s="745">
        <v>9.23</v>
      </c>
      <c r="FV9" s="66"/>
      <c r="FW9" s="794" t="s">
        <v>63</v>
      </c>
      <c r="FX9" s="795">
        <v>281.16000000000003</v>
      </c>
      <c r="FY9" s="796">
        <v>268.51</v>
      </c>
      <c r="FZ9" s="797">
        <v>4.71</v>
      </c>
      <c r="GA9" s="795">
        <v>136.09</v>
      </c>
      <c r="GB9" s="796">
        <v>132.06</v>
      </c>
      <c r="GC9" s="797">
        <v>3.05</v>
      </c>
      <c r="GD9" s="795">
        <v>251.85</v>
      </c>
      <c r="GE9" s="796">
        <v>241.4</v>
      </c>
      <c r="GF9" s="797">
        <v>4.33</v>
      </c>
      <c r="GG9" s="66"/>
      <c r="GH9" s="66"/>
      <c r="GI9" s="66" t="s">
        <v>64</v>
      </c>
      <c r="GJ9" s="82">
        <v>8</v>
      </c>
      <c r="GK9" s="82">
        <v>8</v>
      </c>
      <c r="GL9" s="82">
        <v>8</v>
      </c>
      <c r="GM9" s="799">
        <v>8</v>
      </c>
      <c r="GN9" s="66"/>
      <c r="GO9" s="767" t="s">
        <v>201</v>
      </c>
      <c r="GP9" s="874">
        <v>2</v>
      </c>
      <c r="GQ9" s="833">
        <v>2.02</v>
      </c>
      <c r="GR9" s="834">
        <v>-0.02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118339</v>
      </c>
      <c r="IO9" s="792">
        <v>110920</v>
      </c>
      <c r="IP9" s="793">
        <v>6.69</v>
      </c>
      <c r="IQ9" s="63"/>
      <c r="IR9" s="63"/>
      <c r="IS9" s="764" t="s">
        <v>62</v>
      </c>
      <c r="IT9" s="741">
        <v>2654</v>
      </c>
      <c r="IU9" s="742">
        <v>3945</v>
      </c>
      <c r="IV9" s="743">
        <v>3654</v>
      </c>
      <c r="IW9" s="741">
        <v>10253</v>
      </c>
      <c r="IX9" s="744">
        <v>9345</v>
      </c>
      <c r="IY9" s="745">
        <v>9.7200000000000006</v>
      </c>
      <c r="IZ9" s="66"/>
      <c r="JA9" s="794" t="s">
        <v>63</v>
      </c>
      <c r="JB9" s="795">
        <v>209.02</v>
      </c>
      <c r="JC9" s="796">
        <v>203.24</v>
      </c>
      <c r="JD9" s="797">
        <v>2.84</v>
      </c>
      <c r="JE9" s="795">
        <v>143.41</v>
      </c>
      <c r="JF9" s="796">
        <v>138.43</v>
      </c>
      <c r="JG9" s="797">
        <v>3.6</v>
      </c>
      <c r="JH9" s="795">
        <v>196.67</v>
      </c>
      <c r="JI9" s="796">
        <v>191.12</v>
      </c>
      <c r="JJ9" s="797">
        <v>2.9</v>
      </c>
      <c r="JK9" s="66"/>
      <c r="JL9" s="66"/>
      <c r="JM9" s="66" t="s">
        <v>64</v>
      </c>
      <c r="JN9" s="82">
        <v>8</v>
      </c>
      <c r="JO9" s="82">
        <v>8</v>
      </c>
      <c r="JP9" s="82">
        <v>8</v>
      </c>
      <c r="JQ9" s="799">
        <v>8</v>
      </c>
      <c r="JR9" s="66"/>
      <c r="JS9" s="767" t="s">
        <v>201</v>
      </c>
      <c r="JT9" s="874">
        <v>1.81</v>
      </c>
      <c r="JU9" s="833">
        <v>1.83</v>
      </c>
      <c r="JV9" s="834">
        <v>-0.02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>
        <v>0</v>
      </c>
      <c r="KD9" s="866">
        <v>0</v>
      </c>
      <c r="KE9" s="866">
        <v>0</v>
      </c>
      <c r="KF9" s="866">
        <v>0</v>
      </c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>
        <v>0</v>
      </c>
      <c r="KR9" s="866">
        <v>0</v>
      </c>
      <c r="KS9" s="866">
        <v>0</v>
      </c>
      <c r="KT9" s="866">
        <v>0</v>
      </c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437873</v>
      </c>
      <c r="LS9" s="792">
        <v>417233</v>
      </c>
      <c r="LT9" s="820">
        <v>4.95</v>
      </c>
      <c r="LU9" s="63"/>
      <c r="LV9" s="63"/>
      <c r="LW9" s="764" t="s">
        <v>62</v>
      </c>
      <c r="LX9" s="57">
        <v>16184</v>
      </c>
      <c r="LY9" s="756">
        <v>15192</v>
      </c>
      <c r="LZ9" s="757">
        <v>6.53</v>
      </c>
      <c r="MA9" s="73"/>
      <c r="MB9" s="794" t="s">
        <v>63</v>
      </c>
      <c r="MC9" s="795">
        <v>202.63</v>
      </c>
      <c r="MD9" s="796">
        <v>195.55</v>
      </c>
      <c r="ME9" s="797">
        <v>3.62</v>
      </c>
      <c r="MF9" s="795">
        <v>137.28</v>
      </c>
      <c r="MG9" s="796">
        <v>132.24</v>
      </c>
      <c r="MH9" s="797">
        <v>3.81</v>
      </c>
      <c r="MI9" s="795">
        <v>188.34</v>
      </c>
      <c r="MJ9" s="796">
        <v>181.96</v>
      </c>
      <c r="MK9" s="797">
        <v>3.51</v>
      </c>
      <c r="ML9" s="4"/>
      <c r="MM9" s="4"/>
      <c r="MN9" s="4" t="s">
        <v>64</v>
      </c>
      <c r="MO9" s="821">
        <v>8</v>
      </c>
      <c r="MP9" s="821">
        <v>8</v>
      </c>
      <c r="MQ9" s="821">
        <v>8</v>
      </c>
      <c r="MR9" s="821">
        <v>8</v>
      </c>
      <c r="MS9" s="821">
        <v>8</v>
      </c>
      <c r="MT9" s="157"/>
      <c r="MU9" s="783" t="s">
        <v>201</v>
      </c>
      <c r="MV9" s="875">
        <v>1.83</v>
      </c>
      <c r="MW9" s="851">
        <v>1.83</v>
      </c>
      <c r="MX9" s="823">
        <v>0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754482</v>
      </c>
      <c r="C10" s="738">
        <v>698886</v>
      </c>
      <c r="D10" s="739">
        <v>7.95</v>
      </c>
      <c r="E10" s="63"/>
      <c r="F10" s="63"/>
      <c r="G10" s="764" t="s">
        <v>68</v>
      </c>
      <c r="H10" s="741">
        <v>28</v>
      </c>
      <c r="I10" s="742">
        <v>18</v>
      </c>
      <c r="J10" s="743">
        <v>34</v>
      </c>
      <c r="K10" s="741">
        <v>80</v>
      </c>
      <c r="L10" s="744">
        <v>93</v>
      </c>
      <c r="M10" s="745">
        <v>-13.98</v>
      </c>
      <c r="N10" s="66"/>
      <c r="O10" s="794" t="s">
        <v>69</v>
      </c>
      <c r="P10" s="795">
        <v>125.91</v>
      </c>
      <c r="Q10" s="796">
        <v>119.16</v>
      </c>
      <c r="R10" s="797">
        <v>5.66</v>
      </c>
      <c r="S10" s="795">
        <v>126.2</v>
      </c>
      <c r="T10" s="796">
        <v>117.5</v>
      </c>
      <c r="U10" s="797">
        <v>7.4</v>
      </c>
      <c r="V10" s="795">
        <v>125.98</v>
      </c>
      <c r="W10" s="796">
        <v>118.76</v>
      </c>
      <c r="X10" s="797">
        <v>6.08</v>
      </c>
      <c r="Y10" s="66"/>
      <c r="Z10" s="66"/>
      <c r="AA10" s="66" t="s">
        <v>70</v>
      </c>
      <c r="AB10" s="82">
        <v>11</v>
      </c>
      <c r="AC10" s="82">
        <v>11</v>
      </c>
      <c r="AD10" s="82">
        <v>11</v>
      </c>
      <c r="AE10" s="799">
        <v>11</v>
      </c>
      <c r="AF10" s="66"/>
      <c r="AG10" s="876" t="s">
        <v>202</v>
      </c>
      <c r="AH10" s="877">
        <v>2.02</v>
      </c>
      <c r="AI10" s="878">
        <v>2.0099999999999998</v>
      </c>
      <c r="AJ10" s="879">
        <v>0.01</v>
      </c>
      <c r="AK10" s="95"/>
      <c r="AL10" s="835" t="s">
        <v>72</v>
      </c>
      <c r="AM10" s="860">
        <v>86148</v>
      </c>
      <c r="AN10" s="861">
        <v>0</v>
      </c>
      <c r="AO10" s="861">
        <v>124376</v>
      </c>
      <c r="AP10" s="862">
        <v>0</v>
      </c>
      <c r="AQ10" s="861"/>
      <c r="AR10" s="861"/>
      <c r="AS10" s="861"/>
      <c r="AT10" s="861"/>
      <c r="AU10" s="863">
        <v>210524</v>
      </c>
      <c r="AV10" s="840">
        <v>49894</v>
      </c>
      <c r="AW10" s="841">
        <v>260418</v>
      </c>
      <c r="AX10" s="842"/>
      <c r="AY10" s="66"/>
      <c r="AZ10" s="835" t="s">
        <v>72</v>
      </c>
      <c r="BA10" s="860">
        <v>21521</v>
      </c>
      <c r="BB10" s="861">
        <v>0</v>
      </c>
      <c r="BC10" s="864">
        <v>8359</v>
      </c>
      <c r="BD10" s="862">
        <v>0</v>
      </c>
      <c r="BE10" s="861"/>
      <c r="BF10" s="861"/>
      <c r="BG10" s="861"/>
      <c r="BH10" s="861"/>
      <c r="BI10" s="840">
        <v>29880</v>
      </c>
      <c r="BJ10" s="840">
        <v>19210</v>
      </c>
      <c r="BK10" s="841">
        <v>49090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830523</v>
      </c>
      <c r="CG10" s="738">
        <v>783065</v>
      </c>
      <c r="CH10" s="739">
        <v>6.06</v>
      </c>
      <c r="CI10" s="63"/>
      <c r="CJ10" s="63"/>
      <c r="CK10" s="764" t="s">
        <v>68</v>
      </c>
      <c r="CL10" s="741">
        <v>751</v>
      </c>
      <c r="CM10" s="742">
        <v>505</v>
      </c>
      <c r="CN10" s="743">
        <v>568</v>
      </c>
      <c r="CO10" s="741">
        <v>1824</v>
      </c>
      <c r="CP10" s="744">
        <v>1862</v>
      </c>
      <c r="CQ10" s="745">
        <v>-2.04</v>
      </c>
      <c r="CR10" s="66"/>
      <c r="CS10" s="794" t="s">
        <v>69</v>
      </c>
      <c r="CT10" s="795">
        <v>124.17</v>
      </c>
      <c r="CU10" s="796">
        <v>121.14</v>
      </c>
      <c r="CV10" s="797">
        <v>2.5</v>
      </c>
      <c r="CW10" s="795">
        <v>128.57</v>
      </c>
      <c r="CX10" s="796">
        <v>125.09</v>
      </c>
      <c r="CY10" s="797">
        <v>2.78</v>
      </c>
      <c r="CZ10" s="795">
        <v>125.24</v>
      </c>
      <c r="DA10" s="796">
        <v>122.07</v>
      </c>
      <c r="DB10" s="797">
        <v>2.6</v>
      </c>
      <c r="DC10" s="66"/>
      <c r="DD10" s="66"/>
      <c r="DE10" s="66" t="s">
        <v>70</v>
      </c>
      <c r="DF10" s="82">
        <v>11</v>
      </c>
      <c r="DG10" s="82">
        <v>11</v>
      </c>
      <c r="DH10" s="82">
        <v>11</v>
      </c>
      <c r="DI10" s="799">
        <v>11</v>
      </c>
      <c r="DJ10" s="66"/>
      <c r="DK10" s="876" t="s">
        <v>202</v>
      </c>
      <c r="DL10" s="877">
        <v>1.97</v>
      </c>
      <c r="DM10" s="878">
        <v>1.94</v>
      </c>
      <c r="DN10" s="879">
        <v>0.03</v>
      </c>
      <c r="DO10" s="95"/>
      <c r="DP10" s="835" t="s">
        <v>72</v>
      </c>
      <c r="DQ10" s="860">
        <v>129328</v>
      </c>
      <c r="DR10" s="861">
        <v>0</v>
      </c>
      <c r="DS10" s="861">
        <v>170955</v>
      </c>
      <c r="DT10" s="862">
        <v>0</v>
      </c>
      <c r="DU10" s="860"/>
      <c r="DV10" s="861"/>
      <c r="DW10" s="861"/>
      <c r="DX10" s="861"/>
      <c r="DY10" s="840">
        <v>300283</v>
      </c>
      <c r="DZ10" s="840">
        <v>149030</v>
      </c>
      <c r="EA10" s="841">
        <v>449313</v>
      </c>
      <c r="EB10" s="842"/>
      <c r="EC10" s="66"/>
      <c r="ED10" s="835" t="s">
        <v>72</v>
      </c>
      <c r="EE10" s="860">
        <v>9984</v>
      </c>
      <c r="EF10" s="861">
        <v>0</v>
      </c>
      <c r="EG10" s="864">
        <v>6408</v>
      </c>
      <c r="EH10" s="862">
        <v>0</v>
      </c>
      <c r="EI10" s="860"/>
      <c r="EJ10" s="861"/>
      <c r="EK10" s="861"/>
      <c r="EL10" s="861"/>
      <c r="EM10" s="840">
        <v>16392</v>
      </c>
      <c r="EN10" s="840">
        <v>12071</v>
      </c>
      <c r="EO10" s="841">
        <v>28463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525230</v>
      </c>
      <c r="FK10" s="738">
        <v>496317</v>
      </c>
      <c r="FL10" s="739">
        <v>5.83</v>
      </c>
      <c r="FM10" s="63"/>
      <c r="FN10" s="63"/>
      <c r="FO10" s="764" t="s">
        <v>68</v>
      </c>
      <c r="FP10" s="741">
        <v>482</v>
      </c>
      <c r="FQ10" s="742">
        <v>541</v>
      </c>
      <c r="FR10" s="743">
        <v>498</v>
      </c>
      <c r="FS10" s="741">
        <v>1521</v>
      </c>
      <c r="FT10" s="744">
        <v>1564</v>
      </c>
      <c r="FU10" s="745">
        <v>-2.75</v>
      </c>
      <c r="FV10" s="66"/>
      <c r="FW10" s="794" t="s">
        <v>69</v>
      </c>
      <c r="FX10" s="795">
        <v>214.04</v>
      </c>
      <c r="FY10" s="796">
        <v>206.43</v>
      </c>
      <c r="FZ10" s="797">
        <v>3.69</v>
      </c>
      <c r="GA10" s="795">
        <v>162.24</v>
      </c>
      <c r="GB10" s="796">
        <v>157.32</v>
      </c>
      <c r="GC10" s="797">
        <v>3.13</v>
      </c>
      <c r="GD10" s="795">
        <v>203.57</v>
      </c>
      <c r="GE10" s="796">
        <v>196.67</v>
      </c>
      <c r="GF10" s="797">
        <v>3.51</v>
      </c>
      <c r="GG10" s="66"/>
      <c r="GH10" s="66"/>
      <c r="GI10" s="66" t="s">
        <v>70</v>
      </c>
      <c r="GJ10" s="82">
        <v>11</v>
      </c>
      <c r="GK10" s="82">
        <v>11</v>
      </c>
      <c r="GL10" s="82">
        <v>11</v>
      </c>
      <c r="GM10" s="799">
        <v>11</v>
      </c>
      <c r="GN10" s="66"/>
      <c r="GO10" s="876" t="s">
        <v>202</v>
      </c>
      <c r="GP10" s="877">
        <v>1.87</v>
      </c>
      <c r="GQ10" s="878">
        <v>1.89</v>
      </c>
      <c r="GR10" s="879">
        <v>-0.02</v>
      </c>
      <c r="GS10" s="95"/>
      <c r="GT10" s="835" t="s">
        <v>72</v>
      </c>
      <c r="GU10" s="860">
        <v>54766</v>
      </c>
      <c r="GV10" s="861">
        <v>0</v>
      </c>
      <c r="GW10" s="861">
        <v>79009</v>
      </c>
      <c r="GX10" s="862">
        <v>0</v>
      </c>
      <c r="GY10" s="861"/>
      <c r="GZ10" s="861"/>
      <c r="HA10" s="861"/>
      <c r="HB10" s="861"/>
      <c r="HC10" s="840">
        <v>133775</v>
      </c>
      <c r="HD10" s="840">
        <v>126337</v>
      </c>
      <c r="HE10" s="841">
        <v>260112</v>
      </c>
      <c r="HF10" s="842"/>
      <c r="HG10" s="66"/>
      <c r="HH10" s="835" t="s">
        <v>72</v>
      </c>
      <c r="HI10" s="860">
        <v>7866</v>
      </c>
      <c r="HJ10" s="861">
        <v>0</v>
      </c>
      <c r="HK10" s="864">
        <v>2748</v>
      </c>
      <c r="HL10" s="862">
        <v>0</v>
      </c>
      <c r="HM10" s="861"/>
      <c r="HN10" s="861"/>
      <c r="HO10" s="861"/>
      <c r="HP10" s="861"/>
      <c r="HQ10" s="840">
        <v>10614</v>
      </c>
      <c r="HR10" s="840">
        <v>1274</v>
      </c>
      <c r="HS10" s="841">
        <v>11888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766153</v>
      </c>
      <c r="IO10" s="738">
        <v>726502</v>
      </c>
      <c r="IP10" s="739">
        <v>5.46</v>
      </c>
      <c r="IQ10" s="63"/>
      <c r="IR10" s="63"/>
      <c r="IS10" s="764" t="s">
        <v>68</v>
      </c>
      <c r="IT10" s="741">
        <v>901</v>
      </c>
      <c r="IU10" s="742">
        <v>1954</v>
      </c>
      <c r="IV10" s="743">
        <v>1725</v>
      </c>
      <c r="IW10" s="741">
        <v>4580</v>
      </c>
      <c r="IX10" s="744">
        <v>4494</v>
      </c>
      <c r="IY10" s="745">
        <v>1.91</v>
      </c>
      <c r="IZ10" s="66"/>
      <c r="JA10" s="794" t="s">
        <v>69</v>
      </c>
      <c r="JB10" s="795">
        <v>170.91</v>
      </c>
      <c r="JC10" s="796">
        <v>155.80000000000001</v>
      </c>
      <c r="JD10" s="797">
        <v>9.6999999999999993</v>
      </c>
      <c r="JE10" s="795">
        <v>165.1</v>
      </c>
      <c r="JF10" s="796">
        <v>158.31</v>
      </c>
      <c r="JG10" s="797">
        <v>4.29</v>
      </c>
      <c r="JH10" s="795">
        <v>169.82</v>
      </c>
      <c r="JI10" s="796">
        <v>156.27000000000001</v>
      </c>
      <c r="JJ10" s="797">
        <v>8.67</v>
      </c>
      <c r="JK10" s="66"/>
      <c r="JL10" s="66"/>
      <c r="JM10" s="66" t="s">
        <v>70</v>
      </c>
      <c r="JN10" s="82">
        <v>11</v>
      </c>
      <c r="JO10" s="82">
        <v>11</v>
      </c>
      <c r="JP10" s="82">
        <v>11</v>
      </c>
      <c r="JQ10" s="799">
        <v>11</v>
      </c>
      <c r="JR10" s="66"/>
      <c r="JS10" s="876" t="s">
        <v>202</v>
      </c>
      <c r="JT10" s="877">
        <v>1.94</v>
      </c>
      <c r="JU10" s="878">
        <v>1.96</v>
      </c>
      <c r="JV10" s="879">
        <v>-0.02</v>
      </c>
      <c r="JW10" s="95"/>
      <c r="JX10" s="835" t="s">
        <v>72</v>
      </c>
      <c r="JY10" s="860">
        <v>75093</v>
      </c>
      <c r="JZ10" s="861">
        <v>0</v>
      </c>
      <c r="KA10" s="861">
        <v>71718</v>
      </c>
      <c r="KB10" s="865">
        <v>0</v>
      </c>
      <c r="KC10" s="866">
        <v>0</v>
      </c>
      <c r="KD10" s="866">
        <v>0</v>
      </c>
      <c r="KE10" s="866">
        <v>0</v>
      </c>
      <c r="KF10" s="866">
        <v>0</v>
      </c>
      <c r="KG10" s="867">
        <v>146811</v>
      </c>
      <c r="KH10" s="840">
        <v>244690</v>
      </c>
      <c r="KI10" s="841">
        <v>391501</v>
      </c>
      <c r="KJ10" s="842"/>
      <c r="KK10" s="66"/>
      <c r="KL10" s="835" t="s">
        <v>72</v>
      </c>
      <c r="KM10" s="860">
        <v>2858</v>
      </c>
      <c r="KN10" s="861">
        <v>0</v>
      </c>
      <c r="KO10" s="864">
        <v>1034</v>
      </c>
      <c r="KP10" s="865">
        <v>0</v>
      </c>
      <c r="KQ10" s="866">
        <v>0</v>
      </c>
      <c r="KR10" s="866">
        <v>0</v>
      </c>
      <c r="KS10" s="866">
        <v>0</v>
      </c>
      <c r="KT10" s="866">
        <v>0</v>
      </c>
      <c r="KU10" s="867">
        <v>3892</v>
      </c>
      <c r="KV10" s="840">
        <v>9730</v>
      </c>
      <c r="KW10" s="841">
        <v>13622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2876388</v>
      </c>
      <c r="LS10" s="738">
        <v>2704770</v>
      </c>
      <c r="LT10" s="755">
        <v>6.35</v>
      </c>
      <c r="LU10" s="63"/>
      <c r="LV10" s="63"/>
      <c r="LW10" s="764" t="s">
        <v>68</v>
      </c>
      <c r="LX10" s="57">
        <v>8005</v>
      </c>
      <c r="LY10" s="756">
        <v>8013</v>
      </c>
      <c r="LZ10" s="757">
        <v>-0.1</v>
      </c>
      <c r="MA10" s="73"/>
      <c r="MB10" s="794" t="s">
        <v>69</v>
      </c>
      <c r="MC10" s="795">
        <v>158.02000000000001</v>
      </c>
      <c r="MD10" s="796">
        <v>149.57</v>
      </c>
      <c r="ME10" s="797">
        <v>5.65</v>
      </c>
      <c r="MF10" s="795">
        <v>144.12</v>
      </c>
      <c r="MG10" s="796">
        <v>138.32</v>
      </c>
      <c r="MH10" s="797">
        <v>4.1900000000000004</v>
      </c>
      <c r="MI10" s="795">
        <v>154.97999999999999</v>
      </c>
      <c r="MJ10" s="796">
        <v>147.15</v>
      </c>
      <c r="MK10" s="797">
        <v>5.32</v>
      </c>
      <c r="ML10" s="4"/>
      <c r="MM10" s="4"/>
      <c r="MN10" s="4" t="s">
        <v>70</v>
      </c>
      <c r="MO10" s="821">
        <v>11</v>
      </c>
      <c r="MP10" s="821">
        <v>11</v>
      </c>
      <c r="MQ10" s="821">
        <v>11</v>
      </c>
      <c r="MR10" s="821">
        <v>11</v>
      </c>
      <c r="MS10" s="821">
        <v>11</v>
      </c>
      <c r="MT10" s="157"/>
      <c r="MU10" s="880" t="s">
        <v>202</v>
      </c>
      <c r="MV10" s="881">
        <v>1.96</v>
      </c>
      <c r="MW10" s="882">
        <v>1.96</v>
      </c>
      <c r="MX10" s="883">
        <v>0</v>
      </c>
      <c r="MY10" s="163"/>
      <c r="MZ10" s="852" t="s">
        <v>72</v>
      </c>
      <c r="NA10" s="868">
        <v>345335</v>
      </c>
      <c r="NB10" s="869">
        <v>0</v>
      </c>
      <c r="NC10" s="869">
        <v>446058</v>
      </c>
      <c r="ND10" s="870">
        <v>0</v>
      </c>
      <c r="NE10" s="869"/>
      <c r="NF10" s="869"/>
      <c r="NG10" s="869"/>
      <c r="NH10" s="869"/>
      <c r="NI10" s="871">
        <v>791393</v>
      </c>
      <c r="NJ10" s="872">
        <v>569951</v>
      </c>
      <c r="NK10" s="873">
        <v>1361344</v>
      </c>
      <c r="NL10" s="585"/>
      <c r="NM10" s="585"/>
      <c r="NN10" s="859" t="s">
        <v>72</v>
      </c>
      <c r="NO10" s="868">
        <v>42229</v>
      </c>
      <c r="NP10" s="869">
        <v>0</v>
      </c>
      <c r="NQ10" s="869">
        <v>18549</v>
      </c>
      <c r="NR10" s="870">
        <v>0</v>
      </c>
      <c r="NS10" s="869"/>
      <c r="NT10" s="869"/>
      <c r="NU10" s="869"/>
      <c r="NV10" s="869"/>
      <c r="NW10" s="871">
        <v>60778</v>
      </c>
      <c r="NX10" s="872">
        <v>42285</v>
      </c>
      <c r="NY10" s="873">
        <v>103063</v>
      </c>
    </row>
    <row r="11" spans="1:390" ht="23.25" customHeight="1" thickTop="1" thickBot="1" x14ac:dyDescent="0.3">
      <c r="A11" s="56" t="s">
        <v>56</v>
      </c>
      <c r="B11" s="57">
        <v>692784</v>
      </c>
      <c r="C11" s="762">
        <v>639317</v>
      </c>
      <c r="D11" s="763">
        <v>8.36</v>
      </c>
      <c r="E11" s="63"/>
      <c r="F11" s="63"/>
      <c r="G11" s="764" t="s">
        <v>73</v>
      </c>
      <c r="H11" s="741">
        <v>749</v>
      </c>
      <c r="I11" s="742">
        <v>725</v>
      </c>
      <c r="J11" s="743">
        <v>684</v>
      </c>
      <c r="K11" s="741">
        <v>2158</v>
      </c>
      <c r="L11" s="744">
        <v>2261</v>
      </c>
      <c r="M11" s="745">
        <v>-4.5599999999999996</v>
      </c>
      <c r="N11" s="66"/>
      <c r="O11" s="794" t="s">
        <v>74</v>
      </c>
      <c r="P11" s="795">
        <v>302.95999999999998</v>
      </c>
      <c r="Q11" s="796">
        <v>292.68</v>
      </c>
      <c r="R11" s="797">
        <v>3.51</v>
      </c>
      <c r="S11" s="795">
        <v>197.7</v>
      </c>
      <c r="T11" s="796">
        <v>185.53</v>
      </c>
      <c r="U11" s="797">
        <v>6.56</v>
      </c>
      <c r="V11" s="795">
        <v>276.8</v>
      </c>
      <c r="W11" s="796">
        <v>266.67</v>
      </c>
      <c r="X11" s="797">
        <v>3.8</v>
      </c>
      <c r="Y11" s="66"/>
      <c r="Z11" s="66"/>
      <c r="AA11" s="66" t="s">
        <v>75</v>
      </c>
      <c r="AB11" s="82">
        <v>8</v>
      </c>
      <c r="AC11" s="82">
        <v>8</v>
      </c>
      <c r="AD11" s="82">
        <v>8</v>
      </c>
      <c r="AE11" s="799">
        <v>8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808169</v>
      </c>
      <c r="CG11" s="762">
        <v>762078</v>
      </c>
      <c r="CH11" s="763">
        <v>6.05</v>
      </c>
      <c r="CI11" s="63"/>
      <c r="CJ11" s="63"/>
      <c r="CK11" s="764" t="s">
        <v>73</v>
      </c>
      <c r="CL11" s="741">
        <v>594</v>
      </c>
      <c r="CM11" s="742">
        <v>418</v>
      </c>
      <c r="CN11" s="743">
        <v>287</v>
      </c>
      <c r="CO11" s="741">
        <v>1299</v>
      </c>
      <c r="CP11" s="744">
        <v>1088</v>
      </c>
      <c r="CQ11" s="745">
        <v>19.39</v>
      </c>
      <c r="CR11" s="66"/>
      <c r="CS11" s="794" t="s">
        <v>74</v>
      </c>
      <c r="CT11" s="795">
        <v>323.14999999999998</v>
      </c>
      <c r="CU11" s="796">
        <v>311.52999999999997</v>
      </c>
      <c r="CV11" s="797">
        <v>3.73</v>
      </c>
      <c r="CW11" s="795">
        <v>195.45</v>
      </c>
      <c r="CX11" s="796">
        <v>188.97</v>
      </c>
      <c r="CY11" s="797">
        <v>3.43</v>
      </c>
      <c r="CZ11" s="795">
        <v>292.14</v>
      </c>
      <c r="DA11" s="796">
        <v>282.57</v>
      </c>
      <c r="DB11" s="797">
        <v>3.39</v>
      </c>
      <c r="DC11" s="66"/>
      <c r="DD11" s="66"/>
      <c r="DE11" s="66" t="s">
        <v>75</v>
      </c>
      <c r="DF11" s="82">
        <v>8</v>
      </c>
      <c r="DG11" s="82">
        <v>8</v>
      </c>
      <c r="DH11" s="82">
        <v>8</v>
      </c>
      <c r="DI11" s="799">
        <v>8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510159</v>
      </c>
      <c r="FK11" s="762">
        <v>482133</v>
      </c>
      <c r="FL11" s="763">
        <v>5.81</v>
      </c>
      <c r="FM11" s="63"/>
      <c r="FN11" s="63"/>
      <c r="FO11" s="764" t="s">
        <v>73</v>
      </c>
      <c r="FP11" s="741">
        <v>224</v>
      </c>
      <c r="FQ11" s="742">
        <v>178</v>
      </c>
      <c r="FR11" s="743">
        <v>211</v>
      </c>
      <c r="FS11" s="741">
        <v>613</v>
      </c>
      <c r="FT11" s="744">
        <v>648</v>
      </c>
      <c r="FU11" s="745">
        <v>-5.4</v>
      </c>
      <c r="FV11" s="66"/>
      <c r="FW11" s="794" t="s">
        <v>74</v>
      </c>
      <c r="FX11" s="795">
        <v>317.26</v>
      </c>
      <c r="FY11" s="796">
        <v>310.2</v>
      </c>
      <c r="FZ11" s="797">
        <v>2.2799999999999998</v>
      </c>
      <c r="GA11" s="795">
        <v>200.47</v>
      </c>
      <c r="GB11" s="796">
        <v>192.06</v>
      </c>
      <c r="GC11" s="797">
        <v>4.38</v>
      </c>
      <c r="GD11" s="795">
        <v>293.66000000000003</v>
      </c>
      <c r="GE11" s="796">
        <v>286.73</v>
      </c>
      <c r="GF11" s="797">
        <v>2.42</v>
      </c>
      <c r="GG11" s="66"/>
      <c r="GH11" s="66"/>
      <c r="GI11" s="66" t="s">
        <v>75</v>
      </c>
      <c r="GJ11" s="82">
        <v>8</v>
      </c>
      <c r="GK11" s="82">
        <v>8</v>
      </c>
      <c r="GL11" s="82">
        <v>8</v>
      </c>
      <c r="GM11" s="799">
        <v>8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750220</v>
      </c>
      <c r="IO11" s="762">
        <v>711259</v>
      </c>
      <c r="IP11" s="763">
        <v>5.48</v>
      </c>
      <c r="IQ11" s="63"/>
      <c r="IR11" s="63"/>
      <c r="IS11" s="764" t="s">
        <v>73</v>
      </c>
      <c r="IT11" s="741">
        <v>805</v>
      </c>
      <c r="IU11" s="742">
        <v>451</v>
      </c>
      <c r="IV11" s="743">
        <v>512</v>
      </c>
      <c r="IW11" s="741">
        <v>1768</v>
      </c>
      <c r="IX11" s="744">
        <v>1515</v>
      </c>
      <c r="IY11" s="745">
        <v>16.7</v>
      </c>
      <c r="IZ11" s="66"/>
      <c r="JA11" s="794" t="s">
        <v>74</v>
      </c>
      <c r="JB11" s="795">
        <v>309.23</v>
      </c>
      <c r="JC11" s="796">
        <v>298</v>
      </c>
      <c r="JD11" s="797">
        <v>3.77</v>
      </c>
      <c r="JE11" s="795">
        <v>278.49</v>
      </c>
      <c r="JF11" s="796">
        <v>263.87</v>
      </c>
      <c r="JG11" s="797">
        <v>5.54</v>
      </c>
      <c r="JH11" s="795">
        <v>303.44</v>
      </c>
      <c r="JI11" s="796">
        <v>291.61</v>
      </c>
      <c r="JJ11" s="797">
        <v>4.0599999999999996</v>
      </c>
      <c r="JK11" s="66"/>
      <c r="JL11" s="66"/>
      <c r="JM11" s="66" t="s">
        <v>75</v>
      </c>
      <c r="JN11" s="82">
        <v>8</v>
      </c>
      <c r="JO11" s="82">
        <v>8</v>
      </c>
      <c r="JP11" s="82">
        <v>8</v>
      </c>
      <c r="JQ11" s="799">
        <v>8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>
        <v>0</v>
      </c>
      <c r="KD11" s="891">
        <v>0</v>
      </c>
      <c r="KE11" s="891">
        <v>0</v>
      </c>
      <c r="KF11" s="891">
        <v>0</v>
      </c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>
        <v>0</v>
      </c>
      <c r="KR11" s="891">
        <v>0</v>
      </c>
      <c r="KS11" s="891">
        <v>0</v>
      </c>
      <c r="KT11" s="891">
        <v>0</v>
      </c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2761332</v>
      </c>
      <c r="LS11" s="762">
        <v>2594787</v>
      </c>
      <c r="LT11" s="780">
        <v>6.42</v>
      </c>
      <c r="LU11" s="63"/>
      <c r="LV11" s="63"/>
      <c r="LW11" s="764" t="s">
        <v>73</v>
      </c>
      <c r="LX11" s="57">
        <v>5838</v>
      </c>
      <c r="LY11" s="756">
        <v>5512</v>
      </c>
      <c r="LZ11" s="757">
        <v>5.91</v>
      </c>
      <c r="MA11" s="73"/>
      <c r="MB11" s="794" t="s">
        <v>74</v>
      </c>
      <c r="MC11" s="795">
        <v>312.7</v>
      </c>
      <c r="MD11" s="796">
        <v>303.13</v>
      </c>
      <c r="ME11" s="797">
        <v>3.16</v>
      </c>
      <c r="MF11" s="795">
        <v>219.5</v>
      </c>
      <c r="MG11" s="796">
        <v>209.23</v>
      </c>
      <c r="MH11" s="797">
        <v>4.91</v>
      </c>
      <c r="MI11" s="795">
        <v>292.33</v>
      </c>
      <c r="MJ11" s="796">
        <v>282.97000000000003</v>
      </c>
      <c r="MK11" s="797">
        <v>3.31</v>
      </c>
      <c r="ML11" s="4"/>
      <c r="MM11" s="4"/>
      <c r="MN11" s="4" t="s">
        <v>75</v>
      </c>
      <c r="MO11" s="821">
        <v>8</v>
      </c>
      <c r="MP11" s="821">
        <v>8</v>
      </c>
      <c r="MQ11" s="821">
        <v>8</v>
      </c>
      <c r="MR11" s="821">
        <v>8</v>
      </c>
      <c r="MS11" s="821">
        <v>8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61698</v>
      </c>
      <c r="C12" s="900">
        <v>59569</v>
      </c>
      <c r="D12" s="901">
        <v>3.57</v>
      </c>
      <c r="E12" s="63"/>
      <c r="F12" s="63"/>
      <c r="G12" s="764" t="s">
        <v>78</v>
      </c>
      <c r="H12" s="741">
        <v>512</v>
      </c>
      <c r="I12" s="742">
        <v>253</v>
      </c>
      <c r="J12" s="743">
        <v>182</v>
      </c>
      <c r="K12" s="741">
        <v>947</v>
      </c>
      <c r="L12" s="744">
        <v>1044</v>
      </c>
      <c r="M12" s="745">
        <v>-9.2899999999999991</v>
      </c>
      <c r="N12" s="66"/>
      <c r="O12" s="902" t="s">
        <v>79</v>
      </c>
      <c r="P12" s="795">
        <v>69.459999999999994</v>
      </c>
      <c r="Q12" s="796">
        <v>66.94</v>
      </c>
      <c r="R12" s="797">
        <v>3.76</v>
      </c>
      <c r="S12" s="795">
        <v>85.34</v>
      </c>
      <c r="T12" s="796">
        <v>79.66</v>
      </c>
      <c r="U12" s="797">
        <v>7.13</v>
      </c>
      <c r="V12" s="795">
        <v>73.41</v>
      </c>
      <c r="W12" s="796">
        <v>70.03</v>
      </c>
      <c r="X12" s="797">
        <v>4.83</v>
      </c>
      <c r="Y12" s="66"/>
      <c r="Z12" s="66"/>
      <c r="AA12" s="66" t="s">
        <v>80</v>
      </c>
      <c r="AB12" s="82">
        <v>26</v>
      </c>
      <c r="AC12" s="82">
        <v>26</v>
      </c>
      <c r="AD12" s="82">
        <v>26</v>
      </c>
      <c r="AE12" s="799">
        <v>26</v>
      </c>
      <c r="AF12" s="66"/>
      <c r="AG12" s="66"/>
      <c r="AH12" s="66"/>
      <c r="AI12" s="66"/>
      <c r="AJ12" s="66"/>
      <c r="AK12" s="66"/>
      <c r="AL12" s="903" t="s">
        <v>49</v>
      </c>
      <c r="AM12" s="904">
        <v>86148</v>
      </c>
      <c r="AN12" s="905">
        <v>0</v>
      </c>
      <c r="AO12" s="905">
        <v>124376</v>
      </c>
      <c r="AP12" s="906">
        <v>0</v>
      </c>
      <c r="AQ12" s="905"/>
      <c r="AR12" s="905"/>
      <c r="AS12" s="905"/>
      <c r="AT12" s="905"/>
      <c r="AU12" s="906">
        <v>210524</v>
      </c>
      <c r="AV12" s="905">
        <v>49894</v>
      </c>
      <c r="AW12" s="907">
        <v>260418</v>
      </c>
      <c r="AX12" s="908"/>
      <c r="AY12" s="92"/>
      <c r="AZ12" s="903" t="s">
        <v>49</v>
      </c>
      <c r="BA12" s="904">
        <v>21521</v>
      </c>
      <c r="BB12" s="905">
        <v>0</v>
      </c>
      <c r="BC12" s="905">
        <v>8359</v>
      </c>
      <c r="BD12" s="906">
        <v>0</v>
      </c>
      <c r="BE12" s="905"/>
      <c r="BF12" s="905"/>
      <c r="BG12" s="905"/>
      <c r="BH12" s="905"/>
      <c r="BI12" s="909">
        <v>29880</v>
      </c>
      <c r="BJ12" s="905">
        <v>19210</v>
      </c>
      <c r="BK12" s="907">
        <v>49090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22354</v>
      </c>
      <c r="CG12" s="900">
        <v>20987</v>
      </c>
      <c r="CH12" s="901">
        <v>6.51</v>
      </c>
      <c r="CI12" s="63"/>
      <c r="CJ12" s="63"/>
      <c r="CK12" s="764" t="s">
        <v>78</v>
      </c>
      <c r="CL12" s="741">
        <v>234</v>
      </c>
      <c r="CM12" s="742">
        <v>391</v>
      </c>
      <c r="CN12" s="743">
        <v>397</v>
      </c>
      <c r="CO12" s="741">
        <v>1022</v>
      </c>
      <c r="CP12" s="744">
        <v>946</v>
      </c>
      <c r="CQ12" s="745">
        <v>8.0299999999999994</v>
      </c>
      <c r="CR12" s="66"/>
      <c r="CS12" s="902" t="s">
        <v>79</v>
      </c>
      <c r="CT12" s="795">
        <v>105.21</v>
      </c>
      <c r="CU12" s="796">
        <v>101.02</v>
      </c>
      <c r="CV12" s="797">
        <v>4.1500000000000004</v>
      </c>
      <c r="CW12" s="795">
        <v>89.42</v>
      </c>
      <c r="CX12" s="796">
        <v>85.88</v>
      </c>
      <c r="CY12" s="797">
        <v>4.12</v>
      </c>
      <c r="CZ12" s="795">
        <v>101.38</v>
      </c>
      <c r="DA12" s="796">
        <v>97.44</v>
      </c>
      <c r="DB12" s="797">
        <v>4.04</v>
      </c>
      <c r="DC12" s="66"/>
      <c r="DD12" s="66"/>
      <c r="DE12" s="66" t="s">
        <v>80</v>
      </c>
      <c r="DF12" s="82">
        <v>26</v>
      </c>
      <c r="DG12" s="82">
        <v>26</v>
      </c>
      <c r="DH12" s="82">
        <v>26</v>
      </c>
      <c r="DI12" s="799">
        <v>26</v>
      </c>
      <c r="DJ12" s="66"/>
      <c r="DK12" s="66"/>
      <c r="DL12" s="66"/>
      <c r="DM12" s="66"/>
      <c r="DN12" s="66"/>
      <c r="DO12" s="66"/>
      <c r="DP12" s="903" t="s">
        <v>49</v>
      </c>
      <c r="DQ12" s="904">
        <v>129328</v>
      </c>
      <c r="DR12" s="905">
        <v>0</v>
      </c>
      <c r="DS12" s="905">
        <v>170955</v>
      </c>
      <c r="DT12" s="906">
        <v>0</v>
      </c>
      <c r="DU12" s="905"/>
      <c r="DV12" s="905"/>
      <c r="DW12" s="905"/>
      <c r="DX12" s="905"/>
      <c r="DY12" s="909">
        <v>300283</v>
      </c>
      <c r="DZ12" s="905">
        <v>149030</v>
      </c>
      <c r="EA12" s="907">
        <v>449313</v>
      </c>
      <c r="EB12" s="908"/>
      <c r="EC12" s="92"/>
      <c r="ED12" s="903" t="s">
        <v>49</v>
      </c>
      <c r="EE12" s="904">
        <v>9984</v>
      </c>
      <c r="EF12" s="905">
        <v>0</v>
      </c>
      <c r="EG12" s="905">
        <v>6408</v>
      </c>
      <c r="EH12" s="906">
        <v>0</v>
      </c>
      <c r="EI12" s="905"/>
      <c r="EJ12" s="905"/>
      <c r="EK12" s="905"/>
      <c r="EL12" s="905"/>
      <c r="EM12" s="909">
        <v>16392</v>
      </c>
      <c r="EN12" s="905">
        <v>12071</v>
      </c>
      <c r="EO12" s="907">
        <v>28463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15071</v>
      </c>
      <c r="FK12" s="900">
        <v>14184</v>
      </c>
      <c r="FL12" s="901">
        <v>6.25</v>
      </c>
      <c r="FM12" s="63"/>
      <c r="FN12" s="63"/>
      <c r="FO12" s="764" t="s">
        <v>78</v>
      </c>
      <c r="FP12" s="741">
        <v>1813</v>
      </c>
      <c r="FQ12" s="742">
        <v>1625</v>
      </c>
      <c r="FR12" s="743">
        <v>1432</v>
      </c>
      <c r="FS12" s="741">
        <v>4870</v>
      </c>
      <c r="FT12" s="744">
        <v>5159</v>
      </c>
      <c r="FU12" s="745">
        <v>-5.6</v>
      </c>
      <c r="FV12" s="66"/>
      <c r="FW12" s="902" t="s">
        <v>79</v>
      </c>
      <c r="FX12" s="795">
        <v>134.37</v>
      </c>
      <c r="FY12" s="796">
        <v>130.4</v>
      </c>
      <c r="FZ12" s="797">
        <v>3.04</v>
      </c>
      <c r="GA12" s="795">
        <v>98.85</v>
      </c>
      <c r="GB12" s="796">
        <v>96.22</v>
      </c>
      <c r="GC12" s="797">
        <v>2.73</v>
      </c>
      <c r="GD12" s="795">
        <v>127.2</v>
      </c>
      <c r="GE12" s="796">
        <v>123.61</v>
      </c>
      <c r="GF12" s="797">
        <v>2.9</v>
      </c>
      <c r="GG12" s="66"/>
      <c r="GH12" s="66"/>
      <c r="GI12" s="66" t="s">
        <v>80</v>
      </c>
      <c r="GJ12" s="82">
        <v>26</v>
      </c>
      <c r="GK12" s="82">
        <v>26</v>
      </c>
      <c r="GL12" s="82">
        <v>26</v>
      </c>
      <c r="GM12" s="799">
        <v>26</v>
      </c>
      <c r="GN12" s="66"/>
      <c r="GO12" s="66"/>
      <c r="GP12" s="66"/>
      <c r="GQ12" s="66"/>
      <c r="GR12" s="66"/>
      <c r="GS12" s="66"/>
      <c r="GT12" s="903" t="s">
        <v>49</v>
      </c>
      <c r="GU12" s="904">
        <v>54766</v>
      </c>
      <c r="GV12" s="905">
        <v>0</v>
      </c>
      <c r="GW12" s="905">
        <v>79009</v>
      </c>
      <c r="GX12" s="906">
        <v>0</v>
      </c>
      <c r="GY12" s="905"/>
      <c r="GZ12" s="905"/>
      <c r="HA12" s="905"/>
      <c r="HB12" s="905"/>
      <c r="HC12" s="909">
        <v>133775</v>
      </c>
      <c r="HD12" s="905">
        <v>126337</v>
      </c>
      <c r="HE12" s="907">
        <v>260112</v>
      </c>
      <c r="HF12" s="908"/>
      <c r="HG12" s="92"/>
      <c r="HH12" s="903" t="s">
        <v>49</v>
      </c>
      <c r="HI12" s="904">
        <v>7866</v>
      </c>
      <c r="HJ12" s="905">
        <v>0</v>
      </c>
      <c r="HK12" s="905">
        <v>2748</v>
      </c>
      <c r="HL12" s="906">
        <v>0</v>
      </c>
      <c r="HM12" s="905"/>
      <c r="HN12" s="905"/>
      <c r="HO12" s="905"/>
      <c r="HP12" s="905"/>
      <c r="HQ12" s="909">
        <v>10614</v>
      </c>
      <c r="HR12" s="905">
        <v>1274</v>
      </c>
      <c r="HS12" s="907">
        <v>11888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15933</v>
      </c>
      <c r="IO12" s="900">
        <v>15243</v>
      </c>
      <c r="IP12" s="901">
        <v>4.53</v>
      </c>
      <c r="IQ12" s="63"/>
      <c r="IR12" s="63"/>
      <c r="IS12" s="764" t="s">
        <v>78</v>
      </c>
      <c r="IT12" s="741">
        <v>351</v>
      </c>
      <c r="IU12" s="742">
        <v>274</v>
      </c>
      <c r="IV12" s="743">
        <v>465</v>
      </c>
      <c r="IW12" s="741">
        <v>1090</v>
      </c>
      <c r="IX12" s="744">
        <v>1073</v>
      </c>
      <c r="IY12" s="745">
        <v>1.58</v>
      </c>
      <c r="IZ12" s="66"/>
      <c r="JA12" s="902" t="s">
        <v>79</v>
      </c>
      <c r="JB12" s="795">
        <v>87.73</v>
      </c>
      <c r="JC12" s="796">
        <v>86.98</v>
      </c>
      <c r="JD12" s="797">
        <v>0.86</v>
      </c>
      <c r="JE12" s="795">
        <v>78.36</v>
      </c>
      <c r="JF12" s="796">
        <v>79.760000000000005</v>
      </c>
      <c r="JG12" s="797">
        <v>-1.76</v>
      </c>
      <c r="JH12" s="795">
        <v>85.96</v>
      </c>
      <c r="JI12" s="796">
        <v>85.63</v>
      </c>
      <c r="JJ12" s="797">
        <v>0.39</v>
      </c>
      <c r="JK12" s="66"/>
      <c r="JL12" s="66"/>
      <c r="JM12" s="66" t="s">
        <v>80</v>
      </c>
      <c r="JN12" s="82">
        <v>26</v>
      </c>
      <c r="JO12" s="82">
        <v>26</v>
      </c>
      <c r="JP12" s="82">
        <v>26</v>
      </c>
      <c r="JQ12" s="799">
        <v>26</v>
      </c>
      <c r="JR12" s="66"/>
      <c r="JS12" s="66"/>
      <c r="JT12" s="66"/>
      <c r="JU12" s="66"/>
      <c r="JV12" s="66"/>
      <c r="JW12" s="66"/>
      <c r="JX12" s="903" t="s">
        <v>49</v>
      </c>
      <c r="JY12" s="904">
        <v>75093</v>
      </c>
      <c r="JZ12" s="905">
        <v>0</v>
      </c>
      <c r="KA12" s="905">
        <v>71718</v>
      </c>
      <c r="KB12" s="911">
        <v>0</v>
      </c>
      <c r="KC12" s="912">
        <v>0</v>
      </c>
      <c r="KD12" s="912">
        <v>0</v>
      </c>
      <c r="KE12" s="912">
        <v>0</v>
      </c>
      <c r="KF12" s="912">
        <v>0</v>
      </c>
      <c r="KG12" s="913">
        <v>146811</v>
      </c>
      <c r="KH12" s="905">
        <v>244690</v>
      </c>
      <c r="KI12" s="907">
        <v>391501</v>
      </c>
      <c r="KJ12" s="908"/>
      <c r="KK12" s="92"/>
      <c r="KL12" s="903" t="s">
        <v>49</v>
      </c>
      <c r="KM12" s="904">
        <v>2858</v>
      </c>
      <c r="KN12" s="905">
        <v>0</v>
      </c>
      <c r="KO12" s="905">
        <v>1034</v>
      </c>
      <c r="KP12" s="911">
        <v>0</v>
      </c>
      <c r="KQ12" s="912">
        <v>0</v>
      </c>
      <c r="KR12" s="912">
        <v>0</v>
      </c>
      <c r="KS12" s="912">
        <v>0</v>
      </c>
      <c r="KT12" s="912">
        <v>0</v>
      </c>
      <c r="KU12" s="913">
        <v>3892</v>
      </c>
      <c r="KV12" s="905">
        <v>9730</v>
      </c>
      <c r="KW12" s="907">
        <v>13622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115056</v>
      </c>
      <c r="LS12" s="900">
        <v>109983</v>
      </c>
      <c r="LT12" s="914">
        <v>4.6100000000000003</v>
      </c>
      <c r="LU12" s="63"/>
      <c r="LV12" s="63"/>
      <c r="LW12" s="764" t="s">
        <v>78</v>
      </c>
      <c r="LX12" s="57">
        <v>7929</v>
      </c>
      <c r="LY12" s="756">
        <v>8222</v>
      </c>
      <c r="LZ12" s="757">
        <v>-3.56</v>
      </c>
      <c r="MA12" s="73"/>
      <c r="MB12" s="902" t="s">
        <v>79</v>
      </c>
      <c r="MC12" s="795">
        <v>97.73</v>
      </c>
      <c r="MD12" s="796">
        <v>95.38</v>
      </c>
      <c r="ME12" s="797">
        <v>2.46</v>
      </c>
      <c r="MF12" s="795">
        <v>87.14</v>
      </c>
      <c r="MG12" s="796">
        <v>84.59</v>
      </c>
      <c r="MH12" s="797">
        <v>3.01</v>
      </c>
      <c r="MI12" s="795">
        <v>95.42</v>
      </c>
      <c r="MJ12" s="796">
        <v>93.06</v>
      </c>
      <c r="MK12" s="797">
        <v>2.54</v>
      </c>
      <c r="ML12" s="4"/>
      <c r="MM12" s="4"/>
      <c r="MN12" s="4" t="s">
        <v>80</v>
      </c>
      <c r="MO12" s="821">
        <v>26</v>
      </c>
      <c r="MP12" s="821">
        <v>26</v>
      </c>
      <c r="MQ12" s="821">
        <v>26</v>
      </c>
      <c r="MR12" s="821">
        <v>26</v>
      </c>
      <c r="MS12" s="821">
        <v>26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345335</v>
      </c>
      <c r="NB12" s="917">
        <v>0</v>
      </c>
      <c r="NC12" s="917">
        <v>446058</v>
      </c>
      <c r="ND12" s="918">
        <v>0</v>
      </c>
      <c r="NE12" s="917"/>
      <c r="NF12" s="917"/>
      <c r="NG12" s="917"/>
      <c r="NH12" s="917"/>
      <c r="NI12" s="919">
        <v>791393</v>
      </c>
      <c r="NJ12" s="916">
        <v>569951</v>
      </c>
      <c r="NK12" s="919">
        <v>1361344</v>
      </c>
      <c r="NL12" s="585"/>
      <c r="NM12" s="585"/>
      <c r="NN12" s="916" t="s">
        <v>49</v>
      </c>
      <c r="NO12" s="916">
        <v>42229</v>
      </c>
      <c r="NP12" s="917">
        <v>0</v>
      </c>
      <c r="NQ12" s="917">
        <v>18549</v>
      </c>
      <c r="NR12" s="918">
        <v>0</v>
      </c>
      <c r="NS12" s="917"/>
      <c r="NT12" s="917"/>
      <c r="NU12" s="917"/>
      <c r="NV12" s="917"/>
      <c r="NW12" s="919">
        <v>60778</v>
      </c>
      <c r="NX12" s="916">
        <v>42285</v>
      </c>
      <c r="NY12" s="919">
        <v>103063</v>
      </c>
    </row>
    <row r="13" spans="1:390" ht="23.25" customHeight="1" thickTop="1" thickBot="1" x14ac:dyDescent="0.3">
      <c r="A13" s="58" t="s">
        <v>204</v>
      </c>
      <c r="B13" s="920">
        <v>2.19</v>
      </c>
      <c r="C13" s="921">
        <v>2.16</v>
      </c>
      <c r="D13" s="739">
        <v>0.03</v>
      </c>
      <c r="E13" s="63"/>
      <c r="F13" s="63"/>
      <c r="G13" s="764" t="s">
        <v>82</v>
      </c>
      <c r="H13" s="741">
        <v>97</v>
      </c>
      <c r="I13" s="742">
        <v>68</v>
      </c>
      <c r="J13" s="743">
        <v>46</v>
      </c>
      <c r="K13" s="741">
        <v>211</v>
      </c>
      <c r="L13" s="744">
        <v>236</v>
      </c>
      <c r="M13" s="745">
        <v>-10.59</v>
      </c>
      <c r="N13" s="66"/>
      <c r="O13" s="922" t="s">
        <v>83</v>
      </c>
      <c r="P13" s="923">
        <v>2286.3000000000002</v>
      </c>
      <c r="Q13" s="924">
        <v>2159.86</v>
      </c>
      <c r="R13" s="925">
        <v>5.85</v>
      </c>
      <c r="S13" s="926">
        <v>1422.31</v>
      </c>
      <c r="T13" s="924">
        <v>1342.5300000000002</v>
      </c>
      <c r="U13" s="925">
        <v>5.94</v>
      </c>
      <c r="V13" s="926">
        <v>2071.5700000000002</v>
      </c>
      <c r="W13" s="924">
        <v>1961.42</v>
      </c>
      <c r="X13" s="925">
        <v>5.62</v>
      </c>
      <c r="Y13" s="66"/>
      <c r="Z13" s="66"/>
      <c r="AA13" s="66" t="s">
        <v>84</v>
      </c>
      <c r="AB13" s="82">
        <v>20</v>
      </c>
      <c r="AC13" s="82">
        <v>20</v>
      </c>
      <c r="AD13" s="82">
        <v>20</v>
      </c>
      <c r="AE13" s="799">
        <v>20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2.15</v>
      </c>
      <c r="CG13" s="921">
        <v>2.2200000000000002</v>
      </c>
      <c r="CH13" s="739">
        <v>-7.0000000000000007E-2</v>
      </c>
      <c r="CI13" s="63"/>
      <c r="CJ13" s="63"/>
      <c r="CK13" s="764" t="s">
        <v>82</v>
      </c>
      <c r="CL13" s="741">
        <v>229</v>
      </c>
      <c r="CM13" s="742">
        <v>182</v>
      </c>
      <c r="CN13" s="743">
        <v>135</v>
      </c>
      <c r="CO13" s="741">
        <v>546</v>
      </c>
      <c r="CP13" s="744">
        <v>561</v>
      </c>
      <c r="CQ13" s="745">
        <v>-2.67</v>
      </c>
      <c r="CR13" s="66"/>
      <c r="CS13" s="922" t="s">
        <v>83</v>
      </c>
      <c r="CT13" s="923">
        <v>2557.14</v>
      </c>
      <c r="CU13" s="924">
        <v>2441.3399999999997</v>
      </c>
      <c r="CV13" s="925">
        <v>4.74</v>
      </c>
      <c r="CW13" s="926">
        <v>1652.2800000000002</v>
      </c>
      <c r="CX13" s="924">
        <v>1571.12</v>
      </c>
      <c r="CY13" s="925">
        <v>5.17</v>
      </c>
      <c r="CZ13" s="926">
        <v>2337.42</v>
      </c>
      <c r="DA13" s="924">
        <v>2235.71</v>
      </c>
      <c r="DB13" s="925">
        <v>4.55</v>
      </c>
      <c r="DC13" s="66"/>
      <c r="DD13" s="66"/>
      <c r="DE13" s="66" t="s">
        <v>84</v>
      </c>
      <c r="DF13" s="82">
        <v>20</v>
      </c>
      <c r="DG13" s="82">
        <v>20</v>
      </c>
      <c r="DH13" s="82">
        <v>20</v>
      </c>
      <c r="DI13" s="799">
        <v>20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2.14</v>
      </c>
      <c r="FK13" s="921">
        <v>2.21</v>
      </c>
      <c r="FL13" s="739">
        <v>-7.0000000000000007E-2</v>
      </c>
      <c r="FM13" s="63"/>
      <c r="FN13" s="63"/>
      <c r="FO13" s="764" t="s">
        <v>82</v>
      </c>
      <c r="FP13" s="741">
        <v>74</v>
      </c>
      <c r="FQ13" s="742">
        <v>52</v>
      </c>
      <c r="FR13" s="743">
        <v>51</v>
      </c>
      <c r="FS13" s="741">
        <v>177</v>
      </c>
      <c r="FT13" s="744">
        <v>65</v>
      </c>
      <c r="FU13" s="745">
        <v>172.31</v>
      </c>
      <c r="FV13" s="66"/>
      <c r="FW13" s="922" t="s">
        <v>83</v>
      </c>
      <c r="FX13" s="923">
        <v>2825.7299999999996</v>
      </c>
      <c r="FY13" s="924">
        <v>2697.4299999999994</v>
      </c>
      <c r="FZ13" s="925">
        <v>4.76</v>
      </c>
      <c r="GA13" s="926">
        <v>1773.7499999999998</v>
      </c>
      <c r="GB13" s="924">
        <v>1701.4599999999998</v>
      </c>
      <c r="GC13" s="925">
        <v>4.25</v>
      </c>
      <c r="GD13" s="926">
        <v>2613.1699999999996</v>
      </c>
      <c r="GE13" s="924">
        <v>2499.5500000000002</v>
      </c>
      <c r="GF13" s="925">
        <v>4.55</v>
      </c>
      <c r="GG13" s="66"/>
      <c r="GH13" s="66"/>
      <c r="GI13" s="66" t="s">
        <v>84</v>
      </c>
      <c r="GJ13" s="82">
        <v>20</v>
      </c>
      <c r="GK13" s="82">
        <v>20</v>
      </c>
      <c r="GL13" s="82">
        <v>20</v>
      </c>
      <c r="GM13" s="799">
        <v>20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2.76</v>
      </c>
      <c r="IO13" s="921">
        <v>2.83</v>
      </c>
      <c r="IP13" s="739">
        <v>-7.0000000000000007E-2</v>
      </c>
      <c r="IQ13" s="63"/>
      <c r="IR13" s="63"/>
      <c r="IS13" s="764" t="s">
        <v>82</v>
      </c>
      <c r="IT13" s="741">
        <v>151</v>
      </c>
      <c r="IU13" s="742">
        <v>194</v>
      </c>
      <c r="IV13" s="743">
        <v>151</v>
      </c>
      <c r="IW13" s="741">
        <v>496</v>
      </c>
      <c r="IX13" s="744">
        <v>537</v>
      </c>
      <c r="IY13" s="745">
        <v>-7.64</v>
      </c>
      <c r="IZ13" s="66"/>
      <c r="JA13" s="922" t="s">
        <v>83</v>
      </c>
      <c r="JB13" s="923">
        <v>3187.18</v>
      </c>
      <c r="JC13" s="924">
        <v>3076.1600000000003</v>
      </c>
      <c r="JD13" s="925">
        <v>3.61</v>
      </c>
      <c r="JE13" s="926">
        <v>1808.2499999999998</v>
      </c>
      <c r="JF13" s="924">
        <v>1743.41</v>
      </c>
      <c r="JG13" s="925">
        <v>3.72</v>
      </c>
      <c r="JH13" s="926">
        <v>2927.5200000000004</v>
      </c>
      <c r="JI13" s="924">
        <v>2826.9</v>
      </c>
      <c r="JJ13" s="925">
        <v>3.56</v>
      </c>
      <c r="JK13" s="66"/>
      <c r="JL13" s="66"/>
      <c r="JM13" s="66" t="s">
        <v>84</v>
      </c>
      <c r="JN13" s="82">
        <v>20</v>
      </c>
      <c r="JO13" s="82">
        <v>20</v>
      </c>
      <c r="JP13" s="82">
        <v>20</v>
      </c>
      <c r="JQ13" s="799">
        <v>20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2.3199999999999998</v>
      </c>
      <c r="LS13" s="921">
        <v>2.37</v>
      </c>
      <c r="LT13" s="755">
        <v>-0.05</v>
      </c>
      <c r="LU13" s="63"/>
      <c r="LV13" s="63"/>
      <c r="LW13" s="764" t="s">
        <v>82</v>
      </c>
      <c r="LX13" s="57">
        <v>1430</v>
      </c>
      <c r="LY13" s="756">
        <v>1399</v>
      </c>
      <c r="LZ13" s="757">
        <v>2.2200000000000002</v>
      </c>
      <c r="MA13" s="73"/>
      <c r="MB13" s="930" t="s">
        <v>83</v>
      </c>
      <c r="MC13" s="923">
        <v>2757.5</v>
      </c>
      <c r="MD13" s="931">
        <v>2643.1600000000003</v>
      </c>
      <c r="ME13" s="932">
        <v>4.33</v>
      </c>
      <c r="MF13" s="923">
        <v>1659.41</v>
      </c>
      <c r="MG13" s="931">
        <v>1586.25</v>
      </c>
      <c r="MH13" s="932">
        <v>4.6100000000000003</v>
      </c>
      <c r="MI13" s="923">
        <v>2517.4899999999998</v>
      </c>
      <c r="MJ13" s="931">
        <v>2416.1799999999998</v>
      </c>
      <c r="MK13" s="932">
        <v>4.1900000000000004</v>
      </c>
      <c r="ML13" s="4"/>
      <c r="MM13" s="4"/>
      <c r="MN13" s="4" t="s">
        <v>84</v>
      </c>
      <c r="MO13" s="821">
        <v>20</v>
      </c>
      <c r="MP13" s="821">
        <v>20</v>
      </c>
      <c r="MQ13" s="821">
        <v>20</v>
      </c>
      <c r="MR13" s="821">
        <v>20</v>
      </c>
      <c r="MS13" s="821">
        <v>20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2.04</v>
      </c>
      <c r="C14" s="935">
        <v>2.02</v>
      </c>
      <c r="D14" s="763">
        <v>0.02</v>
      </c>
      <c r="E14" s="63"/>
      <c r="F14" s="63"/>
      <c r="G14" s="764" t="s">
        <v>85</v>
      </c>
      <c r="H14" s="741">
        <v>1250</v>
      </c>
      <c r="I14" s="742">
        <v>526</v>
      </c>
      <c r="J14" s="743">
        <v>618</v>
      </c>
      <c r="K14" s="741">
        <v>2394</v>
      </c>
      <c r="L14" s="744">
        <v>1838</v>
      </c>
      <c r="M14" s="745">
        <v>30.25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15185</v>
      </c>
      <c r="AC14" s="936">
        <v>15185</v>
      </c>
      <c r="AD14" s="936">
        <v>15185</v>
      </c>
      <c r="AE14" s="936">
        <v>15185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2.08</v>
      </c>
      <c r="CG14" s="935">
        <v>2.15</v>
      </c>
      <c r="CH14" s="763">
        <v>-7.0000000000000007E-2</v>
      </c>
      <c r="CI14" s="63"/>
      <c r="CJ14" s="63"/>
      <c r="CK14" s="764" t="s">
        <v>85</v>
      </c>
      <c r="CL14" s="741">
        <v>2743</v>
      </c>
      <c r="CM14" s="742">
        <v>2853</v>
      </c>
      <c r="CN14" s="743">
        <v>2639</v>
      </c>
      <c r="CO14" s="741">
        <v>8235</v>
      </c>
      <c r="CP14" s="744">
        <v>7526</v>
      </c>
      <c r="CQ14" s="745">
        <v>9.42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15185</v>
      </c>
      <c r="DG14" s="936">
        <v>15185</v>
      </c>
      <c r="DH14" s="936">
        <v>15185</v>
      </c>
      <c r="DI14" s="936">
        <v>15185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1.99</v>
      </c>
      <c r="FK14" s="935">
        <v>2.06</v>
      </c>
      <c r="FL14" s="763">
        <v>-7.0000000000000007E-2</v>
      </c>
      <c r="FM14" s="63"/>
      <c r="FN14" s="63"/>
      <c r="FO14" s="764" t="s">
        <v>85</v>
      </c>
      <c r="FP14" s="741">
        <v>9573</v>
      </c>
      <c r="FQ14" s="742">
        <v>8237</v>
      </c>
      <c r="FR14" s="743">
        <v>9013</v>
      </c>
      <c r="FS14" s="741">
        <v>26823</v>
      </c>
      <c r="FT14" s="744">
        <v>27670</v>
      </c>
      <c r="FU14" s="745">
        <v>-3.06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15185</v>
      </c>
      <c r="GK14" s="936">
        <v>15185</v>
      </c>
      <c r="GL14" s="936">
        <v>15185</v>
      </c>
      <c r="GM14" s="936">
        <v>15185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2.7</v>
      </c>
      <c r="IO14" s="935">
        <v>2.76</v>
      </c>
      <c r="IP14" s="763">
        <v>-0.06</v>
      </c>
      <c r="IQ14" s="63"/>
      <c r="IR14" s="63"/>
      <c r="IS14" s="764" t="s">
        <v>85</v>
      </c>
      <c r="IT14" s="741">
        <v>5213</v>
      </c>
      <c r="IU14" s="742">
        <v>6541</v>
      </c>
      <c r="IV14" s="743">
        <v>7885</v>
      </c>
      <c r="IW14" s="741">
        <v>19639</v>
      </c>
      <c r="IX14" s="744">
        <v>19701</v>
      </c>
      <c r="IY14" s="745">
        <v>-0.31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15185</v>
      </c>
      <c r="JO14" s="936">
        <v>15185</v>
      </c>
      <c r="JP14" s="936">
        <v>15185</v>
      </c>
      <c r="JQ14" s="936">
        <v>15185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2.2200000000000002</v>
      </c>
      <c r="LS14" s="935">
        <v>2.2599999999999998</v>
      </c>
      <c r="LT14" s="780">
        <v>-0.04</v>
      </c>
      <c r="LU14" s="63"/>
      <c r="LV14" s="63"/>
      <c r="LW14" s="764" t="s">
        <v>85</v>
      </c>
      <c r="LX14" s="57">
        <v>57091</v>
      </c>
      <c r="LY14" s="756">
        <v>56735</v>
      </c>
      <c r="LZ14" s="757">
        <v>0.63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15185</v>
      </c>
      <c r="MP14" s="782">
        <v>15185</v>
      </c>
      <c r="MQ14" s="782">
        <v>15185</v>
      </c>
      <c r="MR14" s="782">
        <v>15185</v>
      </c>
      <c r="MS14" s="782">
        <v>15185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3.38</v>
      </c>
      <c r="C15" s="944">
        <v>3.3</v>
      </c>
      <c r="D15" s="901">
        <v>0.08</v>
      </c>
      <c r="E15" s="63"/>
      <c r="F15" s="63"/>
      <c r="G15" s="764" t="s">
        <v>88</v>
      </c>
      <c r="H15" s="741">
        <v>427</v>
      </c>
      <c r="I15" s="742">
        <v>451</v>
      </c>
      <c r="J15" s="743">
        <v>622</v>
      </c>
      <c r="K15" s="741">
        <v>1500</v>
      </c>
      <c r="L15" s="744">
        <v>1551</v>
      </c>
      <c r="M15" s="745">
        <v>-3.29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47</v>
      </c>
      <c r="AC15" s="799">
        <v>47</v>
      </c>
      <c r="AD15" s="799">
        <v>47</v>
      </c>
      <c r="AE15" s="799">
        <v>47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3.3</v>
      </c>
      <c r="CG15" s="944">
        <v>3.33</v>
      </c>
      <c r="CH15" s="901">
        <v>-0.03</v>
      </c>
      <c r="CI15" s="63"/>
      <c r="CJ15" s="63"/>
      <c r="CK15" s="764" t="s">
        <v>88</v>
      </c>
      <c r="CL15" s="741">
        <v>724</v>
      </c>
      <c r="CM15" s="742">
        <v>571</v>
      </c>
      <c r="CN15" s="743">
        <v>826</v>
      </c>
      <c r="CO15" s="741">
        <v>2121</v>
      </c>
      <c r="CP15" s="744">
        <v>2035</v>
      </c>
      <c r="CQ15" s="745">
        <v>4.2300000000000004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47</v>
      </c>
      <c r="DG15" s="799">
        <v>47</v>
      </c>
      <c r="DH15" s="799">
        <v>47</v>
      </c>
      <c r="DI15" s="799">
        <v>47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3.49</v>
      </c>
      <c r="FK15" s="944">
        <v>3.55</v>
      </c>
      <c r="FL15" s="901">
        <v>-0.06</v>
      </c>
      <c r="FM15" s="63"/>
      <c r="FN15" s="63"/>
      <c r="FO15" s="764" t="s">
        <v>88</v>
      </c>
      <c r="FP15" s="741">
        <v>115</v>
      </c>
      <c r="FQ15" s="742">
        <v>131</v>
      </c>
      <c r="FR15" s="743">
        <v>113</v>
      </c>
      <c r="FS15" s="741">
        <v>359</v>
      </c>
      <c r="FT15" s="744">
        <v>303</v>
      </c>
      <c r="FU15" s="745">
        <v>18.48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47</v>
      </c>
      <c r="GK15" s="799">
        <v>47</v>
      </c>
      <c r="GL15" s="799">
        <v>47</v>
      </c>
      <c r="GM15" s="799">
        <v>47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3.33</v>
      </c>
      <c r="IO15" s="944">
        <v>3.49</v>
      </c>
      <c r="IP15" s="901">
        <v>-0.16</v>
      </c>
      <c r="IQ15" s="63"/>
      <c r="IR15" s="63"/>
      <c r="IS15" s="764" t="s">
        <v>88</v>
      </c>
      <c r="IT15" s="741">
        <v>845</v>
      </c>
      <c r="IU15" s="742">
        <v>902</v>
      </c>
      <c r="IV15" s="743">
        <v>845</v>
      </c>
      <c r="IW15" s="741">
        <v>2592</v>
      </c>
      <c r="IX15" s="744">
        <v>2368</v>
      </c>
      <c r="IY15" s="745">
        <v>9.4600000000000009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47</v>
      </c>
      <c r="JO15" s="799">
        <v>47</v>
      </c>
      <c r="JP15" s="799">
        <v>47</v>
      </c>
      <c r="JQ15" s="799">
        <v>47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3.38</v>
      </c>
      <c r="LS15" s="944">
        <v>3.42</v>
      </c>
      <c r="LT15" s="914">
        <v>-0.04</v>
      </c>
      <c r="LU15" s="63"/>
      <c r="LV15" s="63"/>
      <c r="LW15" s="764" t="s">
        <v>88</v>
      </c>
      <c r="LX15" s="57">
        <v>6572</v>
      </c>
      <c r="LY15" s="756">
        <v>6257</v>
      </c>
      <c r="LZ15" s="757">
        <v>5.03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47</v>
      </c>
      <c r="MP15" s="821">
        <v>47</v>
      </c>
      <c r="MQ15" s="821">
        <v>47</v>
      </c>
      <c r="MR15" s="821">
        <v>47</v>
      </c>
      <c r="MS15" s="821">
        <v>47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3352</v>
      </c>
      <c r="I16" s="742">
        <v>2653</v>
      </c>
      <c r="J16" s="743">
        <v>2857</v>
      </c>
      <c r="K16" s="741">
        <v>8862</v>
      </c>
      <c r="L16" s="744">
        <v>8789</v>
      </c>
      <c r="M16" s="745">
        <v>0.83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8919</v>
      </c>
      <c r="AC16" s="799">
        <v>8919</v>
      </c>
      <c r="AD16" s="799">
        <v>8919</v>
      </c>
      <c r="AE16" s="799">
        <v>8919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812</v>
      </c>
      <c r="CM16" s="742">
        <v>726</v>
      </c>
      <c r="CN16" s="743">
        <v>514</v>
      </c>
      <c r="CO16" s="741">
        <v>2052</v>
      </c>
      <c r="CP16" s="744">
        <v>2065</v>
      </c>
      <c r="CQ16" s="745">
        <v>-0.63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8919</v>
      </c>
      <c r="DG16" s="799">
        <v>8919</v>
      </c>
      <c r="DH16" s="799">
        <v>8919</v>
      </c>
      <c r="DI16" s="799">
        <v>8919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3764</v>
      </c>
      <c r="FQ16" s="742">
        <v>3461</v>
      </c>
      <c r="FR16" s="743">
        <v>3896</v>
      </c>
      <c r="FS16" s="741">
        <v>11121</v>
      </c>
      <c r="FT16" s="744">
        <v>10601</v>
      </c>
      <c r="FU16" s="745">
        <v>4.91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8919</v>
      </c>
      <c r="GK16" s="799">
        <v>8919</v>
      </c>
      <c r="GL16" s="799">
        <v>8919</v>
      </c>
      <c r="GM16" s="799">
        <v>8919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764</v>
      </c>
      <c r="IU16" s="742">
        <v>854</v>
      </c>
      <c r="IV16" s="743">
        <v>765</v>
      </c>
      <c r="IW16" s="741">
        <v>2383</v>
      </c>
      <c r="IX16" s="744">
        <v>2055</v>
      </c>
      <c r="IY16" s="745">
        <v>15.96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8919</v>
      </c>
      <c r="JO16" s="799">
        <v>8919</v>
      </c>
      <c r="JP16" s="799">
        <v>8919</v>
      </c>
      <c r="JQ16" s="799">
        <v>8919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43</v>
      </c>
      <c r="KB16" s="816" t="s">
        <v>44</v>
      </c>
      <c r="KC16" s="817" t="s">
        <v>45</v>
      </c>
      <c r="KD16" s="817" t="s">
        <v>46</v>
      </c>
      <c r="KE16" s="817" t="s">
        <v>47</v>
      </c>
      <c r="KF16" s="817" t="s">
        <v>48</v>
      </c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43</v>
      </c>
      <c r="KP16" s="816" t="s">
        <v>44</v>
      </c>
      <c r="KQ16" s="817" t="s">
        <v>45</v>
      </c>
      <c r="KR16" s="817" t="s">
        <v>46</v>
      </c>
      <c r="KS16" s="817" t="s">
        <v>47</v>
      </c>
      <c r="KT16" s="817" t="s">
        <v>48</v>
      </c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24418</v>
      </c>
      <c r="LY16" s="756">
        <v>23510</v>
      </c>
      <c r="LZ16" s="757">
        <v>3.86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8919</v>
      </c>
      <c r="MP16" s="821">
        <v>8919</v>
      </c>
      <c r="MQ16" s="821">
        <v>8919</v>
      </c>
      <c r="MR16" s="821">
        <v>8919</v>
      </c>
      <c r="MS16" s="821">
        <v>8919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2132.71</v>
      </c>
      <c r="C17" s="968">
        <v>2017.54</v>
      </c>
      <c r="D17" s="739">
        <v>5.71</v>
      </c>
      <c r="E17" s="75"/>
      <c r="F17" s="75"/>
      <c r="G17" s="764" t="s">
        <v>94</v>
      </c>
      <c r="H17" s="741">
        <v>1145</v>
      </c>
      <c r="I17" s="742">
        <v>894</v>
      </c>
      <c r="J17" s="743">
        <v>658</v>
      </c>
      <c r="K17" s="741">
        <v>2697</v>
      </c>
      <c r="L17" s="744">
        <v>2686</v>
      </c>
      <c r="M17" s="745">
        <v>0.41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6219</v>
      </c>
      <c r="AC17" s="799">
        <v>6219</v>
      </c>
      <c r="AD17" s="799">
        <v>6219</v>
      </c>
      <c r="AE17" s="799">
        <v>6219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2402.38</v>
      </c>
      <c r="CG17" s="968">
        <v>2294.85</v>
      </c>
      <c r="CH17" s="739">
        <v>4.6900000000000004</v>
      </c>
      <c r="CI17" s="75"/>
      <c r="CJ17" s="75"/>
      <c r="CK17" s="764" t="s">
        <v>94</v>
      </c>
      <c r="CL17" s="741">
        <v>587</v>
      </c>
      <c r="CM17" s="742">
        <v>793</v>
      </c>
      <c r="CN17" s="743">
        <v>632</v>
      </c>
      <c r="CO17" s="741">
        <v>2012</v>
      </c>
      <c r="CP17" s="744">
        <v>1879</v>
      </c>
      <c r="CQ17" s="745">
        <v>7.08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6219</v>
      </c>
      <c r="DG17" s="799">
        <v>6219</v>
      </c>
      <c r="DH17" s="799">
        <v>6219</v>
      </c>
      <c r="DI17" s="799">
        <v>6219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2700.79</v>
      </c>
      <c r="FK17" s="968">
        <v>2574.4599999999996</v>
      </c>
      <c r="FL17" s="739">
        <v>4.91</v>
      </c>
      <c r="FM17" s="75"/>
      <c r="FN17" s="75"/>
      <c r="FO17" s="764" t="s">
        <v>94</v>
      </c>
      <c r="FP17" s="741">
        <v>3712</v>
      </c>
      <c r="FQ17" s="742">
        <v>3359</v>
      </c>
      <c r="FR17" s="743">
        <v>3912</v>
      </c>
      <c r="FS17" s="741">
        <v>10983</v>
      </c>
      <c r="FT17" s="744">
        <v>10299</v>
      </c>
      <c r="FU17" s="745">
        <v>6.64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6219</v>
      </c>
      <c r="GK17" s="799">
        <v>6219</v>
      </c>
      <c r="GL17" s="799">
        <v>6219</v>
      </c>
      <c r="GM17" s="799">
        <v>6219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3021.3700000000003</v>
      </c>
      <c r="IO17" s="968">
        <v>2917.1299999999997</v>
      </c>
      <c r="IP17" s="739">
        <v>3.57</v>
      </c>
      <c r="IQ17" s="75"/>
      <c r="IR17" s="75"/>
      <c r="IS17" s="764" t="s">
        <v>94</v>
      </c>
      <c r="IT17" s="741">
        <v>794</v>
      </c>
      <c r="IU17" s="742">
        <v>812</v>
      </c>
      <c r="IV17" s="743">
        <v>847</v>
      </c>
      <c r="IW17" s="741">
        <v>2453</v>
      </c>
      <c r="IX17" s="744">
        <v>2156</v>
      </c>
      <c r="IY17" s="745">
        <v>13.78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6219</v>
      </c>
      <c r="JO17" s="799">
        <v>6219</v>
      </c>
      <c r="JP17" s="799">
        <v>6219</v>
      </c>
      <c r="JQ17" s="799">
        <v>6219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>
        <v>0</v>
      </c>
      <c r="KD17" s="848">
        <v>0</v>
      </c>
      <c r="KE17" s="848">
        <v>0</v>
      </c>
      <c r="KF17" s="848">
        <v>0</v>
      </c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>
        <v>0</v>
      </c>
      <c r="KR17" s="848">
        <v>0</v>
      </c>
      <c r="KS17" s="848">
        <v>0</v>
      </c>
      <c r="KT17" s="848">
        <v>0</v>
      </c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2590.2400000000002</v>
      </c>
      <c r="LS17" s="968">
        <v>2482.6499999999996</v>
      </c>
      <c r="LT17" s="755">
        <v>4.33</v>
      </c>
      <c r="LU17" s="63"/>
      <c r="LV17" s="63"/>
      <c r="LW17" s="764" t="s">
        <v>94</v>
      </c>
      <c r="LX17" s="57">
        <v>18145</v>
      </c>
      <c r="LY17" s="756">
        <v>17020</v>
      </c>
      <c r="LZ17" s="757">
        <v>6.61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6219</v>
      </c>
      <c r="MP17" s="821">
        <v>6219</v>
      </c>
      <c r="MQ17" s="821">
        <v>6219</v>
      </c>
      <c r="MR17" s="821">
        <v>6219</v>
      </c>
      <c r="MS17" s="821">
        <v>6219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2071.5700000000002</v>
      </c>
      <c r="C18" s="971">
        <v>1961.42</v>
      </c>
      <c r="D18" s="763">
        <v>5.62</v>
      </c>
      <c r="E18" s="75"/>
      <c r="F18" s="75"/>
      <c r="G18" s="764" t="s">
        <v>95</v>
      </c>
      <c r="H18" s="741">
        <v>116</v>
      </c>
      <c r="I18" s="742">
        <v>76</v>
      </c>
      <c r="J18" s="743">
        <v>65</v>
      </c>
      <c r="K18" s="741">
        <v>257</v>
      </c>
      <c r="L18" s="744">
        <v>227</v>
      </c>
      <c r="M18" s="745">
        <v>13.22</v>
      </c>
      <c r="N18" s="66"/>
      <c r="O18" s="794" t="s">
        <v>38</v>
      </c>
      <c r="P18" s="795">
        <v>578.22</v>
      </c>
      <c r="Q18" s="796">
        <v>537.4</v>
      </c>
      <c r="R18" s="797">
        <v>7.6</v>
      </c>
      <c r="S18" s="795">
        <v>0</v>
      </c>
      <c r="T18" s="796">
        <v>0</v>
      </c>
      <c r="U18" s="797">
        <v>0</v>
      </c>
      <c r="V18" s="795">
        <v>508.34</v>
      </c>
      <c r="W18" s="796">
        <v>469.98</v>
      </c>
      <c r="X18" s="797">
        <v>8.16</v>
      </c>
      <c r="Y18" s="66"/>
      <c r="Z18" s="66"/>
      <c r="AA18" s="66" t="s">
        <v>64</v>
      </c>
      <c r="AB18" s="799">
        <v>915</v>
      </c>
      <c r="AC18" s="799">
        <v>915</v>
      </c>
      <c r="AD18" s="799">
        <v>915</v>
      </c>
      <c r="AE18" s="799">
        <v>915</v>
      </c>
      <c r="AF18" s="66"/>
      <c r="AG18" s="66"/>
      <c r="AH18" s="66"/>
      <c r="AI18" s="66"/>
      <c r="AJ18" s="66"/>
      <c r="AK18" s="66"/>
      <c r="AL18" s="835" t="s">
        <v>61</v>
      </c>
      <c r="AM18" s="860">
        <v>0</v>
      </c>
      <c r="AN18" s="861">
        <v>0</v>
      </c>
      <c r="AO18" s="861">
        <v>0</v>
      </c>
      <c r="AP18" s="972">
        <v>0</v>
      </c>
      <c r="AQ18" s="861"/>
      <c r="AR18" s="861"/>
      <c r="AS18" s="861"/>
      <c r="AT18" s="861"/>
      <c r="AU18" s="840">
        <v>0</v>
      </c>
      <c r="AV18" s="840">
        <v>0</v>
      </c>
      <c r="AW18" s="841">
        <v>0</v>
      </c>
      <c r="AX18" s="842"/>
      <c r="AY18" s="66"/>
      <c r="AZ18" s="835" t="s">
        <v>61</v>
      </c>
      <c r="BA18" s="860">
        <v>0</v>
      </c>
      <c r="BB18" s="861">
        <v>0</v>
      </c>
      <c r="BC18" s="864">
        <v>0</v>
      </c>
      <c r="BD18" s="862">
        <v>0</v>
      </c>
      <c r="BE18" s="861"/>
      <c r="BF18" s="861"/>
      <c r="BG18" s="861"/>
      <c r="BH18" s="861"/>
      <c r="BI18" s="840">
        <v>0</v>
      </c>
      <c r="BJ18" s="840">
        <v>0</v>
      </c>
      <c r="BK18" s="841">
        <v>0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2337.42</v>
      </c>
      <c r="CG18" s="971">
        <v>2235.71</v>
      </c>
      <c r="CH18" s="763">
        <v>4.55</v>
      </c>
      <c r="CI18" s="75"/>
      <c r="CJ18" s="75"/>
      <c r="CK18" s="764" t="s">
        <v>95</v>
      </c>
      <c r="CL18" s="741">
        <v>413</v>
      </c>
      <c r="CM18" s="742">
        <v>361</v>
      </c>
      <c r="CN18" s="743">
        <v>245</v>
      </c>
      <c r="CO18" s="741">
        <v>1019</v>
      </c>
      <c r="CP18" s="744">
        <v>1040</v>
      </c>
      <c r="CQ18" s="745">
        <v>-2.02</v>
      </c>
      <c r="CR18" s="66"/>
      <c r="CS18" s="794" t="s">
        <v>38</v>
      </c>
      <c r="CT18" s="795">
        <v>652.45000000000005</v>
      </c>
      <c r="CU18" s="796">
        <v>617.47</v>
      </c>
      <c r="CV18" s="797">
        <v>5.67</v>
      </c>
      <c r="CW18" s="795">
        <v>0</v>
      </c>
      <c r="CX18" s="796">
        <v>0</v>
      </c>
      <c r="CY18" s="797">
        <v>0</v>
      </c>
      <c r="CZ18" s="795">
        <v>598.95000000000005</v>
      </c>
      <c r="DA18" s="796">
        <v>568.79</v>
      </c>
      <c r="DB18" s="797">
        <v>5.3</v>
      </c>
      <c r="DC18" s="66"/>
      <c r="DD18" s="66"/>
      <c r="DE18" s="66" t="s">
        <v>64</v>
      </c>
      <c r="DF18" s="799">
        <v>915</v>
      </c>
      <c r="DG18" s="799">
        <v>915</v>
      </c>
      <c r="DH18" s="799">
        <v>915</v>
      </c>
      <c r="DI18" s="799">
        <v>915</v>
      </c>
      <c r="DJ18" s="66"/>
      <c r="DK18" s="66"/>
      <c r="DL18" s="66"/>
      <c r="DM18" s="66"/>
      <c r="DN18" s="66"/>
      <c r="DO18" s="66"/>
      <c r="DP18" s="835" t="s">
        <v>61</v>
      </c>
      <c r="DQ18" s="860">
        <v>0</v>
      </c>
      <c r="DR18" s="861">
        <v>0</v>
      </c>
      <c r="DS18" s="861">
        <v>0</v>
      </c>
      <c r="DT18" s="862">
        <v>0</v>
      </c>
      <c r="DU18" s="860"/>
      <c r="DV18" s="861"/>
      <c r="DW18" s="861"/>
      <c r="DX18" s="861"/>
      <c r="DY18" s="840">
        <v>0</v>
      </c>
      <c r="DZ18" s="840">
        <v>0</v>
      </c>
      <c r="EA18" s="841">
        <v>0</v>
      </c>
      <c r="EB18" s="842"/>
      <c r="EC18" s="66"/>
      <c r="ED18" s="835" t="s">
        <v>61</v>
      </c>
      <c r="EE18" s="860">
        <v>0</v>
      </c>
      <c r="EF18" s="861">
        <v>0</v>
      </c>
      <c r="EG18" s="864">
        <v>0</v>
      </c>
      <c r="EH18" s="862">
        <v>0</v>
      </c>
      <c r="EI18" s="860"/>
      <c r="EJ18" s="861"/>
      <c r="EK18" s="861"/>
      <c r="EL18" s="861"/>
      <c r="EM18" s="840">
        <v>0</v>
      </c>
      <c r="EN18" s="840">
        <v>0</v>
      </c>
      <c r="EO18" s="841">
        <v>0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2613.1699999999996</v>
      </c>
      <c r="FK18" s="971">
        <v>2499.5500000000002</v>
      </c>
      <c r="FL18" s="763">
        <v>4.55</v>
      </c>
      <c r="FM18" s="75"/>
      <c r="FN18" s="75"/>
      <c r="FO18" s="764" t="s">
        <v>95</v>
      </c>
      <c r="FP18" s="741">
        <v>946</v>
      </c>
      <c r="FQ18" s="742">
        <v>784</v>
      </c>
      <c r="FR18" s="743">
        <v>834</v>
      </c>
      <c r="FS18" s="741">
        <v>2564</v>
      </c>
      <c r="FT18" s="744">
        <v>2224</v>
      </c>
      <c r="FU18" s="745">
        <v>15.29</v>
      </c>
      <c r="FV18" s="66"/>
      <c r="FW18" s="794" t="s">
        <v>38</v>
      </c>
      <c r="FX18" s="795">
        <v>805.7</v>
      </c>
      <c r="FY18" s="796">
        <v>752.57</v>
      </c>
      <c r="FZ18" s="797">
        <v>7.06</v>
      </c>
      <c r="GA18" s="795">
        <v>0</v>
      </c>
      <c r="GB18" s="796">
        <v>0</v>
      </c>
      <c r="GC18" s="797">
        <v>0</v>
      </c>
      <c r="GD18" s="795">
        <v>775.53</v>
      </c>
      <c r="GE18" s="796">
        <v>725.48</v>
      </c>
      <c r="GF18" s="797">
        <v>6.9</v>
      </c>
      <c r="GG18" s="66"/>
      <c r="GH18" s="66"/>
      <c r="GI18" s="66" t="s">
        <v>64</v>
      </c>
      <c r="GJ18" s="799">
        <v>915</v>
      </c>
      <c r="GK18" s="799">
        <v>915</v>
      </c>
      <c r="GL18" s="799">
        <v>915</v>
      </c>
      <c r="GM18" s="799">
        <v>915</v>
      </c>
      <c r="GN18" s="66"/>
      <c r="GO18" s="66"/>
      <c r="GP18" s="66"/>
      <c r="GQ18" s="66"/>
      <c r="GR18" s="66"/>
      <c r="GS18" s="66"/>
      <c r="GT18" s="835" t="s">
        <v>61</v>
      </c>
      <c r="GU18" s="860">
        <v>0</v>
      </c>
      <c r="GV18" s="861">
        <v>0</v>
      </c>
      <c r="GW18" s="861">
        <v>0</v>
      </c>
      <c r="GX18" s="862">
        <v>0</v>
      </c>
      <c r="GY18" s="861"/>
      <c r="GZ18" s="861"/>
      <c r="HA18" s="861"/>
      <c r="HB18" s="861"/>
      <c r="HC18" s="840">
        <v>0</v>
      </c>
      <c r="HD18" s="840">
        <v>0</v>
      </c>
      <c r="HE18" s="841">
        <v>0</v>
      </c>
      <c r="HF18" s="842"/>
      <c r="HG18" s="66"/>
      <c r="HH18" s="835" t="s">
        <v>61</v>
      </c>
      <c r="HI18" s="860">
        <v>0</v>
      </c>
      <c r="HJ18" s="861">
        <v>0</v>
      </c>
      <c r="HK18" s="864">
        <v>0</v>
      </c>
      <c r="HL18" s="862">
        <v>0</v>
      </c>
      <c r="HM18" s="861"/>
      <c r="HN18" s="861"/>
      <c r="HO18" s="861"/>
      <c r="HP18" s="861"/>
      <c r="HQ18" s="840">
        <v>0</v>
      </c>
      <c r="HR18" s="840">
        <v>0</v>
      </c>
      <c r="HS18" s="841">
        <v>0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2927.5200000000004</v>
      </c>
      <c r="IO18" s="971">
        <v>2826.9</v>
      </c>
      <c r="IP18" s="763">
        <v>3.56</v>
      </c>
      <c r="IQ18" s="75"/>
      <c r="IR18" s="75"/>
      <c r="IS18" s="764" t="s">
        <v>95</v>
      </c>
      <c r="IT18" s="741">
        <v>645</v>
      </c>
      <c r="IU18" s="742">
        <v>645</v>
      </c>
      <c r="IV18" s="743">
        <v>721</v>
      </c>
      <c r="IW18" s="741">
        <v>2011</v>
      </c>
      <c r="IX18" s="744">
        <v>1921</v>
      </c>
      <c r="IY18" s="745">
        <v>4.6900000000000004</v>
      </c>
      <c r="IZ18" s="66"/>
      <c r="JA18" s="794" t="s">
        <v>38</v>
      </c>
      <c r="JB18" s="795">
        <v>1156.27</v>
      </c>
      <c r="JC18" s="796">
        <v>1099.77</v>
      </c>
      <c r="JD18" s="797">
        <v>5.14</v>
      </c>
      <c r="JE18" s="795">
        <v>0</v>
      </c>
      <c r="JF18" s="796">
        <v>0</v>
      </c>
      <c r="JG18" s="797">
        <v>0</v>
      </c>
      <c r="JH18" s="795">
        <v>1111.33</v>
      </c>
      <c r="JI18" s="796">
        <v>1058.1099999999999</v>
      </c>
      <c r="JJ18" s="797">
        <v>5.03</v>
      </c>
      <c r="JK18" s="66"/>
      <c r="JL18" s="66"/>
      <c r="JM18" s="66" t="s">
        <v>64</v>
      </c>
      <c r="JN18" s="799">
        <v>915</v>
      </c>
      <c r="JO18" s="799">
        <v>915</v>
      </c>
      <c r="JP18" s="799">
        <v>915</v>
      </c>
      <c r="JQ18" s="799">
        <v>915</v>
      </c>
      <c r="JR18" s="66"/>
      <c r="JS18" s="66"/>
      <c r="JT18" s="66"/>
      <c r="JU18" s="66"/>
      <c r="JV18" s="66"/>
      <c r="JW18" s="66"/>
      <c r="JX18" s="835" t="s">
        <v>61</v>
      </c>
      <c r="JY18" s="860">
        <v>0</v>
      </c>
      <c r="JZ18" s="861">
        <v>0</v>
      </c>
      <c r="KA18" s="861">
        <v>0</v>
      </c>
      <c r="KB18" s="865">
        <v>0</v>
      </c>
      <c r="KC18" s="866">
        <v>0</v>
      </c>
      <c r="KD18" s="866">
        <v>0</v>
      </c>
      <c r="KE18" s="866">
        <v>0</v>
      </c>
      <c r="KF18" s="866">
        <v>0</v>
      </c>
      <c r="KG18" s="867">
        <v>0</v>
      </c>
      <c r="KH18" s="840">
        <v>0</v>
      </c>
      <c r="KI18" s="841">
        <v>0</v>
      </c>
      <c r="KJ18" s="842"/>
      <c r="KK18" s="66"/>
      <c r="KL18" s="835" t="s">
        <v>61</v>
      </c>
      <c r="KM18" s="860">
        <v>0</v>
      </c>
      <c r="KN18" s="861">
        <v>0</v>
      </c>
      <c r="KO18" s="864">
        <v>0</v>
      </c>
      <c r="KP18" s="865">
        <v>0</v>
      </c>
      <c r="KQ18" s="866">
        <v>0</v>
      </c>
      <c r="KR18" s="866">
        <v>0</v>
      </c>
      <c r="KS18" s="866">
        <v>0</v>
      </c>
      <c r="KT18" s="866">
        <v>0</v>
      </c>
      <c r="KU18" s="867">
        <v>0</v>
      </c>
      <c r="KV18" s="840">
        <v>0</v>
      </c>
      <c r="KW18" s="841">
        <v>0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2517.4899999999998</v>
      </c>
      <c r="LS18" s="971">
        <v>2416.1799999999998</v>
      </c>
      <c r="LT18" s="780">
        <v>4.1900000000000004</v>
      </c>
      <c r="LU18" s="63"/>
      <c r="LV18" s="63"/>
      <c r="LW18" s="764" t="s">
        <v>95</v>
      </c>
      <c r="LX18" s="57">
        <v>5851</v>
      </c>
      <c r="LY18" s="756">
        <v>5412</v>
      </c>
      <c r="LZ18" s="757">
        <v>8.11</v>
      </c>
      <c r="MA18" s="73"/>
      <c r="MB18" s="794" t="s">
        <v>38</v>
      </c>
      <c r="MC18" s="795">
        <v>804.32</v>
      </c>
      <c r="MD18" s="796">
        <v>760.9</v>
      </c>
      <c r="ME18" s="797">
        <v>5.71</v>
      </c>
      <c r="MF18" s="795">
        <v>0</v>
      </c>
      <c r="MG18" s="796">
        <v>0</v>
      </c>
      <c r="MH18" s="797">
        <v>0</v>
      </c>
      <c r="MI18" s="795">
        <v>746.3</v>
      </c>
      <c r="MJ18" s="796">
        <v>706.45</v>
      </c>
      <c r="MK18" s="797">
        <v>5.64</v>
      </c>
      <c r="ML18" s="4"/>
      <c r="MM18" s="4"/>
      <c r="MN18" s="4" t="s">
        <v>64</v>
      </c>
      <c r="MO18" s="821">
        <v>915</v>
      </c>
      <c r="MP18" s="821">
        <v>915</v>
      </c>
      <c r="MQ18" s="821">
        <v>915</v>
      </c>
      <c r="MR18" s="821">
        <v>915</v>
      </c>
      <c r="MS18" s="821">
        <v>915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0</v>
      </c>
      <c r="NB18" s="869">
        <v>0</v>
      </c>
      <c r="NC18" s="869">
        <v>0</v>
      </c>
      <c r="ND18" s="870">
        <v>0</v>
      </c>
      <c r="NE18" s="869"/>
      <c r="NF18" s="869"/>
      <c r="NG18" s="869"/>
      <c r="NH18" s="869"/>
      <c r="NI18" s="871">
        <v>0</v>
      </c>
      <c r="NJ18" s="872">
        <v>0</v>
      </c>
      <c r="NK18" s="873">
        <v>0</v>
      </c>
      <c r="NL18" s="585"/>
      <c r="NM18" s="585"/>
      <c r="NN18" s="859" t="s">
        <v>61</v>
      </c>
      <c r="NO18" s="868">
        <v>0</v>
      </c>
      <c r="NP18" s="869">
        <v>0</v>
      </c>
      <c r="NQ18" s="869">
        <v>0</v>
      </c>
      <c r="NR18" s="870">
        <v>0</v>
      </c>
      <c r="NS18" s="869"/>
      <c r="NT18" s="869"/>
      <c r="NU18" s="869"/>
      <c r="NV18" s="869"/>
      <c r="NW18" s="871">
        <v>0</v>
      </c>
      <c r="NX18" s="872">
        <v>0</v>
      </c>
      <c r="NY18" s="873">
        <v>0</v>
      </c>
    </row>
    <row r="19" spans="1:389" ht="23.25" customHeight="1" x14ac:dyDescent="0.25">
      <c r="A19" s="790" t="s">
        <v>36</v>
      </c>
      <c r="B19" s="973">
        <v>2466.6499999999996</v>
      </c>
      <c r="C19" s="974">
        <v>2328.77</v>
      </c>
      <c r="D19" s="793">
        <v>5.92</v>
      </c>
      <c r="E19" s="75"/>
      <c r="F19" s="75"/>
      <c r="G19" s="764" t="s">
        <v>96</v>
      </c>
      <c r="H19" s="741">
        <v>201</v>
      </c>
      <c r="I19" s="742">
        <v>59</v>
      </c>
      <c r="J19" s="743">
        <v>79</v>
      </c>
      <c r="K19" s="741">
        <v>339</v>
      </c>
      <c r="L19" s="744">
        <v>341</v>
      </c>
      <c r="M19" s="745">
        <v>-0.59</v>
      </c>
      <c r="N19" s="66"/>
      <c r="O19" s="794" t="s">
        <v>52</v>
      </c>
      <c r="P19" s="795">
        <v>567.54999999999995</v>
      </c>
      <c r="Q19" s="796">
        <v>536.14</v>
      </c>
      <c r="R19" s="797">
        <v>5.86</v>
      </c>
      <c r="S19" s="795">
        <v>474.57</v>
      </c>
      <c r="T19" s="796">
        <v>451.24</v>
      </c>
      <c r="U19" s="797">
        <v>5.17</v>
      </c>
      <c r="V19" s="795">
        <v>556.30999999999995</v>
      </c>
      <c r="W19" s="796">
        <v>525.49</v>
      </c>
      <c r="X19" s="797">
        <v>5.87</v>
      </c>
      <c r="Y19" s="66"/>
      <c r="Z19" s="66"/>
      <c r="AA19" s="66" t="s">
        <v>70</v>
      </c>
      <c r="AB19" s="799">
        <v>1173</v>
      </c>
      <c r="AC19" s="799">
        <v>1173</v>
      </c>
      <c r="AD19" s="799">
        <v>1173</v>
      </c>
      <c r="AE19" s="799">
        <v>1173</v>
      </c>
      <c r="AF19" s="66"/>
      <c r="AG19" s="66"/>
      <c r="AH19" s="66"/>
      <c r="AI19" s="66"/>
      <c r="AJ19" s="66"/>
      <c r="AK19" s="66"/>
      <c r="AL19" s="835" t="s">
        <v>66</v>
      </c>
      <c r="AM19" s="860">
        <v>77744</v>
      </c>
      <c r="AN19" s="861">
        <v>577</v>
      </c>
      <c r="AO19" s="861">
        <v>169721</v>
      </c>
      <c r="AP19" s="972">
        <v>1191</v>
      </c>
      <c r="AQ19" s="861"/>
      <c r="AR19" s="861"/>
      <c r="AS19" s="861"/>
      <c r="AT19" s="861"/>
      <c r="AU19" s="840">
        <v>249233</v>
      </c>
      <c r="AV19" s="840">
        <v>257632</v>
      </c>
      <c r="AW19" s="841">
        <v>506865</v>
      </c>
      <c r="AX19" s="842"/>
      <c r="AY19" s="66"/>
      <c r="AZ19" s="835" t="s">
        <v>66</v>
      </c>
      <c r="BA19" s="860">
        <v>9110</v>
      </c>
      <c r="BB19" s="861">
        <v>14</v>
      </c>
      <c r="BC19" s="864">
        <v>10428</v>
      </c>
      <c r="BD19" s="862">
        <v>15362</v>
      </c>
      <c r="BE19" s="861"/>
      <c r="BF19" s="861"/>
      <c r="BG19" s="861"/>
      <c r="BH19" s="861"/>
      <c r="BI19" s="840">
        <v>34914</v>
      </c>
      <c r="BJ19" s="840">
        <v>14964</v>
      </c>
      <c r="BK19" s="841">
        <v>49878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3195.4100000000003</v>
      </c>
      <c r="CG19" s="974">
        <v>3011.2899999999995</v>
      </c>
      <c r="CH19" s="793">
        <v>6.11</v>
      </c>
      <c r="CI19" s="75"/>
      <c r="CJ19" s="75"/>
      <c r="CK19" s="764" t="s">
        <v>96</v>
      </c>
      <c r="CL19" s="741">
        <v>501</v>
      </c>
      <c r="CM19" s="742">
        <v>294</v>
      </c>
      <c r="CN19" s="743">
        <v>184</v>
      </c>
      <c r="CO19" s="741">
        <v>979</v>
      </c>
      <c r="CP19" s="744">
        <v>1037</v>
      </c>
      <c r="CQ19" s="745">
        <v>-5.59</v>
      </c>
      <c r="CR19" s="66"/>
      <c r="CS19" s="794" t="s">
        <v>52</v>
      </c>
      <c r="CT19" s="795">
        <v>789.58</v>
      </c>
      <c r="CU19" s="796">
        <v>726.45</v>
      </c>
      <c r="CV19" s="797">
        <v>8.69</v>
      </c>
      <c r="CW19" s="795">
        <v>699.65</v>
      </c>
      <c r="CX19" s="796">
        <v>651.36</v>
      </c>
      <c r="CY19" s="797">
        <v>7.41</v>
      </c>
      <c r="CZ19" s="795">
        <v>782.21</v>
      </c>
      <c r="DA19" s="796">
        <v>720.53</v>
      </c>
      <c r="DB19" s="797">
        <v>8.56</v>
      </c>
      <c r="DC19" s="66"/>
      <c r="DD19" s="66"/>
      <c r="DE19" s="66" t="s">
        <v>70</v>
      </c>
      <c r="DF19" s="799">
        <v>1173</v>
      </c>
      <c r="DG19" s="799">
        <v>1173</v>
      </c>
      <c r="DH19" s="799">
        <v>1173</v>
      </c>
      <c r="DI19" s="799">
        <v>1173</v>
      </c>
      <c r="DJ19" s="66"/>
      <c r="DK19" s="66"/>
      <c r="DL19" s="66"/>
      <c r="DM19" s="66"/>
      <c r="DN19" s="66"/>
      <c r="DO19" s="66"/>
      <c r="DP19" s="835" t="s">
        <v>66</v>
      </c>
      <c r="DQ19" s="860">
        <v>150335</v>
      </c>
      <c r="DR19" s="861">
        <v>1079</v>
      </c>
      <c r="DS19" s="861">
        <v>183028</v>
      </c>
      <c r="DT19" s="862">
        <v>1572</v>
      </c>
      <c r="DU19" s="860"/>
      <c r="DV19" s="861"/>
      <c r="DW19" s="861"/>
      <c r="DX19" s="861"/>
      <c r="DY19" s="840">
        <v>336014</v>
      </c>
      <c r="DZ19" s="840">
        <v>243241</v>
      </c>
      <c r="EA19" s="841">
        <v>579255</v>
      </c>
      <c r="EB19" s="842"/>
      <c r="EC19" s="66"/>
      <c r="ED19" s="835" t="s">
        <v>66</v>
      </c>
      <c r="EE19" s="860">
        <v>4674</v>
      </c>
      <c r="EF19" s="861">
        <v>0</v>
      </c>
      <c r="EG19" s="864">
        <v>6573</v>
      </c>
      <c r="EH19" s="862">
        <v>6478</v>
      </c>
      <c r="EI19" s="860"/>
      <c r="EJ19" s="861"/>
      <c r="EK19" s="861"/>
      <c r="EL19" s="861"/>
      <c r="EM19" s="840">
        <v>17725</v>
      </c>
      <c r="EN19" s="840">
        <v>3423</v>
      </c>
      <c r="EO19" s="841">
        <v>21148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3250.46</v>
      </c>
      <c r="FK19" s="974">
        <v>3035.8900000000003</v>
      </c>
      <c r="FL19" s="793">
        <v>7.07</v>
      </c>
      <c r="FM19" s="75"/>
      <c r="FN19" s="75"/>
      <c r="FO19" s="764" t="s">
        <v>96</v>
      </c>
      <c r="FP19" s="741">
        <v>1385</v>
      </c>
      <c r="FQ19" s="742">
        <v>1546</v>
      </c>
      <c r="FR19" s="743">
        <v>1356</v>
      </c>
      <c r="FS19" s="741">
        <v>4287</v>
      </c>
      <c r="FT19" s="744">
        <v>3862</v>
      </c>
      <c r="FU19" s="745">
        <v>11</v>
      </c>
      <c r="FV19" s="66"/>
      <c r="FW19" s="794" t="s">
        <v>52</v>
      </c>
      <c r="FX19" s="795">
        <v>819.87</v>
      </c>
      <c r="FY19" s="796">
        <v>753.39</v>
      </c>
      <c r="FZ19" s="797">
        <v>8.82</v>
      </c>
      <c r="GA19" s="795">
        <v>639.64</v>
      </c>
      <c r="GB19" s="796">
        <v>593.63</v>
      </c>
      <c r="GC19" s="797">
        <v>7.75</v>
      </c>
      <c r="GD19" s="795">
        <v>813.12</v>
      </c>
      <c r="GE19" s="796">
        <v>747.63</v>
      </c>
      <c r="GF19" s="797">
        <v>8.76</v>
      </c>
      <c r="GG19" s="66"/>
      <c r="GH19" s="66"/>
      <c r="GI19" s="66" t="s">
        <v>70</v>
      </c>
      <c r="GJ19" s="799">
        <v>1173</v>
      </c>
      <c r="GK19" s="799">
        <v>1173</v>
      </c>
      <c r="GL19" s="799">
        <v>1173</v>
      </c>
      <c r="GM19" s="799">
        <v>1173</v>
      </c>
      <c r="GN19" s="66"/>
      <c r="GO19" s="66"/>
      <c r="GP19" s="66"/>
      <c r="GQ19" s="66"/>
      <c r="GR19" s="66"/>
      <c r="GS19" s="66"/>
      <c r="GT19" s="835" t="s">
        <v>66</v>
      </c>
      <c r="GU19" s="860">
        <v>81231</v>
      </c>
      <c r="GV19" s="861">
        <v>1189</v>
      </c>
      <c r="GW19" s="861">
        <v>106620</v>
      </c>
      <c r="GX19" s="862">
        <v>102573</v>
      </c>
      <c r="GY19" s="861"/>
      <c r="GZ19" s="861"/>
      <c r="HA19" s="861"/>
      <c r="HB19" s="861"/>
      <c r="HC19" s="840">
        <v>291613</v>
      </c>
      <c r="HD19" s="840">
        <v>114779</v>
      </c>
      <c r="HE19" s="841">
        <v>406392</v>
      </c>
      <c r="HF19" s="842"/>
      <c r="HG19" s="66"/>
      <c r="HH19" s="835" t="s">
        <v>66</v>
      </c>
      <c r="HI19" s="860">
        <v>8408</v>
      </c>
      <c r="HJ19" s="861">
        <v>0</v>
      </c>
      <c r="HK19" s="864">
        <v>15687</v>
      </c>
      <c r="HL19" s="862">
        <v>3927</v>
      </c>
      <c r="HM19" s="861"/>
      <c r="HN19" s="861"/>
      <c r="HO19" s="861"/>
      <c r="HP19" s="861"/>
      <c r="HQ19" s="840">
        <v>28022</v>
      </c>
      <c r="HR19" s="840">
        <v>3321</v>
      </c>
      <c r="HS19" s="841">
        <v>31343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3933.3500000000004</v>
      </c>
      <c r="IO19" s="974">
        <v>3769.88</v>
      </c>
      <c r="IP19" s="793">
        <v>4.34</v>
      </c>
      <c r="IQ19" s="75"/>
      <c r="IR19" s="75"/>
      <c r="IS19" s="764" t="s">
        <v>96</v>
      </c>
      <c r="IT19" s="741">
        <v>465</v>
      </c>
      <c r="IU19" s="742">
        <v>605</v>
      </c>
      <c r="IV19" s="743">
        <v>651</v>
      </c>
      <c r="IW19" s="741">
        <v>1721</v>
      </c>
      <c r="IX19" s="744">
        <v>1717</v>
      </c>
      <c r="IY19" s="745">
        <v>0.23</v>
      </c>
      <c r="IZ19" s="66"/>
      <c r="JA19" s="794" t="s">
        <v>52</v>
      </c>
      <c r="JB19" s="795">
        <v>863.21</v>
      </c>
      <c r="JC19" s="796">
        <v>814.71</v>
      </c>
      <c r="JD19" s="797">
        <v>5.95</v>
      </c>
      <c r="JE19" s="795">
        <v>672.82</v>
      </c>
      <c r="JF19" s="796">
        <v>652.76</v>
      </c>
      <c r="JG19" s="797">
        <v>3.07</v>
      </c>
      <c r="JH19" s="795">
        <v>855.81</v>
      </c>
      <c r="JI19" s="796">
        <v>808.58</v>
      </c>
      <c r="JJ19" s="797">
        <v>5.84</v>
      </c>
      <c r="JK19" s="66"/>
      <c r="JL19" s="66"/>
      <c r="JM19" s="66" t="s">
        <v>70</v>
      </c>
      <c r="JN19" s="799">
        <v>1173</v>
      </c>
      <c r="JO19" s="799">
        <v>1173</v>
      </c>
      <c r="JP19" s="799">
        <v>1173</v>
      </c>
      <c r="JQ19" s="799">
        <v>1173</v>
      </c>
      <c r="JR19" s="66"/>
      <c r="JS19" s="66"/>
      <c r="JT19" s="66"/>
      <c r="JU19" s="66"/>
      <c r="JV19" s="66"/>
      <c r="JW19" s="66"/>
      <c r="JX19" s="835" t="s">
        <v>66</v>
      </c>
      <c r="JY19" s="860">
        <v>103397</v>
      </c>
      <c r="JZ19" s="861">
        <v>773</v>
      </c>
      <c r="KA19" s="861">
        <v>127473</v>
      </c>
      <c r="KB19" s="865">
        <v>109243</v>
      </c>
      <c r="KC19" s="866">
        <v>0</v>
      </c>
      <c r="KD19" s="866">
        <v>0</v>
      </c>
      <c r="KE19" s="866">
        <v>0</v>
      </c>
      <c r="KF19" s="866">
        <v>0</v>
      </c>
      <c r="KG19" s="867">
        <v>340886</v>
      </c>
      <c r="KH19" s="840">
        <v>111231</v>
      </c>
      <c r="KI19" s="841">
        <v>452117</v>
      </c>
      <c r="KJ19" s="842"/>
      <c r="KK19" s="66"/>
      <c r="KL19" s="835" t="s">
        <v>66</v>
      </c>
      <c r="KM19" s="860">
        <v>9752</v>
      </c>
      <c r="KN19" s="861">
        <v>0</v>
      </c>
      <c r="KO19" s="864">
        <v>23926</v>
      </c>
      <c r="KP19" s="865">
        <v>7975</v>
      </c>
      <c r="KQ19" s="866">
        <v>0</v>
      </c>
      <c r="KR19" s="866">
        <v>0</v>
      </c>
      <c r="KS19" s="866">
        <v>0</v>
      </c>
      <c r="KT19" s="866">
        <v>0</v>
      </c>
      <c r="KU19" s="867">
        <v>41653</v>
      </c>
      <c r="KV19" s="840">
        <v>1974</v>
      </c>
      <c r="KW19" s="841">
        <v>43627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3166.3599999999997</v>
      </c>
      <c r="LS19" s="974">
        <v>3005.2200000000003</v>
      </c>
      <c r="LT19" s="820">
        <v>5.36</v>
      </c>
      <c r="LU19" s="63"/>
      <c r="LV19" s="63"/>
      <c r="LW19" s="764" t="s">
        <v>96</v>
      </c>
      <c r="LX19" s="57">
        <v>7326</v>
      </c>
      <c r="LY19" s="756">
        <v>6957</v>
      </c>
      <c r="LZ19" s="757">
        <v>5.3</v>
      </c>
      <c r="MA19" s="73"/>
      <c r="MB19" s="794" t="s">
        <v>52</v>
      </c>
      <c r="MC19" s="795">
        <v>749.96</v>
      </c>
      <c r="MD19" s="796">
        <v>702.15</v>
      </c>
      <c r="ME19" s="797">
        <v>6.81</v>
      </c>
      <c r="MF19" s="795">
        <v>567.38</v>
      </c>
      <c r="MG19" s="796">
        <v>535.72</v>
      </c>
      <c r="MH19" s="797">
        <v>5.91</v>
      </c>
      <c r="MI19" s="795">
        <v>736.79</v>
      </c>
      <c r="MJ19" s="796">
        <v>690.24</v>
      </c>
      <c r="MK19" s="797">
        <v>6.74</v>
      </c>
      <c r="ML19" s="4"/>
      <c r="MM19" s="4"/>
      <c r="MN19" s="4" t="s">
        <v>70</v>
      </c>
      <c r="MO19" s="821">
        <v>1173</v>
      </c>
      <c r="MP19" s="821">
        <v>1173</v>
      </c>
      <c r="MQ19" s="821">
        <v>1173</v>
      </c>
      <c r="MR19" s="821">
        <v>1173</v>
      </c>
      <c r="MS19" s="821">
        <v>1173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412707</v>
      </c>
      <c r="NB19" s="869">
        <v>3618</v>
      </c>
      <c r="NC19" s="869">
        <v>586842</v>
      </c>
      <c r="ND19" s="870">
        <v>214579</v>
      </c>
      <c r="NE19" s="869"/>
      <c r="NF19" s="869"/>
      <c r="NG19" s="869"/>
      <c r="NH19" s="869"/>
      <c r="NI19" s="871">
        <v>1217746</v>
      </c>
      <c r="NJ19" s="872">
        <v>726883</v>
      </c>
      <c r="NK19" s="873">
        <v>1944629</v>
      </c>
      <c r="NL19" s="585"/>
      <c r="NM19" s="585"/>
      <c r="NN19" s="859" t="s">
        <v>66</v>
      </c>
      <c r="NO19" s="868">
        <v>31944</v>
      </c>
      <c r="NP19" s="869">
        <v>14</v>
      </c>
      <c r="NQ19" s="869">
        <v>56614</v>
      </c>
      <c r="NR19" s="870">
        <v>33742</v>
      </c>
      <c r="NS19" s="869"/>
      <c r="NT19" s="869"/>
      <c r="NU19" s="869"/>
      <c r="NV19" s="869"/>
      <c r="NW19" s="871">
        <v>122314</v>
      </c>
      <c r="NX19" s="872">
        <v>23682</v>
      </c>
      <c r="NY19" s="873">
        <v>145996</v>
      </c>
    </row>
    <row r="20" spans="1:389" ht="23.25" customHeight="1" x14ac:dyDescent="0.25">
      <c r="A20" s="976" t="s">
        <v>97</v>
      </c>
      <c r="B20" s="26">
        <v>2340.23</v>
      </c>
      <c r="C20" s="968">
        <v>2210.0100000000002</v>
      </c>
      <c r="D20" s="739">
        <v>5.89</v>
      </c>
      <c r="E20" s="75"/>
      <c r="F20" s="75"/>
      <c r="G20" s="764" t="s">
        <v>98</v>
      </c>
      <c r="H20" s="741">
        <v>1250</v>
      </c>
      <c r="I20" s="742">
        <v>894</v>
      </c>
      <c r="J20" s="743">
        <v>718</v>
      </c>
      <c r="K20" s="741">
        <v>2862</v>
      </c>
      <c r="L20" s="744">
        <v>2845</v>
      </c>
      <c r="M20" s="745">
        <v>0.6</v>
      </c>
      <c r="N20" s="66"/>
      <c r="O20" s="794" t="s">
        <v>58</v>
      </c>
      <c r="P20" s="795">
        <v>536.20000000000005</v>
      </c>
      <c r="Q20" s="796">
        <v>502.43</v>
      </c>
      <c r="R20" s="797">
        <v>6.72</v>
      </c>
      <c r="S20" s="795">
        <v>388.34</v>
      </c>
      <c r="T20" s="796">
        <v>367.98</v>
      </c>
      <c r="U20" s="797">
        <v>5.53</v>
      </c>
      <c r="V20" s="795">
        <v>518.33000000000004</v>
      </c>
      <c r="W20" s="796">
        <v>485.57</v>
      </c>
      <c r="X20" s="797">
        <v>6.75</v>
      </c>
      <c r="Y20" s="66"/>
      <c r="Z20" s="66"/>
      <c r="AA20" s="66" t="s">
        <v>75</v>
      </c>
      <c r="AB20" s="799">
        <v>712</v>
      </c>
      <c r="AC20" s="799">
        <v>712</v>
      </c>
      <c r="AD20" s="799">
        <v>712</v>
      </c>
      <c r="AE20" s="799">
        <v>712</v>
      </c>
      <c r="AF20" s="66"/>
      <c r="AG20" s="66"/>
      <c r="AH20" s="66"/>
      <c r="AI20" s="66"/>
      <c r="AJ20" s="66"/>
      <c r="AK20" s="66"/>
      <c r="AL20" s="835" t="s">
        <v>72</v>
      </c>
      <c r="AM20" s="860">
        <v>231378</v>
      </c>
      <c r="AN20" s="861">
        <v>3176</v>
      </c>
      <c r="AO20" s="861">
        <v>328140</v>
      </c>
      <c r="AP20" s="972">
        <v>2532</v>
      </c>
      <c r="AQ20" s="861"/>
      <c r="AR20" s="861"/>
      <c r="AS20" s="861"/>
      <c r="AT20" s="861"/>
      <c r="AU20" s="840">
        <v>565226</v>
      </c>
      <c r="AV20" s="840">
        <v>385258</v>
      </c>
      <c r="AW20" s="841">
        <v>950484</v>
      </c>
      <c r="AX20" s="842"/>
      <c r="AY20" s="66"/>
      <c r="AZ20" s="835" t="s">
        <v>72</v>
      </c>
      <c r="BA20" s="860">
        <v>15183</v>
      </c>
      <c r="BB20" s="861">
        <v>43</v>
      </c>
      <c r="BC20" s="864">
        <v>29191</v>
      </c>
      <c r="BD20" s="862">
        <v>23443</v>
      </c>
      <c r="BE20" s="861"/>
      <c r="BF20" s="861"/>
      <c r="BG20" s="861"/>
      <c r="BH20" s="861"/>
      <c r="BI20" s="840">
        <v>67860</v>
      </c>
      <c r="BJ20" s="840">
        <v>27524</v>
      </c>
      <c r="BK20" s="841">
        <v>95384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2625.24</v>
      </c>
      <c r="CG20" s="968">
        <v>2502.44</v>
      </c>
      <c r="CH20" s="739">
        <v>4.91</v>
      </c>
      <c r="CI20" s="75"/>
      <c r="CJ20" s="75"/>
      <c r="CK20" s="764" t="s">
        <v>98</v>
      </c>
      <c r="CL20" s="741">
        <v>589</v>
      </c>
      <c r="CM20" s="742">
        <v>618</v>
      </c>
      <c r="CN20" s="743">
        <v>1003</v>
      </c>
      <c r="CO20" s="741">
        <v>2210</v>
      </c>
      <c r="CP20" s="744">
        <v>2129</v>
      </c>
      <c r="CQ20" s="745">
        <v>3.8</v>
      </c>
      <c r="CR20" s="66"/>
      <c r="CS20" s="794" t="s">
        <v>58</v>
      </c>
      <c r="CT20" s="795">
        <v>565.95000000000005</v>
      </c>
      <c r="CU20" s="796">
        <v>517.74</v>
      </c>
      <c r="CV20" s="797">
        <v>9.31</v>
      </c>
      <c r="CW20" s="795">
        <v>444.22</v>
      </c>
      <c r="CX20" s="796">
        <v>406.44</v>
      </c>
      <c r="CY20" s="797">
        <v>9.3000000000000007</v>
      </c>
      <c r="CZ20" s="795">
        <v>555.96</v>
      </c>
      <c r="DA20" s="796">
        <v>508.96</v>
      </c>
      <c r="DB20" s="797">
        <v>9.23</v>
      </c>
      <c r="DC20" s="66"/>
      <c r="DD20" s="66"/>
      <c r="DE20" s="66" t="s">
        <v>75</v>
      </c>
      <c r="DF20" s="799">
        <v>712</v>
      </c>
      <c r="DG20" s="799">
        <v>712</v>
      </c>
      <c r="DH20" s="799">
        <v>712</v>
      </c>
      <c r="DI20" s="799">
        <v>712</v>
      </c>
      <c r="DJ20" s="66"/>
      <c r="DK20" s="66"/>
      <c r="DL20" s="66"/>
      <c r="DM20" s="66"/>
      <c r="DN20" s="66"/>
      <c r="DO20" s="66"/>
      <c r="DP20" s="835" t="s">
        <v>72</v>
      </c>
      <c r="DQ20" s="860">
        <v>208803</v>
      </c>
      <c r="DR20" s="861">
        <v>2513</v>
      </c>
      <c r="DS20" s="861">
        <v>357834</v>
      </c>
      <c r="DT20" s="862">
        <v>7285</v>
      </c>
      <c r="DU20" s="860"/>
      <c r="DV20" s="861"/>
      <c r="DW20" s="861"/>
      <c r="DX20" s="861"/>
      <c r="DY20" s="840">
        <v>576435</v>
      </c>
      <c r="DZ20" s="840">
        <v>415898</v>
      </c>
      <c r="EA20" s="841">
        <v>992333</v>
      </c>
      <c r="EB20" s="842"/>
      <c r="EC20" s="66"/>
      <c r="ED20" s="835" t="s">
        <v>72</v>
      </c>
      <c r="EE20" s="860">
        <v>9615</v>
      </c>
      <c r="EF20" s="861">
        <v>0</v>
      </c>
      <c r="EG20" s="864">
        <v>17089</v>
      </c>
      <c r="EH20" s="862">
        <v>15074</v>
      </c>
      <c r="EI20" s="860"/>
      <c r="EJ20" s="861"/>
      <c r="EK20" s="861"/>
      <c r="EL20" s="861"/>
      <c r="EM20" s="840">
        <v>41778</v>
      </c>
      <c r="EN20" s="840">
        <v>6860</v>
      </c>
      <c r="EO20" s="841">
        <v>48638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2901.7200000000003</v>
      </c>
      <c r="FK20" s="968">
        <v>2759.6000000000004</v>
      </c>
      <c r="FL20" s="739">
        <v>5.15</v>
      </c>
      <c r="FM20" s="75"/>
      <c r="FN20" s="75"/>
      <c r="FO20" s="764" t="s">
        <v>98</v>
      </c>
      <c r="FP20" s="741">
        <v>35</v>
      </c>
      <c r="FQ20" s="742">
        <v>25</v>
      </c>
      <c r="FR20" s="743">
        <v>32</v>
      </c>
      <c r="FS20" s="741">
        <v>92</v>
      </c>
      <c r="FT20" s="744">
        <v>70</v>
      </c>
      <c r="FU20" s="745">
        <v>31.43</v>
      </c>
      <c r="FV20" s="66"/>
      <c r="FW20" s="794" t="s">
        <v>58</v>
      </c>
      <c r="FX20" s="795">
        <v>672.7</v>
      </c>
      <c r="FY20" s="796">
        <v>624.79999999999995</v>
      </c>
      <c r="FZ20" s="797">
        <v>7.67</v>
      </c>
      <c r="GA20" s="795">
        <v>674.14</v>
      </c>
      <c r="GB20" s="796">
        <v>620.41999999999996</v>
      </c>
      <c r="GC20" s="797">
        <v>8.66</v>
      </c>
      <c r="GD20" s="795">
        <v>672.76</v>
      </c>
      <c r="GE20" s="796">
        <v>624.64</v>
      </c>
      <c r="GF20" s="797">
        <v>7.7</v>
      </c>
      <c r="GG20" s="66"/>
      <c r="GH20" s="66"/>
      <c r="GI20" s="66" t="s">
        <v>75</v>
      </c>
      <c r="GJ20" s="799">
        <v>712</v>
      </c>
      <c r="GK20" s="799">
        <v>712</v>
      </c>
      <c r="GL20" s="799">
        <v>712</v>
      </c>
      <c r="GM20" s="799">
        <v>712</v>
      </c>
      <c r="GN20" s="66"/>
      <c r="GO20" s="66"/>
      <c r="GP20" s="66"/>
      <c r="GQ20" s="66"/>
      <c r="GR20" s="66"/>
      <c r="GS20" s="66"/>
      <c r="GT20" s="835" t="s">
        <v>72</v>
      </c>
      <c r="GU20" s="860">
        <v>179628</v>
      </c>
      <c r="GV20" s="861">
        <v>2039</v>
      </c>
      <c r="GW20" s="861">
        <v>265009</v>
      </c>
      <c r="GX20" s="862">
        <v>140882</v>
      </c>
      <c r="GY20" s="861"/>
      <c r="GZ20" s="861"/>
      <c r="HA20" s="861"/>
      <c r="HB20" s="861"/>
      <c r="HC20" s="840">
        <v>587558</v>
      </c>
      <c r="HD20" s="840">
        <v>269043</v>
      </c>
      <c r="HE20" s="841">
        <v>856601</v>
      </c>
      <c r="HF20" s="842"/>
      <c r="HG20" s="66"/>
      <c r="HH20" s="835" t="s">
        <v>72</v>
      </c>
      <c r="HI20" s="860">
        <v>16818</v>
      </c>
      <c r="HJ20" s="861">
        <v>0</v>
      </c>
      <c r="HK20" s="864">
        <v>44231</v>
      </c>
      <c r="HL20" s="862">
        <v>11300</v>
      </c>
      <c r="HM20" s="861"/>
      <c r="HN20" s="861"/>
      <c r="HO20" s="861"/>
      <c r="HP20" s="861"/>
      <c r="HQ20" s="840">
        <v>72349</v>
      </c>
      <c r="HR20" s="840">
        <v>10476</v>
      </c>
      <c r="HS20" s="841">
        <v>82825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3276.6199999999994</v>
      </c>
      <c r="IO20" s="968">
        <v>3161.3100000000009</v>
      </c>
      <c r="IP20" s="739">
        <v>3.65</v>
      </c>
      <c r="IQ20" s="75"/>
      <c r="IR20" s="75"/>
      <c r="IS20" s="764" t="s">
        <v>98</v>
      </c>
      <c r="IT20" s="741">
        <v>512</v>
      </c>
      <c r="IU20" s="742">
        <v>915</v>
      </c>
      <c r="IV20" s="743">
        <v>782</v>
      </c>
      <c r="IW20" s="741">
        <v>2209</v>
      </c>
      <c r="IX20" s="744">
        <v>2134</v>
      </c>
      <c r="IY20" s="745">
        <v>3.51</v>
      </c>
      <c r="IZ20" s="66"/>
      <c r="JA20" s="794" t="s">
        <v>58</v>
      </c>
      <c r="JB20" s="795">
        <v>745.15</v>
      </c>
      <c r="JC20" s="796">
        <v>716.49</v>
      </c>
      <c r="JD20" s="797">
        <v>4</v>
      </c>
      <c r="JE20" s="795">
        <v>359.63</v>
      </c>
      <c r="JF20" s="796">
        <v>347.04</v>
      </c>
      <c r="JG20" s="797">
        <v>3.63</v>
      </c>
      <c r="JH20" s="795">
        <v>730.17</v>
      </c>
      <c r="JI20" s="796">
        <v>702.5</v>
      </c>
      <c r="JJ20" s="797">
        <v>3.94</v>
      </c>
      <c r="JK20" s="66"/>
      <c r="JL20" s="66"/>
      <c r="JM20" s="66" t="s">
        <v>75</v>
      </c>
      <c r="JN20" s="799">
        <v>712</v>
      </c>
      <c r="JO20" s="799">
        <v>712</v>
      </c>
      <c r="JP20" s="799">
        <v>712</v>
      </c>
      <c r="JQ20" s="799">
        <v>712</v>
      </c>
      <c r="JR20" s="66"/>
      <c r="JS20" s="66"/>
      <c r="JT20" s="66"/>
      <c r="JU20" s="66"/>
      <c r="JV20" s="66"/>
      <c r="JW20" s="66"/>
      <c r="JX20" s="835" t="s">
        <v>72</v>
      </c>
      <c r="JY20" s="860">
        <v>212318</v>
      </c>
      <c r="JZ20" s="861">
        <v>2320</v>
      </c>
      <c r="KA20" s="861">
        <v>316838</v>
      </c>
      <c r="KB20" s="865">
        <v>177567</v>
      </c>
      <c r="KC20" s="866">
        <v>0</v>
      </c>
      <c r="KD20" s="866">
        <v>0</v>
      </c>
      <c r="KE20" s="866">
        <v>0</v>
      </c>
      <c r="KF20" s="866">
        <v>0</v>
      </c>
      <c r="KG20" s="867">
        <v>709043</v>
      </c>
      <c r="KH20" s="840">
        <v>394299</v>
      </c>
      <c r="KI20" s="841">
        <v>1103342</v>
      </c>
      <c r="KJ20" s="842"/>
      <c r="KK20" s="66"/>
      <c r="KL20" s="835" t="s">
        <v>72</v>
      </c>
      <c r="KM20" s="860">
        <v>16254</v>
      </c>
      <c r="KN20" s="861">
        <v>116</v>
      </c>
      <c r="KO20" s="864">
        <v>38874</v>
      </c>
      <c r="KP20" s="865">
        <v>17550</v>
      </c>
      <c r="KQ20" s="866">
        <v>0</v>
      </c>
      <c r="KR20" s="866">
        <v>0</v>
      </c>
      <c r="KS20" s="866">
        <v>0</v>
      </c>
      <c r="KT20" s="866">
        <v>0</v>
      </c>
      <c r="KU20" s="867">
        <v>72794</v>
      </c>
      <c r="KV20" s="840">
        <v>4229</v>
      </c>
      <c r="KW20" s="841">
        <v>77023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2825.11</v>
      </c>
      <c r="LS20" s="968">
        <v>2704.0499999999997</v>
      </c>
      <c r="LT20" s="755">
        <v>4.4800000000000004</v>
      </c>
      <c r="LU20" s="63"/>
      <c r="LV20" s="63"/>
      <c r="LW20" s="764" t="s">
        <v>98</v>
      </c>
      <c r="LX20" s="57">
        <v>7373</v>
      </c>
      <c r="LY20" s="756">
        <v>7178</v>
      </c>
      <c r="LZ20" s="757">
        <v>2.72</v>
      </c>
      <c r="MA20" s="73"/>
      <c r="MB20" s="794" t="s">
        <v>58</v>
      </c>
      <c r="MC20" s="795">
        <v>632.66999999999996</v>
      </c>
      <c r="MD20" s="796">
        <v>595.64</v>
      </c>
      <c r="ME20" s="797">
        <v>6.22</v>
      </c>
      <c r="MF20" s="795">
        <v>432.66</v>
      </c>
      <c r="MG20" s="796">
        <v>404.97</v>
      </c>
      <c r="MH20" s="797">
        <v>6.84</v>
      </c>
      <c r="MI20" s="795">
        <v>618.24</v>
      </c>
      <c r="MJ20" s="796">
        <v>582</v>
      </c>
      <c r="MK20" s="797">
        <v>6.23</v>
      </c>
      <c r="ML20" s="4"/>
      <c r="MM20" s="4"/>
      <c r="MN20" s="4" t="s">
        <v>75</v>
      </c>
      <c r="MO20" s="821">
        <v>712</v>
      </c>
      <c r="MP20" s="821">
        <v>712</v>
      </c>
      <c r="MQ20" s="821">
        <v>712</v>
      </c>
      <c r="MR20" s="821">
        <v>712</v>
      </c>
      <c r="MS20" s="821">
        <v>712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832127</v>
      </c>
      <c r="NB20" s="869">
        <v>10048</v>
      </c>
      <c r="NC20" s="869">
        <v>1267821</v>
      </c>
      <c r="ND20" s="870">
        <v>328266</v>
      </c>
      <c r="NE20" s="869"/>
      <c r="NF20" s="869"/>
      <c r="NG20" s="869"/>
      <c r="NH20" s="869"/>
      <c r="NI20" s="871">
        <v>2438262</v>
      </c>
      <c r="NJ20" s="872">
        <v>1464498</v>
      </c>
      <c r="NK20" s="873">
        <v>3902760</v>
      </c>
      <c r="NL20" s="585"/>
      <c r="NM20" s="585"/>
      <c r="NN20" s="859" t="s">
        <v>72</v>
      </c>
      <c r="NO20" s="868">
        <v>57870</v>
      </c>
      <c r="NP20" s="869">
        <v>159</v>
      </c>
      <c r="NQ20" s="869">
        <v>129385</v>
      </c>
      <c r="NR20" s="870">
        <v>67367</v>
      </c>
      <c r="NS20" s="869"/>
      <c r="NT20" s="869"/>
      <c r="NU20" s="869"/>
      <c r="NV20" s="869"/>
      <c r="NW20" s="871">
        <v>254781</v>
      </c>
      <c r="NX20" s="872">
        <v>49089</v>
      </c>
      <c r="NY20" s="873">
        <v>303870</v>
      </c>
    </row>
    <row r="21" spans="1:389" ht="23.25" customHeight="1" thickBot="1" x14ac:dyDescent="0.3">
      <c r="A21" s="56" t="s">
        <v>56</v>
      </c>
      <c r="B21" s="27">
        <v>2286.3000000000002</v>
      </c>
      <c r="C21" s="971">
        <v>2159.86</v>
      </c>
      <c r="D21" s="763">
        <v>5.85</v>
      </c>
      <c r="E21" s="75"/>
      <c r="F21" s="75"/>
      <c r="G21" s="764" t="s">
        <v>99</v>
      </c>
      <c r="H21" s="741">
        <v>1256</v>
      </c>
      <c r="I21" s="742">
        <v>829</v>
      </c>
      <c r="J21" s="743">
        <v>648</v>
      </c>
      <c r="K21" s="741">
        <v>2733</v>
      </c>
      <c r="L21" s="744">
        <v>2888</v>
      </c>
      <c r="M21" s="745">
        <v>-5.37</v>
      </c>
      <c r="N21" s="66"/>
      <c r="O21" s="794" t="s">
        <v>63</v>
      </c>
      <c r="P21" s="795">
        <v>222.04</v>
      </c>
      <c r="Q21" s="796">
        <v>212.79</v>
      </c>
      <c r="R21" s="797">
        <v>4.3499999999999996</v>
      </c>
      <c r="S21" s="795">
        <v>182.83</v>
      </c>
      <c r="T21" s="796">
        <v>171.23</v>
      </c>
      <c r="U21" s="797">
        <v>6.77</v>
      </c>
      <c r="V21" s="795">
        <v>217.3</v>
      </c>
      <c r="W21" s="796">
        <v>207.57</v>
      </c>
      <c r="X21" s="797">
        <v>4.6900000000000004</v>
      </c>
      <c r="Y21" s="66"/>
      <c r="Z21" s="66"/>
      <c r="AA21" s="66" t="s">
        <v>80</v>
      </c>
      <c r="AB21" s="799">
        <v>2400</v>
      </c>
      <c r="AC21" s="799">
        <v>2400</v>
      </c>
      <c r="AD21" s="799">
        <v>2400</v>
      </c>
      <c r="AE21" s="799">
        <v>2400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2557.14</v>
      </c>
      <c r="CG21" s="971">
        <v>2441.3399999999997</v>
      </c>
      <c r="CH21" s="763">
        <v>4.74</v>
      </c>
      <c r="CI21" s="75"/>
      <c r="CJ21" s="75"/>
      <c r="CK21" s="764" t="s">
        <v>99</v>
      </c>
      <c r="CL21" s="741">
        <v>813</v>
      </c>
      <c r="CM21" s="742">
        <v>731</v>
      </c>
      <c r="CN21" s="743">
        <v>637</v>
      </c>
      <c r="CO21" s="741">
        <v>2181</v>
      </c>
      <c r="CP21" s="744">
        <v>2216</v>
      </c>
      <c r="CQ21" s="745">
        <v>-1.58</v>
      </c>
      <c r="CR21" s="66"/>
      <c r="CS21" s="794" t="s">
        <v>63</v>
      </c>
      <c r="CT21" s="795">
        <v>309.89999999999998</v>
      </c>
      <c r="CU21" s="796">
        <v>297.27999999999997</v>
      </c>
      <c r="CV21" s="797">
        <v>4.25</v>
      </c>
      <c r="CW21" s="795">
        <v>203.99</v>
      </c>
      <c r="CX21" s="796">
        <v>194.41</v>
      </c>
      <c r="CY21" s="797">
        <v>4.93</v>
      </c>
      <c r="CZ21" s="795">
        <v>301.22000000000003</v>
      </c>
      <c r="DA21" s="796">
        <v>289.17</v>
      </c>
      <c r="DB21" s="797">
        <v>4.17</v>
      </c>
      <c r="DC21" s="66"/>
      <c r="DD21" s="66"/>
      <c r="DE21" s="66" t="s">
        <v>80</v>
      </c>
      <c r="DF21" s="799">
        <v>2400</v>
      </c>
      <c r="DG21" s="799">
        <v>2400</v>
      </c>
      <c r="DH21" s="799">
        <v>2400</v>
      </c>
      <c r="DI21" s="799">
        <v>2400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2825.7299999999996</v>
      </c>
      <c r="FK21" s="971">
        <v>2697.4299999999994</v>
      </c>
      <c r="FL21" s="763">
        <v>4.76</v>
      </c>
      <c r="FM21" s="75"/>
      <c r="FN21" s="75"/>
      <c r="FO21" s="764" t="s">
        <v>99</v>
      </c>
      <c r="FP21" s="741">
        <v>115</v>
      </c>
      <c r="FQ21" s="742">
        <v>138</v>
      </c>
      <c r="FR21" s="743">
        <v>152</v>
      </c>
      <c r="FS21" s="741">
        <v>405</v>
      </c>
      <c r="FT21" s="744">
        <v>456</v>
      </c>
      <c r="FU21" s="745">
        <v>-11.18</v>
      </c>
      <c r="FV21" s="66"/>
      <c r="FW21" s="794" t="s">
        <v>63</v>
      </c>
      <c r="FX21" s="795">
        <v>330.07</v>
      </c>
      <c r="FY21" s="796">
        <v>312.77999999999997</v>
      </c>
      <c r="FZ21" s="797">
        <v>5.53</v>
      </c>
      <c r="GA21" s="795">
        <v>193.09</v>
      </c>
      <c r="GB21" s="796">
        <v>180.49</v>
      </c>
      <c r="GC21" s="797">
        <v>6.98</v>
      </c>
      <c r="GD21" s="795">
        <v>324.94</v>
      </c>
      <c r="GE21" s="796">
        <v>308.02</v>
      </c>
      <c r="GF21" s="797">
        <v>5.49</v>
      </c>
      <c r="GG21" s="66"/>
      <c r="GH21" s="66"/>
      <c r="GI21" s="66" t="s">
        <v>80</v>
      </c>
      <c r="GJ21" s="799">
        <v>2400</v>
      </c>
      <c r="GK21" s="799">
        <v>2400</v>
      </c>
      <c r="GL21" s="799">
        <v>2400</v>
      </c>
      <c r="GM21" s="799">
        <v>2400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3187.18</v>
      </c>
      <c r="IO21" s="971">
        <v>3076.1600000000003</v>
      </c>
      <c r="IP21" s="763">
        <v>3.61</v>
      </c>
      <c r="IQ21" s="75"/>
      <c r="IR21" s="75"/>
      <c r="IS21" s="764" t="s">
        <v>99</v>
      </c>
      <c r="IT21" s="741">
        <v>645</v>
      </c>
      <c r="IU21" s="742">
        <v>612</v>
      </c>
      <c r="IV21" s="743">
        <v>615</v>
      </c>
      <c r="IW21" s="741">
        <v>1872</v>
      </c>
      <c r="IX21" s="744">
        <v>1700</v>
      </c>
      <c r="IY21" s="745">
        <v>10.119999999999999</v>
      </c>
      <c r="IZ21" s="66"/>
      <c r="JA21" s="794" t="s">
        <v>63</v>
      </c>
      <c r="JB21" s="795">
        <v>391.85</v>
      </c>
      <c r="JC21" s="796">
        <v>380.66</v>
      </c>
      <c r="JD21" s="797">
        <v>2.94</v>
      </c>
      <c r="JE21" s="795">
        <v>273.02</v>
      </c>
      <c r="JF21" s="796">
        <v>265.7</v>
      </c>
      <c r="JG21" s="797">
        <v>2.75</v>
      </c>
      <c r="JH21" s="795">
        <v>387.23</v>
      </c>
      <c r="JI21" s="796">
        <v>376.31</v>
      </c>
      <c r="JJ21" s="797">
        <v>2.9</v>
      </c>
      <c r="JK21" s="66"/>
      <c r="JL21" s="66"/>
      <c r="JM21" s="66" t="s">
        <v>80</v>
      </c>
      <c r="JN21" s="799">
        <v>2400</v>
      </c>
      <c r="JO21" s="799">
        <v>2400</v>
      </c>
      <c r="JP21" s="799">
        <v>2400</v>
      </c>
      <c r="JQ21" s="799">
        <v>2400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>
        <v>0</v>
      </c>
      <c r="KD21" s="891">
        <v>0</v>
      </c>
      <c r="KE21" s="891">
        <v>0</v>
      </c>
      <c r="KF21" s="891">
        <v>0</v>
      </c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>
        <v>0</v>
      </c>
      <c r="KR21" s="891">
        <v>0</v>
      </c>
      <c r="KS21" s="891">
        <v>0</v>
      </c>
      <c r="KT21" s="891">
        <v>0</v>
      </c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2757.5</v>
      </c>
      <c r="LS21" s="971">
        <v>2643.1600000000003</v>
      </c>
      <c r="LT21" s="780">
        <v>4.33</v>
      </c>
      <c r="LU21" s="63"/>
      <c r="LV21" s="63"/>
      <c r="LW21" s="764" t="s">
        <v>99</v>
      </c>
      <c r="LX21" s="57">
        <v>7191</v>
      </c>
      <c r="LY21" s="756">
        <v>7260</v>
      </c>
      <c r="LZ21" s="757">
        <v>-0.95</v>
      </c>
      <c r="MA21" s="73"/>
      <c r="MB21" s="794" t="s">
        <v>63</v>
      </c>
      <c r="MC21" s="795">
        <v>310.44</v>
      </c>
      <c r="MD21" s="796">
        <v>299.43</v>
      </c>
      <c r="ME21" s="797">
        <v>3.68</v>
      </c>
      <c r="MF21" s="795">
        <v>200.77</v>
      </c>
      <c r="MG21" s="796">
        <v>189.94</v>
      </c>
      <c r="MH21" s="797">
        <v>5.7</v>
      </c>
      <c r="MI21" s="795">
        <v>302.52999999999997</v>
      </c>
      <c r="MJ21" s="796">
        <v>291.60000000000002</v>
      </c>
      <c r="MK21" s="797">
        <v>3.75</v>
      </c>
      <c r="ML21" s="4"/>
      <c r="MM21" s="4"/>
      <c r="MN21" s="4" t="s">
        <v>80</v>
      </c>
      <c r="MO21" s="821">
        <v>2400</v>
      </c>
      <c r="MP21" s="821">
        <v>2400</v>
      </c>
      <c r="MQ21" s="821">
        <v>2400</v>
      </c>
      <c r="MR21" s="821">
        <v>2400</v>
      </c>
      <c r="MS21" s="821">
        <v>2400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2591.9699999999998</v>
      </c>
      <c r="C22" s="974">
        <v>2450.69</v>
      </c>
      <c r="D22" s="793">
        <v>5.76</v>
      </c>
      <c r="E22" s="75"/>
      <c r="F22" s="75"/>
      <c r="G22" s="740" t="s">
        <v>100</v>
      </c>
      <c r="H22" s="741">
        <v>51</v>
      </c>
      <c r="I22" s="742">
        <v>49</v>
      </c>
      <c r="J22" s="743">
        <v>49</v>
      </c>
      <c r="K22" s="741">
        <v>149</v>
      </c>
      <c r="L22" s="744">
        <v>172</v>
      </c>
      <c r="M22" s="745">
        <v>-13.37</v>
      </c>
      <c r="N22" s="66"/>
      <c r="O22" s="794" t="s">
        <v>69</v>
      </c>
      <c r="P22" s="795">
        <v>134.34</v>
      </c>
      <c r="Q22" s="796">
        <v>126.68</v>
      </c>
      <c r="R22" s="797">
        <v>6.05</v>
      </c>
      <c r="S22" s="795">
        <v>104.7</v>
      </c>
      <c r="T22" s="796">
        <v>99.72</v>
      </c>
      <c r="U22" s="797">
        <v>4.99</v>
      </c>
      <c r="V22" s="795">
        <v>130.76</v>
      </c>
      <c r="W22" s="796">
        <v>123.3</v>
      </c>
      <c r="X22" s="797">
        <v>6.05</v>
      </c>
      <c r="Y22" s="66"/>
      <c r="Z22" s="66"/>
      <c r="AA22" s="66" t="s">
        <v>84</v>
      </c>
      <c r="AB22" s="799">
        <v>1019</v>
      </c>
      <c r="AC22" s="799">
        <v>1019</v>
      </c>
      <c r="AD22" s="799">
        <v>1019</v>
      </c>
      <c r="AE22" s="799">
        <v>1019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309122</v>
      </c>
      <c r="AN22" s="905">
        <v>3753</v>
      </c>
      <c r="AO22" s="905">
        <v>497861</v>
      </c>
      <c r="AP22" s="978">
        <v>3723</v>
      </c>
      <c r="AQ22" s="905"/>
      <c r="AR22" s="905"/>
      <c r="AS22" s="905"/>
      <c r="AT22" s="905"/>
      <c r="AU22" s="909">
        <v>814459</v>
      </c>
      <c r="AV22" s="905">
        <v>642890</v>
      </c>
      <c r="AW22" s="907">
        <v>1457349</v>
      </c>
      <c r="AX22" s="908"/>
      <c r="AY22" s="92"/>
      <c r="AZ22" s="903" t="s">
        <v>49</v>
      </c>
      <c r="BA22" s="904">
        <v>24293</v>
      </c>
      <c r="BB22" s="905">
        <v>57</v>
      </c>
      <c r="BC22" s="905">
        <v>39619</v>
      </c>
      <c r="BD22" s="906">
        <v>38805</v>
      </c>
      <c r="BE22" s="905"/>
      <c r="BF22" s="905"/>
      <c r="BG22" s="905"/>
      <c r="BH22" s="905"/>
      <c r="BI22" s="909">
        <v>102774</v>
      </c>
      <c r="BJ22" s="905">
        <v>42488</v>
      </c>
      <c r="BK22" s="907">
        <v>145262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3310.9200000000005</v>
      </c>
      <c r="CG22" s="974">
        <v>3116.12</v>
      </c>
      <c r="CH22" s="793">
        <v>6.25</v>
      </c>
      <c r="CI22" s="75"/>
      <c r="CJ22" s="75"/>
      <c r="CK22" s="740" t="s">
        <v>100</v>
      </c>
      <c r="CL22" s="741">
        <v>428</v>
      </c>
      <c r="CM22" s="742">
        <v>513</v>
      </c>
      <c r="CN22" s="743">
        <v>284</v>
      </c>
      <c r="CO22" s="741">
        <v>1225</v>
      </c>
      <c r="CP22" s="744">
        <v>933</v>
      </c>
      <c r="CQ22" s="745">
        <v>31.3</v>
      </c>
      <c r="CR22" s="66"/>
      <c r="CS22" s="794" t="s">
        <v>69</v>
      </c>
      <c r="CT22" s="795">
        <v>190.19</v>
      </c>
      <c r="CU22" s="796">
        <v>182.91</v>
      </c>
      <c r="CV22" s="797">
        <v>3.98</v>
      </c>
      <c r="CW22" s="795">
        <v>103.78</v>
      </c>
      <c r="CX22" s="796">
        <v>101.01</v>
      </c>
      <c r="CY22" s="797">
        <v>2.74</v>
      </c>
      <c r="CZ22" s="795">
        <v>183.11</v>
      </c>
      <c r="DA22" s="796">
        <v>176.45</v>
      </c>
      <c r="DB22" s="797">
        <v>3.77</v>
      </c>
      <c r="DC22" s="66"/>
      <c r="DD22" s="66"/>
      <c r="DE22" s="66" t="s">
        <v>84</v>
      </c>
      <c r="DF22" s="799">
        <v>1019</v>
      </c>
      <c r="DG22" s="799">
        <v>1019</v>
      </c>
      <c r="DH22" s="799">
        <v>1019</v>
      </c>
      <c r="DI22" s="799">
        <v>1019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359138</v>
      </c>
      <c r="DR22" s="905">
        <v>3592</v>
      </c>
      <c r="DS22" s="905">
        <v>540862</v>
      </c>
      <c r="DT22" s="906">
        <v>8857</v>
      </c>
      <c r="DU22" s="905"/>
      <c r="DV22" s="905"/>
      <c r="DW22" s="905"/>
      <c r="DX22" s="905"/>
      <c r="DY22" s="909">
        <v>912449</v>
      </c>
      <c r="DZ22" s="905">
        <v>659139</v>
      </c>
      <c r="EA22" s="907">
        <v>1571588</v>
      </c>
      <c r="EB22" s="908"/>
      <c r="EC22" s="92"/>
      <c r="ED22" s="903" t="s">
        <v>49</v>
      </c>
      <c r="EE22" s="904">
        <v>14289</v>
      </c>
      <c r="EF22" s="905">
        <v>0</v>
      </c>
      <c r="EG22" s="905">
        <v>23662</v>
      </c>
      <c r="EH22" s="906">
        <v>21552</v>
      </c>
      <c r="EI22" s="905"/>
      <c r="EJ22" s="905"/>
      <c r="EK22" s="905"/>
      <c r="EL22" s="905"/>
      <c r="EM22" s="909">
        <v>59503</v>
      </c>
      <c r="EN22" s="905">
        <v>10283</v>
      </c>
      <c r="EO22" s="907">
        <v>69786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3296.8800000000006</v>
      </c>
      <c r="FK22" s="974">
        <v>3077.9</v>
      </c>
      <c r="FL22" s="793">
        <v>7.11</v>
      </c>
      <c r="FM22" s="75"/>
      <c r="FN22" s="75"/>
      <c r="FO22" s="740" t="s">
        <v>100</v>
      </c>
      <c r="FP22" s="741">
        <v>23</v>
      </c>
      <c r="FQ22" s="742">
        <v>11</v>
      </c>
      <c r="FR22" s="743">
        <v>21</v>
      </c>
      <c r="FS22" s="741">
        <v>55</v>
      </c>
      <c r="FT22" s="744">
        <v>62</v>
      </c>
      <c r="FU22" s="745">
        <v>-11.29</v>
      </c>
      <c r="FV22" s="66"/>
      <c r="FW22" s="794" t="s">
        <v>69</v>
      </c>
      <c r="FX22" s="795">
        <v>147.63</v>
      </c>
      <c r="FY22" s="796">
        <v>139.57</v>
      </c>
      <c r="FZ22" s="797">
        <v>5.77</v>
      </c>
      <c r="GA22" s="795">
        <v>80.290000000000006</v>
      </c>
      <c r="GB22" s="796">
        <v>74.03</v>
      </c>
      <c r="GC22" s="797">
        <v>8.4600000000000009</v>
      </c>
      <c r="GD22" s="795">
        <v>145.11000000000001</v>
      </c>
      <c r="GE22" s="796">
        <v>137.21</v>
      </c>
      <c r="GF22" s="797">
        <v>5.76</v>
      </c>
      <c r="GG22" s="66"/>
      <c r="GH22" s="66"/>
      <c r="GI22" s="66" t="s">
        <v>84</v>
      </c>
      <c r="GJ22" s="799">
        <v>1019</v>
      </c>
      <c r="GK22" s="799">
        <v>1019</v>
      </c>
      <c r="GL22" s="799">
        <v>1019</v>
      </c>
      <c r="GM22" s="799">
        <v>1019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260859</v>
      </c>
      <c r="GV22" s="905">
        <v>3228</v>
      </c>
      <c r="GW22" s="905">
        <v>371629</v>
      </c>
      <c r="GX22" s="906">
        <v>243455</v>
      </c>
      <c r="GY22" s="905"/>
      <c r="GZ22" s="905"/>
      <c r="HA22" s="905"/>
      <c r="HB22" s="905"/>
      <c r="HC22" s="909">
        <v>879171</v>
      </c>
      <c r="HD22" s="905">
        <v>383822</v>
      </c>
      <c r="HE22" s="907">
        <v>1262993</v>
      </c>
      <c r="HF22" s="908"/>
      <c r="HG22" s="92"/>
      <c r="HH22" s="903" t="s">
        <v>49</v>
      </c>
      <c r="HI22" s="904">
        <v>25226</v>
      </c>
      <c r="HJ22" s="905">
        <v>0</v>
      </c>
      <c r="HK22" s="905">
        <v>59918</v>
      </c>
      <c r="HL22" s="906">
        <v>15227</v>
      </c>
      <c r="HM22" s="905"/>
      <c r="HN22" s="905"/>
      <c r="HO22" s="905"/>
      <c r="HP22" s="905"/>
      <c r="HQ22" s="909">
        <v>100371</v>
      </c>
      <c r="HR22" s="905">
        <v>13797</v>
      </c>
      <c r="HS22" s="907">
        <v>114168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4010.58</v>
      </c>
      <c r="IO22" s="974">
        <v>3841.29</v>
      </c>
      <c r="IP22" s="793">
        <v>4.41</v>
      </c>
      <c r="IQ22" s="75"/>
      <c r="IR22" s="75"/>
      <c r="IS22" s="740" t="s">
        <v>100</v>
      </c>
      <c r="IT22" s="741">
        <v>1012</v>
      </c>
      <c r="IU22" s="742">
        <v>1036</v>
      </c>
      <c r="IV22" s="743">
        <v>845</v>
      </c>
      <c r="IW22" s="741">
        <v>2893</v>
      </c>
      <c r="IX22" s="744">
        <v>3119</v>
      </c>
      <c r="IY22" s="745">
        <v>-7.25</v>
      </c>
      <c r="IZ22" s="66"/>
      <c r="JA22" s="794" t="s">
        <v>69</v>
      </c>
      <c r="JB22" s="795">
        <v>163.43</v>
      </c>
      <c r="JC22" s="796">
        <v>153.15</v>
      </c>
      <c r="JD22" s="797">
        <v>6.71</v>
      </c>
      <c r="JE22" s="795">
        <v>128.04</v>
      </c>
      <c r="JF22" s="796">
        <v>117.43</v>
      </c>
      <c r="JG22" s="797">
        <v>9.0399999999999991</v>
      </c>
      <c r="JH22" s="795">
        <v>162.05000000000001</v>
      </c>
      <c r="JI22" s="796">
        <v>151.80000000000001</v>
      </c>
      <c r="JJ22" s="797">
        <v>6.75</v>
      </c>
      <c r="JK22" s="66"/>
      <c r="JL22" s="66"/>
      <c r="JM22" s="66" t="s">
        <v>84</v>
      </c>
      <c r="JN22" s="799">
        <v>1019</v>
      </c>
      <c r="JO22" s="799">
        <v>1019</v>
      </c>
      <c r="JP22" s="799">
        <v>1019</v>
      </c>
      <c r="JQ22" s="799">
        <v>1019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315715</v>
      </c>
      <c r="JZ22" s="905">
        <v>3093</v>
      </c>
      <c r="KA22" s="905">
        <v>444311</v>
      </c>
      <c r="KB22" s="911">
        <v>286810</v>
      </c>
      <c r="KC22" s="912">
        <v>0</v>
      </c>
      <c r="KD22" s="912">
        <v>0</v>
      </c>
      <c r="KE22" s="912">
        <v>0</v>
      </c>
      <c r="KF22" s="912">
        <v>0</v>
      </c>
      <c r="KG22" s="913">
        <v>1049929</v>
      </c>
      <c r="KH22" s="905">
        <v>505530</v>
      </c>
      <c r="KI22" s="907">
        <v>1555459</v>
      </c>
      <c r="KJ22" s="908"/>
      <c r="KK22" s="92"/>
      <c r="KL22" s="903" t="s">
        <v>49</v>
      </c>
      <c r="KM22" s="904">
        <v>26006</v>
      </c>
      <c r="KN22" s="905">
        <v>116</v>
      </c>
      <c r="KO22" s="905">
        <v>62800</v>
      </c>
      <c r="KP22" s="911">
        <v>25525</v>
      </c>
      <c r="KQ22" s="912">
        <v>0</v>
      </c>
      <c r="KR22" s="912">
        <v>0</v>
      </c>
      <c r="KS22" s="912">
        <v>0</v>
      </c>
      <c r="KT22" s="912">
        <v>0</v>
      </c>
      <c r="KU22" s="913">
        <v>114447</v>
      </c>
      <c r="KV22" s="905">
        <v>6203</v>
      </c>
      <c r="KW22" s="907">
        <v>120650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3276.2300000000005</v>
      </c>
      <c r="LS22" s="974">
        <v>3108.9399999999996</v>
      </c>
      <c r="LT22" s="820">
        <v>5.38</v>
      </c>
      <c r="LU22" s="63"/>
      <c r="LV22" s="63"/>
      <c r="LW22" s="740" t="s">
        <v>100</v>
      </c>
      <c r="LX22" s="57">
        <v>4322</v>
      </c>
      <c r="LY22" s="756">
        <v>4286</v>
      </c>
      <c r="LZ22" s="757">
        <v>0.84</v>
      </c>
      <c r="MA22" s="73"/>
      <c r="MB22" s="794" t="s">
        <v>69</v>
      </c>
      <c r="MC22" s="795">
        <v>155.03</v>
      </c>
      <c r="MD22" s="796">
        <v>146.94999999999999</v>
      </c>
      <c r="ME22" s="797">
        <v>5.5</v>
      </c>
      <c r="MF22" s="795">
        <v>104.56</v>
      </c>
      <c r="MG22" s="796">
        <v>99.11</v>
      </c>
      <c r="MH22" s="797">
        <v>5.5</v>
      </c>
      <c r="MI22" s="795">
        <v>151.38999999999999</v>
      </c>
      <c r="MJ22" s="796">
        <v>143.53</v>
      </c>
      <c r="MK22" s="797">
        <v>5.48</v>
      </c>
      <c r="ML22" s="4"/>
      <c r="MM22" s="4"/>
      <c r="MN22" s="4" t="s">
        <v>84</v>
      </c>
      <c r="MO22" s="821">
        <v>1019</v>
      </c>
      <c r="MP22" s="821">
        <v>1019</v>
      </c>
      <c r="MQ22" s="821">
        <v>1019</v>
      </c>
      <c r="MR22" s="821">
        <v>1019</v>
      </c>
      <c r="MS22" s="821">
        <v>1019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1244834</v>
      </c>
      <c r="NB22" s="917">
        <v>13666</v>
      </c>
      <c r="NC22" s="917">
        <v>1854663</v>
      </c>
      <c r="ND22" s="918">
        <v>542845</v>
      </c>
      <c r="NE22" s="917"/>
      <c r="NF22" s="917"/>
      <c r="NG22" s="917"/>
      <c r="NH22" s="917"/>
      <c r="NI22" s="919">
        <v>3656008</v>
      </c>
      <c r="NJ22" s="916">
        <v>2191381</v>
      </c>
      <c r="NK22" s="919">
        <v>5847389</v>
      </c>
      <c r="NL22" s="585"/>
      <c r="NM22" s="585"/>
      <c r="NN22" s="916" t="s">
        <v>49</v>
      </c>
      <c r="NO22" s="916">
        <v>89814</v>
      </c>
      <c r="NP22" s="917">
        <v>173</v>
      </c>
      <c r="NQ22" s="917">
        <v>185999</v>
      </c>
      <c r="NR22" s="918">
        <v>101109</v>
      </c>
      <c r="NS22" s="917"/>
      <c r="NT22" s="917"/>
      <c r="NU22" s="917"/>
      <c r="NV22" s="917"/>
      <c r="NW22" s="919">
        <v>377095</v>
      </c>
      <c r="NX22" s="916">
        <v>72771</v>
      </c>
      <c r="NY22" s="919">
        <v>449866</v>
      </c>
    </row>
    <row r="23" spans="1:389" ht="23.25" customHeight="1" thickTop="1" x14ac:dyDescent="0.25">
      <c r="A23" s="58" t="s">
        <v>101</v>
      </c>
      <c r="B23" s="119">
        <v>1433.14</v>
      </c>
      <c r="C23" s="979">
        <v>1354.14</v>
      </c>
      <c r="D23" s="739">
        <v>5.83</v>
      </c>
      <c r="E23" s="75"/>
      <c r="F23" s="75"/>
      <c r="G23" s="740" t="s">
        <v>102</v>
      </c>
      <c r="H23" s="741">
        <v>1652</v>
      </c>
      <c r="I23" s="742">
        <v>1896</v>
      </c>
      <c r="J23" s="743">
        <v>1856</v>
      </c>
      <c r="K23" s="741">
        <v>5404</v>
      </c>
      <c r="L23" s="744">
        <v>5090</v>
      </c>
      <c r="M23" s="745">
        <v>6.17</v>
      </c>
      <c r="N23" s="66" t="s">
        <v>392</v>
      </c>
      <c r="O23" s="794" t="s">
        <v>74</v>
      </c>
      <c r="P23" s="795">
        <v>441.7</v>
      </c>
      <c r="Q23" s="980">
        <v>430.7</v>
      </c>
      <c r="R23" s="797">
        <v>2.5499999999999998</v>
      </c>
      <c r="S23" s="795">
        <v>283.95999999999998</v>
      </c>
      <c r="T23" s="796">
        <v>273.8</v>
      </c>
      <c r="U23" s="797">
        <v>3.71</v>
      </c>
      <c r="V23" s="795">
        <v>422.64</v>
      </c>
      <c r="W23" s="796">
        <v>411.02</v>
      </c>
      <c r="X23" s="797">
        <v>2.83</v>
      </c>
      <c r="Y23" s="66"/>
      <c r="Z23" s="92" t="s">
        <v>54</v>
      </c>
      <c r="AA23" s="92"/>
      <c r="AB23" s="981">
        <v>67.92</v>
      </c>
      <c r="AC23" s="982">
        <v>71.12</v>
      </c>
      <c r="AD23" s="982">
        <v>72.14</v>
      </c>
      <c r="AE23" s="982">
        <v>70.39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1659.01</v>
      </c>
      <c r="CG23" s="979">
        <v>1576.9</v>
      </c>
      <c r="CH23" s="739">
        <v>5.21</v>
      </c>
      <c r="CI23" s="75"/>
      <c r="CJ23" s="75"/>
      <c r="CK23" s="740" t="s">
        <v>102</v>
      </c>
      <c r="CL23" s="741">
        <v>205</v>
      </c>
      <c r="CM23" s="742">
        <v>181</v>
      </c>
      <c r="CN23" s="743">
        <v>195</v>
      </c>
      <c r="CO23" s="741">
        <v>581</v>
      </c>
      <c r="CP23" s="744">
        <v>606</v>
      </c>
      <c r="CQ23" s="745">
        <v>-4.13</v>
      </c>
      <c r="CR23" s="66"/>
      <c r="CS23" s="794" t="s">
        <v>74</v>
      </c>
      <c r="CT23" s="795">
        <v>481.24</v>
      </c>
      <c r="CU23" s="980">
        <v>465.99</v>
      </c>
      <c r="CV23" s="797">
        <v>3.27</v>
      </c>
      <c r="CW23" s="795">
        <v>311.35000000000002</v>
      </c>
      <c r="CX23" s="796">
        <v>301.14</v>
      </c>
      <c r="CY23" s="797">
        <v>3.39</v>
      </c>
      <c r="CZ23" s="795">
        <v>467.31</v>
      </c>
      <c r="DA23" s="796">
        <v>453</v>
      </c>
      <c r="DB23" s="797">
        <v>3.16</v>
      </c>
      <c r="DC23" s="66"/>
      <c r="DD23" s="92" t="s">
        <v>54</v>
      </c>
      <c r="DE23" s="92"/>
      <c r="DF23" s="981">
        <v>81.02</v>
      </c>
      <c r="DG23" s="982">
        <v>84.28</v>
      </c>
      <c r="DH23" s="982">
        <v>78.55</v>
      </c>
      <c r="DI23" s="982">
        <v>81.28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1781.8899999999999</v>
      </c>
      <c r="FK23" s="979">
        <v>1707.4600000000003</v>
      </c>
      <c r="FL23" s="739">
        <v>4.3600000000000003</v>
      </c>
      <c r="FM23" s="75"/>
      <c r="FN23" s="75"/>
      <c r="FO23" s="740" t="s">
        <v>102</v>
      </c>
      <c r="FP23" s="741">
        <v>204</v>
      </c>
      <c r="FQ23" s="742">
        <v>185</v>
      </c>
      <c r="FR23" s="743">
        <v>229</v>
      </c>
      <c r="FS23" s="741">
        <v>618</v>
      </c>
      <c r="FT23" s="744">
        <v>701</v>
      </c>
      <c r="FU23" s="745">
        <v>-11.84</v>
      </c>
      <c r="FV23" s="66"/>
      <c r="FW23" s="794" t="s">
        <v>74</v>
      </c>
      <c r="FX23" s="795">
        <v>329.52</v>
      </c>
      <c r="FY23" s="980">
        <v>308.45999999999998</v>
      </c>
      <c r="FZ23" s="797">
        <v>6.83</v>
      </c>
      <c r="GA23" s="795">
        <v>313.18</v>
      </c>
      <c r="GB23" s="796">
        <v>291.17</v>
      </c>
      <c r="GC23" s="797">
        <v>7.56</v>
      </c>
      <c r="GD23" s="795">
        <v>328.91</v>
      </c>
      <c r="GE23" s="796">
        <v>307.83999999999997</v>
      </c>
      <c r="GF23" s="797">
        <v>6.84</v>
      </c>
      <c r="GG23" s="66"/>
      <c r="GH23" s="92" t="s">
        <v>54</v>
      </c>
      <c r="GI23" s="92"/>
      <c r="GJ23" s="981">
        <v>68.650000000000006</v>
      </c>
      <c r="GK23" s="982">
        <v>66.92</v>
      </c>
      <c r="GL23" s="982">
        <v>61.67</v>
      </c>
      <c r="GM23" s="982">
        <v>65.75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1812.7299999999996</v>
      </c>
      <c r="IO23" s="979">
        <v>1747.8700000000001</v>
      </c>
      <c r="IP23" s="739">
        <v>3.71</v>
      </c>
      <c r="IQ23" s="75"/>
      <c r="IR23" s="75"/>
      <c r="IS23" s="740" t="s">
        <v>102</v>
      </c>
      <c r="IT23" s="741">
        <v>1132</v>
      </c>
      <c r="IU23" s="742">
        <v>1645</v>
      </c>
      <c r="IV23" s="743">
        <v>1135</v>
      </c>
      <c r="IW23" s="741">
        <v>3912</v>
      </c>
      <c r="IX23" s="744">
        <v>3936</v>
      </c>
      <c r="IY23" s="745">
        <v>-0.61</v>
      </c>
      <c r="IZ23" s="66"/>
      <c r="JA23" s="794" t="s">
        <v>74</v>
      </c>
      <c r="JB23" s="795">
        <v>367.01</v>
      </c>
      <c r="JC23" s="980">
        <v>357.47</v>
      </c>
      <c r="JD23" s="797">
        <v>2.67</v>
      </c>
      <c r="JE23" s="795">
        <v>333.9</v>
      </c>
      <c r="JF23" s="796">
        <v>320.14999999999998</v>
      </c>
      <c r="JG23" s="797">
        <v>4.29</v>
      </c>
      <c r="JH23" s="795">
        <v>365.72</v>
      </c>
      <c r="JI23" s="796">
        <v>356.06</v>
      </c>
      <c r="JJ23" s="797">
        <v>2.71</v>
      </c>
      <c r="JK23" s="66"/>
      <c r="JL23" s="92" t="s">
        <v>54</v>
      </c>
      <c r="JM23" s="92"/>
      <c r="JN23" s="981">
        <v>60.36</v>
      </c>
      <c r="JO23" s="982">
        <v>67.760000000000005</v>
      </c>
      <c r="JP23" s="982">
        <v>70.010000000000005</v>
      </c>
      <c r="JQ23" s="982">
        <v>66.040000000000006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1663.1499999999999</v>
      </c>
      <c r="LS23" s="968">
        <v>1589.22</v>
      </c>
      <c r="LT23" s="755">
        <v>4.6500000000000004</v>
      </c>
      <c r="LU23" s="63"/>
      <c r="LV23" s="63"/>
      <c r="LW23" s="740" t="s">
        <v>102</v>
      </c>
      <c r="LX23" s="57">
        <v>10515</v>
      </c>
      <c r="LY23" s="756">
        <v>10333</v>
      </c>
      <c r="LZ23" s="757">
        <v>1.76</v>
      </c>
      <c r="MA23" s="73"/>
      <c r="MB23" s="794" t="s">
        <v>74</v>
      </c>
      <c r="MC23" s="795">
        <v>399.22</v>
      </c>
      <c r="MD23" s="796">
        <v>384.38</v>
      </c>
      <c r="ME23" s="797">
        <v>3.86</v>
      </c>
      <c r="MF23" s="795">
        <v>300.02999999999997</v>
      </c>
      <c r="MG23" s="796">
        <v>287.68</v>
      </c>
      <c r="MH23" s="797">
        <v>4.29</v>
      </c>
      <c r="MI23" s="795">
        <v>392.07</v>
      </c>
      <c r="MJ23" s="796">
        <v>377.46</v>
      </c>
      <c r="MK23" s="797">
        <v>3.87</v>
      </c>
      <c r="ML23" s="4"/>
      <c r="MM23" s="781" t="s">
        <v>54</v>
      </c>
      <c r="MN23" s="781"/>
      <c r="MO23" s="985">
        <v>70.39</v>
      </c>
      <c r="MP23" s="985">
        <v>81.28</v>
      </c>
      <c r="MQ23" s="985">
        <v>65.75</v>
      </c>
      <c r="MR23" s="985">
        <v>66.040000000000006</v>
      </c>
      <c r="MS23" s="985">
        <v>70.86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1422.31</v>
      </c>
      <c r="C24" s="935">
        <v>1342.5300000000002</v>
      </c>
      <c r="D24" s="763">
        <v>5.94</v>
      </c>
      <c r="E24" s="75"/>
      <c r="F24" s="75"/>
      <c r="G24" s="764" t="s">
        <v>103</v>
      </c>
      <c r="H24" s="741">
        <v>985</v>
      </c>
      <c r="I24" s="742">
        <v>624</v>
      </c>
      <c r="J24" s="743">
        <v>652</v>
      </c>
      <c r="K24" s="741">
        <v>2261</v>
      </c>
      <c r="L24" s="744">
        <v>2232</v>
      </c>
      <c r="M24" s="745">
        <v>1.3</v>
      </c>
      <c r="N24" s="66"/>
      <c r="O24" s="902" t="s">
        <v>79</v>
      </c>
      <c r="P24" s="986">
        <v>111.92</v>
      </c>
      <c r="Q24" s="796">
        <v>104.55</v>
      </c>
      <c r="R24" s="797">
        <v>7.05</v>
      </c>
      <c r="S24" s="795">
        <v>120.59</v>
      </c>
      <c r="T24" s="796">
        <v>114.82</v>
      </c>
      <c r="U24" s="797">
        <v>5.03</v>
      </c>
      <c r="V24" s="795">
        <v>112.97</v>
      </c>
      <c r="W24" s="796">
        <v>105.84</v>
      </c>
      <c r="X24" s="797">
        <v>6.74</v>
      </c>
      <c r="Y24" s="66"/>
      <c r="Z24" s="66"/>
      <c r="AA24" s="66" t="s">
        <v>39</v>
      </c>
      <c r="AB24" s="95">
        <v>52.38</v>
      </c>
      <c r="AC24" s="95">
        <v>57.92</v>
      </c>
      <c r="AD24" s="95">
        <v>67.05</v>
      </c>
      <c r="AE24" s="95">
        <v>59.12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1652.2800000000002</v>
      </c>
      <c r="CG24" s="935">
        <v>1571.12</v>
      </c>
      <c r="CH24" s="763">
        <v>5.17</v>
      </c>
      <c r="CI24" s="75"/>
      <c r="CJ24" s="75"/>
      <c r="CK24" s="764" t="s">
        <v>103</v>
      </c>
      <c r="CL24" s="741">
        <v>413</v>
      </c>
      <c r="CM24" s="742">
        <v>536</v>
      </c>
      <c r="CN24" s="743">
        <v>372</v>
      </c>
      <c r="CO24" s="741">
        <v>1321</v>
      </c>
      <c r="CP24" s="744">
        <v>1355</v>
      </c>
      <c r="CQ24" s="745">
        <v>-2.5099999999999998</v>
      </c>
      <c r="CR24" s="66"/>
      <c r="CS24" s="902" t="s">
        <v>79</v>
      </c>
      <c r="CT24" s="986">
        <v>321.61</v>
      </c>
      <c r="CU24" s="796">
        <v>308.27999999999997</v>
      </c>
      <c r="CV24" s="797">
        <v>4.32</v>
      </c>
      <c r="CW24" s="795">
        <v>139.12</v>
      </c>
      <c r="CX24" s="796">
        <v>131.99</v>
      </c>
      <c r="CY24" s="797">
        <v>5.4</v>
      </c>
      <c r="CZ24" s="795">
        <v>306.64999999999998</v>
      </c>
      <c r="DA24" s="796">
        <v>294.39</v>
      </c>
      <c r="DB24" s="797">
        <v>4.16</v>
      </c>
      <c r="DC24" s="66"/>
      <c r="DD24" s="66"/>
      <c r="DE24" s="66" t="s">
        <v>39</v>
      </c>
      <c r="DF24" s="95">
        <v>62.74</v>
      </c>
      <c r="DG24" s="95">
        <v>60.32</v>
      </c>
      <c r="DH24" s="95">
        <v>53.47</v>
      </c>
      <c r="DI24" s="95">
        <v>58.84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1773.7499999999998</v>
      </c>
      <c r="FK24" s="935">
        <v>1701.4599999999998</v>
      </c>
      <c r="FL24" s="763">
        <v>4.25</v>
      </c>
      <c r="FM24" s="75"/>
      <c r="FN24" s="75"/>
      <c r="FO24" s="764" t="s">
        <v>103</v>
      </c>
      <c r="FP24" s="741">
        <v>1594</v>
      </c>
      <c r="FQ24" s="742">
        <v>1384</v>
      </c>
      <c r="FR24" s="743">
        <v>1985</v>
      </c>
      <c r="FS24" s="741">
        <v>4963</v>
      </c>
      <c r="FT24" s="744">
        <v>4622</v>
      </c>
      <c r="FU24" s="745">
        <v>7.38</v>
      </c>
      <c r="FV24" s="66"/>
      <c r="FW24" s="902" t="s">
        <v>79</v>
      </c>
      <c r="FX24" s="986">
        <v>191.39</v>
      </c>
      <c r="FY24" s="796">
        <v>186.33</v>
      </c>
      <c r="FZ24" s="797">
        <v>2.72</v>
      </c>
      <c r="GA24" s="795">
        <v>156.59</v>
      </c>
      <c r="GB24" s="796">
        <v>151.58000000000001</v>
      </c>
      <c r="GC24" s="797">
        <v>3.31</v>
      </c>
      <c r="GD24" s="795">
        <v>190.09</v>
      </c>
      <c r="GE24" s="796">
        <v>185.07</v>
      </c>
      <c r="GF24" s="797">
        <v>2.71</v>
      </c>
      <c r="GG24" s="66"/>
      <c r="GH24" s="66"/>
      <c r="GI24" s="66" t="s">
        <v>39</v>
      </c>
      <c r="GJ24" s="95">
        <v>59.18</v>
      </c>
      <c r="GK24" s="95">
        <v>57.13</v>
      </c>
      <c r="GL24" s="95">
        <v>53.28</v>
      </c>
      <c r="GM24" s="95">
        <v>56.53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1808.2499999999998</v>
      </c>
      <c r="IO24" s="935">
        <v>1743.41</v>
      </c>
      <c r="IP24" s="763">
        <v>3.72</v>
      </c>
      <c r="IQ24" s="75"/>
      <c r="IR24" s="75"/>
      <c r="IS24" s="764" t="s">
        <v>103</v>
      </c>
      <c r="IT24" s="741">
        <v>1243</v>
      </c>
      <c r="IU24" s="742">
        <v>1386</v>
      </c>
      <c r="IV24" s="743">
        <v>1645</v>
      </c>
      <c r="IW24" s="741">
        <v>4274</v>
      </c>
      <c r="IX24" s="744">
        <v>4052</v>
      </c>
      <c r="IY24" s="745">
        <v>5.48</v>
      </c>
      <c r="IZ24" s="66"/>
      <c r="JA24" s="902" t="s">
        <v>79</v>
      </c>
      <c r="JB24" s="986">
        <v>323.66000000000003</v>
      </c>
      <c r="JC24" s="796">
        <v>319.04000000000002</v>
      </c>
      <c r="JD24" s="797">
        <v>1.45</v>
      </c>
      <c r="JE24" s="795">
        <v>256.07</v>
      </c>
      <c r="JF24" s="796">
        <v>252.57</v>
      </c>
      <c r="JG24" s="797">
        <v>1.39</v>
      </c>
      <c r="JH24" s="795">
        <v>321.04000000000002</v>
      </c>
      <c r="JI24" s="796">
        <v>316.52</v>
      </c>
      <c r="JJ24" s="797">
        <v>1.43</v>
      </c>
      <c r="JK24" s="66"/>
      <c r="JL24" s="66"/>
      <c r="JM24" s="66" t="s">
        <v>39</v>
      </c>
      <c r="JN24" s="95">
        <v>51.27</v>
      </c>
      <c r="JO24" s="95">
        <v>57.37</v>
      </c>
      <c r="JP24" s="95">
        <v>59.76</v>
      </c>
      <c r="JQ24" s="95">
        <v>56.13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1659.41</v>
      </c>
      <c r="LS24" s="971">
        <v>1586.25</v>
      </c>
      <c r="LT24" s="780">
        <v>4.6100000000000003</v>
      </c>
      <c r="LU24" s="63"/>
      <c r="LV24" s="63"/>
      <c r="LW24" s="764" t="s">
        <v>103</v>
      </c>
      <c r="LX24" s="57">
        <v>12819</v>
      </c>
      <c r="LY24" s="756">
        <v>12261</v>
      </c>
      <c r="LZ24" s="757">
        <v>4.55</v>
      </c>
      <c r="MA24" s="73"/>
      <c r="MB24" s="902" t="s">
        <v>79</v>
      </c>
      <c r="MC24" s="795">
        <v>224.59</v>
      </c>
      <c r="MD24" s="796">
        <v>219.49</v>
      </c>
      <c r="ME24" s="797">
        <v>2.3199999999999998</v>
      </c>
      <c r="MF24" s="795">
        <v>147.66999999999999</v>
      </c>
      <c r="MG24" s="796">
        <v>141.93</v>
      </c>
      <c r="MH24" s="797">
        <v>4.04</v>
      </c>
      <c r="MI24" s="795">
        <v>219.04</v>
      </c>
      <c r="MJ24" s="796">
        <v>213.94</v>
      </c>
      <c r="MK24" s="797">
        <v>2.38</v>
      </c>
      <c r="ML24" s="4"/>
      <c r="MM24" s="4"/>
      <c r="MN24" s="4" t="s">
        <v>39</v>
      </c>
      <c r="MO24" s="990">
        <v>59.12</v>
      </c>
      <c r="MP24" s="990">
        <v>58.84</v>
      </c>
      <c r="MQ24" s="990">
        <v>56.53</v>
      </c>
      <c r="MR24" s="990">
        <v>56.13</v>
      </c>
      <c r="MS24" s="991">
        <v>57.66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1554.99</v>
      </c>
      <c r="C25" s="944">
        <v>1478.79</v>
      </c>
      <c r="D25" s="901">
        <v>5.15</v>
      </c>
      <c r="E25" s="75"/>
      <c r="F25" s="75"/>
      <c r="G25" s="740" t="s">
        <v>106</v>
      </c>
      <c r="H25" s="741">
        <v>125</v>
      </c>
      <c r="I25" s="742">
        <v>82</v>
      </c>
      <c r="J25" s="743">
        <v>68</v>
      </c>
      <c r="K25" s="741">
        <v>275</v>
      </c>
      <c r="L25" s="744">
        <v>301</v>
      </c>
      <c r="M25" s="745">
        <v>-8.64</v>
      </c>
      <c r="N25" s="66"/>
      <c r="O25" s="922" t="s">
        <v>83</v>
      </c>
      <c r="P25" s="923">
        <v>2591.9699999999998</v>
      </c>
      <c r="Q25" s="924">
        <v>2450.69</v>
      </c>
      <c r="R25" s="925">
        <v>5.76</v>
      </c>
      <c r="S25" s="926">
        <v>1554.99</v>
      </c>
      <c r="T25" s="924">
        <v>1478.79</v>
      </c>
      <c r="U25" s="925">
        <v>5.15</v>
      </c>
      <c r="V25" s="926">
        <v>2466.6499999999996</v>
      </c>
      <c r="W25" s="924">
        <v>2328.77</v>
      </c>
      <c r="X25" s="925">
        <v>5.92</v>
      </c>
      <c r="Y25" s="66"/>
      <c r="Z25" s="66"/>
      <c r="AA25" s="66" t="s">
        <v>53</v>
      </c>
      <c r="AB25" s="95">
        <v>70.47</v>
      </c>
      <c r="AC25" s="95">
        <v>74.56</v>
      </c>
      <c r="AD25" s="95">
        <v>74.66</v>
      </c>
      <c r="AE25" s="95">
        <v>73.23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1902.1099999999997</v>
      </c>
      <c r="CG25" s="944">
        <v>1786.3500000000001</v>
      </c>
      <c r="CH25" s="901">
        <v>6.48</v>
      </c>
      <c r="CI25" s="75"/>
      <c r="CJ25" s="75"/>
      <c r="CK25" s="740" t="s">
        <v>106</v>
      </c>
      <c r="CL25" s="741">
        <v>518</v>
      </c>
      <c r="CM25" s="742">
        <v>622</v>
      </c>
      <c r="CN25" s="743">
        <v>642</v>
      </c>
      <c r="CO25" s="741">
        <v>1782</v>
      </c>
      <c r="CP25" s="744">
        <v>1812</v>
      </c>
      <c r="CQ25" s="745">
        <v>-1.66</v>
      </c>
      <c r="CR25" s="66"/>
      <c r="CS25" s="922" t="s">
        <v>83</v>
      </c>
      <c r="CT25" s="923">
        <v>3310.9200000000005</v>
      </c>
      <c r="CU25" s="924">
        <v>3116.12</v>
      </c>
      <c r="CV25" s="925">
        <v>6.25</v>
      </c>
      <c r="CW25" s="926">
        <v>1902.1099999999997</v>
      </c>
      <c r="CX25" s="924">
        <v>1786.3500000000001</v>
      </c>
      <c r="CY25" s="925">
        <v>6.48</v>
      </c>
      <c r="CZ25" s="926">
        <v>3195.4100000000003</v>
      </c>
      <c r="DA25" s="924">
        <v>3011.2899999999995</v>
      </c>
      <c r="DB25" s="925">
        <v>6.11</v>
      </c>
      <c r="DC25" s="66"/>
      <c r="DD25" s="66"/>
      <c r="DE25" s="66" t="s">
        <v>53</v>
      </c>
      <c r="DF25" s="95">
        <v>86.41</v>
      </c>
      <c r="DG25" s="95">
        <v>89.59</v>
      </c>
      <c r="DH25" s="95">
        <v>82.63</v>
      </c>
      <c r="DI25" s="95">
        <v>86.21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2056.9299999999998</v>
      </c>
      <c r="FK25" s="944">
        <v>1911.32</v>
      </c>
      <c r="FL25" s="901">
        <v>7.62</v>
      </c>
      <c r="FM25" s="75"/>
      <c r="FN25" s="75"/>
      <c r="FO25" s="740" t="s">
        <v>106</v>
      </c>
      <c r="FP25" s="741">
        <v>119</v>
      </c>
      <c r="FQ25" s="742">
        <v>91</v>
      </c>
      <c r="FR25" s="743">
        <v>118</v>
      </c>
      <c r="FS25" s="741">
        <v>328</v>
      </c>
      <c r="FT25" s="744">
        <v>345</v>
      </c>
      <c r="FU25" s="745">
        <v>-4.93</v>
      </c>
      <c r="FV25" s="66"/>
      <c r="FW25" s="922" t="s">
        <v>83</v>
      </c>
      <c r="FX25" s="923">
        <v>3296.8800000000006</v>
      </c>
      <c r="FY25" s="924">
        <v>3077.9</v>
      </c>
      <c r="FZ25" s="925">
        <v>7.11</v>
      </c>
      <c r="GA25" s="926">
        <v>2056.9299999999998</v>
      </c>
      <c r="GB25" s="924">
        <v>1911.32</v>
      </c>
      <c r="GC25" s="925">
        <v>7.62</v>
      </c>
      <c r="GD25" s="926">
        <v>3250.46</v>
      </c>
      <c r="GE25" s="924">
        <v>3035.8900000000003</v>
      </c>
      <c r="GF25" s="925">
        <v>7.07</v>
      </c>
      <c r="GG25" s="66"/>
      <c r="GH25" s="66"/>
      <c r="GI25" s="66" t="s">
        <v>53</v>
      </c>
      <c r="GJ25" s="95">
        <v>70.5</v>
      </c>
      <c r="GK25" s="95">
        <v>69.52</v>
      </c>
      <c r="GL25" s="95">
        <v>62.55</v>
      </c>
      <c r="GM25" s="95">
        <v>67.52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2023.4799999999998</v>
      </c>
      <c r="IO25" s="944">
        <v>1955.6499999999999</v>
      </c>
      <c r="IP25" s="901">
        <v>3.47</v>
      </c>
      <c r="IQ25" s="75"/>
      <c r="IR25" s="75"/>
      <c r="IS25" s="740" t="s">
        <v>106</v>
      </c>
      <c r="IT25" s="741">
        <v>945</v>
      </c>
      <c r="IU25" s="742">
        <v>1425</v>
      </c>
      <c r="IV25" s="743">
        <v>1395</v>
      </c>
      <c r="IW25" s="741">
        <v>3765</v>
      </c>
      <c r="IX25" s="744">
        <v>3435</v>
      </c>
      <c r="IY25" s="745">
        <v>9.61</v>
      </c>
      <c r="IZ25" s="66"/>
      <c r="JA25" s="922" t="s">
        <v>83</v>
      </c>
      <c r="JB25" s="923">
        <v>4010.58</v>
      </c>
      <c r="JC25" s="924">
        <v>3841.29</v>
      </c>
      <c r="JD25" s="925">
        <v>4.41</v>
      </c>
      <c r="JE25" s="926">
        <v>2023.4799999999998</v>
      </c>
      <c r="JF25" s="924">
        <v>1955.6499999999999</v>
      </c>
      <c r="JG25" s="925">
        <v>3.47</v>
      </c>
      <c r="JH25" s="926">
        <v>3933.3500000000004</v>
      </c>
      <c r="JI25" s="924">
        <v>3769.88</v>
      </c>
      <c r="JJ25" s="925">
        <v>4.34</v>
      </c>
      <c r="JK25" s="66"/>
      <c r="JL25" s="66"/>
      <c r="JM25" s="66" t="s">
        <v>53</v>
      </c>
      <c r="JN25" s="95">
        <v>60.45</v>
      </c>
      <c r="JO25" s="95">
        <v>69.150000000000006</v>
      </c>
      <c r="JP25" s="95">
        <v>72.010000000000005</v>
      </c>
      <c r="JQ25" s="95">
        <v>67.2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1753.07</v>
      </c>
      <c r="LS25" s="1000">
        <v>1659.3500000000001</v>
      </c>
      <c r="LT25" s="914">
        <v>5.65</v>
      </c>
      <c r="LU25" s="63"/>
      <c r="LV25" s="63"/>
      <c r="LW25" s="740" t="s">
        <v>106</v>
      </c>
      <c r="LX25" s="57">
        <v>6150</v>
      </c>
      <c r="LY25" s="756">
        <v>5893</v>
      </c>
      <c r="LZ25" s="757">
        <v>4.3600000000000003</v>
      </c>
      <c r="MA25" s="73"/>
      <c r="MB25" s="930" t="s">
        <v>83</v>
      </c>
      <c r="MC25" s="923">
        <v>3276.2300000000005</v>
      </c>
      <c r="MD25" s="931">
        <v>3108.9399999999996</v>
      </c>
      <c r="ME25" s="932">
        <v>5.38</v>
      </c>
      <c r="MF25" s="923">
        <v>1753.07</v>
      </c>
      <c r="MG25" s="931">
        <v>1659.3500000000001</v>
      </c>
      <c r="MH25" s="932">
        <v>5.65</v>
      </c>
      <c r="MI25" s="923">
        <v>3166.3599999999997</v>
      </c>
      <c r="MJ25" s="931">
        <v>3005.2200000000003</v>
      </c>
      <c r="MK25" s="932">
        <v>5.36</v>
      </c>
      <c r="ML25" s="4"/>
      <c r="MM25" s="4"/>
      <c r="MN25" s="4" t="s">
        <v>53</v>
      </c>
      <c r="MO25" s="990">
        <v>73.23</v>
      </c>
      <c r="MP25" s="990">
        <v>86.21</v>
      </c>
      <c r="MQ25" s="990">
        <v>67.52</v>
      </c>
      <c r="MR25" s="990">
        <v>67.2</v>
      </c>
      <c r="MS25" s="991">
        <v>73.540000000000006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1325</v>
      </c>
      <c r="I26" s="742">
        <v>1452</v>
      </c>
      <c r="J26" s="743">
        <v>1562</v>
      </c>
      <c r="K26" s="741">
        <v>4339</v>
      </c>
      <c r="L26" s="744">
        <v>3749</v>
      </c>
      <c r="M26" s="745">
        <v>15.74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64.37</v>
      </c>
      <c r="AC26" s="95">
        <v>66.28</v>
      </c>
      <c r="AD26" s="95">
        <v>68.55</v>
      </c>
      <c r="AE26" s="95">
        <v>66.400000000000006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632</v>
      </c>
      <c r="CM26" s="742">
        <v>297</v>
      </c>
      <c r="CN26" s="743">
        <v>546</v>
      </c>
      <c r="CO26" s="741">
        <v>1475</v>
      </c>
      <c r="CP26" s="744">
        <v>1252</v>
      </c>
      <c r="CQ26" s="745">
        <v>17.809999999999999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73.42</v>
      </c>
      <c r="DG26" s="95">
        <v>76.84</v>
      </c>
      <c r="DH26" s="95">
        <v>72.88</v>
      </c>
      <c r="DI26" s="95">
        <v>74.38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345</v>
      </c>
      <c r="FQ26" s="742">
        <v>319</v>
      </c>
      <c r="FR26" s="743">
        <v>261</v>
      </c>
      <c r="FS26" s="741">
        <v>925</v>
      </c>
      <c r="FT26" s="744">
        <v>901</v>
      </c>
      <c r="FU26" s="745">
        <v>2.66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66.08</v>
      </c>
      <c r="GK26" s="95">
        <v>63.27</v>
      </c>
      <c r="GL26" s="95">
        <v>60.47</v>
      </c>
      <c r="GM26" s="95">
        <v>63.27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985</v>
      </c>
      <c r="IU26" s="742">
        <v>1653</v>
      </c>
      <c r="IV26" s="743">
        <v>1423</v>
      </c>
      <c r="IW26" s="741">
        <v>4061</v>
      </c>
      <c r="IX26" s="744">
        <v>3765</v>
      </c>
      <c r="IY26" s="745">
        <v>7.86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60.29</v>
      </c>
      <c r="JO26" s="95">
        <v>65.83</v>
      </c>
      <c r="JP26" s="95">
        <v>67.23</v>
      </c>
      <c r="JQ26" s="95">
        <v>64.45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43</v>
      </c>
      <c r="KB26" s="816" t="s">
        <v>44</v>
      </c>
      <c r="KC26" s="817" t="s">
        <v>45</v>
      </c>
      <c r="KD26" s="817" t="s">
        <v>46</v>
      </c>
      <c r="KE26" s="817" t="s">
        <v>47</v>
      </c>
      <c r="KF26" s="817" t="s">
        <v>48</v>
      </c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43</v>
      </c>
      <c r="KP26" s="816" t="s">
        <v>44</v>
      </c>
      <c r="KQ26" s="817" t="s">
        <v>45</v>
      </c>
      <c r="KR26" s="817" t="s">
        <v>46</v>
      </c>
      <c r="KS26" s="817" t="s">
        <v>47</v>
      </c>
      <c r="KT26" s="817" t="s">
        <v>48</v>
      </c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10800</v>
      </c>
      <c r="LY26" s="756">
        <v>9667</v>
      </c>
      <c r="LZ26" s="757">
        <v>11.72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66.400000000000006</v>
      </c>
      <c r="MP26" s="990">
        <v>74.38</v>
      </c>
      <c r="MQ26" s="990">
        <v>63.27</v>
      </c>
      <c r="MR26" s="990">
        <v>64.45</v>
      </c>
      <c r="MS26" s="991">
        <v>67.13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7024.0399999999991</v>
      </c>
      <c r="C27" s="979">
        <v>6274.5700000000006</v>
      </c>
      <c r="D27" s="739">
        <v>11.94</v>
      </c>
      <c r="E27" s="582"/>
      <c r="F27" s="63"/>
      <c r="G27" s="740" t="s">
        <v>110</v>
      </c>
      <c r="H27" s="741">
        <v>325</v>
      </c>
      <c r="I27" s="742">
        <v>201</v>
      </c>
      <c r="J27" s="743">
        <v>526</v>
      </c>
      <c r="K27" s="741">
        <v>1052</v>
      </c>
      <c r="L27" s="744">
        <v>867</v>
      </c>
      <c r="M27" s="745">
        <v>21.34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56.17</v>
      </c>
      <c r="AC27" s="95">
        <v>62.31</v>
      </c>
      <c r="AD27" s="95">
        <v>62.48</v>
      </c>
      <c r="AE27" s="95">
        <v>60.32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8657.4300000000021</v>
      </c>
      <c r="CG27" s="979">
        <v>8023.39</v>
      </c>
      <c r="CH27" s="739">
        <v>7.9</v>
      </c>
      <c r="CI27" s="582"/>
      <c r="CJ27" s="63"/>
      <c r="CK27" s="740" t="s">
        <v>110</v>
      </c>
      <c r="CL27" s="741">
        <v>284</v>
      </c>
      <c r="CM27" s="742">
        <v>374</v>
      </c>
      <c r="CN27" s="743">
        <v>179</v>
      </c>
      <c r="CO27" s="741">
        <v>837</v>
      </c>
      <c r="CP27" s="744">
        <v>846</v>
      </c>
      <c r="CQ27" s="745">
        <v>-1.06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76.17</v>
      </c>
      <c r="DG27" s="95">
        <v>81.23</v>
      </c>
      <c r="DH27" s="95">
        <v>75.94</v>
      </c>
      <c r="DI27" s="95">
        <v>77.78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7908.9000000000005</v>
      </c>
      <c r="FK27" s="979">
        <v>7255.6500000000005</v>
      </c>
      <c r="FL27" s="739">
        <v>9</v>
      </c>
      <c r="FM27" s="582"/>
      <c r="FN27" s="63"/>
      <c r="FO27" s="740" t="s">
        <v>110</v>
      </c>
      <c r="FP27" s="741">
        <v>187</v>
      </c>
      <c r="FQ27" s="742">
        <v>174</v>
      </c>
      <c r="FR27" s="743">
        <v>201</v>
      </c>
      <c r="FS27" s="741">
        <v>562</v>
      </c>
      <c r="FT27" s="744">
        <v>561</v>
      </c>
      <c r="FU27" s="745">
        <v>0.18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62.34</v>
      </c>
      <c r="GK27" s="95">
        <v>66.09</v>
      </c>
      <c r="GL27" s="95">
        <v>61.87</v>
      </c>
      <c r="GM27" s="95">
        <v>63.43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13267.68</v>
      </c>
      <c r="IO27" s="979">
        <v>12257.75</v>
      </c>
      <c r="IP27" s="739">
        <v>8.24</v>
      </c>
      <c r="IQ27" s="582"/>
      <c r="IR27" s="63"/>
      <c r="IS27" s="740" t="s">
        <v>110</v>
      </c>
      <c r="IT27" s="741">
        <v>39</v>
      </c>
      <c r="IU27" s="742">
        <v>28</v>
      </c>
      <c r="IV27" s="743">
        <v>24</v>
      </c>
      <c r="IW27" s="741">
        <v>91</v>
      </c>
      <c r="IX27" s="744">
        <v>55</v>
      </c>
      <c r="IY27" s="745">
        <v>65.45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61.24</v>
      </c>
      <c r="JO27" s="95">
        <v>68.180000000000007</v>
      </c>
      <c r="JP27" s="95">
        <v>69.09</v>
      </c>
      <c r="JQ27" s="95">
        <v>66.17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>
        <v>0</v>
      </c>
      <c r="KD27" s="848">
        <v>0</v>
      </c>
      <c r="KE27" s="848">
        <v>0</v>
      </c>
      <c r="KF27" s="848">
        <v>0</v>
      </c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>
        <v>0</v>
      </c>
      <c r="KR27" s="848">
        <v>0</v>
      </c>
      <c r="KS27" s="848">
        <v>0</v>
      </c>
      <c r="KT27" s="848">
        <v>0</v>
      </c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36858.050000000003</v>
      </c>
      <c r="LS27" s="968">
        <v>33811.360000000001</v>
      </c>
      <c r="LT27" s="755">
        <v>9.01</v>
      </c>
      <c r="LU27" s="63"/>
      <c r="LV27" s="63"/>
      <c r="LW27" s="740" t="s">
        <v>110</v>
      </c>
      <c r="LX27" s="57">
        <v>2542</v>
      </c>
      <c r="LY27" s="756">
        <v>2329</v>
      </c>
      <c r="LZ27" s="757">
        <v>9.15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60.32</v>
      </c>
      <c r="MP27" s="990">
        <v>77.78</v>
      </c>
      <c r="MQ27" s="990">
        <v>63.43</v>
      </c>
      <c r="MR27" s="990">
        <v>66.17</v>
      </c>
      <c r="MS27" s="991">
        <v>66.930000000000007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5765.9299999999994</v>
      </c>
      <c r="C28" s="935">
        <v>5169.1500000000005</v>
      </c>
      <c r="D28" s="763">
        <v>11.55</v>
      </c>
      <c r="E28" s="63"/>
      <c r="F28" s="63"/>
      <c r="G28" s="740" t="s">
        <v>112</v>
      </c>
      <c r="H28" s="741">
        <v>1952</v>
      </c>
      <c r="I28" s="742">
        <v>2011</v>
      </c>
      <c r="J28" s="743">
        <v>1856</v>
      </c>
      <c r="K28" s="741">
        <v>5819</v>
      </c>
      <c r="L28" s="744">
        <v>5155</v>
      </c>
      <c r="M28" s="745">
        <v>12.88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72.3</v>
      </c>
      <c r="AC28" s="95">
        <v>68.59</v>
      </c>
      <c r="AD28" s="95">
        <v>73.819999999999993</v>
      </c>
      <c r="AE28" s="95">
        <v>71.569999999999993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0</v>
      </c>
      <c r="AN28" s="866">
        <v>0</v>
      </c>
      <c r="AO28" s="866">
        <v>0</v>
      </c>
      <c r="AP28" s="865">
        <v>0</v>
      </c>
      <c r="AQ28" s="866"/>
      <c r="AR28" s="866"/>
      <c r="AS28" s="866"/>
      <c r="AT28" s="1021"/>
      <c r="AU28" s="1022">
        <v>0</v>
      </c>
      <c r="AV28" s="866">
        <v>0</v>
      </c>
      <c r="AW28" s="1012">
        <v>0</v>
      </c>
      <c r="AX28" s="102"/>
      <c r="AY28" s="102"/>
      <c r="AZ28" s="852" t="s">
        <v>61</v>
      </c>
      <c r="BA28" s="1023">
        <v>0</v>
      </c>
      <c r="BB28" s="1024">
        <v>0</v>
      </c>
      <c r="BC28" s="1024">
        <v>0</v>
      </c>
      <c r="BD28" s="1025">
        <v>0</v>
      </c>
      <c r="BE28" s="1024"/>
      <c r="BF28" s="1024"/>
      <c r="BG28" s="1024"/>
      <c r="BH28" s="1024"/>
      <c r="BI28" s="1026">
        <v>0</v>
      </c>
      <c r="BJ28" s="1024">
        <v>0</v>
      </c>
      <c r="BK28" s="1017">
        <v>0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7785.6800000000012</v>
      </c>
      <c r="CG28" s="935">
        <v>7221.4800000000005</v>
      </c>
      <c r="CH28" s="763">
        <v>7.81</v>
      </c>
      <c r="CI28" s="63"/>
      <c r="CJ28" s="63"/>
      <c r="CK28" s="740" t="s">
        <v>112</v>
      </c>
      <c r="CL28" s="741">
        <v>652</v>
      </c>
      <c r="CM28" s="742">
        <v>812</v>
      </c>
      <c r="CN28" s="743">
        <v>547</v>
      </c>
      <c r="CO28" s="741">
        <v>2011</v>
      </c>
      <c r="CP28" s="744">
        <v>2066</v>
      </c>
      <c r="CQ28" s="745">
        <v>-2.66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76.42</v>
      </c>
      <c r="DG28" s="95">
        <v>79.8</v>
      </c>
      <c r="DH28" s="95">
        <v>70.2</v>
      </c>
      <c r="DI28" s="95">
        <v>75.47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0</v>
      </c>
      <c r="DR28" s="866">
        <v>0</v>
      </c>
      <c r="DS28" s="866">
        <v>0</v>
      </c>
      <c r="DT28" s="862">
        <v>0</v>
      </c>
      <c r="DU28" s="860"/>
      <c r="DV28" s="861"/>
      <c r="DW28" s="861"/>
      <c r="DX28" s="861"/>
      <c r="DY28" s="840">
        <v>0</v>
      </c>
      <c r="DZ28" s="866">
        <v>0</v>
      </c>
      <c r="EA28" s="1012">
        <v>0</v>
      </c>
      <c r="EB28" s="102"/>
      <c r="EC28" s="102"/>
      <c r="ED28" s="852" t="s">
        <v>61</v>
      </c>
      <c r="EE28" s="1023">
        <v>0</v>
      </c>
      <c r="EF28" s="1024">
        <v>0</v>
      </c>
      <c r="EG28" s="1024">
        <v>0</v>
      </c>
      <c r="EH28" s="862">
        <v>0</v>
      </c>
      <c r="EI28" s="860"/>
      <c r="EJ28" s="861"/>
      <c r="EK28" s="861"/>
      <c r="EL28" s="861"/>
      <c r="EM28" s="840">
        <v>0</v>
      </c>
      <c r="EN28" s="1024">
        <v>0</v>
      </c>
      <c r="EO28" s="1017">
        <v>0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6600.89</v>
      </c>
      <c r="FK28" s="935">
        <v>6061.01</v>
      </c>
      <c r="FL28" s="763">
        <v>8.91</v>
      </c>
      <c r="FM28" s="63"/>
      <c r="FN28" s="63"/>
      <c r="FO28" s="740" t="s">
        <v>112</v>
      </c>
      <c r="FP28" s="741">
        <v>804</v>
      </c>
      <c r="FQ28" s="742">
        <v>812</v>
      </c>
      <c r="FR28" s="743">
        <v>638</v>
      </c>
      <c r="FS28" s="741">
        <v>2254</v>
      </c>
      <c r="FT28" s="744">
        <v>2310</v>
      </c>
      <c r="FU28" s="745">
        <v>-2.42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66.760000000000005</v>
      </c>
      <c r="GK28" s="95">
        <v>65.67</v>
      </c>
      <c r="GL28" s="95">
        <v>59.75</v>
      </c>
      <c r="GM28" s="95">
        <v>64.06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0</v>
      </c>
      <c r="GV28" s="866">
        <v>0</v>
      </c>
      <c r="GW28" s="866">
        <v>0</v>
      </c>
      <c r="GX28" s="862">
        <v>0</v>
      </c>
      <c r="GY28" s="861"/>
      <c r="GZ28" s="861"/>
      <c r="HA28" s="861"/>
      <c r="HB28" s="861"/>
      <c r="HC28" s="840">
        <v>0</v>
      </c>
      <c r="HD28" s="866">
        <v>0</v>
      </c>
      <c r="HE28" s="1012">
        <v>0</v>
      </c>
      <c r="HF28" s="102"/>
      <c r="HG28" s="102"/>
      <c r="HH28" s="852" t="s">
        <v>61</v>
      </c>
      <c r="HI28" s="1023">
        <v>0</v>
      </c>
      <c r="HJ28" s="1024">
        <v>0</v>
      </c>
      <c r="HK28" s="1024">
        <v>0</v>
      </c>
      <c r="HL28" s="862">
        <v>0</v>
      </c>
      <c r="HM28" s="861"/>
      <c r="HN28" s="861"/>
      <c r="HO28" s="861"/>
      <c r="HP28" s="861"/>
      <c r="HQ28" s="840">
        <v>0</v>
      </c>
      <c r="HR28" s="1024">
        <v>0</v>
      </c>
      <c r="HS28" s="1017">
        <v>0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11655</v>
      </c>
      <c r="IO28" s="935">
        <v>10740.94</v>
      </c>
      <c r="IP28" s="763">
        <v>8.51</v>
      </c>
      <c r="IQ28" s="63"/>
      <c r="IR28" s="63"/>
      <c r="IS28" s="740" t="s">
        <v>112</v>
      </c>
      <c r="IT28" s="741">
        <v>784</v>
      </c>
      <c r="IU28" s="742">
        <v>894</v>
      </c>
      <c r="IV28" s="743">
        <v>1645</v>
      </c>
      <c r="IW28" s="741">
        <v>3323</v>
      </c>
      <c r="IX28" s="744">
        <v>2826</v>
      </c>
      <c r="IY28" s="745">
        <v>17.59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62.48</v>
      </c>
      <c r="JO28" s="95">
        <v>70.63</v>
      </c>
      <c r="JP28" s="95">
        <v>68.39</v>
      </c>
      <c r="JQ28" s="95">
        <v>67.17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0</v>
      </c>
      <c r="JZ28" s="866">
        <v>0</v>
      </c>
      <c r="KA28" s="866">
        <v>0</v>
      </c>
      <c r="KB28" s="865">
        <v>0</v>
      </c>
      <c r="KC28" s="866">
        <v>0</v>
      </c>
      <c r="KD28" s="866">
        <v>0</v>
      </c>
      <c r="KE28" s="866">
        <v>0</v>
      </c>
      <c r="KF28" s="866">
        <v>0</v>
      </c>
      <c r="KG28" s="867">
        <v>0</v>
      </c>
      <c r="KH28" s="866">
        <v>0</v>
      </c>
      <c r="KI28" s="1012">
        <v>0</v>
      </c>
      <c r="KJ28" s="102"/>
      <c r="KK28" s="102"/>
      <c r="KL28" s="852" t="s">
        <v>61</v>
      </c>
      <c r="KM28" s="1023">
        <v>0</v>
      </c>
      <c r="KN28" s="1024">
        <v>0</v>
      </c>
      <c r="KO28" s="1024">
        <v>0</v>
      </c>
      <c r="KP28" s="865">
        <v>0</v>
      </c>
      <c r="KQ28" s="866">
        <v>0</v>
      </c>
      <c r="KR28" s="866">
        <v>0</v>
      </c>
      <c r="KS28" s="866">
        <v>0</v>
      </c>
      <c r="KT28" s="866">
        <v>0</v>
      </c>
      <c r="KU28" s="867">
        <v>0</v>
      </c>
      <c r="KV28" s="1024">
        <v>0</v>
      </c>
      <c r="KW28" s="1017">
        <v>0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31807.5</v>
      </c>
      <c r="LS28" s="971">
        <v>29192.579999999998</v>
      </c>
      <c r="LT28" s="780">
        <v>8.9600000000000009</v>
      </c>
      <c r="LU28" s="63"/>
      <c r="LV28" s="63"/>
      <c r="LW28" s="740" t="s">
        <v>112</v>
      </c>
      <c r="LX28" s="57">
        <v>13407</v>
      </c>
      <c r="LY28" s="756">
        <v>12357</v>
      </c>
      <c r="LZ28" s="757">
        <v>8.5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71.569999999999993</v>
      </c>
      <c r="MP28" s="990">
        <v>75.47</v>
      </c>
      <c r="MQ28" s="990">
        <v>64.06</v>
      </c>
      <c r="MR28" s="990">
        <v>67.17</v>
      </c>
      <c r="MS28" s="991">
        <v>69.569999999999993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0</v>
      </c>
      <c r="NB28" s="869">
        <v>0</v>
      </c>
      <c r="NC28" s="869">
        <v>0</v>
      </c>
      <c r="ND28" s="870">
        <v>0</v>
      </c>
      <c r="NE28" s="869"/>
      <c r="NF28" s="869"/>
      <c r="NG28" s="869"/>
      <c r="NH28" s="869"/>
      <c r="NI28" s="871">
        <v>0</v>
      </c>
      <c r="NJ28" s="1027">
        <v>0</v>
      </c>
      <c r="NK28" s="873">
        <v>0</v>
      </c>
      <c r="NL28" s="585"/>
      <c r="NM28" s="585"/>
      <c r="NN28" s="859" t="s">
        <v>61</v>
      </c>
      <c r="NO28" s="868">
        <v>0</v>
      </c>
      <c r="NP28" s="869">
        <v>0</v>
      </c>
      <c r="NQ28" s="869">
        <v>0</v>
      </c>
      <c r="NR28" s="870">
        <v>0</v>
      </c>
      <c r="NS28" s="869"/>
      <c r="NT28" s="869"/>
      <c r="NU28" s="869"/>
      <c r="NV28" s="869"/>
      <c r="NW28" s="871">
        <v>0</v>
      </c>
      <c r="NX28" s="841">
        <v>0</v>
      </c>
      <c r="NY28" s="873">
        <v>0</v>
      </c>
    </row>
    <row r="29" spans="1:389" ht="23.25" customHeight="1" thickBot="1" x14ac:dyDescent="0.3">
      <c r="A29" s="59" t="s">
        <v>36</v>
      </c>
      <c r="B29" s="943">
        <v>1258.1099999999999</v>
      </c>
      <c r="C29" s="944">
        <v>1105.4199999999998</v>
      </c>
      <c r="D29" s="901">
        <v>13.81</v>
      </c>
      <c r="E29" s="63"/>
      <c r="F29" s="63"/>
      <c r="G29" s="740" t="s">
        <v>113</v>
      </c>
      <c r="H29" s="741">
        <v>254</v>
      </c>
      <c r="I29" s="742">
        <v>548</v>
      </c>
      <c r="J29" s="743">
        <v>452</v>
      </c>
      <c r="K29" s="741">
        <v>1254</v>
      </c>
      <c r="L29" s="744">
        <v>1059</v>
      </c>
      <c r="M29" s="745">
        <v>18.41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65.92</v>
      </c>
      <c r="AC29" s="95">
        <v>72.48</v>
      </c>
      <c r="AD29" s="95">
        <v>75.680000000000007</v>
      </c>
      <c r="AE29" s="95">
        <v>71.36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77744</v>
      </c>
      <c r="AN29" s="866">
        <v>577</v>
      </c>
      <c r="AO29" s="866">
        <v>169721</v>
      </c>
      <c r="AP29" s="865">
        <v>1191</v>
      </c>
      <c r="AQ29" s="866"/>
      <c r="AR29" s="866"/>
      <c r="AS29" s="866"/>
      <c r="AT29" s="1021"/>
      <c r="AU29" s="1022">
        <v>249233</v>
      </c>
      <c r="AV29" s="866">
        <v>257632</v>
      </c>
      <c r="AW29" s="1012">
        <v>506865</v>
      </c>
      <c r="AX29" s="102"/>
      <c r="AY29" s="102"/>
      <c r="AZ29" s="852" t="s">
        <v>66</v>
      </c>
      <c r="BA29" s="1023">
        <v>9110</v>
      </c>
      <c r="BB29" s="1024">
        <v>14</v>
      </c>
      <c r="BC29" s="1024">
        <v>10428</v>
      </c>
      <c r="BD29" s="1025">
        <v>15362</v>
      </c>
      <c r="BE29" s="1024"/>
      <c r="BF29" s="1024"/>
      <c r="BG29" s="1024"/>
      <c r="BH29" s="1024"/>
      <c r="BI29" s="1026">
        <v>34914</v>
      </c>
      <c r="BJ29" s="1024">
        <v>14964</v>
      </c>
      <c r="BK29" s="1017">
        <v>49878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871.75000000000011</v>
      </c>
      <c r="CG29" s="944">
        <v>801.91</v>
      </c>
      <c r="CH29" s="901">
        <v>8.7100000000000009</v>
      </c>
      <c r="CI29" s="63"/>
      <c r="CJ29" s="63"/>
      <c r="CK29" s="740" t="s">
        <v>113</v>
      </c>
      <c r="CL29" s="741">
        <v>122</v>
      </c>
      <c r="CM29" s="742">
        <v>154</v>
      </c>
      <c r="CN29" s="743">
        <v>188</v>
      </c>
      <c r="CO29" s="741">
        <v>464</v>
      </c>
      <c r="CP29" s="744">
        <v>493</v>
      </c>
      <c r="CQ29" s="745">
        <v>-5.88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74.040000000000006</v>
      </c>
      <c r="DG29" s="95">
        <v>78.349999999999994</v>
      </c>
      <c r="DH29" s="95">
        <v>74.78</v>
      </c>
      <c r="DI29" s="95">
        <v>75.72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150335</v>
      </c>
      <c r="DR29" s="866">
        <v>1079</v>
      </c>
      <c r="DS29" s="866">
        <v>183028</v>
      </c>
      <c r="DT29" s="862">
        <v>1572</v>
      </c>
      <c r="DU29" s="860"/>
      <c r="DV29" s="861"/>
      <c r="DW29" s="861"/>
      <c r="DX29" s="861"/>
      <c r="DY29" s="840">
        <v>336014</v>
      </c>
      <c r="DZ29" s="866">
        <v>243241</v>
      </c>
      <c r="EA29" s="1012">
        <v>579255</v>
      </c>
      <c r="EB29" s="102"/>
      <c r="EC29" s="102"/>
      <c r="ED29" s="852" t="s">
        <v>66</v>
      </c>
      <c r="EE29" s="1023">
        <v>4674</v>
      </c>
      <c r="EF29" s="1024">
        <v>0</v>
      </c>
      <c r="EG29" s="1024">
        <v>6573</v>
      </c>
      <c r="EH29" s="862">
        <v>6478</v>
      </c>
      <c r="EI29" s="860"/>
      <c r="EJ29" s="861"/>
      <c r="EK29" s="861"/>
      <c r="EL29" s="861"/>
      <c r="EM29" s="840">
        <v>17725</v>
      </c>
      <c r="EN29" s="1024">
        <v>3423</v>
      </c>
      <c r="EO29" s="1017">
        <v>21148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1308.01</v>
      </c>
      <c r="FK29" s="944">
        <v>1194.6400000000001</v>
      </c>
      <c r="FL29" s="901">
        <v>9.49</v>
      </c>
      <c r="FM29" s="63"/>
      <c r="FN29" s="63"/>
      <c r="FO29" s="740" t="s">
        <v>113</v>
      </c>
      <c r="FP29" s="741">
        <v>52</v>
      </c>
      <c r="FQ29" s="742">
        <v>32</v>
      </c>
      <c r="FR29" s="743">
        <v>51</v>
      </c>
      <c r="FS29" s="741">
        <v>135</v>
      </c>
      <c r="FT29" s="744">
        <v>155</v>
      </c>
      <c r="FU29" s="745">
        <v>-12.9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62.13</v>
      </c>
      <c r="GK29" s="95">
        <v>60.02</v>
      </c>
      <c r="GL29" s="95">
        <v>58.6</v>
      </c>
      <c r="GM29" s="95">
        <v>60.25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81231</v>
      </c>
      <c r="GV29" s="866">
        <v>1189</v>
      </c>
      <c r="GW29" s="866">
        <v>106620</v>
      </c>
      <c r="GX29" s="862">
        <v>102573</v>
      </c>
      <c r="GY29" s="861"/>
      <c r="GZ29" s="861"/>
      <c r="HA29" s="861"/>
      <c r="HB29" s="861"/>
      <c r="HC29" s="840">
        <v>291613</v>
      </c>
      <c r="HD29" s="866">
        <v>114779</v>
      </c>
      <c r="HE29" s="1012">
        <v>406392</v>
      </c>
      <c r="HF29" s="102"/>
      <c r="HG29" s="102"/>
      <c r="HH29" s="852" t="s">
        <v>66</v>
      </c>
      <c r="HI29" s="1023">
        <v>8408</v>
      </c>
      <c r="HJ29" s="1024">
        <v>0</v>
      </c>
      <c r="HK29" s="1024">
        <v>15687</v>
      </c>
      <c r="HL29" s="862">
        <v>3927</v>
      </c>
      <c r="HM29" s="861"/>
      <c r="HN29" s="861"/>
      <c r="HO29" s="861"/>
      <c r="HP29" s="861"/>
      <c r="HQ29" s="840">
        <v>28022</v>
      </c>
      <c r="HR29" s="1024">
        <v>3321</v>
      </c>
      <c r="HS29" s="1017">
        <v>31343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1612.6800000000003</v>
      </c>
      <c r="IO29" s="944">
        <v>1516.81</v>
      </c>
      <c r="IP29" s="901">
        <v>6.32</v>
      </c>
      <c r="IQ29" s="63"/>
      <c r="IR29" s="63"/>
      <c r="IS29" s="740" t="s">
        <v>113</v>
      </c>
      <c r="IT29" s="741">
        <v>925</v>
      </c>
      <c r="IU29" s="742">
        <v>1054</v>
      </c>
      <c r="IV29" s="743">
        <v>802</v>
      </c>
      <c r="IW29" s="741">
        <v>2781</v>
      </c>
      <c r="IX29" s="744">
        <v>2666</v>
      </c>
      <c r="IY29" s="745">
        <v>4.3099999999999996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61.55</v>
      </c>
      <c r="JO29" s="95">
        <v>72.180000000000007</v>
      </c>
      <c r="JP29" s="95">
        <v>70.010000000000005</v>
      </c>
      <c r="JQ29" s="95">
        <v>67.91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103397</v>
      </c>
      <c r="JZ29" s="866">
        <v>773</v>
      </c>
      <c r="KA29" s="866">
        <v>127473</v>
      </c>
      <c r="KB29" s="865">
        <v>109243</v>
      </c>
      <c r="KC29" s="866">
        <v>0</v>
      </c>
      <c r="KD29" s="866">
        <v>0</v>
      </c>
      <c r="KE29" s="866">
        <v>0</v>
      </c>
      <c r="KF29" s="866">
        <v>0</v>
      </c>
      <c r="KG29" s="867">
        <v>340886</v>
      </c>
      <c r="KH29" s="866">
        <v>111231</v>
      </c>
      <c r="KI29" s="1012">
        <v>452117</v>
      </c>
      <c r="KJ29" s="102"/>
      <c r="KK29" s="102"/>
      <c r="KL29" s="852" t="s">
        <v>66</v>
      </c>
      <c r="KM29" s="1023">
        <v>9752</v>
      </c>
      <c r="KN29" s="1024">
        <v>0</v>
      </c>
      <c r="KO29" s="1024">
        <v>23926</v>
      </c>
      <c r="KP29" s="865">
        <v>7975</v>
      </c>
      <c r="KQ29" s="866">
        <v>0</v>
      </c>
      <c r="KR29" s="866">
        <v>0</v>
      </c>
      <c r="KS29" s="866">
        <v>0</v>
      </c>
      <c r="KT29" s="866">
        <v>0</v>
      </c>
      <c r="KU29" s="867">
        <v>41653</v>
      </c>
      <c r="KV29" s="1024">
        <v>1974</v>
      </c>
      <c r="KW29" s="1017">
        <v>43627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5050.55</v>
      </c>
      <c r="LS29" s="1000">
        <v>4618.78</v>
      </c>
      <c r="LT29" s="914">
        <v>9.35</v>
      </c>
      <c r="LU29" s="63"/>
      <c r="LV29" s="63"/>
      <c r="LW29" s="740" t="s">
        <v>113</v>
      </c>
      <c r="LX29" s="57">
        <v>4634</v>
      </c>
      <c r="LY29" s="756">
        <v>4373</v>
      </c>
      <c r="LZ29" s="757">
        <v>5.97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71.36</v>
      </c>
      <c r="MP29" s="990">
        <v>75.72</v>
      </c>
      <c r="MQ29" s="990">
        <v>60.25</v>
      </c>
      <c r="MR29" s="990">
        <v>67.91</v>
      </c>
      <c r="MS29" s="991">
        <v>68.81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412707</v>
      </c>
      <c r="NB29" s="869">
        <v>3618</v>
      </c>
      <c r="NC29" s="869">
        <v>586842</v>
      </c>
      <c r="ND29" s="870">
        <v>214579</v>
      </c>
      <c r="NE29" s="869"/>
      <c r="NF29" s="869"/>
      <c r="NG29" s="869"/>
      <c r="NH29" s="869"/>
      <c r="NI29" s="871">
        <v>1217746</v>
      </c>
      <c r="NJ29" s="1027">
        <v>726883</v>
      </c>
      <c r="NK29" s="873">
        <v>1944629</v>
      </c>
      <c r="NL29" s="585"/>
      <c r="NM29" s="585"/>
      <c r="NN29" s="859" t="s">
        <v>66</v>
      </c>
      <c r="NO29" s="868">
        <v>31944</v>
      </c>
      <c r="NP29" s="869">
        <v>14</v>
      </c>
      <c r="NQ29" s="869">
        <v>56614</v>
      </c>
      <c r="NR29" s="870">
        <v>33742</v>
      </c>
      <c r="NS29" s="869"/>
      <c r="NT29" s="869"/>
      <c r="NU29" s="869"/>
      <c r="NV29" s="869"/>
      <c r="NW29" s="871">
        <v>122314</v>
      </c>
      <c r="NX29" s="841">
        <v>23682</v>
      </c>
      <c r="NY29" s="873">
        <v>145996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287</v>
      </c>
      <c r="I30" s="742">
        <v>167</v>
      </c>
      <c r="J30" s="743">
        <v>184</v>
      </c>
      <c r="K30" s="741">
        <v>638</v>
      </c>
      <c r="L30" s="744">
        <v>721</v>
      </c>
      <c r="M30" s="745">
        <v>-11.51</v>
      </c>
      <c r="N30" s="66"/>
      <c r="O30" s="794" t="s">
        <v>38</v>
      </c>
      <c r="P30" s="795">
        <v>571.73</v>
      </c>
      <c r="Q30" s="796">
        <v>533.77</v>
      </c>
      <c r="R30" s="797">
        <v>7.11</v>
      </c>
      <c r="S30" s="795">
        <v>0</v>
      </c>
      <c r="T30" s="796">
        <v>0</v>
      </c>
      <c r="U30" s="797">
        <v>0</v>
      </c>
      <c r="V30" s="795">
        <v>440.93</v>
      </c>
      <c r="W30" s="796">
        <v>413.74</v>
      </c>
      <c r="X30" s="797">
        <v>6.57</v>
      </c>
      <c r="Y30" s="66"/>
      <c r="Z30" s="66"/>
      <c r="AA30" s="66" t="s">
        <v>80</v>
      </c>
      <c r="AB30" s="95">
        <v>65.81</v>
      </c>
      <c r="AC30" s="95">
        <v>67.709999999999994</v>
      </c>
      <c r="AD30" s="95">
        <v>67.319999999999993</v>
      </c>
      <c r="AE30" s="95">
        <v>66.95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317526</v>
      </c>
      <c r="AN30" s="866">
        <v>3176</v>
      </c>
      <c r="AO30" s="866">
        <v>452516</v>
      </c>
      <c r="AP30" s="865">
        <v>2532</v>
      </c>
      <c r="AQ30" s="866"/>
      <c r="AR30" s="866"/>
      <c r="AS30" s="866"/>
      <c r="AT30" s="1021"/>
      <c r="AU30" s="1022">
        <v>775750</v>
      </c>
      <c r="AV30" s="866">
        <v>435152</v>
      </c>
      <c r="AW30" s="1012">
        <v>1210902</v>
      </c>
      <c r="AX30" s="102"/>
      <c r="AY30" s="102"/>
      <c r="AZ30" s="852" t="s">
        <v>72</v>
      </c>
      <c r="BA30" s="1023">
        <v>36704</v>
      </c>
      <c r="BB30" s="1024">
        <v>43</v>
      </c>
      <c r="BC30" s="1024">
        <v>37550</v>
      </c>
      <c r="BD30" s="1025">
        <v>23443</v>
      </c>
      <c r="BE30" s="1024"/>
      <c r="BF30" s="1024"/>
      <c r="BG30" s="1024"/>
      <c r="BH30" s="1024"/>
      <c r="BI30" s="1026">
        <v>97740</v>
      </c>
      <c r="BJ30" s="1024">
        <v>46734</v>
      </c>
      <c r="BK30" s="1017">
        <v>144474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161</v>
      </c>
      <c r="CM30" s="742">
        <v>118</v>
      </c>
      <c r="CN30" s="743">
        <v>154</v>
      </c>
      <c r="CO30" s="741">
        <v>433</v>
      </c>
      <c r="CP30" s="744">
        <v>458</v>
      </c>
      <c r="CQ30" s="745">
        <v>-5.46</v>
      </c>
      <c r="CR30" s="66"/>
      <c r="CS30" s="794" t="s">
        <v>38</v>
      </c>
      <c r="CT30" s="795">
        <v>495.78</v>
      </c>
      <c r="CU30" s="796">
        <v>478.93</v>
      </c>
      <c r="CV30" s="797">
        <v>3.52</v>
      </c>
      <c r="CW30" s="795">
        <v>0</v>
      </c>
      <c r="CX30" s="796">
        <v>0</v>
      </c>
      <c r="CY30" s="797">
        <v>0</v>
      </c>
      <c r="CZ30" s="795">
        <v>381.43</v>
      </c>
      <c r="DA30" s="796">
        <v>371.51</v>
      </c>
      <c r="DB30" s="797">
        <v>2.67</v>
      </c>
      <c r="DC30" s="66"/>
      <c r="DD30" s="66"/>
      <c r="DE30" s="66" t="s">
        <v>80</v>
      </c>
      <c r="DF30" s="95">
        <v>71.92</v>
      </c>
      <c r="DG30" s="95">
        <v>75.099999999999994</v>
      </c>
      <c r="DH30" s="95">
        <v>73.319999999999993</v>
      </c>
      <c r="DI30" s="95">
        <v>73.45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338131</v>
      </c>
      <c r="DR30" s="866">
        <v>2513</v>
      </c>
      <c r="DS30" s="866">
        <v>528789</v>
      </c>
      <c r="DT30" s="862">
        <v>7285</v>
      </c>
      <c r="DU30" s="860"/>
      <c r="DV30" s="861"/>
      <c r="DW30" s="861"/>
      <c r="DX30" s="861"/>
      <c r="DY30" s="840">
        <v>876718</v>
      </c>
      <c r="DZ30" s="866">
        <v>564928</v>
      </c>
      <c r="EA30" s="1012">
        <v>1441646</v>
      </c>
      <c r="EB30" s="102"/>
      <c r="EC30" s="102"/>
      <c r="ED30" s="852" t="s">
        <v>72</v>
      </c>
      <c r="EE30" s="1023">
        <v>19599</v>
      </c>
      <c r="EF30" s="1024">
        <v>0</v>
      </c>
      <c r="EG30" s="1024">
        <v>23497</v>
      </c>
      <c r="EH30" s="862">
        <v>15074</v>
      </c>
      <c r="EI30" s="860"/>
      <c r="EJ30" s="861"/>
      <c r="EK30" s="861"/>
      <c r="EL30" s="861"/>
      <c r="EM30" s="840">
        <v>58170</v>
      </c>
      <c r="EN30" s="1024">
        <v>18931</v>
      </c>
      <c r="EO30" s="1017">
        <v>77101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608</v>
      </c>
      <c r="FQ30" s="742">
        <v>416</v>
      </c>
      <c r="FR30" s="743">
        <v>521</v>
      </c>
      <c r="FS30" s="741">
        <v>1545</v>
      </c>
      <c r="FT30" s="744">
        <v>1627</v>
      </c>
      <c r="FU30" s="745">
        <v>-5.04</v>
      </c>
      <c r="FV30" s="66"/>
      <c r="FW30" s="794" t="s">
        <v>38</v>
      </c>
      <c r="FX30" s="795">
        <v>676.13</v>
      </c>
      <c r="FY30" s="796">
        <v>646.07000000000005</v>
      </c>
      <c r="FZ30" s="797">
        <v>4.6500000000000004</v>
      </c>
      <c r="GA30" s="795">
        <v>0</v>
      </c>
      <c r="GB30" s="796">
        <v>0</v>
      </c>
      <c r="GC30" s="797">
        <v>0</v>
      </c>
      <c r="GD30" s="795">
        <v>554.82000000000005</v>
      </c>
      <c r="GE30" s="796">
        <v>532.39</v>
      </c>
      <c r="GF30" s="797">
        <v>4.21</v>
      </c>
      <c r="GG30" s="66"/>
      <c r="GH30" s="66"/>
      <c r="GI30" s="66" t="s">
        <v>80</v>
      </c>
      <c r="GJ30" s="95">
        <v>67.33</v>
      </c>
      <c r="GK30" s="95">
        <v>61.56</v>
      </c>
      <c r="GL30" s="95">
        <v>62.33</v>
      </c>
      <c r="GM30" s="95">
        <v>63.74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234394</v>
      </c>
      <c r="GV30" s="866">
        <v>2039</v>
      </c>
      <c r="GW30" s="866">
        <v>344018</v>
      </c>
      <c r="GX30" s="862">
        <v>140882</v>
      </c>
      <c r="GY30" s="861"/>
      <c r="GZ30" s="861"/>
      <c r="HA30" s="861"/>
      <c r="HB30" s="861"/>
      <c r="HC30" s="840">
        <v>721333</v>
      </c>
      <c r="HD30" s="866">
        <v>395380</v>
      </c>
      <c r="HE30" s="1012">
        <v>1116713</v>
      </c>
      <c r="HF30" s="102"/>
      <c r="HG30" s="102"/>
      <c r="HH30" s="852" t="s">
        <v>72</v>
      </c>
      <c r="HI30" s="1023">
        <v>24684</v>
      </c>
      <c r="HJ30" s="1024">
        <v>0</v>
      </c>
      <c r="HK30" s="1024">
        <v>46979</v>
      </c>
      <c r="HL30" s="862">
        <v>11300</v>
      </c>
      <c r="HM30" s="861"/>
      <c r="HN30" s="861"/>
      <c r="HO30" s="861"/>
      <c r="HP30" s="861"/>
      <c r="HQ30" s="840">
        <v>82963</v>
      </c>
      <c r="HR30" s="1024">
        <v>11750</v>
      </c>
      <c r="HS30" s="1017">
        <v>94713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715</v>
      </c>
      <c r="IU30" s="742">
        <v>645</v>
      </c>
      <c r="IV30" s="743">
        <v>654</v>
      </c>
      <c r="IW30" s="741">
        <v>2014</v>
      </c>
      <c r="IX30" s="744">
        <v>2060</v>
      </c>
      <c r="IY30" s="745">
        <v>-2.23</v>
      </c>
      <c r="IZ30" s="66"/>
      <c r="JA30" s="794" t="s">
        <v>38</v>
      </c>
      <c r="JB30" s="795">
        <v>1065.44</v>
      </c>
      <c r="JC30" s="796">
        <v>1025.21</v>
      </c>
      <c r="JD30" s="797">
        <v>3.92</v>
      </c>
      <c r="JE30" s="795">
        <v>0</v>
      </c>
      <c r="JF30" s="796">
        <v>0</v>
      </c>
      <c r="JG30" s="797">
        <v>0</v>
      </c>
      <c r="JH30" s="795">
        <v>879.67</v>
      </c>
      <c r="JI30" s="796">
        <v>848.1</v>
      </c>
      <c r="JJ30" s="797">
        <v>3.72</v>
      </c>
      <c r="JK30" s="66"/>
      <c r="JL30" s="66"/>
      <c r="JM30" s="66" t="s">
        <v>80</v>
      </c>
      <c r="JN30" s="95">
        <v>60.32</v>
      </c>
      <c r="JO30" s="95">
        <v>64.44</v>
      </c>
      <c r="JP30" s="95">
        <v>68.069999999999993</v>
      </c>
      <c r="JQ30" s="95">
        <v>64.28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287411</v>
      </c>
      <c r="JZ30" s="866">
        <v>2320</v>
      </c>
      <c r="KA30" s="866">
        <v>388556</v>
      </c>
      <c r="KB30" s="865">
        <v>177567</v>
      </c>
      <c r="KC30" s="866">
        <v>0</v>
      </c>
      <c r="KD30" s="866">
        <v>0</v>
      </c>
      <c r="KE30" s="866">
        <v>0</v>
      </c>
      <c r="KF30" s="866">
        <v>0</v>
      </c>
      <c r="KG30" s="867">
        <v>855854</v>
      </c>
      <c r="KH30" s="866">
        <v>638989</v>
      </c>
      <c r="KI30" s="1012">
        <v>1494843</v>
      </c>
      <c r="KJ30" s="102"/>
      <c r="KK30" s="102"/>
      <c r="KL30" s="852" t="s">
        <v>72</v>
      </c>
      <c r="KM30" s="1023">
        <v>19112</v>
      </c>
      <c r="KN30" s="1024">
        <v>116</v>
      </c>
      <c r="KO30" s="1024">
        <v>39908</v>
      </c>
      <c r="KP30" s="865">
        <v>17550</v>
      </c>
      <c r="KQ30" s="866">
        <v>0</v>
      </c>
      <c r="KR30" s="866">
        <v>0</v>
      </c>
      <c r="KS30" s="866">
        <v>0</v>
      </c>
      <c r="KT30" s="866">
        <v>0</v>
      </c>
      <c r="KU30" s="867">
        <v>76686</v>
      </c>
      <c r="KV30" s="1024">
        <v>13959</v>
      </c>
      <c r="KW30" s="1017">
        <v>90645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4630</v>
      </c>
      <c r="LY30" s="756">
        <v>4866</v>
      </c>
      <c r="LZ30" s="757">
        <v>-4.8499999999999996</v>
      </c>
      <c r="MA30" s="73"/>
      <c r="MB30" s="794" t="s">
        <v>38</v>
      </c>
      <c r="MC30" s="795">
        <v>732.29</v>
      </c>
      <c r="MD30" s="796">
        <v>700.89</v>
      </c>
      <c r="ME30" s="797">
        <v>4.4800000000000004</v>
      </c>
      <c r="MF30" s="795">
        <v>0</v>
      </c>
      <c r="MG30" s="796">
        <v>0</v>
      </c>
      <c r="MH30" s="797">
        <v>0</v>
      </c>
      <c r="MI30" s="795">
        <v>584.27</v>
      </c>
      <c r="MJ30" s="796">
        <v>561.69000000000005</v>
      </c>
      <c r="MK30" s="797">
        <v>4.0199999999999996</v>
      </c>
      <c r="ML30" s="4"/>
      <c r="MM30" s="4"/>
      <c r="MN30" s="4" t="s">
        <v>80</v>
      </c>
      <c r="MO30" s="990">
        <v>66.95</v>
      </c>
      <c r="MP30" s="990">
        <v>73.45</v>
      </c>
      <c r="MQ30" s="990">
        <v>63.74</v>
      </c>
      <c r="MR30" s="990">
        <v>64.28</v>
      </c>
      <c r="MS30" s="991">
        <v>67.11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1177462</v>
      </c>
      <c r="NB30" s="869">
        <v>10048</v>
      </c>
      <c r="NC30" s="869">
        <v>1713879</v>
      </c>
      <c r="ND30" s="870">
        <v>328266</v>
      </c>
      <c r="NE30" s="869"/>
      <c r="NF30" s="869"/>
      <c r="NG30" s="869"/>
      <c r="NH30" s="869"/>
      <c r="NI30" s="871">
        <v>3229655</v>
      </c>
      <c r="NJ30" s="1027">
        <v>2034449</v>
      </c>
      <c r="NK30" s="873">
        <v>5264104</v>
      </c>
      <c r="NL30" s="585"/>
      <c r="NM30" s="585"/>
      <c r="NN30" s="859" t="s">
        <v>72</v>
      </c>
      <c r="NO30" s="868">
        <v>100099</v>
      </c>
      <c r="NP30" s="869">
        <v>159</v>
      </c>
      <c r="NQ30" s="869">
        <v>147934</v>
      </c>
      <c r="NR30" s="870">
        <v>67367</v>
      </c>
      <c r="NS30" s="869"/>
      <c r="NT30" s="869"/>
      <c r="NU30" s="869"/>
      <c r="NV30" s="869"/>
      <c r="NW30" s="871">
        <v>315559</v>
      </c>
      <c r="NX30" s="841">
        <v>91374</v>
      </c>
      <c r="NY30" s="873">
        <v>406933</v>
      </c>
    </row>
    <row r="31" spans="1:389" ht="23.25" customHeight="1" thickBot="1" x14ac:dyDescent="0.3">
      <c r="A31" s="58" t="s">
        <v>116</v>
      </c>
      <c r="B31" s="1029">
        <v>15185</v>
      </c>
      <c r="C31" s="1030">
        <v>15245</v>
      </c>
      <c r="D31" s="739">
        <v>-0.39</v>
      </c>
      <c r="E31" s="63"/>
      <c r="F31" s="63"/>
      <c r="G31" s="740" t="s">
        <v>117</v>
      </c>
      <c r="H31" s="741">
        <v>765</v>
      </c>
      <c r="I31" s="742">
        <v>795</v>
      </c>
      <c r="J31" s="743">
        <v>856</v>
      </c>
      <c r="K31" s="741">
        <v>2416</v>
      </c>
      <c r="L31" s="744">
        <v>2479</v>
      </c>
      <c r="M31" s="745">
        <v>-2.54</v>
      </c>
      <c r="N31" s="66"/>
      <c r="O31" s="794" t="s">
        <v>52</v>
      </c>
      <c r="P31" s="795">
        <v>567.58000000000004</v>
      </c>
      <c r="Q31" s="796">
        <v>534.91999999999996</v>
      </c>
      <c r="R31" s="797">
        <v>6.11</v>
      </c>
      <c r="S31" s="795">
        <v>427.11</v>
      </c>
      <c r="T31" s="796">
        <v>399.94</v>
      </c>
      <c r="U31" s="797">
        <v>6.79</v>
      </c>
      <c r="V31" s="795">
        <v>535.45000000000005</v>
      </c>
      <c r="W31" s="796">
        <v>504.57</v>
      </c>
      <c r="X31" s="797">
        <v>6.12</v>
      </c>
      <c r="Y31" s="66"/>
      <c r="Z31" s="66"/>
      <c r="AA31" s="66" t="s">
        <v>84</v>
      </c>
      <c r="AB31" s="95">
        <v>58.12</v>
      </c>
      <c r="AC31" s="95">
        <v>59.48</v>
      </c>
      <c r="AD31" s="95">
        <v>65.87</v>
      </c>
      <c r="AE31" s="95">
        <v>61.16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15185</v>
      </c>
      <c r="CG31" s="1030">
        <v>15245</v>
      </c>
      <c r="CH31" s="739">
        <v>-0.39</v>
      </c>
      <c r="CI31" s="63"/>
      <c r="CJ31" s="63"/>
      <c r="CK31" s="740" t="s">
        <v>117</v>
      </c>
      <c r="CL31" s="741">
        <v>241</v>
      </c>
      <c r="CM31" s="742">
        <v>401</v>
      </c>
      <c r="CN31" s="743">
        <v>312</v>
      </c>
      <c r="CO31" s="741">
        <v>954</v>
      </c>
      <c r="CP31" s="744">
        <v>992</v>
      </c>
      <c r="CQ31" s="745">
        <v>-3.83</v>
      </c>
      <c r="CR31" s="66"/>
      <c r="CS31" s="794" t="s">
        <v>52</v>
      </c>
      <c r="CT31" s="795">
        <v>675.84</v>
      </c>
      <c r="CU31" s="796">
        <v>637.77</v>
      </c>
      <c r="CV31" s="797">
        <v>5.97</v>
      </c>
      <c r="CW31" s="795">
        <v>594.48</v>
      </c>
      <c r="CX31" s="796">
        <v>557.99</v>
      </c>
      <c r="CY31" s="797">
        <v>6.54</v>
      </c>
      <c r="CZ31" s="795">
        <v>657.07</v>
      </c>
      <c r="DA31" s="796">
        <v>619.88</v>
      </c>
      <c r="DB31" s="797">
        <v>6</v>
      </c>
      <c r="DC31" s="66"/>
      <c r="DD31" s="66"/>
      <c r="DE31" s="66" t="s">
        <v>84</v>
      </c>
      <c r="DF31" s="95">
        <v>70.63</v>
      </c>
      <c r="DG31" s="95">
        <v>72.56</v>
      </c>
      <c r="DH31" s="95">
        <v>70.87</v>
      </c>
      <c r="DI31" s="95">
        <v>71.349999999999994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15185</v>
      </c>
      <c r="FK31" s="1030">
        <v>15245</v>
      </c>
      <c r="FL31" s="739">
        <v>-0.39</v>
      </c>
      <c r="FM31" s="63"/>
      <c r="FN31" s="63"/>
      <c r="FO31" s="740" t="s">
        <v>117</v>
      </c>
      <c r="FP31" s="741">
        <v>19</v>
      </c>
      <c r="FQ31" s="742">
        <v>54</v>
      </c>
      <c r="FR31" s="743">
        <v>76</v>
      </c>
      <c r="FS31" s="741">
        <v>149</v>
      </c>
      <c r="FT31" s="744">
        <v>175</v>
      </c>
      <c r="FU31" s="745">
        <v>-14.86</v>
      </c>
      <c r="FV31" s="66"/>
      <c r="FW31" s="794" t="s">
        <v>52</v>
      </c>
      <c r="FX31" s="795">
        <v>747.94</v>
      </c>
      <c r="FY31" s="796">
        <v>702.25</v>
      </c>
      <c r="FZ31" s="797">
        <v>6.51</v>
      </c>
      <c r="GA31" s="795">
        <v>579.54</v>
      </c>
      <c r="GB31" s="796">
        <v>556.5</v>
      </c>
      <c r="GC31" s="797">
        <v>4.1399999999999997</v>
      </c>
      <c r="GD31" s="795">
        <v>717.72</v>
      </c>
      <c r="GE31" s="796">
        <v>676.6</v>
      </c>
      <c r="GF31" s="797">
        <v>6.08</v>
      </c>
      <c r="GG31" s="66"/>
      <c r="GH31" s="66"/>
      <c r="GI31" s="66" t="s">
        <v>84</v>
      </c>
      <c r="GJ31" s="95">
        <v>68.45</v>
      </c>
      <c r="GK31" s="95">
        <v>64.27</v>
      </c>
      <c r="GL31" s="95">
        <v>57.01</v>
      </c>
      <c r="GM31" s="95">
        <v>63.24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15185</v>
      </c>
      <c r="IO31" s="1030">
        <v>15245</v>
      </c>
      <c r="IP31" s="739">
        <v>-0.39</v>
      </c>
      <c r="IQ31" s="63"/>
      <c r="IR31" s="63"/>
      <c r="IS31" s="740" t="s">
        <v>117</v>
      </c>
      <c r="IT31" s="741">
        <v>401</v>
      </c>
      <c r="IU31" s="742">
        <v>485</v>
      </c>
      <c r="IV31" s="743">
        <v>612</v>
      </c>
      <c r="IW31" s="741">
        <v>1498</v>
      </c>
      <c r="IX31" s="744">
        <v>1628</v>
      </c>
      <c r="IY31" s="745">
        <v>-7.99</v>
      </c>
      <c r="IZ31" s="66"/>
      <c r="JA31" s="794" t="s">
        <v>52</v>
      </c>
      <c r="JB31" s="795">
        <v>820.16</v>
      </c>
      <c r="JC31" s="796">
        <v>798.38</v>
      </c>
      <c r="JD31" s="797">
        <v>2.73</v>
      </c>
      <c r="JE31" s="795">
        <v>607.28</v>
      </c>
      <c r="JF31" s="796">
        <v>586.99</v>
      </c>
      <c r="JG31" s="797">
        <v>3.46</v>
      </c>
      <c r="JH31" s="795">
        <v>783.04</v>
      </c>
      <c r="JI31" s="796">
        <v>761.86</v>
      </c>
      <c r="JJ31" s="797">
        <v>2.78</v>
      </c>
      <c r="JK31" s="66"/>
      <c r="JL31" s="66"/>
      <c r="JM31" s="66" t="s">
        <v>84</v>
      </c>
      <c r="JN31" s="95">
        <v>56</v>
      </c>
      <c r="JO31" s="95">
        <v>57.03</v>
      </c>
      <c r="JP31" s="95">
        <v>60.26</v>
      </c>
      <c r="JQ31" s="95">
        <v>57.76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>
        <v>0</v>
      </c>
      <c r="KD31" s="891">
        <v>0</v>
      </c>
      <c r="KE31" s="891">
        <v>0</v>
      </c>
      <c r="KF31" s="891">
        <v>0</v>
      </c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>
        <v>0</v>
      </c>
      <c r="KR31" s="891">
        <v>0</v>
      </c>
      <c r="KS31" s="891">
        <v>0</v>
      </c>
      <c r="KT31" s="891">
        <v>0</v>
      </c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15185</v>
      </c>
      <c r="LS31" s="1039">
        <v>15245</v>
      </c>
      <c r="LT31" s="755">
        <v>-0.39</v>
      </c>
      <c r="LU31" s="63"/>
      <c r="LV31" s="63"/>
      <c r="LW31" s="740" t="s">
        <v>117</v>
      </c>
      <c r="LX31" s="57">
        <v>5017</v>
      </c>
      <c r="LY31" s="756">
        <v>5274</v>
      </c>
      <c r="LZ31" s="757">
        <v>-4.87</v>
      </c>
      <c r="MA31" s="73"/>
      <c r="MB31" s="794" t="s">
        <v>52</v>
      </c>
      <c r="MC31" s="795">
        <v>712.22</v>
      </c>
      <c r="MD31" s="796">
        <v>680.34</v>
      </c>
      <c r="ME31" s="797">
        <v>4.6900000000000004</v>
      </c>
      <c r="MF31" s="795">
        <v>551.26</v>
      </c>
      <c r="MG31" s="796">
        <v>524.66999999999996</v>
      </c>
      <c r="MH31" s="797">
        <v>5.07</v>
      </c>
      <c r="MI31" s="795">
        <v>679.68</v>
      </c>
      <c r="MJ31" s="796">
        <v>649.42999999999995</v>
      </c>
      <c r="MK31" s="797">
        <v>4.66</v>
      </c>
      <c r="ML31" s="4"/>
      <c r="MM31" s="4"/>
      <c r="MN31" s="4" t="s">
        <v>84</v>
      </c>
      <c r="MO31" s="990">
        <v>61.16</v>
      </c>
      <c r="MP31" s="990">
        <v>71.349999999999994</v>
      </c>
      <c r="MQ31" s="990">
        <v>63.24</v>
      </c>
      <c r="MR31" s="990">
        <v>57.76</v>
      </c>
      <c r="MS31" s="991">
        <v>63.38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70.39</v>
      </c>
      <c r="C32" s="1043">
        <v>67.94</v>
      </c>
      <c r="D32" s="739">
        <v>2.4500000000000002</v>
      </c>
      <c r="E32" s="584"/>
      <c r="F32" s="63"/>
      <c r="G32" s="740" t="s">
        <v>119</v>
      </c>
      <c r="H32" s="741">
        <v>3201</v>
      </c>
      <c r="I32" s="742">
        <v>3562</v>
      </c>
      <c r="J32" s="743">
        <v>3526</v>
      </c>
      <c r="K32" s="741">
        <v>10289</v>
      </c>
      <c r="L32" s="744">
        <v>8571</v>
      </c>
      <c r="M32" s="745">
        <v>20.04</v>
      </c>
      <c r="N32" s="66"/>
      <c r="O32" s="794" t="s">
        <v>58</v>
      </c>
      <c r="P32" s="795">
        <v>533.84</v>
      </c>
      <c r="Q32" s="980">
        <v>502.9</v>
      </c>
      <c r="R32" s="797">
        <v>6.15</v>
      </c>
      <c r="S32" s="795">
        <v>456.56</v>
      </c>
      <c r="T32" s="796">
        <v>437.45</v>
      </c>
      <c r="U32" s="797">
        <v>4.37</v>
      </c>
      <c r="V32" s="795">
        <v>516.16</v>
      </c>
      <c r="W32" s="796">
        <v>488.18</v>
      </c>
      <c r="X32" s="797">
        <v>5.73</v>
      </c>
      <c r="Y32" s="66"/>
      <c r="Z32" s="92" t="s">
        <v>60</v>
      </c>
      <c r="AA32" s="92"/>
      <c r="AB32" s="936">
        <v>365376</v>
      </c>
      <c r="AC32" s="936">
        <v>366438</v>
      </c>
      <c r="AD32" s="936">
        <v>383295</v>
      </c>
      <c r="AE32" s="936">
        <v>1115109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395270</v>
      </c>
      <c r="AN32" s="912">
        <v>3753</v>
      </c>
      <c r="AO32" s="912">
        <v>622237</v>
      </c>
      <c r="AP32" s="911">
        <v>3723</v>
      </c>
      <c r="AQ32" s="912"/>
      <c r="AR32" s="912"/>
      <c r="AS32" s="912"/>
      <c r="AT32" s="912"/>
      <c r="AU32" s="911">
        <v>1024983</v>
      </c>
      <c r="AV32" s="912">
        <v>692784</v>
      </c>
      <c r="AW32" s="1045">
        <v>1717767</v>
      </c>
      <c r="AX32" s="102"/>
      <c r="AY32" s="102"/>
      <c r="AZ32" s="915" t="s">
        <v>49</v>
      </c>
      <c r="BA32" s="1046">
        <v>45814</v>
      </c>
      <c r="BB32" s="1047">
        <v>57</v>
      </c>
      <c r="BC32" s="1047">
        <v>47978</v>
      </c>
      <c r="BD32" s="1048">
        <v>38805</v>
      </c>
      <c r="BE32" s="1047"/>
      <c r="BF32" s="1047"/>
      <c r="BG32" s="1047"/>
      <c r="BH32" s="1047"/>
      <c r="BI32" s="1049">
        <v>132654</v>
      </c>
      <c r="BJ32" s="1047">
        <v>61698</v>
      </c>
      <c r="BK32" s="1050">
        <v>194352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81.28</v>
      </c>
      <c r="CG32" s="1043">
        <v>78.290000000000006</v>
      </c>
      <c r="CH32" s="739">
        <v>2.99</v>
      </c>
      <c r="CI32" s="584"/>
      <c r="CJ32" s="63"/>
      <c r="CK32" s="740" t="s">
        <v>119</v>
      </c>
      <c r="CL32" s="741">
        <v>162</v>
      </c>
      <c r="CM32" s="742">
        <v>243</v>
      </c>
      <c r="CN32" s="743">
        <v>236</v>
      </c>
      <c r="CO32" s="741">
        <v>641</v>
      </c>
      <c r="CP32" s="744">
        <v>671</v>
      </c>
      <c r="CQ32" s="745">
        <v>-4.47</v>
      </c>
      <c r="CR32" s="66"/>
      <c r="CS32" s="794" t="s">
        <v>58</v>
      </c>
      <c r="CT32" s="795">
        <v>647.79</v>
      </c>
      <c r="CU32" s="980">
        <v>607.83000000000004</v>
      </c>
      <c r="CV32" s="797">
        <v>6.57</v>
      </c>
      <c r="CW32" s="795">
        <v>504.91</v>
      </c>
      <c r="CX32" s="796">
        <v>477.58</v>
      </c>
      <c r="CY32" s="797">
        <v>5.72</v>
      </c>
      <c r="CZ32" s="795">
        <v>614.84</v>
      </c>
      <c r="DA32" s="796">
        <v>578.62</v>
      </c>
      <c r="DB32" s="797">
        <v>6.26</v>
      </c>
      <c r="DC32" s="66"/>
      <c r="DD32" s="92" t="s">
        <v>60</v>
      </c>
      <c r="DE32" s="92"/>
      <c r="DF32" s="936">
        <v>449122</v>
      </c>
      <c r="DG32" s="936">
        <v>427243</v>
      </c>
      <c r="DH32" s="936">
        <v>381853</v>
      </c>
      <c r="DI32" s="936">
        <v>1258218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488466</v>
      </c>
      <c r="DR32" s="912">
        <v>3592</v>
      </c>
      <c r="DS32" s="912">
        <v>711817</v>
      </c>
      <c r="DT32" s="906">
        <v>8857</v>
      </c>
      <c r="DU32" s="905"/>
      <c r="DV32" s="905"/>
      <c r="DW32" s="905"/>
      <c r="DX32" s="905"/>
      <c r="DY32" s="909">
        <v>1212732</v>
      </c>
      <c r="DZ32" s="912">
        <v>808169</v>
      </c>
      <c r="EA32" s="1045">
        <v>2020901</v>
      </c>
      <c r="EB32" s="102"/>
      <c r="EC32" s="102"/>
      <c r="ED32" s="915" t="s">
        <v>49</v>
      </c>
      <c r="EE32" s="1046">
        <v>24273</v>
      </c>
      <c r="EF32" s="1047">
        <v>0</v>
      </c>
      <c r="EG32" s="1047">
        <v>30070</v>
      </c>
      <c r="EH32" s="906">
        <v>21552</v>
      </c>
      <c r="EI32" s="905"/>
      <c r="EJ32" s="905"/>
      <c r="EK32" s="905"/>
      <c r="EL32" s="905"/>
      <c r="EM32" s="909">
        <v>75895</v>
      </c>
      <c r="EN32" s="1047">
        <v>22354</v>
      </c>
      <c r="EO32" s="1050">
        <v>98249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65.75</v>
      </c>
      <c r="FK32" s="1043">
        <v>64.05</v>
      </c>
      <c r="FL32" s="739">
        <v>1.7</v>
      </c>
      <c r="FM32" s="584"/>
      <c r="FN32" s="63"/>
      <c r="FO32" s="740" t="s">
        <v>119</v>
      </c>
      <c r="FP32" s="741">
        <v>1645</v>
      </c>
      <c r="FQ32" s="742">
        <v>2113</v>
      </c>
      <c r="FR32" s="743">
        <v>1597</v>
      </c>
      <c r="FS32" s="741">
        <v>5355</v>
      </c>
      <c r="FT32" s="744">
        <v>5498</v>
      </c>
      <c r="FU32" s="745">
        <v>-2.6</v>
      </c>
      <c r="FV32" s="66"/>
      <c r="FW32" s="794" t="s">
        <v>58</v>
      </c>
      <c r="FX32" s="795">
        <v>522.47</v>
      </c>
      <c r="FY32" s="980">
        <v>490.58</v>
      </c>
      <c r="FZ32" s="797">
        <v>6.5</v>
      </c>
      <c r="GA32" s="795">
        <v>600.52</v>
      </c>
      <c r="GB32" s="796">
        <v>569.88</v>
      </c>
      <c r="GC32" s="797">
        <v>5.38</v>
      </c>
      <c r="GD32" s="795">
        <v>536.47</v>
      </c>
      <c r="GE32" s="796">
        <v>504.53</v>
      </c>
      <c r="GF32" s="797">
        <v>6.33</v>
      </c>
      <c r="GG32" s="66"/>
      <c r="GH32" s="92" t="s">
        <v>60</v>
      </c>
      <c r="GI32" s="92"/>
      <c r="GJ32" s="936">
        <v>304541</v>
      </c>
      <c r="GK32" s="936">
        <v>291166</v>
      </c>
      <c r="GL32" s="936">
        <v>269542</v>
      </c>
      <c r="GM32" s="936">
        <v>865249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315625</v>
      </c>
      <c r="GV32" s="912">
        <v>3228</v>
      </c>
      <c r="GW32" s="912">
        <v>450638</v>
      </c>
      <c r="GX32" s="906">
        <v>243455</v>
      </c>
      <c r="GY32" s="905"/>
      <c r="GZ32" s="905"/>
      <c r="HA32" s="905"/>
      <c r="HB32" s="905"/>
      <c r="HC32" s="909">
        <v>1012946</v>
      </c>
      <c r="HD32" s="912">
        <v>510159</v>
      </c>
      <c r="HE32" s="1045">
        <v>1523105</v>
      </c>
      <c r="HF32" s="102"/>
      <c r="HG32" s="102"/>
      <c r="HH32" s="915" t="s">
        <v>49</v>
      </c>
      <c r="HI32" s="1046">
        <v>33092</v>
      </c>
      <c r="HJ32" s="1047">
        <v>0</v>
      </c>
      <c r="HK32" s="1047">
        <v>62666</v>
      </c>
      <c r="HL32" s="906">
        <v>15227</v>
      </c>
      <c r="HM32" s="905"/>
      <c r="HN32" s="905"/>
      <c r="HO32" s="905"/>
      <c r="HP32" s="905"/>
      <c r="HQ32" s="909">
        <v>110985</v>
      </c>
      <c r="HR32" s="1047">
        <v>15071</v>
      </c>
      <c r="HS32" s="1050">
        <v>126056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66.040000000000006</v>
      </c>
      <c r="IO32" s="1043">
        <v>63.73</v>
      </c>
      <c r="IP32" s="739">
        <v>2.31</v>
      </c>
      <c r="IQ32" s="584"/>
      <c r="IR32" s="63"/>
      <c r="IS32" s="740" t="s">
        <v>119</v>
      </c>
      <c r="IT32" s="741">
        <v>11</v>
      </c>
      <c r="IU32" s="742">
        <v>3</v>
      </c>
      <c r="IV32" s="743">
        <v>22</v>
      </c>
      <c r="IW32" s="741">
        <v>36</v>
      </c>
      <c r="IX32" s="744">
        <v>62</v>
      </c>
      <c r="IY32" s="745">
        <v>-41.94</v>
      </c>
      <c r="IZ32" s="66"/>
      <c r="JA32" s="794" t="s">
        <v>58</v>
      </c>
      <c r="JB32" s="795">
        <v>563.17999999999995</v>
      </c>
      <c r="JC32" s="980">
        <v>541.80999999999995</v>
      </c>
      <c r="JD32" s="797">
        <v>3.94</v>
      </c>
      <c r="JE32" s="795">
        <v>533.30999999999995</v>
      </c>
      <c r="JF32" s="796">
        <v>513.89</v>
      </c>
      <c r="JG32" s="797">
        <v>3.78</v>
      </c>
      <c r="JH32" s="795">
        <v>557.97</v>
      </c>
      <c r="JI32" s="796">
        <v>536.99</v>
      </c>
      <c r="JJ32" s="797">
        <v>3.91</v>
      </c>
      <c r="JK32" s="66"/>
      <c r="JL32" s="92" t="s">
        <v>60</v>
      </c>
      <c r="JM32" s="92"/>
      <c r="JN32" s="936">
        <v>302206</v>
      </c>
      <c r="JO32" s="936">
        <v>346578</v>
      </c>
      <c r="JP32" s="936">
        <v>353960</v>
      </c>
      <c r="JQ32" s="936">
        <v>1002744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390808</v>
      </c>
      <c r="JZ32" s="912">
        <v>3093</v>
      </c>
      <c r="KA32" s="912">
        <v>516029</v>
      </c>
      <c r="KB32" s="911">
        <v>286810</v>
      </c>
      <c r="KC32" s="912">
        <v>0</v>
      </c>
      <c r="KD32" s="912">
        <v>0</v>
      </c>
      <c r="KE32" s="912">
        <v>0</v>
      </c>
      <c r="KF32" s="912">
        <v>0</v>
      </c>
      <c r="KG32" s="913">
        <v>1196740</v>
      </c>
      <c r="KH32" s="912">
        <v>750220</v>
      </c>
      <c r="KI32" s="1045">
        <v>1946960</v>
      </c>
      <c r="KJ32" s="102"/>
      <c r="KK32" s="102"/>
      <c r="KL32" s="915" t="s">
        <v>49</v>
      </c>
      <c r="KM32" s="1046">
        <v>28864</v>
      </c>
      <c r="KN32" s="1047">
        <v>116</v>
      </c>
      <c r="KO32" s="1047">
        <v>63834</v>
      </c>
      <c r="KP32" s="911">
        <v>25525</v>
      </c>
      <c r="KQ32" s="912">
        <v>0</v>
      </c>
      <c r="KR32" s="912">
        <v>0</v>
      </c>
      <c r="KS32" s="912">
        <v>0</v>
      </c>
      <c r="KT32" s="912">
        <v>0</v>
      </c>
      <c r="KU32" s="913">
        <v>118339</v>
      </c>
      <c r="KV32" s="1047">
        <v>15933</v>
      </c>
      <c r="KW32" s="1050">
        <v>134272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70.86</v>
      </c>
      <c r="LS32" s="1052">
        <v>68.510000000000005</v>
      </c>
      <c r="LT32" s="755">
        <v>2.35</v>
      </c>
      <c r="LU32" s="63"/>
      <c r="LV32" s="63"/>
      <c r="LW32" s="740" t="s">
        <v>119</v>
      </c>
      <c r="LX32" s="57">
        <v>16321</v>
      </c>
      <c r="LY32" s="756">
        <v>14802</v>
      </c>
      <c r="LZ32" s="757">
        <v>10.26</v>
      </c>
      <c r="MA32" s="73"/>
      <c r="MB32" s="794" t="s">
        <v>58</v>
      </c>
      <c r="MC32" s="795">
        <v>568.04</v>
      </c>
      <c r="MD32" s="796">
        <v>539.1</v>
      </c>
      <c r="ME32" s="797">
        <v>5.37</v>
      </c>
      <c r="MF32" s="795">
        <v>517.25</v>
      </c>
      <c r="MG32" s="796">
        <v>493.9</v>
      </c>
      <c r="MH32" s="797">
        <v>4.7300000000000004</v>
      </c>
      <c r="MI32" s="795">
        <v>557.78</v>
      </c>
      <c r="MJ32" s="796">
        <v>530.13</v>
      </c>
      <c r="MK32" s="797">
        <v>5.22</v>
      </c>
      <c r="ML32" s="4"/>
      <c r="MM32" s="781" t="s">
        <v>60</v>
      </c>
      <c r="MN32" s="781"/>
      <c r="MO32" s="782">
        <v>1115109</v>
      </c>
      <c r="MP32" s="782">
        <v>1258218</v>
      </c>
      <c r="MQ32" s="782">
        <v>865249</v>
      </c>
      <c r="MR32" s="782">
        <v>1002744</v>
      </c>
      <c r="MS32" s="782">
        <v>4241320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1590169</v>
      </c>
      <c r="NB32" s="917">
        <v>13666</v>
      </c>
      <c r="NC32" s="917">
        <v>2300721</v>
      </c>
      <c r="ND32" s="918">
        <v>542845</v>
      </c>
      <c r="NE32" s="917"/>
      <c r="NF32" s="917"/>
      <c r="NG32" s="917"/>
      <c r="NH32" s="917"/>
      <c r="NI32" s="919">
        <v>4447401</v>
      </c>
      <c r="NJ32" s="917">
        <v>2761332</v>
      </c>
      <c r="NK32" s="919">
        <v>7208733</v>
      </c>
      <c r="NL32" s="585"/>
      <c r="NM32" s="585"/>
      <c r="NN32" s="916" t="s">
        <v>49</v>
      </c>
      <c r="NO32" s="916">
        <v>132043</v>
      </c>
      <c r="NP32" s="917">
        <v>173</v>
      </c>
      <c r="NQ32" s="917">
        <v>204548</v>
      </c>
      <c r="NR32" s="918">
        <v>101109</v>
      </c>
      <c r="NS32" s="917"/>
      <c r="NT32" s="917"/>
      <c r="NU32" s="917"/>
      <c r="NV32" s="917"/>
      <c r="NW32" s="919">
        <v>437873</v>
      </c>
      <c r="NX32" s="919">
        <v>115056</v>
      </c>
      <c r="NY32" s="919">
        <v>552929</v>
      </c>
    </row>
    <row r="33" spans="1:389" ht="23.25" customHeight="1" thickTop="1" x14ac:dyDescent="0.25">
      <c r="A33" s="58" t="s">
        <v>120</v>
      </c>
      <c r="B33" s="1053">
        <v>1115109</v>
      </c>
      <c r="C33" s="1030">
        <v>1075638</v>
      </c>
      <c r="D33" s="739">
        <v>3.67</v>
      </c>
      <c r="E33" s="63"/>
      <c r="F33" s="63"/>
      <c r="G33" s="740" t="s">
        <v>121</v>
      </c>
      <c r="H33" s="741">
        <v>452</v>
      </c>
      <c r="I33" s="742">
        <v>432</v>
      </c>
      <c r="J33" s="743">
        <v>348</v>
      </c>
      <c r="K33" s="741">
        <v>1232</v>
      </c>
      <c r="L33" s="744">
        <v>1216</v>
      </c>
      <c r="M33" s="745">
        <v>1.32</v>
      </c>
      <c r="N33" s="66"/>
      <c r="O33" s="794" t="s">
        <v>63</v>
      </c>
      <c r="P33" s="795">
        <v>135.29</v>
      </c>
      <c r="Q33" s="796">
        <v>128.06</v>
      </c>
      <c r="R33" s="797">
        <v>5.65</v>
      </c>
      <c r="S33" s="795">
        <v>132.06</v>
      </c>
      <c r="T33" s="796">
        <v>125.06</v>
      </c>
      <c r="U33" s="797">
        <v>5.6</v>
      </c>
      <c r="V33" s="795">
        <v>134.55000000000001</v>
      </c>
      <c r="W33" s="796">
        <v>127.38</v>
      </c>
      <c r="X33" s="797">
        <v>5.63</v>
      </c>
      <c r="Y33" s="66"/>
      <c r="Z33" s="66"/>
      <c r="AA33" s="66" t="s">
        <v>39</v>
      </c>
      <c r="AB33" s="799">
        <v>1301</v>
      </c>
      <c r="AC33" s="799">
        <v>1082</v>
      </c>
      <c r="AD33" s="799">
        <v>1427</v>
      </c>
      <c r="AE33" s="799">
        <v>3810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1258218</v>
      </c>
      <c r="CG33" s="1030">
        <v>1196982</v>
      </c>
      <c r="CH33" s="739">
        <v>5.12</v>
      </c>
      <c r="CI33" s="63"/>
      <c r="CJ33" s="63"/>
      <c r="CK33" s="740" t="s">
        <v>121</v>
      </c>
      <c r="CL33" s="741">
        <v>419</v>
      </c>
      <c r="CM33" s="742">
        <v>615</v>
      </c>
      <c r="CN33" s="743">
        <v>541</v>
      </c>
      <c r="CO33" s="741">
        <v>1575</v>
      </c>
      <c r="CP33" s="744">
        <v>1616</v>
      </c>
      <c r="CQ33" s="745">
        <v>-2.54</v>
      </c>
      <c r="CR33" s="66"/>
      <c r="CS33" s="794" t="s">
        <v>63</v>
      </c>
      <c r="CT33" s="795">
        <v>213.51</v>
      </c>
      <c r="CU33" s="796">
        <v>205.87</v>
      </c>
      <c r="CV33" s="797">
        <v>3.71</v>
      </c>
      <c r="CW33" s="795">
        <v>142.38</v>
      </c>
      <c r="CX33" s="796">
        <v>137.78</v>
      </c>
      <c r="CY33" s="797">
        <v>3.34</v>
      </c>
      <c r="CZ33" s="795">
        <v>197.1</v>
      </c>
      <c r="DA33" s="796">
        <v>190.59</v>
      </c>
      <c r="DB33" s="797">
        <v>3.42</v>
      </c>
      <c r="DC33" s="66"/>
      <c r="DD33" s="66"/>
      <c r="DE33" s="66" t="s">
        <v>39</v>
      </c>
      <c r="DF33" s="799">
        <v>1307</v>
      </c>
      <c r="DG33" s="799">
        <v>1287</v>
      </c>
      <c r="DH33" s="799">
        <v>998</v>
      </c>
      <c r="DI33" s="799">
        <v>3592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865249</v>
      </c>
      <c r="FK33" s="1030">
        <v>842826</v>
      </c>
      <c r="FL33" s="739">
        <v>2.66</v>
      </c>
      <c r="FM33" s="63"/>
      <c r="FN33" s="63"/>
      <c r="FO33" s="740" t="s">
        <v>121</v>
      </c>
      <c r="FP33" s="741">
        <v>93</v>
      </c>
      <c r="FQ33" s="742">
        <v>81</v>
      </c>
      <c r="FR33" s="743">
        <v>119</v>
      </c>
      <c r="FS33" s="741">
        <v>293</v>
      </c>
      <c r="FT33" s="744">
        <v>315</v>
      </c>
      <c r="FU33" s="745">
        <v>-6.98</v>
      </c>
      <c r="FV33" s="66"/>
      <c r="FW33" s="794" t="s">
        <v>63</v>
      </c>
      <c r="FX33" s="795">
        <v>289.05</v>
      </c>
      <c r="FY33" s="796">
        <v>275.74</v>
      </c>
      <c r="FZ33" s="797">
        <v>4.83</v>
      </c>
      <c r="GA33" s="795">
        <v>137.72999999999999</v>
      </c>
      <c r="GB33" s="796">
        <v>133.44</v>
      </c>
      <c r="GC33" s="797">
        <v>3.21</v>
      </c>
      <c r="GD33" s="795">
        <v>261.89999999999998</v>
      </c>
      <c r="GE33" s="796">
        <v>250.7</v>
      </c>
      <c r="GF33" s="797">
        <v>4.47</v>
      </c>
      <c r="GG33" s="66"/>
      <c r="GH33" s="66"/>
      <c r="GI33" s="66" t="s">
        <v>39</v>
      </c>
      <c r="GJ33" s="799">
        <v>1148</v>
      </c>
      <c r="GK33" s="799">
        <v>1073</v>
      </c>
      <c r="GL33" s="799">
        <v>1007</v>
      </c>
      <c r="GM33" s="799">
        <v>3228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1002744</v>
      </c>
      <c r="IO33" s="1030">
        <v>962870</v>
      </c>
      <c r="IP33" s="739">
        <v>4.1399999999999997</v>
      </c>
      <c r="IQ33" s="63"/>
      <c r="IR33" s="63"/>
      <c r="IS33" s="740" t="s">
        <v>121</v>
      </c>
      <c r="IT33" s="741">
        <v>251</v>
      </c>
      <c r="IU33" s="742">
        <v>365</v>
      </c>
      <c r="IV33" s="743">
        <v>251</v>
      </c>
      <c r="IW33" s="741">
        <v>867</v>
      </c>
      <c r="IX33" s="744">
        <v>896</v>
      </c>
      <c r="IY33" s="745">
        <v>-3.24</v>
      </c>
      <c r="IZ33" s="66"/>
      <c r="JA33" s="794" t="s">
        <v>63</v>
      </c>
      <c r="JB33" s="795">
        <v>228.88</v>
      </c>
      <c r="JC33" s="796">
        <v>222.99</v>
      </c>
      <c r="JD33" s="797">
        <v>2.64</v>
      </c>
      <c r="JE33" s="795">
        <v>146.11000000000001</v>
      </c>
      <c r="JF33" s="796">
        <v>141.1</v>
      </c>
      <c r="JG33" s="797">
        <v>3.55</v>
      </c>
      <c r="JH33" s="795">
        <v>214.45</v>
      </c>
      <c r="JI33" s="796">
        <v>208.84</v>
      </c>
      <c r="JJ33" s="797">
        <v>2.69</v>
      </c>
      <c r="JK33" s="66"/>
      <c r="JL33" s="66"/>
      <c r="JM33" s="66" t="s">
        <v>39</v>
      </c>
      <c r="JN33" s="799">
        <v>980</v>
      </c>
      <c r="JO33" s="799">
        <v>1134</v>
      </c>
      <c r="JP33" s="799">
        <v>1095</v>
      </c>
      <c r="JQ33" s="799">
        <v>3209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4241320</v>
      </c>
      <c r="LS33" s="1039">
        <v>4078316</v>
      </c>
      <c r="LT33" s="755">
        <v>4</v>
      </c>
      <c r="LU33" s="63"/>
      <c r="LV33" s="63"/>
      <c r="LW33" s="740" t="s">
        <v>121</v>
      </c>
      <c r="LX33" s="57">
        <v>3967</v>
      </c>
      <c r="LY33" s="756">
        <v>4043</v>
      </c>
      <c r="LZ33" s="757">
        <v>-1.88</v>
      </c>
      <c r="MA33" s="73"/>
      <c r="MB33" s="794" t="s">
        <v>63</v>
      </c>
      <c r="MC33" s="795">
        <v>216.68</v>
      </c>
      <c r="MD33" s="796">
        <v>209.13</v>
      </c>
      <c r="ME33" s="797">
        <v>3.61</v>
      </c>
      <c r="MF33" s="795">
        <v>139.82</v>
      </c>
      <c r="MG33" s="796">
        <v>134.59</v>
      </c>
      <c r="MH33" s="797">
        <v>3.89</v>
      </c>
      <c r="MI33" s="795">
        <v>201.14</v>
      </c>
      <c r="MJ33" s="796">
        <v>194.33</v>
      </c>
      <c r="MK33" s="797">
        <v>3.5</v>
      </c>
      <c r="ML33" s="4"/>
      <c r="MM33" s="4"/>
      <c r="MN33" s="4" t="s">
        <v>39</v>
      </c>
      <c r="MO33" s="821">
        <v>3810</v>
      </c>
      <c r="MP33" s="821">
        <v>3592</v>
      </c>
      <c r="MQ33" s="821">
        <v>3228</v>
      </c>
      <c r="MR33" s="821">
        <v>3209</v>
      </c>
      <c r="MS33" s="821">
        <v>13839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1021260</v>
      </c>
      <c r="C34" s="1056">
        <v>984906</v>
      </c>
      <c r="D34" s="763">
        <v>3.69</v>
      </c>
      <c r="E34" s="63"/>
      <c r="F34" s="63"/>
      <c r="G34" s="740" t="s">
        <v>123</v>
      </c>
      <c r="H34" s="741">
        <v>1132</v>
      </c>
      <c r="I34" s="742">
        <v>1325</v>
      </c>
      <c r="J34" s="743">
        <v>1200</v>
      </c>
      <c r="K34" s="741">
        <v>3657</v>
      </c>
      <c r="L34" s="744">
        <v>3585</v>
      </c>
      <c r="M34" s="745">
        <v>2.0099999999999998</v>
      </c>
      <c r="N34" s="66"/>
      <c r="O34" s="794" t="s">
        <v>69</v>
      </c>
      <c r="P34" s="795">
        <v>127.4</v>
      </c>
      <c r="Q34" s="796">
        <v>120.46</v>
      </c>
      <c r="R34" s="797">
        <v>5.76</v>
      </c>
      <c r="S34" s="795">
        <v>124.44</v>
      </c>
      <c r="T34" s="796">
        <v>115.98</v>
      </c>
      <c r="U34" s="797">
        <v>7.29</v>
      </c>
      <c r="V34" s="795">
        <v>126.72</v>
      </c>
      <c r="W34" s="796">
        <v>119.45</v>
      </c>
      <c r="X34" s="797">
        <v>6.09</v>
      </c>
      <c r="Y34" s="66"/>
      <c r="Z34" s="66"/>
      <c r="AA34" s="66" t="s">
        <v>53</v>
      </c>
      <c r="AB34" s="799">
        <v>216524</v>
      </c>
      <c r="AC34" s="799">
        <v>225057</v>
      </c>
      <c r="AD34" s="799">
        <v>228634</v>
      </c>
      <c r="AE34" s="799">
        <v>670215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1203875</v>
      </c>
      <c r="CG34" s="1056">
        <v>1143863</v>
      </c>
      <c r="CH34" s="763">
        <v>5.25</v>
      </c>
      <c r="CI34" s="63"/>
      <c r="CJ34" s="63"/>
      <c r="CK34" s="740" t="s">
        <v>123</v>
      </c>
      <c r="CL34" s="741">
        <v>1325</v>
      </c>
      <c r="CM34" s="742">
        <v>409</v>
      </c>
      <c r="CN34" s="743">
        <v>553</v>
      </c>
      <c r="CO34" s="741">
        <v>2287</v>
      </c>
      <c r="CP34" s="744">
        <v>2286</v>
      </c>
      <c r="CQ34" s="745">
        <v>0.04</v>
      </c>
      <c r="CR34" s="66"/>
      <c r="CS34" s="794" t="s">
        <v>69</v>
      </c>
      <c r="CT34" s="795">
        <v>130.13</v>
      </c>
      <c r="CU34" s="796">
        <v>126.73</v>
      </c>
      <c r="CV34" s="797">
        <v>2.68</v>
      </c>
      <c r="CW34" s="795">
        <v>127.91</v>
      </c>
      <c r="CX34" s="796">
        <v>124.45</v>
      </c>
      <c r="CY34" s="797">
        <v>2.78</v>
      </c>
      <c r="CZ34" s="795">
        <v>129.62</v>
      </c>
      <c r="DA34" s="796">
        <v>126.22</v>
      </c>
      <c r="DB34" s="797">
        <v>2.69</v>
      </c>
      <c r="DC34" s="66"/>
      <c r="DD34" s="66"/>
      <c r="DE34" s="66" t="s">
        <v>53</v>
      </c>
      <c r="DF34" s="799">
        <v>262253</v>
      </c>
      <c r="DG34" s="799">
        <v>254849</v>
      </c>
      <c r="DH34" s="799">
        <v>224785</v>
      </c>
      <c r="DI34" s="799">
        <v>741887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769491</v>
      </c>
      <c r="FK34" s="1056">
        <v>748021</v>
      </c>
      <c r="FL34" s="763">
        <v>2.87</v>
      </c>
      <c r="FM34" s="63"/>
      <c r="FN34" s="63"/>
      <c r="FO34" s="740" t="s">
        <v>123</v>
      </c>
      <c r="FP34" s="741">
        <v>1064</v>
      </c>
      <c r="FQ34" s="742">
        <v>310</v>
      </c>
      <c r="FR34" s="743">
        <v>283</v>
      </c>
      <c r="FS34" s="741">
        <v>1657</v>
      </c>
      <c r="FT34" s="744">
        <v>1092</v>
      </c>
      <c r="FU34" s="745">
        <v>51.74</v>
      </c>
      <c r="FV34" s="66"/>
      <c r="FW34" s="794" t="s">
        <v>69</v>
      </c>
      <c r="FX34" s="795">
        <v>203.33</v>
      </c>
      <c r="FY34" s="796">
        <v>195.5</v>
      </c>
      <c r="FZ34" s="797">
        <v>4.01</v>
      </c>
      <c r="GA34" s="795">
        <v>159.88999999999999</v>
      </c>
      <c r="GB34" s="796">
        <v>154.94</v>
      </c>
      <c r="GC34" s="797">
        <v>3.19</v>
      </c>
      <c r="GD34" s="795">
        <v>195.54</v>
      </c>
      <c r="GE34" s="796">
        <v>188.36</v>
      </c>
      <c r="GF34" s="797">
        <v>3.81</v>
      </c>
      <c r="GG34" s="66"/>
      <c r="GH34" s="66"/>
      <c r="GI34" s="66" t="s">
        <v>53</v>
      </c>
      <c r="GJ34" s="799">
        <v>182677</v>
      </c>
      <c r="GK34" s="799">
        <v>173968</v>
      </c>
      <c r="GL34" s="799">
        <v>156659</v>
      </c>
      <c r="GM34" s="799">
        <v>513304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909930</v>
      </c>
      <c r="IO34" s="1056">
        <v>872338</v>
      </c>
      <c r="IP34" s="763">
        <v>4.3099999999999996</v>
      </c>
      <c r="IQ34" s="63"/>
      <c r="IR34" s="63"/>
      <c r="IS34" s="740" t="s">
        <v>123</v>
      </c>
      <c r="IT34" s="741">
        <v>1246</v>
      </c>
      <c r="IU34" s="742">
        <v>765</v>
      </c>
      <c r="IV34" s="743">
        <v>612</v>
      </c>
      <c r="IW34" s="741">
        <v>2623</v>
      </c>
      <c r="IX34" s="744">
        <v>2942</v>
      </c>
      <c r="IY34" s="745">
        <v>-10.84</v>
      </c>
      <c r="IZ34" s="66"/>
      <c r="JA34" s="794" t="s">
        <v>69</v>
      </c>
      <c r="JB34" s="795">
        <v>170.1</v>
      </c>
      <c r="JC34" s="796">
        <v>155.51</v>
      </c>
      <c r="JD34" s="797">
        <v>9.3800000000000008</v>
      </c>
      <c r="JE34" s="795">
        <v>164.33</v>
      </c>
      <c r="JF34" s="796">
        <v>157.44999999999999</v>
      </c>
      <c r="JG34" s="797">
        <v>4.37</v>
      </c>
      <c r="JH34" s="795">
        <v>169.09</v>
      </c>
      <c r="JI34" s="796">
        <v>155.84</v>
      </c>
      <c r="JJ34" s="797">
        <v>8.5</v>
      </c>
      <c r="JK34" s="66"/>
      <c r="JL34" s="66"/>
      <c r="JM34" s="66" t="s">
        <v>53</v>
      </c>
      <c r="JN34" s="799">
        <v>171222</v>
      </c>
      <c r="JO34" s="799">
        <v>205365</v>
      </c>
      <c r="JP34" s="799">
        <v>203276</v>
      </c>
      <c r="JQ34" s="799">
        <v>579863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3904556</v>
      </c>
      <c r="LS34" s="1058">
        <v>3749128</v>
      </c>
      <c r="LT34" s="780">
        <v>4.1500000000000004</v>
      </c>
      <c r="LU34" s="63"/>
      <c r="LV34" s="63"/>
      <c r="LW34" s="740" t="s">
        <v>123</v>
      </c>
      <c r="LX34" s="57">
        <v>10224</v>
      </c>
      <c r="LY34" s="756">
        <v>9905</v>
      </c>
      <c r="LZ34" s="757">
        <v>3.22</v>
      </c>
      <c r="MA34" s="73"/>
      <c r="MB34" s="794" t="s">
        <v>69</v>
      </c>
      <c r="MC34" s="795">
        <v>157.63</v>
      </c>
      <c r="MD34" s="796">
        <v>149.22999999999999</v>
      </c>
      <c r="ME34" s="797">
        <v>5.63</v>
      </c>
      <c r="MF34" s="795">
        <v>142.54</v>
      </c>
      <c r="MG34" s="796">
        <v>136.72</v>
      </c>
      <c r="MH34" s="797">
        <v>4.26</v>
      </c>
      <c r="MI34" s="795">
        <v>154.58000000000001</v>
      </c>
      <c r="MJ34" s="796">
        <v>146.74</v>
      </c>
      <c r="MK34" s="797">
        <v>5.34</v>
      </c>
      <c r="ML34" s="4"/>
      <c r="MM34" s="4"/>
      <c r="MN34" s="4" t="s">
        <v>53</v>
      </c>
      <c r="MO34" s="821">
        <v>670215</v>
      </c>
      <c r="MP34" s="821">
        <v>741887</v>
      </c>
      <c r="MQ34" s="821">
        <v>513304</v>
      </c>
      <c r="MR34" s="821">
        <v>579863</v>
      </c>
      <c r="MS34" s="821">
        <v>2505269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93849</v>
      </c>
      <c r="C35" s="1060">
        <v>90732</v>
      </c>
      <c r="D35" s="901">
        <v>3.44</v>
      </c>
      <c r="E35" s="63"/>
      <c r="F35" s="63"/>
      <c r="G35" s="740" t="s">
        <v>126</v>
      </c>
      <c r="H35" s="741">
        <v>8034</v>
      </c>
      <c r="I35" s="742">
        <v>8963</v>
      </c>
      <c r="J35" s="743">
        <v>8546</v>
      </c>
      <c r="K35" s="741">
        <v>25543</v>
      </c>
      <c r="L35" s="744">
        <v>24010</v>
      </c>
      <c r="M35" s="745">
        <v>6.38</v>
      </c>
      <c r="N35" s="66"/>
      <c r="O35" s="794" t="s">
        <v>74</v>
      </c>
      <c r="P35" s="795">
        <v>327.44</v>
      </c>
      <c r="Q35" s="796">
        <v>316.48</v>
      </c>
      <c r="R35" s="797">
        <v>3.46</v>
      </c>
      <c r="S35" s="795">
        <v>204.75</v>
      </c>
      <c r="T35" s="796">
        <v>193.05</v>
      </c>
      <c r="U35" s="797">
        <v>6.06</v>
      </c>
      <c r="V35" s="795">
        <v>299.37</v>
      </c>
      <c r="W35" s="796">
        <v>288.72000000000003</v>
      </c>
      <c r="X35" s="797">
        <v>3.69</v>
      </c>
      <c r="Y35" s="66"/>
      <c r="Z35" s="66"/>
      <c r="AA35" s="66" t="s">
        <v>59</v>
      </c>
      <c r="AB35" s="799">
        <v>147551</v>
      </c>
      <c r="AC35" s="799">
        <v>140299</v>
      </c>
      <c r="AD35" s="799">
        <v>153234</v>
      </c>
      <c r="AE35" s="799">
        <v>441084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54343</v>
      </c>
      <c r="CG35" s="1060">
        <v>53119</v>
      </c>
      <c r="CH35" s="901">
        <v>2.2999999999999998</v>
      </c>
      <c r="CI35" s="63"/>
      <c r="CJ35" s="63"/>
      <c r="CK35" s="740" t="s">
        <v>126</v>
      </c>
      <c r="CL35" s="741">
        <v>1319</v>
      </c>
      <c r="CM35" s="742">
        <v>1428</v>
      </c>
      <c r="CN35" s="743">
        <v>794</v>
      </c>
      <c r="CO35" s="741">
        <v>3541</v>
      </c>
      <c r="CP35" s="744">
        <v>3235</v>
      </c>
      <c r="CQ35" s="745">
        <v>9.4600000000000009</v>
      </c>
      <c r="CR35" s="66"/>
      <c r="CS35" s="794" t="s">
        <v>74</v>
      </c>
      <c r="CT35" s="795">
        <v>337.43</v>
      </c>
      <c r="CU35" s="796">
        <v>325.52</v>
      </c>
      <c r="CV35" s="797">
        <v>3.66</v>
      </c>
      <c r="CW35" s="795">
        <v>198.57</v>
      </c>
      <c r="CX35" s="796">
        <v>191.98</v>
      </c>
      <c r="CY35" s="797">
        <v>3.43</v>
      </c>
      <c r="CZ35" s="795">
        <v>305.39999999999998</v>
      </c>
      <c r="DA35" s="796">
        <v>295.57</v>
      </c>
      <c r="DB35" s="797">
        <v>3.33</v>
      </c>
      <c r="DC35" s="66"/>
      <c r="DD35" s="66"/>
      <c r="DE35" s="66" t="s">
        <v>59</v>
      </c>
      <c r="DF35" s="799">
        <v>185562</v>
      </c>
      <c r="DG35" s="799">
        <v>171107</v>
      </c>
      <c r="DH35" s="799">
        <v>156070</v>
      </c>
      <c r="DI35" s="799">
        <v>512739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95758</v>
      </c>
      <c r="FK35" s="1060">
        <v>94805</v>
      </c>
      <c r="FL35" s="901">
        <v>1.01</v>
      </c>
      <c r="FM35" s="63"/>
      <c r="FN35" s="63"/>
      <c r="FO35" s="740" t="s">
        <v>126</v>
      </c>
      <c r="FP35" s="741">
        <v>2912</v>
      </c>
      <c r="FQ35" s="742">
        <v>2681</v>
      </c>
      <c r="FR35" s="743">
        <v>2546</v>
      </c>
      <c r="FS35" s="741">
        <v>8139</v>
      </c>
      <c r="FT35" s="744">
        <v>7805</v>
      </c>
      <c r="FU35" s="745">
        <v>4.28</v>
      </c>
      <c r="FV35" s="66"/>
      <c r="FW35" s="794" t="s">
        <v>74</v>
      </c>
      <c r="FX35" s="795">
        <v>319.23</v>
      </c>
      <c r="FY35" s="796">
        <v>309.92</v>
      </c>
      <c r="FZ35" s="797">
        <v>3</v>
      </c>
      <c r="GA35" s="795">
        <v>203.7</v>
      </c>
      <c r="GB35" s="796">
        <v>194.9</v>
      </c>
      <c r="GC35" s="797">
        <v>4.5199999999999996</v>
      </c>
      <c r="GD35" s="795">
        <v>298.5</v>
      </c>
      <c r="GE35" s="796">
        <v>289.68</v>
      </c>
      <c r="GF35" s="797">
        <v>3.04</v>
      </c>
      <c r="GG35" s="66"/>
      <c r="GH35" s="66"/>
      <c r="GI35" s="66" t="s">
        <v>59</v>
      </c>
      <c r="GJ35" s="799">
        <v>120716</v>
      </c>
      <c r="GK35" s="799">
        <v>116125</v>
      </c>
      <c r="GL35" s="799">
        <v>111876</v>
      </c>
      <c r="GM35" s="799">
        <v>348717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92814</v>
      </c>
      <c r="IO35" s="1060">
        <v>90532</v>
      </c>
      <c r="IP35" s="901">
        <v>2.52</v>
      </c>
      <c r="IQ35" s="63"/>
      <c r="IR35" s="63"/>
      <c r="IS35" s="740" t="s">
        <v>126</v>
      </c>
      <c r="IT35" s="741">
        <v>13</v>
      </c>
      <c r="IU35" s="742">
        <v>17</v>
      </c>
      <c r="IV35" s="743">
        <v>31</v>
      </c>
      <c r="IW35" s="741">
        <v>61</v>
      </c>
      <c r="IX35" s="744">
        <v>87</v>
      </c>
      <c r="IY35" s="745">
        <v>-29.89</v>
      </c>
      <c r="IZ35" s="66"/>
      <c r="JA35" s="794" t="s">
        <v>74</v>
      </c>
      <c r="JB35" s="795">
        <v>315.51</v>
      </c>
      <c r="JC35" s="796">
        <v>304.61</v>
      </c>
      <c r="JD35" s="797">
        <v>3.58</v>
      </c>
      <c r="JE35" s="795">
        <v>279.64</v>
      </c>
      <c r="JF35" s="796">
        <v>265.05</v>
      </c>
      <c r="JG35" s="797">
        <v>5.5</v>
      </c>
      <c r="JH35" s="795">
        <v>309.25</v>
      </c>
      <c r="JI35" s="796">
        <v>297.77999999999997</v>
      </c>
      <c r="JJ35" s="797">
        <v>3.85</v>
      </c>
      <c r="JK35" s="66"/>
      <c r="JL35" s="66"/>
      <c r="JM35" s="66" t="s">
        <v>59</v>
      </c>
      <c r="JN35" s="799">
        <v>130004</v>
      </c>
      <c r="JO35" s="799">
        <v>140079</v>
      </c>
      <c r="JP35" s="799">
        <v>149589</v>
      </c>
      <c r="JQ35" s="799">
        <v>419672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336764</v>
      </c>
      <c r="LS35" s="1066">
        <v>329188</v>
      </c>
      <c r="LT35" s="914">
        <v>2.2999999999999998</v>
      </c>
      <c r="LU35" s="63"/>
      <c r="LV35" s="63"/>
      <c r="LW35" s="740" t="s">
        <v>126</v>
      </c>
      <c r="LX35" s="57">
        <v>37284</v>
      </c>
      <c r="LY35" s="756">
        <v>35137</v>
      </c>
      <c r="LZ35" s="757">
        <v>6.11</v>
      </c>
      <c r="MA35" s="73"/>
      <c r="MB35" s="794" t="s">
        <v>74</v>
      </c>
      <c r="MC35" s="795">
        <v>323.98</v>
      </c>
      <c r="MD35" s="796">
        <v>313.76</v>
      </c>
      <c r="ME35" s="797">
        <v>3.26</v>
      </c>
      <c r="MF35" s="795">
        <v>222.72</v>
      </c>
      <c r="MG35" s="796">
        <v>212.42</v>
      </c>
      <c r="MH35" s="797">
        <v>4.8499999999999996</v>
      </c>
      <c r="MI35" s="795">
        <v>303.51</v>
      </c>
      <c r="MJ35" s="796">
        <v>293.63</v>
      </c>
      <c r="MK35" s="797">
        <v>3.36</v>
      </c>
      <c r="ML35" s="4"/>
      <c r="MM35" s="4"/>
      <c r="MN35" s="4" t="s">
        <v>59</v>
      </c>
      <c r="MO35" s="821">
        <v>441084</v>
      </c>
      <c r="MP35" s="821">
        <v>512739</v>
      </c>
      <c r="MQ35" s="821">
        <v>348717</v>
      </c>
      <c r="MR35" s="821">
        <v>419672</v>
      </c>
      <c r="MS35" s="821">
        <v>1722212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51</v>
      </c>
      <c r="I36" s="742">
        <v>68</v>
      </c>
      <c r="J36" s="743">
        <v>49</v>
      </c>
      <c r="K36" s="741">
        <v>168</v>
      </c>
      <c r="L36" s="744">
        <v>189</v>
      </c>
      <c r="M36" s="745">
        <v>-11.11</v>
      </c>
      <c r="N36" s="66"/>
      <c r="O36" s="902" t="s">
        <v>79</v>
      </c>
      <c r="P36" s="795">
        <v>76.95</v>
      </c>
      <c r="Q36" s="796">
        <v>73.42</v>
      </c>
      <c r="R36" s="1069">
        <v>4.8099999999999996</v>
      </c>
      <c r="S36" s="795">
        <v>88.22</v>
      </c>
      <c r="T36" s="796">
        <v>82.66</v>
      </c>
      <c r="U36" s="1069">
        <v>6.73</v>
      </c>
      <c r="V36" s="795">
        <v>79.53</v>
      </c>
      <c r="W36" s="796">
        <v>75.5</v>
      </c>
      <c r="X36" s="1069">
        <v>5.34</v>
      </c>
      <c r="Y36" s="66"/>
      <c r="Z36" s="66"/>
      <c r="AA36" s="66" t="s">
        <v>64</v>
      </c>
      <c r="AB36" s="799">
        <v>22238</v>
      </c>
      <c r="AC36" s="799">
        <v>21377</v>
      </c>
      <c r="AD36" s="799">
        <v>25220</v>
      </c>
      <c r="AE36" s="799">
        <v>68835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302</v>
      </c>
      <c r="CM36" s="742">
        <v>264</v>
      </c>
      <c r="CN36" s="743">
        <v>193</v>
      </c>
      <c r="CO36" s="741">
        <v>759</v>
      </c>
      <c r="CP36" s="744">
        <v>812</v>
      </c>
      <c r="CQ36" s="745">
        <v>-6.53</v>
      </c>
      <c r="CR36" s="66"/>
      <c r="CS36" s="902" t="s">
        <v>79</v>
      </c>
      <c r="CT36" s="795">
        <v>124.76</v>
      </c>
      <c r="CU36" s="796">
        <v>119.79</v>
      </c>
      <c r="CV36" s="1069">
        <v>4.1500000000000004</v>
      </c>
      <c r="CW36" s="795">
        <v>90.76</v>
      </c>
      <c r="CX36" s="796">
        <v>87.12</v>
      </c>
      <c r="CY36" s="1069">
        <v>4.18</v>
      </c>
      <c r="CZ36" s="795">
        <v>116.92</v>
      </c>
      <c r="DA36" s="796">
        <v>112.46</v>
      </c>
      <c r="DB36" s="1069">
        <v>3.97</v>
      </c>
      <c r="DC36" s="66"/>
      <c r="DD36" s="66"/>
      <c r="DE36" s="66" t="s">
        <v>64</v>
      </c>
      <c r="DF36" s="799">
        <v>29970</v>
      </c>
      <c r="DG36" s="799">
        <v>25535</v>
      </c>
      <c r="DH36" s="799">
        <v>23021</v>
      </c>
      <c r="DI36" s="799">
        <v>78526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132</v>
      </c>
      <c r="FQ36" s="742">
        <v>132</v>
      </c>
      <c r="FR36" s="743">
        <v>23</v>
      </c>
      <c r="FS36" s="741">
        <v>287</v>
      </c>
      <c r="FT36" s="744">
        <v>273</v>
      </c>
      <c r="FU36" s="745">
        <v>5.13</v>
      </c>
      <c r="FV36" s="66"/>
      <c r="FW36" s="902" t="s">
        <v>79</v>
      </c>
      <c r="FX36" s="795">
        <v>143.57</v>
      </c>
      <c r="FY36" s="796">
        <v>139.54</v>
      </c>
      <c r="FZ36" s="1069">
        <v>2.89</v>
      </c>
      <c r="GA36" s="795">
        <v>100.51</v>
      </c>
      <c r="GB36" s="796">
        <v>97.8</v>
      </c>
      <c r="GC36" s="1069">
        <v>2.77</v>
      </c>
      <c r="GD36" s="795">
        <v>135.84</v>
      </c>
      <c r="GE36" s="796">
        <v>132.19999999999999</v>
      </c>
      <c r="GF36" s="1069">
        <v>2.75</v>
      </c>
      <c r="GG36" s="66"/>
      <c r="GH36" s="66"/>
      <c r="GI36" s="66" t="s">
        <v>64</v>
      </c>
      <c r="GJ36" s="799">
        <v>18495</v>
      </c>
      <c r="GK36" s="799">
        <v>19261</v>
      </c>
      <c r="GL36" s="799">
        <v>17458</v>
      </c>
      <c r="GM36" s="799">
        <v>55214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324</v>
      </c>
      <c r="IU36" s="742">
        <v>365</v>
      </c>
      <c r="IV36" s="743">
        <v>251</v>
      </c>
      <c r="IW36" s="741">
        <v>940</v>
      </c>
      <c r="IX36" s="744">
        <v>1031</v>
      </c>
      <c r="IY36" s="745">
        <v>-8.83</v>
      </c>
      <c r="IZ36" s="66"/>
      <c r="JA36" s="902" t="s">
        <v>79</v>
      </c>
      <c r="JB36" s="795">
        <v>113.35</v>
      </c>
      <c r="JC36" s="796">
        <v>112.8</v>
      </c>
      <c r="JD36" s="1069">
        <v>0.49</v>
      </c>
      <c r="JE36" s="795">
        <v>82.06</v>
      </c>
      <c r="JF36" s="796">
        <v>83.39</v>
      </c>
      <c r="JG36" s="1069">
        <v>-1.59</v>
      </c>
      <c r="JH36" s="795">
        <v>107.9</v>
      </c>
      <c r="JI36" s="796">
        <v>107.72</v>
      </c>
      <c r="JJ36" s="1069">
        <v>0.17</v>
      </c>
      <c r="JK36" s="66"/>
      <c r="JL36" s="66"/>
      <c r="JM36" s="66" t="s">
        <v>64</v>
      </c>
      <c r="JN36" s="799">
        <v>20443</v>
      </c>
      <c r="JO36" s="799">
        <v>22244</v>
      </c>
      <c r="JP36" s="799">
        <v>24176</v>
      </c>
      <c r="JQ36" s="799">
        <v>66863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12.205892834938881</v>
      </c>
      <c r="LS36" s="29">
        <v>10.691350172524894</v>
      </c>
      <c r="LT36" s="2"/>
      <c r="LU36" s="63"/>
      <c r="LV36" s="63"/>
      <c r="LW36" s="740" t="s">
        <v>127</v>
      </c>
      <c r="LX36" s="57">
        <v>2154</v>
      </c>
      <c r="LY36" s="756">
        <v>2305</v>
      </c>
      <c r="LZ36" s="757">
        <v>-6.55</v>
      </c>
      <c r="MA36" s="73"/>
      <c r="MB36" s="902" t="s">
        <v>79</v>
      </c>
      <c r="MC36" s="795">
        <v>114.27</v>
      </c>
      <c r="MD36" s="796">
        <v>111.6</v>
      </c>
      <c r="ME36" s="797">
        <v>2.39</v>
      </c>
      <c r="MF36" s="795">
        <v>89.56</v>
      </c>
      <c r="MG36" s="796">
        <v>86.92</v>
      </c>
      <c r="MH36" s="797">
        <v>3.04</v>
      </c>
      <c r="MI36" s="795">
        <v>109.28</v>
      </c>
      <c r="MJ36" s="796">
        <v>106.7</v>
      </c>
      <c r="MK36" s="797">
        <v>2.42</v>
      </c>
      <c r="ML36" s="4"/>
      <c r="MM36" s="4"/>
      <c r="MN36" s="4" t="s">
        <v>64</v>
      </c>
      <c r="MO36" s="821">
        <v>68835</v>
      </c>
      <c r="MP36" s="821">
        <v>78526</v>
      </c>
      <c r="MQ36" s="821">
        <v>55214</v>
      </c>
      <c r="MR36" s="821">
        <v>66863</v>
      </c>
      <c r="MS36" s="821">
        <v>269438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325</v>
      </c>
      <c r="I37" s="742">
        <v>241</v>
      </c>
      <c r="J37" s="743">
        <v>397</v>
      </c>
      <c r="K37" s="741">
        <v>963</v>
      </c>
      <c r="L37" s="744">
        <v>1002</v>
      </c>
      <c r="M37" s="745">
        <v>-3.89</v>
      </c>
      <c r="N37" s="66"/>
      <c r="O37" s="922" t="s">
        <v>83</v>
      </c>
      <c r="P37" s="923">
        <v>2340.23</v>
      </c>
      <c r="Q37" s="924">
        <v>2210.0100000000002</v>
      </c>
      <c r="R37" s="925">
        <v>5.89</v>
      </c>
      <c r="S37" s="926">
        <v>1433.14</v>
      </c>
      <c r="T37" s="924">
        <v>1354.14</v>
      </c>
      <c r="U37" s="925">
        <v>5.83</v>
      </c>
      <c r="V37" s="926">
        <v>2132.71</v>
      </c>
      <c r="W37" s="924">
        <v>2017.54</v>
      </c>
      <c r="X37" s="925">
        <v>5.71</v>
      </c>
      <c r="Y37" s="66"/>
      <c r="Z37" s="66"/>
      <c r="AA37" s="66" t="s">
        <v>70</v>
      </c>
      <c r="AB37" s="799">
        <v>26998</v>
      </c>
      <c r="AC37" s="799">
        <v>24483</v>
      </c>
      <c r="AD37" s="799">
        <v>25193</v>
      </c>
      <c r="AE37" s="799">
        <v>76674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23</v>
      </c>
      <c r="CM37" s="742">
        <v>11</v>
      </c>
      <c r="CN37" s="743">
        <v>18</v>
      </c>
      <c r="CO37" s="741">
        <v>52</v>
      </c>
      <c r="CP37" s="744">
        <v>47</v>
      </c>
      <c r="CQ37" s="745">
        <v>10.64</v>
      </c>
      <c r="CR37" s="66"/>
      <c r="CS37" s="922" t="s">
        <v>83</v>
      </c>
      <c r="CT37" s="923">
        <v>2625.24</v>
      </c>
      <c r="CU37" s="924">
        <v>2502.44</v>
      </c>
      <c r="CV37" s="925">
        <v>4.91</v>
      </c>
      <c r="CW37" s="926">
        <v>1659.01</v>
      </c>
      <c r="CX37" s="924">
        <v>1576.9</v>
      </c>
      <c r="CY37" s="925">
        <v>5.21</v>
      </c>
      <c r="CZ37" s="926">
        <v>2402.38</v>
      </c>
      <c r="DA37" s="924">
        <v>2294.85</v>
      </c>
      <c r="DB37" s="925">
        <v>4.6900000000000004</v>
      </c>
      <c r="DC37" s="66"/>
      <c r="DD37" s="66"/>
      <c r="DE37" s="66" t="s">
        <v>70</v>
      </c>
      <c r="DF37" s="799">
        <v>33092</v>
      </c>
      <c r="DG37" s="799">
        <v>30246</v>
      </c>
      <c r="DH37" s="799">
        <v>25730</v>
      </c>
      <c r="DI37" s="799">
        <v>89068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532</v>
      </c>
      <c r="FQ37" s="742">
        <v>361</v>
      </c>
      <c r="FR37" s="743">
        <v>392</v>
      </c>
      <c r="FS37" s="741">
        <v>1285</v>
      </c>
      <c r="FT37" s="744">
        <v>1388</v>
      </c>
      <c r="FU37" s="745">
        <v>-7.42</v>
      </c>
      <c r="FV37" s="66"/>
      <c r="FW37" s="922" t="s">
        <v>83</v>
      </c>
      <c r="FX37" s="923">
        <v>2901.7200000000003</v>
      </c>
      <c r="FY37" s="924">
        <v>2759.6000000000004</v>
      </c>
      <c r="FZ37" s="925">
        <v>5.15</v>
      </c>
      <c r="GA37" s="926">
        <v>1781.8899999999999</v>
      </c>
      <c r="GB37" s="924">
        <v>1707.4600000000003</v>
      </c>
      <c r="GC37" s="925">
        <v>4.3600000000000003</v>
      </c>
      <c r="GD37" s="926">
        <v>2700.79</v>
      </c>
      <c r="GE37" s="924">
        <v>2574.4599999999996</v>
      </c>
      <c r="GF37" s="925">
        <v>4.91</v>
      </c>
      <c r="GG37" s="66"/>
      <c r="GH37" s="66"/>
      <c r="GI37" s="66" t="s">
        <v>70</v>
      </c>
      <c r="GJ37" s="799">
        <v>23473</v>
      </c>
      <c r="GK37" s="799">
        <v>23226</v>
      </c>
      <c r="GL37" s="799">
        <v>20367</v>
      </c>
      <c r="GM37" s="799">
        <v>67066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251</v>
      </c>
      <c r="IU37" s="742">
        <v>194</v>
      </c>
      <c r="IV37" s="743">
        <v>381</v>
      </c>
      <c r="IW37" s="741">
        <v>826</v>
      </c>
      <c r="IX37" s="744">
        <v>908</v>
      </c>
      <c r="IY37" s="745">
        <v>-9.0299999999999994</v>
      </c>
      <c r="IZ37" s="66"/>
      <c r="JA37" s="922" t="s">
        <v>83</v>
      </c>
      <c r="JB37" s="923">
        <v>3276.6199999999994</v>
      </c>
      <c r="JC37" s="924">
        <v>3161.3100000000009</v>
      </c>
      <c r="JD37" s="925">
        <v>3.65</v>
      </c>
      <c r="JE37" s="926">
        <v>1812.7299999999996</v>
      </c>
      <c r="JF37" s="924">
        <v>1747.8700000000001</v>
      </c>
      <c r="JG37" s="925">
        <v>3.71</v>
      </c>
      <c r="JH37" s="926">
        <v>3021.3700000000003</v>
      </c>
      <c r="JI37" s="924">
        <v>2917.1299999999997</v>
      </c>
      <c r="JJ37" s="925">
        <v>3.57</v>
      </c>
      <c r="JK37" s="66"/>
      <c r="JL37" s="66"/>
      <c r="JM37" s="66" t="s">
        <v>70</v>
      </c>
      <c r="JN37" s="799">
        <v>23293</v>
      </c>
      <c r="JO37" s="799">
        <v>25349</v>
      </c>
      <c r="JP37" s="799">
        <v>24982</v>
      </c>
      <c r="JQ37" s="799">
        <v>73624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23.090941894110848</v>
      </c>
      <c r="LS37" s="29">
        <v>21.102118001212755</v>
      </c>
      <c r="LT37" s="2"/>
      <c r="LU37" s="63"/>
      <c r="LV37" s="63"/>
      <c r="LW37" s="740" t="s">
        <v>128</v>
      </c>
      <c r="LX37" s="57">
        <v>3126</v>
      </c>
      <c r="LY37" s="756">
        <v>3345</v>
      </c>
      <c r="LZ37" s="757">
        <v>-6.55</v>
      </c>
      <c r="MA37" s="73"/>
      <c r="MB37" s="930" t="s">
        <v>83</v>
      </c>
      <c r="MC37" s="923">
        <v>2825.11</v>
      </c>
      <c r="MD37" s="931">
        <v>2704.0499999999997</v>
      </c>
      <c r="ME37" s="932">
        <v>4.4800000000000004</v>
      </c>
      <c r="MF37" s="923">
        <v>1663.1499999999999</v>
      </c>
      <c r="MG37" s="931">
        <v>1589.22</v>
      </c>
      <c r="MH37" s="932">
        <v>4.6500000000000004</v>
      </c>
      <c r="MI37" s="923">
        <v>2590.2400000000002</v>
      </c>
      <c r="MJ37" s="931">
        <v>2482.6499999999996</v>
      </c>
      <c r="MK37" s="932">
        <v>4.33</v>
      </c>
      <c r="ML37" s="4"/>
      <c r="MM37" s="4"/>
      <c r="MN37" s="4" t="s">
        <v>70</v>
      </c>
      <c r="MO37" s="821">
        <v>76674</v>
      </c>
      <c r="MP37" s="821">
        <v>89068</v>
      </c>
      <c r="MQ37" s="821">
        <v>67066</v>
      </c>
      <c r="MR37" s="821">
        <v>73624</v>
      </c>
      <c r="MS37" s="821">
        <v>306432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20</v>
      </c>
      <c r="I38" s="742">
        <v>33</v>
      </c>
      <c r="J38" s="743">
        <v>20</v>
      </c>
      <c r="K38" s="741">
        <v>73</v>
      </c>
      <c r="L38" s="744">
        <v>69</v>
      </c>
      <c r="M38" s="745">
        <v>5.8</v>
      </c>
      <c r="N38" s="66"/>
      <c r="R38" s="2"/>
      <c r="U38" s="2"/>
      <c r="X38" s="2"/>
      <c r="Y38" s="66"/>
      <c r="Z38" s="66"/>
      <c r="AA38" s="66" t="s">
        <v>75</v>
      </c>
      <c r="AB38" s="799">
        <v>19992</v>
      </c>
      <c r="AC38" s="799">
        <v>20163</v>
      </c>
      <c r="AD38" s="799">
        <v>22019</v>
      </c>
      <c r="AE38" s="799">
        <v>62174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0</v>
      </c>
      <c r="BB38" s="866">
        <v>0</v>
      </c>
      <c r="BC38" s="866">
        <v>0</v>
      </c>
      <c r="BD38" s="865">
        <v>0</v>
      </c>
      <c r="BE38" s="866"/>
      <c r="BF38" s="866"/>
      <c r="BG38" s="866"/>
      <c r="BH38" s="866"/>
      <c r="BI38" s="867">
        <v>0</v>
      </c>
      <c r="BJ38" s="1079">
        <v>0</v>
      </c>
      <c r="BK38" s="1075">
        <v>0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47</v>
      </c>
      <c r="CM38" s="742">
        <v>34</v>
      </c>
      <c r="CN38" s="743">
        <v>28</v>
      </c>
      <c r="CO38" s="741">
        <v>109</v>
      </c>
      <c r="CP38" s="744">
        <v>97</v>
      </c>
      <c r="CQ38" s="745">
        <v>12.37</v>
      </c>
      <c r="CR38" s="66"/>
      <c r="CV38" s="2"/>
      <c r="CY38" s="2"/>
      <c r="DB38" s="2"/>
      <c r="DC38" s="66"/>
      <c r="DD38" s="66"/>
      <c r="DE38" s="66" t="s">
        <v>75</v>
      </c>
      <c r="DF38" s="799">
        <v>20703</v>
      </c>
      <c r="DG38" s="799">
        <v>19117</v>
      </c>
      <c r="DH38" s="799">
        <v>18491</v>
      </c>
      <c r="DI38" s="799">
        <v>58311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0</v>
      </c>
      <c r="EF38" s="866">
        <v>0</v>
      </c>
      <c r="EG38" s="866">
        <v>0</v>
      </c>
      <c r="EH38" s="862">
        <v>0</v>
      </c>
      <c r="EI38" s="860"/>
      <c r="EJ38" s="861"/>
      <c r="EK38" s="861"/>
      <c r="EL38" s="861"/>
      <c r="EM38" s="867">
        <v>0</v>
      </c>
      <c r="EN38" s="1079">
        <v>0</v>
      </c>
      <c r="EO38" s="1075">
        <v>0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127</v>
      </c>
      <c r="FQ38" s="742">
        <v>145</v>
      </c>
      <c r="FR38" s="743">
        <v>297</v>
      </c>
      <c r="FS38" s="741">
        <v>569</v>
      </c>
      <c r="FT38" s="744">
        <v>602</v>
      </c>
      <c r="FU38" s="745">
        <v>-5.48</v>
      </c>
      <c r="FV38" s="66"/>
      <c r="FZ38" s="2"/>
      <c r="GC38" s="2"/>
      <c r="GF38" s="2"/>
      <c r="GG38" s="66"/>
      <c r="GH38" s="66"/>
      <c r="GI38" s="66" t="s">
        <v>75</v>
      </c>
      <c r="GJ38" s="799">
        <v>12500</v>
      </c>
      <c r="GK38" s="799">
        <v>13076</v>
      </c>
      <c r="GL38" s="799">
        <v>12708</v>
      </c>
      <c r="GM38" s="799">
        <v>38284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0</v>
      </c>
      <c r="HJ38" s="866">
        <v>0</v>
      </c>
      <c r="HK38" s="866">
        <v>0</v>
      </c>
      <c r="HL38" s="862">
        <v>0</v>
      </c>
      <c r="HM38" s="861"/>
      <c r="HN38" s="861"/>
      <c r="HO38" s="861"/>
      <c r="HP38" s="861"/>
      <c r="HQ38" s="867">
        <v>0</v>
      </c>
      <c r="HR38" s="1079">
        <v>0</v>
      </c>
      <c r="HS38" s="1075">
        <v>0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28</v>
      </c>
      <c r="IU38" s="742">
        <v>79</v>
      </c>
      <c r="IV38" s="743">
        <v>61</v>
      </c>
      <c r="IW38" s="741">
        <v>168</v>
      </c>
      <c r="IX38" s="744">
        <v>187</v>
      </c>
      <c r="IY38" s="745">
        <v>-10.16</v>
      </c>
      <c r="IZ38" s="66"/>
      <c r="JD38" s="2"/>
      <c r="JG38" s="2"/>
      <c r="JJ38" s="2"/>
      <c r="JK38" s="66"/>
      <c r="JL38" s="66"/>
      <c r="JM38" s="66" t="s">
        <v>75</v>
      </c>
      <c r="JN38" s="799">
        <v>14898</v>
      </c>
      <c r="JO38" s="799">
        <v>20172</v>
      </c>
      <c r="JP38" s="799">
        <v>19661</v>
      </c>
      <c r="JQ38" s="799">
        <v>54731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0</v>
      </c>
      <c r="KN38" s="866">
        <v>0</v>
      </c>
      <c r="KO38" s="866">
        <v>0</v>
      </c>
      <c r="KP38" s="865">
        <v>0</v>
      </c>
      <c r="KQ38" s="866"/>
      <c r="KR38" s="866"/>
      <c r="KS38" s="866"/>
      <c r="KT38" s="866"/>
      <c r="KU38" s="867">
        <v>0</v>
      </c>
      <c r="KV38" s="1079">
        <v>0</v>
      </c>
      <c r="KW38" s="1075">
        <v>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919</v>
      </c>
      <c r="LY38" s="756">
        <v>955</v>
      </c>
      <c r="LZ38" s="757">
        <v>-3.77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62174</v>
      </c>
      <c r="MP38" s="821">
        <v>58311</v>
      </c>
      <c r="MQ38" s="821">
        <v>38284</v>
      </c>
      <c r="MR38" s="821">
        <v>54731</v>
      </c>
      <c r="MS38" s="821">
        <v>213500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0</v>
      </c>
      <c r="NP38" s="1081">
        <v>0</v>
      </c>
      <c r="NQ38" s="1081">
        <v>0</v>
      </c>
      <c r="NR38" s="870">
        <v>0</v>
      </c>
      <c r="NS38" s="869"/>
      <c r="NT38" s="869"/>
      <c r="NU38" s="869"/>
      <c r="NV38" s="869"/>
      <c r="NW38" s="871">
        <v>0</v>
      </c>
      <c r="NX38" s="1082">
        <v>0</v>
      </c>
      <c r="NY38" s="873">
        <v>0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318</v>
      </c>
      <c r="I39" s="742">
        <v>130</v>
      </c>
      <c r="J39" s="743">
        <v>108</v>
      </c>
      <c r="K39" s="741">
        <v>556</v>
      </c>
      <c r="L39" s="744">
        <v>595</v>
      </c>
      <c r="M39" s="745">
        <v>-6.55</v>
      </c>
      <c r="N39" s="66"/>
      <c r="R39" s="2"/>
      <c r="U39" s="2"/>
      <c r="X39" s="2"/>
      <c r="Y39" s="66"/>
      <c r="Z39" s="66"/>
      <c r="AA39" s="66" t="s">
        <v>80</v>
      </c>
      <c r="AB39" s="799">
        <v>54481</v>
      </c>
      <c r="AC39" s="799">
        <v>51417</v>
      </c>
      <c r="AD39" s="799">
        <v>53822</v>
      </c>
      <c r="AE39" s="799">
        <v>159720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86854</v>
      </c>
      <c r="BB39" s="866">
        <v>591</v>
      </c>
      <c r="BC39" s="866">
        <v>180149</v>
      </c>
      <c r="BD39" s="865">
        <v>16553</v>
      </c>
      <c r="BE39" s="866"/>
      <c r="BF39" s="866"/>
      <c r="BG39" s="866"/>
      <c r="BH39" s="866"/>
      <c r="BI39" s="867">
        <v>284147</v>
      </c>
      <c r="BJ39" s="1079">
        <v>272596</v>
      </c>
      <c r="BK39" s="1075">
        <v>556743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182</v>
      </c>
      <c r="CM39" s="742">
        <v>142</v>
      </c>
      <c r="CN39" s="743">
        <v>46</v>
      </c>
      <c r="CO39" s="741">
        <v>370</v>
      </c>
      <c r="CP39" s="744">
        <v>328</v>
      </c>
      <c r="CQ39" s="745">
        <v>12.8</v>
      </c>
      <c r="CR39" s="66"/>
      <c r="CV39" s="2"/>
      <c r="CY39" s="2"/>
      <c r="DB39" s="2"/>
      <c r="DC39" s="66"/>
      <c r="DD39" s="66"/>
      <c r="DE39" s="66" t="s">
        <v>80</v>
      </c>
      <c r="DF39" s="799">
        <v>70534</v>
      </c>
      <c r="DG39" s="799">
        <v>70926</v>
      </c>
      <c r="DH39" s="799">
        <v>59686</v>
      </c>
      <c r="DI39" s="799">
        <v>201146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155009</v>
      </c>
      <c r="EF39" s="866">
        <v>1079</v>
      </c>
      <c r="EG39" s="866">
        <v>189601</v>
      </c>
      <c r="EH39" s="862">
        <v>8050</v>
      </c>
      <c r="EI39" s="860"/>
      <c r="EJ39" s="861"/>
      <c r="EK39" s="861"/>
      <c r="EL39" s="861"/>
      <c r="EM39" s="867">
        <v>353739</v>
      </c>
      <c r="EN39" s="1079">
        <v>246664</v>
      </c>
      <c r="EO39" s="1075">
        <v>600403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82</v>
      </c>
      <c r="FQ39" s="742">
        <v>43</v>
      </c>
      <c r="FR39" s="743">
        <v>64</v>
      </c>
      <c r="FS39" s="741">
        <v>189</v>
      </c>
      <c r="FT39" s="744">
        <v>115</v>
      </c>
      <c r="FU39" s="745">
        <v>64.349999999999994</v>
      </c>
      <c r="FV39" s="66"/>
      <c r="FZ39" s="2"/>
      <c r="GC39" s="2"/>
      <c r="GF39" s="2"/>
      <c r="GG39" s="66"/>
      <c r="GH39" s="66"/>
      <c r="GI39" s="66" t="s">
        <v>80</v>
      </c>
      <c r="GJ39" s="799">
        <v>44378</v>
      </c>
      <c r="GK39" s="799">
        <v>40433</v>
      </c>
      <c r="GL39" s="799">
        <v>43338</v>
      </c>
      <c r="GM39" s="799">
        <v>128149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89639</v>
      </c>
      <c r="HJ39" s="866">
        <v>1189</v>
      </c>
      <c r="HK39" s="866">
        <v>122307</v>
      </c>
      <c r="HL39" s="862">
        <v>106500</v>
      </c>
      <c r="HM39" s="861"/>
      <c r="HN39" s="861"/>
      <c r="HO39" s="861"/>
      <c r="HP39" s="861"/>
      <c r="HQ39" s="867">
        <v>319635</v>
      </c>
      <c r="HR39" s="1079">
        <v>118100</v>
      </c>
      <c r="HS39" s="1075">
        <v>437735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281</v>
      </c>
      <c r="IU39" s="742">
        <v>151</v>
      </c>
      <c r="IV39" s="743">
        <v>132</v>
      </c>
      <c r="IW39" s="741">
        <v>564</v>
      </c>
      <c r="IX39" s="744">
        <v>616</v>
      </c>
      <c r="IY39" s="745">
        <v>-8.44</v>
      </c>
      <c r="IZ39" s="66"/>
      <c r="JD39" s="2"/>
      <c r="JG39" s="2"/>
      <c r="JJ39" s="2"/>
      <c r="JK39" s="66"/>
      <c r="JL39" s="66"/>
      <c r="JM39" s="66" t="s">
        <v>80</v>
      </c>
      <c r="JN39" s="799">
        <v>49654</v>
      </c>
      <c r="JO39" s="799">
        <v>51859</v>
      </c>
      <c r="JP39" s="799">
        <v>56600</v>
      </c>
      <c r="JQ39" s="799">
        <v>158113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113149</v>
      </c>
      <c r="KN39" s="866">
        <v>773</v>
      </c>
      <c r="KO39" s="866">
        <v>151399</v>
      </c>
      <c r="KP39" s="865">
        <v>117218</v>
      </c>
      <c r="KQ39" s="866"/>
      <c r="KR39" s="866"/>
      <c r="KS39" s="866"/>
      <c r="KT39" s="866"/>
      <c r="KU39" s="867">
        <v>382539</v>
      </c>
      <c r="KV39" s="1079">
        <v>113205</v>
      </c>
      <c r="KW39" s="1075">
        <v>495744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1679</v>
      </c>
      <c r="LY39" s="756">
        <v>1654</v>
      </c>
      <c r="LZ39" s="757">
        <v>1.51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159720</v>
      </c>
      <c r="MP39" s="821">
        <v>201146</v>
      </c>
      <c r="MQ39" s="821">
        <v>128149</v>
      </c>
      <c r="MR39" s="821">
        <v>158113</v>
      </c>
      <c r="MS39" s="821">
        <v>647128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444651</v>
      </c>
      <c r="NP39" s="1081">
        <v>3632</v>
      </c>
      <c r="NQ39" s="1081">
        <v>643456</v>
      </c>
      <c r="NR39" s="870">
        <v>248321</v>
      </c>
      <c r="NS39" s="869"/>
      <c r="NT39" s="869"/>
      <c r="NU39" s="869"/>
      <c r="NV39" s="869"/>
      <c r="NW39" s="871">
        <v>1340060</v>
      </c>
      <c r="NX39" s="1082">
        <v>750565</v>
      </c>
      <c r="NY39" s="873">
        <v>2090625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21</v>
      </c>
      <c r="I40" s="742">
        <v>11</v>
      </c>
      <c r="J40" s="743">
        <v>6</v>
      </c>
      <c r="K40" s="741">
        <v>38</v>
      </c>
      <c r="L40" s="744">
        <v>60</v>
      </c>
      <c r="M40" s="745">
        <v>-36.67</v>
      </c>
      <c r="N40" s="66"/>
      <c r="R40" s="2"/>
      <c r="U40" s="2"/>
      <c r="X40" s="2"/>
      <c r="Y40" s="66"/>
      <c r="Z40" s="66"/>
      <c r="AA40" s="66" t="s">
        <v>84</v>
      </c>
      <c r="AB40" s="799">
        <v>23842</v>
      </c>
      <c r="AC40" s="799">
        <v>22859</v>
      </c>
      <c r="AD40" s="799">
        <v>26980</v>
      </c>
      <c r="AE40" s="799">
        <v>73681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354230</v>
      </c>
      <c r="BB40" s="866">
        <v>3219</v>
      </c>
      <c r="BC40" s="866">
        <v>490066</v>
      </c>
      <c r="BD40" s="865">
        <v>25975</v>
      </c>
      <c r="BE40" s="866"/>
      <c r="BF40" s="866"/>
      <c r="BG40" s="866"/>
      <c r="BH40" s="866"/>
      <c r="BI40" s="867">
        <v>873490</v>
      </c>
      <c r="BJ40" s="1079">
        <v>481886</v>
      </c>
      <c r="BK40" s="1075">
        <v>1355376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7</v>
      </c>
      <c r="CM40" s="742">
        <v>5</v>
      </c>
      <c r="CN40" s="743">
        <v>2</v>
      </c>
      <c r="CO40" s="741">
        <v>14</v>
      </c>
      <c r="CP40" s="744">
        <v>4</v>
      </c>
      <c r="CQ40" s="745">
        <v>250</v>
      </c>
      <c r="CR40" s="66"/>
      <c r="CV40" s="2"/>
      <c r="CY40" s="2"/>
      <c r="DB40" s="2"/>
      <c r="DC40" s="66"/>
      <c r="DD40" s="66"/>
      <c r="DE40" s="66" t="s">
        <v>84</v>
      </c>
      <c r="DF40" s="799">
        <v>31263</v>
      </c>
      <c r="DG40" s="799">
        <v>25283</v>
      </c>
      <c r="DH40" s="799">
        <v>29142</v>
      </c>
      <c r="DI40" s="799">
        <v>85688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357730</v>
      </c>
      <c r="EF40" s="866">
        <v>2513</v>
      </c>
      <c r="EG40" s="866">
        <v>552286</v>
      </c>
      <c r="EH40" s="862">
        <v>22359</v>
      </c>
      <c r="EI40" s="860"/>
      <c r="EJ40" s="861"/>
      <c r="EK40" s="861"/>
      <c r="EL40" s="861"/>
      <c r="EM40" s="867">
        <v>934888</v>
      </c>
      <c r="EN40" s="1079">
        <v>583859</v>
      </c>
      <c r="EO40" s="1075">
        <v>1518747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13</v>
      </c>
      <c r="FQ40" s="742">
        <v>18</v>
      </c>
      <c r="FR40" s="743">
        <v>5</v>
      </c>
      <c r="FS40" s="741">
        <v>36</v>
      </c>
      <c r="FT40" s="744">
        <v>56</v>
      </c>
      <c r="FU40" s="745">
        <v>-35.71</v>
      </c>
      <c r="FV40" s="66"/>
      <c r="FZ40" s="2"/>
      <c r="GC40" s="2"/>
      <c r="GF40" s="2"/>
      <c r="GG40" s="66"/>
      <c r="GH40" s="66"/>
      <c r="GI40" s="66" t="s">
        <v>84</v>
      </c>
      <c r="GJ40" s="799">
        <v>21870</v>
      </c>
      <c r="GK40" s="799">
        <v>20129</v>
      </c>
      <c r="GL40" s="799">
        <v>18005</v>
      </c>
      <c r="GM40" s="799">
        <v>60004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259078</v>
      </c>
      <c r="HJ40" s="866">
        <v>2039</v>
      </c>
      <c r="HK40" s="866">
        <v>390997</v>
      </c>
      <c r="HL40" s="862">
        <v>152182</v>
      </c>
      <c r="HM40" s="861"/>
      <c r="HN40" s="861"/>
      <c r="HO40" s="861"/>
      <c r="HP40" s="861"/>
      <c r="HQ40" s="867">
        <v>804296</v>
      </c>
      <c r="HR40" s="1079">
        <v>407130</v>
      </c>
      <c r="HS40" s="1075">
        <v>1211426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15</v>
      </c>
      <c r="IU40" s="742">
        <v>4</v>
      </c>
      <c r="IV40" s="743">
        <v>2</v>
      </c>
      <c r="IW40" s="741">
        <v>21</v>
      </c>
      <c r="IX40" s="744">
        <v>22</v>
      </c>
      <c r="IY40" s="745">
        <v>-4.55</v>
      </c>
      <c r="IZ40" s="66"/>
      <c r="JD40" s="2"/>
      <c r="JG40" s="2"/>
      <c r="JJ40" s="2"/>
      <c r="JK40" s="66"/>
      <c r="JL40" s="66"/>
      <c r="JM40" s="66" t="s">
        <v>84</v>
      </c>
      <c r="JN40" s="799">
        <v>21716</v>
      </c>
      <c r="JO40" s="799">
        <v>20455</v>
      </c>
      <c r="JP40" s="799">
        <v>24170</v>
      </c>
      <c r="JQ40" s="799">
        <v>66341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306523</v>
      </c>
      <c r="KN40" s="866">
        <v>2436</v>
      </c>
      <c r="KO40" s="866">
        <v>428464</v>
      </c>
      <c r="KP40" s="865">
        <v>195117</v>
      </c>
      <c r="KQ40" s="866"/>
      <c r="KR40" s="866"/>
      <c r="KS40" s="866"/>
      <c r="KT40" s="866"/>
      <c r="KU40" s="867">
        <v>932540</v>
      </c>
      <c r="KV40" s="1079">
        <v>652948</v>
      </c>
      <c r="KW40" s="1075">
        <v>1585488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109</v>
      </c>
      <c r="LY40" s="756">
        <v>142</v>
      </c>
      <c r="LZ40" s="757">
        <v>-23.24</v>
      </c>
      <c r="MA40" s="73"/>
      <c r="MB40" s="2">
        <v>2482.6499999999996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73681</v>
      </c>
      <c r="MP40" s="821">
        <v>85688</v>
      </c>
      <c r="MQ40" s="821">
        <v>60004</v>
      </c>
      <c r="MR40" s="821">
        <v>66341</v>
      </c>
      <c r="MS40" s="821">
        <v>285714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1277561</v>
      </c>
      <c r="NP40" s="1081">
        <v>10207</v>
      </c>
      <c r="NQ40" s="1081">
        <v>1861813</v>
      </c>
      <c r="NR40" s="870">
        <v>395633</v>
      </c>
      <c r="NS40" s="869"/>
      <c r="NT40" s="869"/>
      <c r="NU40" s="869"/>
      <c r="NV40" s="869"/>
      <c r="NW40" s="871">
        <v>3545214</v>
      </c>
      <c r="NX40" s="1082">
        <v>2125823</v>
      </c>
      <c r="NY40" s="873">
        <v>5671037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267</v>
      </c>
      <c r="I41" s="742">
        <v>184</v>
      </c>
      <c r="J41" s="743">
        <v>294</v>
      </c>
      <c r="K41" s="741">
        <v>745</v>
      </c>
      <c r="L41" s="744">
        <v>1108</v>
      </c>
      <c r="M41" s="745">
        <v>-32.76</v>
      </c>
      <c r="N41" s="66"/>
      <c r="R41" s="2"/>
      <c r="U41" s="2"/>
      <c r="X41" s="2"/>
      <c r="Y41" s="66"/>
      <c r="Z41" s="92" t="s">
        <v>65</v>
      </c>
      <c r="AA41" s="92"/>
      <c r="AB41" s="1083">
        <v>1.74</v>
      </c>
      <c r="AC41" s="1083">
        <v>1.74</v>
      </c>
      <c r="AD41" s="1083">
        <v>1.78</v>
      </c>
      <c r="AE41" s="1083">
        <v>1.76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5</v>
      </c>
      <c r="CM41" s="742">
        <v>3</v>
      </c>
      <c r="CN41" s="743">
        <v>4</v>
      </c>
      <c r="CO41" s="741">
        <v>12</v>
      </c>
      <c r="CP41" s="744">
        <v>9</v>
      </c>
      <c r="CQ41" s="745">
        <v>33.33</v>
      </c>
      <c r="CR41" s="66"/>
      <c r="CV41" s="2"/>
      <c r="CY41" s="2"/>
      <c r="DB41" s="2"/>
      <c r="DC41" s="66"/>
      <c r="DD41" s="92" t="s">
        <v>65</v>
      </c>
      <c r="DE41" s="92"/>
      <c r="DF41" s="1083">
        <v>1.67</v>
      </c>
      <c r="DG41" s="1083">
        <v>1.83</v>
      </c>
      <c r="DH41" s="1083">
        <v>1.85</v>
      </c>
      <c r="DI41" s="1083">
        <v>1.78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14</v>
      </c>
      <c r="FQ41" s="742">
        <v>216</v>
      </c>
      <c r="FR41" s="743">
        <v>438</v>
      </c>
      <c r="FS41" s="741">
        <v>668</v>
      </c>
      <c r="FT41" s="744">
        <v>973</v>
      </c>
      <c r="FU41" s="745">
        <v>-31.35</v>
      </c>
      <c r="FV41" s="66"/>
      <c r="FZ41" s="2"/>
      <c r="GC41" s="2"/>
      <c r="GF41" s="2"/>
      <c r="GG41" s="66"/>
      <c r="GH41" s="92" t="s">
        <v>65</v>
      </c>
      <c r="GI41" s="92"/>
      <c r="GJ41" s="1083">
        <v>2.02</v>
      </c>
      <c r="GK41" s="1083">
        <v>2.02</v>
      </c>
      <c r="GL41" s="1083">
        <v>1.97</v>
      </c>
      <c r="GM41" s="1083">
        <v>2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18</v>
      </c>
      <c r="IU41" s="742">
        <v>21</v>
      </c>
      <c r="IV41" s="743">
        <v>4</v>
      </c>
      <c r="IW41" s="741">
        <v>43</v>
      </c>
      <c r="IX41" s="744">
        <v>14</v>
      </c>
      <c r="IY41" s="745">
        <v>207.14</v>
      </c>
      <c r="IZ41" s="66"/>
      <c r="JD41" s="2"/>
      <c r="JG41" s="2"/>
      <c r="JJ41" s="2"/>
      <c r="JK41" s="66"/>
      <c r="JL41" s="92" t="s">
        <v>65</v>
      </c>
      <c r="JM41" s="92"/>
      <c r="JN41" s="1083">
        <v>1.87</v>
      </c>
      <c r="JO41" s="1083">
        <v>1.81</v>
      </c>
      <c r="JP41" s="1083">
        <v>1.76</v>
      </c>
      <c r="JQ41" s="1083">
        <v>1.81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1468</v>
      </c>
      <c r="LY41" s="756">
        <v>2104</v>
      </c>
      <c r="LZ41" s="757">
        <v>-30.23</v>
      </c>
      <c r="MA41" s="73"/>
      <c r="MB41" s="2">
        <v>251.38999999999987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1.76</v>
      </c>
      <c r="MP41" s="1085">
        <v>1.78</v>
      </c>
      <c r="MQ41" s="1085">
        <v>2</v>
      </c>
      <c r="MR41" s="1085">
        <v>1.81</v>
      </c>
      <c r="MS41" s="1086">
        <v>1.83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89</v>
      </c>
      <c r="I42" s="1091">
        <v>113</v>
      </c>
      <c r="J42" s="1092">
        <v>105</v>
      </c>
      <c r="K42" s="1090">
        <v>307</v>
      </c>
      <c r="L42" s="1093">
        <v>1670</v>
      </c>
      <c r="M42" s="1094">
        <v>-81.62</v>
      </c>
      <c r="N42" s="66"/>
      <c r="R42" s="2"/>
      <c r="U42" s="2"/>
      <c r="X42" s="2"/>
      <c r="Y42" s="66"/>
      <c r="Z42" s="66"/>
      <c r="AA42" s="66" t="s">
        <v>39</v>
      </c>
      <c r="AB42" s="590">
        <v>1.21</v>
      </c>
      <c r="AC42" s="590">
        <v>1.37</v>
      </c>
      <c r="AD42" s="590">
        <v>1.37</v>
      </c>
      <c r="AE42" s="590">
        <v>1.32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441084</v>
      </c>
      <c r="BB42" s="912">
        <v>3810</v>
      </c>
      <c r="BC42" s="912">
        <v>670215</v>
      </c>
      <c r="BD42" s="911">
        <v>42528</v>
      </c>
      <c r="BE42" s="912"/>
      <c r="BF42" s="912"/>
      <c r="BG42" s="912"/>
      <c r="BH42" s="912"/>
      <c r="BI42" s="913">
        <v>1157637</v>
      </c>
      <c r="BJ42" s="912">
        <v>754482</v>
      </c>
      <c r="BK42" s="1095">
        <v>1912119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346</v>
      </c>
      <c r="CM42" s="1091">
        <v>462</v>
      </c>
      <c r="CN42" s="1092">
        <v>278</v>
      </c>
      <c r="CO42" s="1090">
        <v>1086</v>
      </c>
      <c r="CP42" s="1093">
        <v>1463</v>
      </c>
      <c r="CQ42" s="1094">
        <v>-25.77</v>
      </c>
      <c r="CR42" s="66"/>
      <c r="CV42" s="2"/>
      <c r="CY42" s="2"/>
      <c r="DB42" s="2"/>
      <c r="DC42" s="66"/>
      <c r="DD42" s="66"/>
      <c r="DE42" s="66" t="s">
        <v>39</v>
      </c>
      <c r="DF42" s="590">
        <v>1.26</v>
      </c>
      <c r="DG42" s="590">
        <v>1.34</v>
      </c>
      <c r="DH42" s="590">
        <v>1.42</v>
      </c>
      <c r="DI42" s="590">
        <v>1.34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512739</v>
      </c>
      <c r="EF42" s="912">
        <v>3592</v>
      </c>
      <c r="EG42" s="912">
        <v>741887</v>
      </c>
      <c r="EH42" s="906">
        <v>30409</v>
      </c>
      <c r="EI42" s="905"/>
      <c r="EJ42" s="905"/>
      <c r="EK42" s="905"/>
      <c r="EL42" s="905"/>
      <c r="EM42" s="913">
        <v>1288627</v>
      </c>
      <c r="EN42" s="912">
        <v>830523</v>
      </c>
      <c r="EO42" s="1095">
        <v>2119150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185</v>
      </c>
      <c r="FQ42" s="1091">
        <v>125</v>
      </c>
      <c r="FR42" s="1092">
        <v>120</v>
      </c>
      <c r="FS42" s="1090">
        <v>430</v>
      </c>
      <c r="FT42" s="1093">
        <v>875</v>
      </c>
      <c r="FU42" s="1094">
        <v>-50.86</v>
      </c>
      <c r="FV42" s="66"/>
      <c r="FZ42" s="2"/>
      <c r="GC42" s="2"/>
      <c r="GF42" s="2"/>
      <c r="GG42" s="66"/>
      <c r="GH42" s="66"/>
      <c r="GI42" s="66" t="s">
        <v>39</v>
      </c>
      <c r="GJ42" s="590">
        <v>1.47</v>
      </c>
      <c r="GK42" s="590">
        <v>1.49</v>
      </c>
      <c r="GL42" s="590">
        <v>1.44</v>
      </c>
      <c r="GM42" s="590">
        <v>1.47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348717</v>
      </c>
      <c r="HJ42" s="912">
        <v>3228</v>
      </c>
      <c r="HK42" s="912">
        <v>513304</v>
      </c>
      <c r="HL42" s="906">
        <v>258682</v>
      </c>
      <c r="HM42" s="905"/>
      <c r="HN42" s="905"/>
      <c r="HO42" s="905"/>
      <c r="HP42" s="905"/>
      <c r="HQ42" s="913">
        <v>1123931</v>
      </c>
      <c r="HR42" s="912">
        <v>525230</v>
      </c>
      <c r="HS42" s="1095">
        <v>1649161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206</v>
      </c>
      <c r="IU42" s="1091">
        <v>273</v>
      </c>
      <c r="IV42" s="1092">
        <v>278</v>
      </c>
      <c r="IW42" s="1090">
        <v>757</v>
      </c>
      <c r="IX42" s="1093">
        <v>1416</v>
      </c>
      <c r="IY42" s="1094">
        <v>-46.54</v>
      </c>
      <c r="IZ42" s="66"/>
      <c r="JD42" s="2"/>
      <c r="JG42" s="2"/>
      <c r="JJ42" s="2"/>
      <c r="JK42" s="66"/>
      <c r="JL42" s="66"/>
      <c r="JM42" s="66" t="s">
        <v>39</v>
      </c>
      <c r="JN42" s="590">
        <v>1.61</v>
      </c>
      <c r="JO42" s="590">
        <v>1.55</v>
      </c>
      <c r="JP42" s="590">
        <v>1.59</v>
      </c>
      <c r="JQ42" s="590">
        <v>1.58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419672</v>
      </c>
      <c r="KN42" s="912">
        <v>3209</v>
      </c>
      <c r="KO42" s="912">
        <v>579863</v>
      </c>
      <c r="KP42" s="911">
        <v>312335</v>
      </c>
      <c r="KQ42" s="912"/>
      <c r="KR42" s="912"/>
      <c r="KS42" s="912"/>
      <c r="KT42" s="912"/>
      <c r="KU42" s="913">
        <v>1315079</v>
      </c>
      <c r="KV42" s="912">
        <v>766153</v>
      </c>
      <c r="KW42" s="1095">
        <v>2081232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2580</v>
      </c>
      <c r="LY42" s="756">
        <v>5424</v>
      </c>
      <c r="LZ42" s="757">
        <v>-52.43</v>
      </c>
      <c r="MA42" s="73"/>
      <c r="MB42" s="2">
        <v>897.72000000000025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1.32</v>
      </c>
      <c r="MP42" s="1096">
        <v>1.34</v>
      </c>
      <c r="MQ42" s="1096">
        <v>1.47</v>
      </c>
      <c r="MR42" s="1096">
        <v>1.58</v>
      </c>
      <c r="MS42" s="1097">
        <v>1.42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1722212</v>
      </c>
      <c r="NP42" s="917">
        <v>13839</v>
      </c>
      <c r="NQ42" s="917">
        <v>2505269</v>
      </c>
      <c r="NR42" s="918">
        <v>643954</v>
      </c>
      <c r="NS42" s="917"/>
      <c r="NT42" s="917"/>
      <c r="NU42" s="917"/>
      <c r="NV42" s="917"/>
      <c r="NW42" s="919">
        <v>4885274</v>
      </c>
      <c r="NX42" s="919">
        <v>2876388</v>
      </c>
      <c r="NY42" s="919">
        <v>7761662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365376</v>
      </c>
      <c r="I43" s="1099">
        <v>366438</v>
      </c>
      <c r="J43" s="1100">
        <v>383295</v>
      </c>
      <c r="K43" s="1098">
        <v>1115109</v>
      </c>
      <c r="L43" s="1101">
        <v>1075638</v>
      </c>
      <c r="M43" s="1102">
        <v>3.67</v>
      </c>
      <c r="N43" s="92"/>
      <c r="R43" s="2"/>
      <c r="U43" s="2"/>
      <c r="X43" s="2"/>
      <c r="Y43" s="66"/>
      <c r="Z43" s="66"/>
      <c r="AA43" s="66" t="s">
        <v>53</v>
      </c>
      <c r="AB43" s="590">
        <v>1.82</v>
      </c>
      <c r="AC43" s="590">
        <v>1.81</v>
      </c>
      <c r="AD43" s="590">
        <v>1.85</v>
      </c>
      <c r="AE43" s="590">
        <v>1.83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449122</v>
      </c>
      <c r="CM43" s="1099">
        <v>427243</v>
      </c>
      <c r="CN43" s="1100">
        <v>381853</v>
      </c>
      <c r="CO43" s="1098">
        <v>1258218</v>
      </c>
      <c r="CP43" s="1101">
        <v>1196982</v>
      </c>
      <c r="CQ43" s="1102">
        <v>5.12</v>
      </c>
      <c r="CR43" s="92"/>
      <c r="CV43" s="2"/>
      <c r="CY43" s="2"/>
      <c r="DB43" s="2"/>
      <c r="DC43" s="66"/>
      <c r="DD43" s="66"/>
      <c r="DE43" s="66" t="s">
        <v>53</v>
      </c>
      <c r="DF43" s="590">
        <v>1.81</v>
      </c>
      <c r="DG43" s="590">
        <v>1.93</v>
      </c>
      <c r="DH43" s="590">
        <v>1.96</v>
      </c>
      <c r="DI43" s="590">
        <v>1.9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304541</v>
      </c>
      <c r="FQ43" s="1099">
        <v>291166</v>
      </c>
      <c r="FR43" s="1100">
        <v>269542</v>
      </c>
      <c r="FS43" s="1098">
        <v>865249</v>
      </c>
      <c r="FT43" s="1101">
        <v>842826</v>
      </c>
      <c r="FU43" s="1102">
        <v>2.66</v>
      </c>
      <c r="FV43" s="92"/>
      <c r="FZ43" s="2"/>
      <c r="GC43" s="2"/>
      <c r="GF43" s="2"/>
      <c r="GG43" s="66"/>
      <c r="GH43" s="66"/>
      <c r="GI43" s="66" t="s">
        <v>53</v>
      </c>
      <c r="GJ43" s="590">
        <v>2</v>
      </c>
      <c r="GK43" s="590">
        <v>2.0299999999999998</v>
      </c>
      <c r="GL43" s="590">
        <v>1.99</v>
      </c>
      <c r="GM43" s="590">
        <v>2.0099999999999998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302206</v>
      </c>
      <c r="IU43" s="1099">
        <v>346578</v>
      </c>
      <c r="IV43" s="1100">
        <v>353960</v>
      </c>
      <c r="IW43" s="1098">
        <v>1002744</v>
      </c>
      <c r="IX43" s="1101">
        <v>962870</v>
      </c>
      <c r="IY43" s="1102">
        <v>4.1399999999999997</v>
      </c>
      <c r="IZ43" s="92"/>
      <c r="JD43" s="2"/>
      <c r="JG43" s="2"/>
      <c r="JJ43" s="2"/>
      <c r="JK43" s="66"/>
      <c r="JL43" s="66"/>
      <c r="JM43" s="66" t="s">
        <v>53</v>
      </c>
      <c r="JN43" s="590">
        <v>1.96</v>
      </c>
      <c r="JO43" s="590">
        <v>1.88</v>
      </c>
      <c r="JP43" s="590">
        <v>1.81</v>
      </c>
      <c r="JQ43" s="590">
        <v>1.88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4241320</v>
      </c>
      <c r="LY43" s="1104">
        <v>4078316</v>
      </c>
      <c r="LZ43" s="1105">
        <v>4</v>
      </c>
      <c r="MA43" s="73"/>
      <c r="MB43" s="2">
        <v>123.66999999999962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1.83</v>
      </c>
      <c r="MP43" s="1096">
        <v>1.9</v>
      </c>
      <c r="MQ43" s="1096">
        <v>2.0099999999999998</v>
      </c>
      <c r="MR43" s="1096">
        <v>1.88</v>
      </c>
      <c r="MS43" s="1097">
        <v>1.9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332621</v>
      </c>
      <c r="I44" s="82">
        <v>335557</v>
      </c>
      <c r="J44" s="82">
        <v>353082</v>
      </c>
      <c r="K44" s="82">
        <v>1021260</v>
      </c>
      <c r="L44" s="1107">
        <v>984906</v>
      </c>
      <c r="M44" s="1108">
        <v>3.69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1.65</v>
      </c>
      <c r="AC44" s="590">
        <v>1.64</v>
      </c>
      <c r="AD44" s="590">
        <v>1.69</v>
      </c>
      <c r="AE44" s="590">
        <v>1.66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429927</v>
      </c>
      <c r="CM44" s="82">
        <v>408375</v>
      </c>
      <c r="CN44" s="82">
        <v>365573</v>
      </c>
      <c r="CO44" s="82">
        <v>1203875</v>
      </c>
      <c r="CP44" s="1107">
        <v>1143863</v>
      </c>
      <c r="CQ44" s="1108">
        <v>5.25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1.48</v>
      </c>
      <c r="DG44" s="590">
        <v>1.69</v>
      </c>
      <c r="DH44" s="590">
        <v>1.69</v>
      </c>
      <c r="DI44" s="590">
        <v>1.62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271065</v>
      </c>
      <c r="FQ44" s="82">
        <v>260979</v>
      </c>
      <c r="FR44" s="82">
        <v>237447</v>
      </c>
      <c r="FS44" s="82">
        <v>769491</v>
      </c>
      <c r="FT44" s="1107">
        <v>748021</v>
      </c>
      <c r="FU44" s="1108">
        <v>2.87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2.06</v>
      </c>
      <c r="GK44" s="590">
        <v>2.0099999999999998</v>
      </c>
      <c r="GL44" s="590">
        <v>1.94</v>
      </c>
      <c r="GM44" s="590">
        <v>2.0099999999999998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274958</v>
      </c>
      <c r="IU44" s="82">
        <v>313843</v>
      </c>
      <c r="IV44" s="82">
        <v>321129</v>
      </c>
      <c r="IW44" s="82">
        <v>909930</v>
      </c>
      <c r="IX44" s="1107">
        <v>872338</v>
      </c>
      <c r="IY44" s="1108">
        <v>4.3099999999999996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1.75</v>
      </c>
      <c r="JO44" s="590">
        <v>1.71</v>
      </c>
      <c r="JP44" s="590">
        <v>1.69</v>
      </c>
      <c r="JQ44" s="590">
        <v>1.71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3904556</v>
      </c>
      <c r="LY44" s="1109">
        <v>3749128</v>
      </c>
      <c r="LZ44" s="1110">
        <v>4.1500000000000004</v>
      </c>
      <c r="MA44" s="78"/>
      <c r="MB44" s="2">
        <v>291.43000000000029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1.66</v>
      </c>
      <c r="MP44" s="1096">
        <v>1.62</v>
      </c>
      <c r="MQ44" s="1096">
        <v>2.0099999999999998</v>
      </c>
      <c r="MR44" s="1096">
        <v>1.71</v>
      </c>
      <c r="MS44" s="1097">
        <v>1.73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32755</v>
      </c>
      <c r="I45" s="82">
        <v>30881</v>
      </c>
      <c r="J45" s="82">
        <v>30213</v>
      </c>
      <c r="K45" s="82">
        <v>93849</v>
      </c>
      <c r="L45" s="1107">
        <v>90732</v>
      </c>
      <c r="M45" s="1111">
        <v>3.44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1.39</v>
      </c>
      <c r="AC45" s="590">
        <v>1.43</v>
      </c>
      <c r="AD45" s="590">
        <v>1.4</v>
      </c>
      <c r="AE45" s="590">
        <v>1.41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19195</v>
      </c>
      <c r="CM45" s="82">
        <v>18868</v>
      </c>
      <c r="CN45" s="82">
        <v>16280</v>
      </c>
      <c r="CO45" s="82">
        <v>54343</v>
      </c>
      <c r="CP45" s="1107">
        <v>53119</v>
      </c>
      <c r="CQ45" s="1111">
        <v>2.2999999999999998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1.43</v>
      </c>
      <c r="DG45" s="590">
        <v>1.71</v>
      </c>
      <c r="DH45" s="590">
        <v>1.74</v>
      </c>
      <c r="DI45" s="590">
        <v>1.63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33476</v>
      </c>
      <c r="FQ45" s="82">
        <v>30187</v>
      </c>
      <c r="FR45" s="82">
        <v>32095</v>
      </c>
      <c r="FS45" s="82">
        <v>95758</v>
      </c>
      <c r="FT45" s="1107">
        <v>94805</v>
      </c>
      <c r="FU45" s="1111">
        <v>1.01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1.97</v>
      </c>
      <c r="GK45" s="590">
        <v>2</v>
      </c>
      <c r="GL45" s="590">
        <v>1.9</v>
      </c>
      <c r="GM45" s="590">
        <v>1.96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27248</v>
      </c>
      <c r="IU45" s="82">
        <v>32735</v>
      </c>
      <c r="IV45" s="82">
        <v>32831</v>
      </c>
      <c r="IW45" s="82">
        <v>92814</v>
      </c>
      <c r="IX45" s="1107">
        <v>90532</v>
      </c>
      <c r="IY45" s="1111">
        <v>2.52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1.79</v>
      </c>
      <c r="JO45" s="590">
        <v>1.61</v>
      </c>
      <c r="JP45" s="590">
        <v>1.65</v>
      </c>
      <c r="JQ45" s="590">
        <v>1.68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336764</v>
      </c>
      <c r="LY45" s="1109">
        <v>329188</v>
      </c>
      <c r="LZ45" s="1110">
        <v>2.2999999999999998</v>
      </c>
      <c r="MA45" s="78"/>
      <c r="MB45" s="2">
        <v>808.16999999999962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1.41</v>
      </c>
      <c r="MP45" s="1096">
        <v>1.63</v>
      </c>
      <c r="MQ45" s="1096">
        <v>1.96</v>
      </c>
      <c r="MR45" s="1096">
        <v>1.68</v>
      </c>
      <c r="MS45" s="1097">
        <v>1.65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1.91</v>
      </c>
      <c r="AC46" s="590">
        <v>1.85</v>
      </c>
      <c r="AD46" s="590">
        <v>1.98</v>
      </c>
      <c r="AE46" s="590">
        <v>1.91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1.59</v>
      </c>
      <c r="DG46" s="590">
        <v>1.87</v>
      </c>
      <c r="DH46" s="590">
        <v>1.86</v>
      </c>
      <c r="DI46" s="590">
        <v>1.77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1.95</v>
      </c>
      <c r="GK46" s="590">
        <v>1.94</v>
      </c>
      <c r="GL46" s="590">
        <v>1.99</v>
      </c>
      <c r="GM46" s="590">
        <v>1.96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1.87</v>
      </c>
      <c r="JO46" s="590">
        <v>1.96</v>
      </c>
      <c r="JP46" s="590">
        <v>1.89</v>
      </c>
      <c r="JQ46" s="590">
        <v>1.91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-1073.76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1.91</v>
      </c>
      <c r="MP46" s="1096">
        <v>1.77</v>
      </c>
      <c r="MQ46" s="1096">
        <v>1.96</v>
      </c>
      <c r="MR46" s="1096">
        <v>1.91</v>
      </c>
      <c r="MS46" s="1097">
        <v>1.88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1.38</v>
      </c>
      <c r="AC47" s="590">
        <v>1.42</v>
      </c>
      <c r="AD47" s="590">
        <v>1.46</v>
      </c>
      <c r="AE47" s="590">
        <v>1.42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1.51</v>
      </c>
      <c r="DG47" s="590">
        <v>1.74</v>
      </c>
      <c r="DH47" s="590">
        <v>1.73</v>
      </c>
      <c r="DI47" s="590">
        <v>1.66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2.1</v>
      </c>
      <c r="GK47" s="590">
        <v>2.02</v>
      </c>
      <c r="GL47" s="590">
        <v>1.9</v>
      </c>
      <c r="GM47" s="590">
        <v>2.0099999999999998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1.73</v>
      </c>
      <c r="JO47" s="590">
        <v>1.53</v>
      </c>
      <c r="JP47" s="590">
        <v>1.65</v>
      </c>
      <c r="JQ47" s="590">
        <v>1.64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179.68999999999983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1.42</v>
      </c>
      <c r="MP47" s="1096">
        <v>1.66</v>
      </c>
      <c r="MQ47" s="1096">
        <v>2.0099999999999998</v>
      </c>
      <c r="MR47" s="1096">
        <v>1.64</v>
      </c>
      <c r="MS47" s="1097">
        <v>1.65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1.77</v>
      </c>
      <c r="AC48" s="590">
        <v>1.75</v>
      </c>
      <c r="AD48" s="590">
        <v>1.82</v>
      </c>
      <c r="AE48" s="590">
        <v>1.78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1.47</v>
      </c>
      <c r="DG48" s="590">
        <v>1.56</v>
      </c>
      <c r="DH48" s="590">
        <v>1.65</v>
      </c>
      <c r="DI48" s="590">
        <v>1.56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2.1800000000000002</v>
      </c>
      <c r="GK48" s="590">
        <v>2.1</v>
      </c>
      <c r="GL48" s="590">
        <v>1.95</v>
      </c>
      <c r="GM48" s="590">
        <v>2.08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1.76</v>
      </c>
      <c r="JO48" s="590">
        <v>1.7</v>
      </c>
      <c r="JP48" s="590">
        <v>1.68</v>
      </c>
      <c r="JQ48" s="590">
        <v>1.71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1.78</v>
      </c>
      <c r="MP48" s="1096">
        <v>1.56</v>
      </c>
      <c r="MQ48" s="1096">
        <v>2.08</v>
      </c>
      <c r="MR48" s="1096">
        <v>1.71</v>
      </c>
      <c r="MS48" s="1097">
        <v>1.75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1.48</v>
      </c>
      <c r="AC49" s="590">
        <v>1.46</v>
      </c>
      <c r="AD49" s="590">
        <v>1.49</v>
      </c>
      <c r="AE49" s="590">
        <v>1.48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1.38</v>
      </c>
      <c r="DG49" s="590">
        <v>1.75</v>
      </c>
      <c r="DH49" s="590">
        <v>1.52</v>
      </c>
      <c r="DI49" s="590">
        <v>1.55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1.96</v>
      </c>
      <c r="GK49" s="590">
        <v>1.91</v>
      </c>
      <c r="GL49" s="590">
        <v>1.93</v>
      </c>
      <c r="GM49" s="590">
        <v>1.93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1.56</v>
      </c>
      <c r="JO49" s="590">
        <v>1.66</v>
      </c>
      <c r="JP49" s="590">
        <v>1.51</v>
      </c>
      <c r="JQ49" s="590">
        <v>1.58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1.48</v>
      </c>
      <c r="MP49" s="1096">
        <v>1.55</v>
      </c>
      <c r="MQ49" s="1096">
        <v>1.93</v>
      </c>
      <c r="MR49" s="1096">
        <v>1.58</v>
      </c>
      <c r="MS49" s="1097">
        <v>1.62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1.98</v>
      </c>
      <c r="AC50" s="1083">
        <v>2.1</v>
      </c>
      <c r="AD50" s="1083">
        <v>2</v>
      </c>
      <c r="AE50" s="1083">
        <v>2.02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2.0099999999999998</v>
      </c>
      <c r="DG50" s="1083">
        <v>1.95</v>
      </c>
      <c r="DH50" s="1083">
        <v>1.96</v>
      </c>
      <c r="DI50" s="1083">
        <v>1.97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1.88</v>
      </c>
      <c r="GK50" s="1083">
        <v>1.86</v>
      </c>
      <c r="GL50" s="1083">
        <v>1.87</v>
      </c>
      <c r="GM50" s="1083">
        <v>1.87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1.95</v>
      </c>
      <c r="JO50" s="1083">
        <v>2.0099999999999998</v>
      </c>
      <c r="JP50" s="1083">
        <v>1.85</v>
      </c>
      <c r="JQ50" s="1083">
        <v>1.94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2.02</v>
      </c>
      <c r="MP50" s="1085">
        <v>1.97</v>
      </c>
      <c r="MQ50" s="1085">
        <v>1.87</v>
      </c>
      <c r="MR50" s="1085">
        <v>1.94</v>
      </c>
      <c r="MS50" s="1085">
        <v>1.96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2.06</v>
      </c>
      <c r="AC51" s="590">
        <v>1.94</v>
      </c>
      <c r="AD51" s="590">
        <v>2</v>
      </c>
      <c r="AE51" s="590">
        <v>2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1.92</v>
      </c>
      <c r="DG51" s="590">
        <v>1.95</v>
      </c>
      <c r="DH51" s="590">
        <v>1.87</v>
      </c>
      <c r="DI51" s="590">
        <v>1.91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1.96</v>
      </c>
      <c r="GK51" s="590">
        <v>1.91</v>
      </c>
      <c r="GL51" s="590">
        <v>1.95</v>
      </c>
      <c r="GM51" s="590">
        <v>1.94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1.96</v>
      </c>
      <c r="JO51" s="590">
        <v>2.0299999999999998</v>
      </c>
      <c r="JP51" s="590">
        <v>1.91</v>
      </c>
      <c r="JQ51" s="590">
        <v>1.97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</v>
      </c>
      <c r="MP51" s="1096">
        <v>1.91</v>
      </c>
      <c r="MQ51" s="1096">
        <v>1.94</v>
      </c>
      <c r="MR51" s="1096">
        <v>1.97</v>
      </c>
      <c r="MS51" s="1097">
        <v>1.96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2.0099999999999998</v>
      </c>
      <c r="AC52" s="590">
        <v>2.1800000000000002</v>
      </c>
      <c r="AD52" s="590">
        <v>2.04</v>
      </c>
      <c r="AE52" s="590">
        <v>2.08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2.04</v>
      </c>
      <c r="DG52" s="590">
        <v>1.97</v>
      </c>
      <c r="DH52" s="590">
        <v>1.98</v>
      </c>
      <c r="DI52" s="590">
        <v>2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1.85</v>
      </c>
      <c r="GK52" s="590">
        <v>1.82</v>
      </c>
      <c r="GL52" s="590">
        <v>1.85</v>
      </c>
      <c r="GM52" s="590">
        <v>1.84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1.98</v>
      </c>
      <c r="JO52" s="590">
        <v>2.06</v>
      </c>
      <c r="JP52" s="590">
        <v>1.8</v>
      </c>
      <c r="JQ52" s="590">
        <v>1.95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2.08</v>
      </c>
      <c r="MP52" s="1096">
        <v>2</v>
      </c>
      <c r="MQ52" s="1096">
        <v>1.84</v>
      </c>
      <c r="MR52" s="1096">
        <v>1.95</v>
      </c>
      <c r="MS52" s="1097">
        <v>1.97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1.94</v>
      </c>
      <c r="AC53" s="590">
        <v>1.97</v>
      </c>
      <c r="AD53" s="590">
        <v>1.93</v>
      </c>
      <c r="AE53" s="590">
        <v>1.95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1.95</v>
      </c>
      <c r="DG53" s="590">
        <v>1.93</v>
      </c>
      <c r="DH53" s="590">
        <v>1.92</v>
      </c>
      <c r="DI53" s="590">
        <v>1.93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1.91</v>
      </c>
      <c r="GK53" s="590">
        <v>1.92</v>
      </c>
      <c r="GL53" s="590">
        <v>1.89</v>
      </c>
      <c r="GM53" s="590">
        <v>1.9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1.92</v>
      </c>
      <c r="JO53" s="590">
        <v>1.92</v>
      </c>
      <c r="JP53" s="590">
        <v>1.92</v>
      </c>
      <c r="JQ53" s="590">
        <v>1.92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1.95</v>
      </c>
      <c r="MP53" s="1096">
        <v>1.93</v>
      </c>
      <c r="MQ53" s="1096">
        <v>1.9</v>
      </c>
      <c r="MR53" s="1096">
        <v>1.92</v>
      </c>
      <c r="MS53" s="1097">
        <v>1.93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1.94</v>
      </c>
      <c r="AC54" s="590">
        <v>1.91</v>
      </c>
      <c r="AD54" s="590">
        <v>1.99</v>
      </c>
      <c r="AE54" s="590">
        <v>1.95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1.94</v>
      </c>
      <c r="DG54" s="590">
        <v>1.87</v>
      </c>
      <c r="DH54" s="590">
        <v>1.92</v>
      </c>
      <c r="DI54" s="590">
        <v>1.91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1.83</v>
      </c>
      <c r="GK54" s="590">
        <v>2.0699999999999998</v>
      </c>
      <c r="GL54" s="590">
        <v>1.94</v>
      </c>
      <c r="GM54" s="590">
        <v>1.95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1.8</v>
      </c>
      <c r="JO54" s="590">
        <v>1.89</v>
      </c>
      <c r="JP54" s="590">
        <v>2</v>
      </c>
      <c r="JQ54" s="590">
        <v>1.9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1.95</v>
      </c>
      <c r="MP54" s="1096">
        <v>1.91</v>
      </c>
      <c r="MQ54" s="1096">
        <v>1.95</v>
      </c>
      <c r="MR54" s="1096">
        <v>1.9</v>
      </c>
      <c r="MS54" s="1097">
        <v>1.93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1.95</v>
      </c>
      <c r="AC55" s="590">
        <v>2.0099999999999998</v>
      </c>
      <c r="AD55" s="590">
        <v>1.85</v>
      </c>
      <c r="AE55" s="590">
        <v>1.94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1.92</v>
      </c>
      <c r="DG55" s="590">
        <v>1.94</v>
      </c>
      <c r="DH55" s="590">
        <v>1.9</v>
      </c>
      <c r="DI55" s="590">
        <v>1.92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1.88</v>
      </c>
      <c r="GK55" s="590">
        <v>1.89</v>
      </c>
      <c r="GL55" s="590">
        <v>1.86</v>
      </c>
      <c r="GM55" s="590">
        <v>1.88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1.91</v>
      </c>
      <c r="JO55" s="590">
        <v>2</v>
      </c>
      <c r="JP55" s="590">
        <v>1.9</v>
      </c>
      <c r="JQ55" s="590">
        <v>1.94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1.94</v>
      </c>
      <c r="MP55" s="1096">
        <v>1.92</v>
      </c>
      <c r="MQ55" s="1096">
        <v>1.88</v>
      </c>
      <c r="MR55" s="1096">
        <v>1.94</v>
      </c>
      <c r="MS55" s="1097">
        <v>1.92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1.89</v>
      </c>
      <c r="AC56" s="590">
        <v>1.97</v>
      </c>
      <c r="AD56" s="590">
        <v>1.9</v>
      </c>
      <c r="AE56" s="590">
        <v>1.92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1.95</v>
      </c>
      <c r="DG56" s="590">
        <v>1.91</v>
      </c>
      <c r="DH56" s="590">
        <v>1.98</v>
      </c>
      <c r="DI56" s="590">
        <v>1.95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1.9</v>
      </c>
      <c r="GK56" s="590">
        <v>1.98</v>
      </c>
      <c r="GL56" s="590">
        <v>1.94</v>
      </c>
      <c r="GM56" s="590">
        <v>1.94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1.89</v>
      </c>
      <c r="JO56" s="590">
        <v>1.93</v>
      </c>
      <c r="JP56" s="590">
        <v>2.1</v>
      </c>
      <c r="JQ56" s="590">
        <v>1.97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1.92</v>
      </c>
      <c r="MP56" s="1096">
        <v>1.95</v>
      </c>
      <c r="MQ56" s="1096">
        <v>1.94</v>
      </c>
      <c r="MR56" s="1096">
        <v>1.97</v>
      </c>
      <c r="MS56" s="1097">
        <v>1.95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1.97</v>
      </c>
      <c r="AC57" s="590">
        <v>1.98</v>
      </c>
      <c r="AD57" s="590">
        <v>1.97</v>
      </c>
      <c r="AE57" s="590">
        <v>1.97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1.97</v>
      </c>
      <c r="DG57" s="590">
        <v>1.95</v>
      </c>
      <c r="DH57" s="590">
        <v>1.87</v>
      </c>
      <c r="DI57" s="590">
        <v>1.93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1.93</v>
      </c>
      <c r="GK57" s="590">
        <v>1.86</v>
      </c>
      <c r="GL57" s="590">
        <v>1.82</v>
      </c>
      <c r="GM57" s="590">
        <v>1.87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1.98</v>
      </c>
      <c r="JO57" s="590">
        <v>1.88</v>
      </c>
      <c r="JP57" s="590">
        <v>1.86</v>
      </c>
      <c r="JQ57" s="590">
        <v>1.91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1.97</v>
      </c>
      <c r="MP57" s="1096">
        <v>1.93</v>
      </c>
      <c r="MQ57" s="1096">
        <v>1.87</v>
      </c>
      <c r="MR57" s="1096">
        <v>1.91</v>
      </c>
      <c r="MS57" s="1097">
        <v>1.92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1.92</v>
      </c>
      <c r="AC58" s="590">
        <v>1.97</v>
      </c>
      <c r="AD58" s="590">
        <v>1.92</v>
      </c>
      <c r="AE58" s="590">
        <v>1.94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1.96</v>
      </c>
      <c r="DG58" s="590">
        <v>1.93</v>
      </c>
      <c r="DH58" s="590">
        <v>2.0099999999999998</v>
      </c>
      <c r="DI58" s="590">
        <v>1.97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1.98</v>
      </c>
      <c r="GK58" s="590">
        <v>1.9</v>
      </c>
      <c r="GL58" s="590">
        <v>1.97</v>
      </c>
      <c r="GM58" s="590">
        <v>1.95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</v>
      </c>
      <c r="JO58" s="590">
        <v>1.95</v>
      </c>
      <c r="JP58" s="590">
        <v>1.91</v>
      </c>
      <c r="JQ58" s="590">
        <v>1.92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1.94</v>
      </c>
      <c r="MP58" s="1096">
        <v>1.97</v>
      </c>
      <c r="MQ58" s="1096">
        <v>1.95</v>
      </c>
      <c r="MR58" s="1096">
        <v>1.92</v>
      </c>
      <c r="MS58" s="1097">
        <v>1.95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B2:MK2"/>
    <mergeCell ref="MM2:MS2"/>
    <mergeCell ref="MU2:MX2"/>
    <mergeCell ref="IN2:IP2"/>
    <mergeCell ref="IT2:IV2"/>
    <mergeCell ref="IW2:IX2"/>
    <mergeCell ref="JL2:JQ2"/>
    <mergeCell ref="JS2:JV2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JA2:JJ2"/>
    <mergeCell ref="FW2:GF2"/>
    <mergeCell ref="JX2:KI2"/>
    <mergeCell ref="MU1:MX1"/>
    <mergeCell ref="GT2:HE2"/>
    <mergeCell ref="HH2:HS2"/>
    <mergeCell ref="HY2:IA2"/>
    <mergeCell ref="MZ1:NK1"/>
    <mergeCell ref="NN1:NY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LQ1:LT1"/>
    <mergeCell ref="LX2:LY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O2:X2"/>
    <mergeCell ref="CS2:DB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MZ2:NK2"/>
    <mergeCell ref="NN2:NY2"/>
    <mergeCell ref="GO2:GR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CF2:CH2"/>
    <mergeCell ref="IF2:IG2"/>
    <mergeCell ref="KL2:KW2"/>
    <mergeCell ref="LC2:LE2"/>
    <mergeCell ref="LJ2:LK2"/>
    <mergeCell ref="LR2:LT2"/>
    <mergeCell ref="JY25:KG25"/>
    <mergeCell ref="KM25:KU25"/>
    <mergeCell ref="AM15:AU15"/>
    <mergeCell ref="BA15:BI15"/>
    <mergeCell ref="DQ15:DY15"/>
    <mergeCell ref="EE15:EM15"/>
    <mergeCell ref="NA5:NI5"/>
    <mergeCell ref="NA15:NI15"/>
    <mergeCell ref="AM5:AU5"/>
    <mergeCell ref="BA5:BI5"/>
    <mergeCell ref="DQ5:DY5"/>
    <mergeCell ref="EE5:EM5"/>
    <mergeCell ref="GU5:HC5"/>
    <mergeCell ref="HI5:HQ5"/>
    <mergeCell ref="JY5:KG5"/>
    <mergeCell ref="KM5:KU5"/>
    <mergeCell ref="JY15:KG15"/>
    <mergeCell ref="KM15:KU15"/>
    <mergeCell ref="V28:X28"/>
    <mergeCell ref="CZ28:DB28"/>
    <mergeCell ref="GD28:GF28"/>
    <mergeCell ref="JH28:JJ28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BA35:BI35"/>
    <mergeCell ref="EE35:EM35"/>
    <mergeCell ref="HI35:HQ35"/>
    <mergeCell ref="KM35:KU35"/>
    <mergeCell ref="AM35:AP35"/>
    <mergeCell ref="NA25:NI25"/>
    <mergeCell ref="AM33:AP34"/>
    <mergeCell ref="GU15:HC1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  <mergeCell ref="HI15:HQ15"/>
    <mergeCell ref="AM25:AU25"/>
    <mergeCell ref="DQ25:DY25"/>
    <mergeCell ref="GU25:HC25"/>
    <mergeCell ref="HI25:HQ25"/>
  </mergeCells>
  <pageMargins left="0" right="0" top="0" bottom="0" header="0" footer="0"/>
  <pageSetup paperSize="9" scale="6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Z110"/>
  <sheetViews>
    <sheetView zoomScale="90" zoomScaleNormal="90" workbookViewId="0">
      <pane xSplit="1" ySplit="3" topLeftCell="LJ34" activePane="bottomRight" state="frozen"/>
      <selection activeCell="NI44" sqref="NI44"/>
      <selection pane="topRight" activeCell="NI44" sqref="NI44"/>
      <selection pane="bottomLeft" activeCell="NI44" sqref="NI44"/>
      <selection pane="bottomRight" activeCell="NI44" sqref="NI44"/>
    </sheetView>
  </sheetViews>
  <sheetFormatPr defaultColWidth="10.59765625" defaultRowHeight="23.25" customHeight="1" x14ac:dyDescent="0.25"/>
  <cols>
    <col min="1" max="3" width="10.59765625" style="90"/>
    <col min="4" max="6" width="10.59765625" style="154"/>
    <col min="7" max="13" width="10.59765625" style="90"/>
    <col min="14" max="16" width="10.59765625" style="2"/>
    <col min="17" max="17" width="10.59765625" style="21"/>
    <col min="18" max="18" width="10.59765625" style="602"/>
    <col min="19" max="19" width="10.59765625" style="2"/>
    <col min="20" max="20" width="10.59765625" style="21"/>
    <col min="21" max="21" width="10.59765625" style="602"/>
    <col min="22" max="22" width="10.59765625" style="2"/>
    <col min="23" max="23" width="10.59765625" style="21"/>
    <col min="24" max="24" width="10.59765625" style="602"/>
    <col min="25" max="29" width="10.59765625" style="90"/>
    <col min="30" max="30" width="10.59765625" style="597"/>
    <col min="31" max="32" width="10.59765625" style="90"/>
    <col min="33" max="34" width="10.59765625" style="597"/>
    <col min="35" max="36" width="10.59765625" style="90"/>
    <col min="37" max="37" width="10.59765625" style="113"/>
    <col min="38" max="41" width="10.59765625" style="90"/>
    <col min="42" max="42" width="12.3984375" style="90" bestFit="1" customWidth="1"/>
    <col min="43" max="46" width="0" style="90" hidden="1" customWidth="1"/>
    <col min="47" max="48" width="10.59765625" style="61"/>
    <col min="49" max="49" width="10.59765625" style="90"/>
    <col min="50" max="50" width="10.59765625" style="522"/>
    <col min="51" max="55" width="10.59765625" style="90"/>
    <col min="56" max="56" width="13.69921875" style="90" customWidth="1"/>
    <col min="57" max="60" width="0" style="90" hidden="1" customWidth="1"/>
    <col min="61" max="63" width="10.59765625" style="61"/>
    <col min="64" max="64" width="10.59765625" style="522"/>
    <col min="65" max="81" width="10.59765625" style="154"/>
    <col min="82" max="85" width="10.59765625" style="90"/>
    <col min="86" max="88" width="10.59765625" style="154"/>
    <col min="89" max="95" width="10.59765625" style="90"/>
    <col min="96" max="98" width="10.59765625" style="2"/>
    <col min="99" max="99" width="10.59765625" style="21"/>
    <col min="100" max="100" width="10.59765625" style="602"/>
    <col min="101" max="101" width="10.59765625" style="2"/>
    <col min="102" max="102" width="10.59765625" style="21"/>
    <col min="103" max="103" width="10.59765625" style="602"/>
    <col min="104" max="104" width="10.59765625" style="2"/>
    <col min="105" max="105" width="10.59765625" style="21"/>
    <col min="106" max="106" width="10.59765625" style="602"/>
    <col min="107" max="111" width="10.59765625" style="90"/>
    <col min="112" max="112" width="10.59765625" style="597"/>
    <col min="113" max="114" width="10.59765625" style="90"/>
    <col min="115" max="116" width="10.59765625" style="597"/>
    <col min="117" max="118" width="10.59765625" style="90"/>
    <col min="119" max="119" width="10.59765625" style="113"/>
    <col min="120" max="123" width="10.59765625" style="90"/>
    <col min="124" max="124" width="12.3984375" style="90" customWidth="1"/>
    <col min="125" max="128" width="0" style="90" hidden="1" customWidth="1"/>
    <col min="129" max="130" width="10.59765625" style="61"/>
    <col min="131" max="131" width="10.59765625" style="90"/>
    <col min="132" max="132" width="10.59765625" style="522"/>
    <col min="133" max="137" width="10.59765625" style="90"/>
    <col min="138" max="138" width="13.09765625" style="90" customWidth="1"/>
    <col min="139" max="142" width="0" style="90" hidden="1" customWidth="1"/>
    <col min="143" max="145" width="10.59765625" style="61"/>
    <col min="146" max="146" width="10.59765625" style="522"/>
    <col min="147" max="163" width="10.59765625" style="154"/>
    <col min="164" max="167" width="10.59765625" style="90"/>
    <col min="168" max="170" width="10.59765625" style="154"/>
    <col min="171" max="177" width="10.59765625" style="90"/>
    <col min="178" max="180" width="10.59765625" style="2"/>
    <col min="181" max="181" width="10.59765625" style="21"/>
    <col min="182" max="182" width="10.59765625" style="602"/>
    <col min="183" max="183" width="10.59765625" style="2"/>
    <col min="184" max="184" width="10.59765625" style="21"/>
    <col min="185" max="185" width="10.59765625" style="602"/>
    <col min="186" max="186" width="10.59765625" style="2"/>
    <col min="187" max="187" width="10.59765625" style="21"/>
    <col min="188" max="188" width="10.59765625" style="602"/>
    <col min="189" max="193" width="10.59765625" style="90"/>
    <col min="194" max="194" width="10.59765625" style="597"/>
    <col min="195" max="196" width="10.59765625" style="90"/>
    <col min="197" max="198" width="10.59765625" style="597"/>
    <col min="199" max="200" width="10.59765625" style="90"/>
    <col min="201" max="201" width="10.59765625" style="113"/>
    <col min="202" max="205" width="10.59765625" style="90"/>
    <col min="206" max="206" width="17.59765625" style="90" customWidth="1"/>
    <col min="207" max="210" width="0" style="90" hidden="1" customWidth="1"/>
    <col min="211" max="212" width="10.59765625" style="61"/>
    <col min="213" max="213" width="10.59765625" style="90"/>
    <col min="214" max="214" width="10.59765625" style="522"/>
    <col min="215" max="219" width="10.59765625" style="90"/>
    <col min="220" max="220" width="14.69921875" style="90" customWidth="1"/>
    <col min="221" max="224" width="0" style="90" hidden="1" customWidth="1"/>
    <col min="225" max="227" width="10.59765625" style="61"/>
    <col min="228" max="246" width="10.59765625" style="154"/>
    <col min="247" max="249" width="10.59765625" style="90"/>
    <col min="250" max="252" width="10.59765625" style="154"/>
    <col min="253" max="259" width="10.59765625" style="90"/>
    <col min="260" max="262" width="10.59765625" style="2"/>
    <col min="263" max="263" width="10.59765625" style="21"/>
    <col min="264" max="264" width="10.59765625" style="602"/>
    <col min="265" max="265" width="10.59765625" style="2"/>
    <col min="266" max="266" width="10.59765625" style="21"/>
    <col min="267" max="267" width="10.59765625" style="602"/>
    <col min="268" max="268" width="10.59765625" style="2"/>
    <col min="269" max="269" width="10.59765625" style="21"/>
    <col min="270" max="270" width="10.59765625" style="602"/>
    <col min="271" max="275" width="10.59765625" style="90"/>
    <col min="276" max="276" width="10.59765625" style="597"/>
    <col min="277" max="278" width="10.59765625" style="90"/>
    <col min="279" max="280" width="10.59765625" style="597"/>
    <col min="281" max="282" width="10.59765625" style="90"/>
    <col min="283" max="283" width="10.59765625" style="113"/>
    <col min="284" max="287" width="10.59765625" style="90"/>
    <col min="288" max="288" width="13.69921875" style="90" customWidth="1"/>
    <col min="289" max="290" width="0" style="90" hidden="1" customWidth="1"/>
    <col min="291" max="291" width="10.8984375" style="90" hidden="1" customWidth="1"/>
    <col min="292" max="292" width="0" style="90" hidden="1" customWidth="1"/>
    <col min="293" max="294" width="10.59765625" style="61"/>
    <col min="295" max="295" width="10.59765625" style="90"/>
    <col min="296" max="296" width="10.59765625" style="522"/>
    <col min="297" max="301" width="10.59765625" style="90"/>
    <col min="302" max="302" width="18.59765625" style="90" customWidth="1"/>
    <col min="303" max="306" width="0" style="90" hidden="1" customWidth="1"/>
    <col min="307" max="309" width="10.59765625" style="61"/>
    <col min="310" max="332" width="10.59765625" style="154"/>
    <col min="333" max="333" width="15.09765625" style="154" customWidth="1"/>
    <col min="334" max="367" width="10.59765625" style="154"/>
    <col min="368" max="368" width="15.69921875" style="154" customWidth="1"/>
    <col min="369" max="372" width="0" style="154" hidden="1" customWidth="1"/>
    <col min="373" max="381" width="10.59765625" style="154"/>
    <col min="382" max="382" width="15.3984375" style="154" customWidth="1"/>
    <col min="383" max="386" width="0" style="154" hidden="1" customWidth="1"/>
    <col min="387" max="16384" width="10.59765625" style="154"/>
  </cols>
  <sheetData>
    <row r="1" spans="1:390" s="551" customFormat="1" ht="23.25" customHeight="1" thickBot="1" x14ac:dyDescent="0.35">
      <c r="A1" s="249" t="s">
        <v>162</v>
      </c>
      <c r="B1" s="250"/>
      <c r="C1" s="250"/>
      <c r="D1" s="250"/>
      <c r="E1" s="540"/>
      <c r="F1" s="540"/>
      <c r="G1" s="717" t="s">
        <v>163</v>
      </c>
      <c r="H1" s="717"/>
      <c r="I1" s="717"/>
      <c r="J1" s="717"/>
      <c r="K1" s="717"/>
      <c r="L1" s="717"/>
      <c r="M1" s="717"/>
      <c r="N1" s="540"/>
      <c r="O1" s="609" t="s">
        <v>2</v>
      </c>
      <c r="P1" s="609"/>
      <c r="Q1" s="609"/>
      <c r="R1" s="609"/>
      <c r="S1" s="609"/>
      <c r="T1" s="609"/>
      <c r="U1" s="609"/>
      <c r="V1" s="609"/>
      <c r="W1" s="609"/>
      <c r="X1" s="609"/>
      <c r="Y1" s="369"/>
      <c r="Z1" s="610" t="s">
        <v>162</v>
      </c>
      <c r="AA1" s="610"/>
      <c r="AB1" s="610"/>
      <c r="AC1" s="610"/>
      <c r="AD1" s="610"/>
      <c r="AE1" s="610"/>
      <c r="AF1" s="540"/>
      <c r="AG1" s="611" t="s">
        <v>162</v>
      </c>
      <c r="AH1" s="611"/>
      <c r="AI1" s="611"/>
      <c r="AJ1" s="611"/>
      <c r="AK1" s="540"/>
      <c r="AL1" s="612" t="s">
        <v>162</v>
      </c>
      <c r="AM1" s="612"/>
      <c r="AN1" s="612"/>
      <c r="AO1" s="612"/>
      <c r="AP1" s="612"/>
      <c r="AQ1" s="612"/>
      <c r="AR1" s="612"/>
      <c r="AS1" s="612"/>
      <c r="AT1" s="612"/>
      <c r="AU1" s="612"/>
      <c r="AV1" s="612"/>
      <c r="AW1" s="612"/>
      <c r="AX1" s="540"/>
      <c r="AY1" s="540"/>
      <c r="AZ1" s="612" t="s">
        <v>162</v>
      </c>
      <c r="BA1" s="612"/>
      <c r="BB1" s="612"/>
      <c r="BC1" s="612"/>
      <c r="BD1" s="612"/>
      <c r="BE1" s="612"/>
      <c r="BF1" s="612"/>
      <c r="BG1" s="612"/>
      <c r="BH1" s="612"/>
      <c r="BI1" s="612"/>
      <c r="BJ1" s="612"/>
      <c r="BK1" s="612"/>
      <c r="BL1" s="541"/>
      <c r="BM1" s="605"/>
      <c r="BN1" s="605"/>
      <c r="BO1" s="605"/>
      <c r="BP1" s="536"/>
      <c r="BQ1" s="537"/>
      <c r="BR1" s="537"/>
      <c r="BS1" s="537"/>
      <c r="BT1" s="542"/>
      <c r="BU1" s="543"/>
      <c r="BV1" s="543"/>
      <c r="BW1" s="544"/>
      <c r="BX1" s="605"/>
      <c r="BY1" s="545"/>
      <c r="BZ1" s="545"/>
      <c r="CA1" s="545"/>
      <c r="CB1" s="545"/>
      <c r="CC1" s="545"/>
      <c r="CD1" s="551" t="s">
        <v>9</v>
      </c>
      <c r="CE1" s="249" t="s">
        <v>162</v>
      </c>
      <c r="CF1" s="250"/>
      <c r="CG1" s="250"/>
      <c r="CH1" s="250"/>
      <c r="CI1" s="540"/>
      <c r="CJ1" s="540"/>
      <c r="CK1" s="717" t="s">
        <v>163</v>
      </c>
      <c r="CL1" s="717"/>
      <c r="CM1" s="717"/>
      <c r="CN1" s="717"/>
      <c r="CO1" s="717"/>
      <c r="CP1" s="717"/>
      <c r="CQ1" s="717"/>
      <c r="CR1" s="540"/>
      <c r="CS1" s="609" t="s">
        <v>2</v>
      </c>
      <c r="CT1" s="609"/>
      <c r="CU1" s="609"/>
      <c r="CV1" s="609"/>
      <c r="CW1" s="609"/>
      <c r="CX1" s="609"/>
      <c r="CY1" s="609"/>
      <c r="CZ1" s="609"/>
      <c r="DA1" s="609"/>
      <c r="DB1" s="609"/>
      <c r="DC1" s="369"/>
      <c r="DD1" s="610" t="s">
        <v>162</v>
      </c>
      <c r="DE1" s="610"/>
      <c r="DF1" s="610"/>
      <c r="DG1" s="610"/>
      <c r="DH1" s="610"/>
      <c r="DI1" s="610"/>
      <c r="DJ1" s="540"/>
      <c r="DK1" s="611" t="s">
        <v>162</v>
      </c>
      <c r="DL1" s="611"/>
      <c r="DM1" s="611"/>
      <c r="DN1" s="611"/>
      <c r="DO1" s="540"/>
      <c r="DP1" s="612" t="s">
        <v>162</v>
      </c>
      <c r="DQ1" s="612"/>
      <c r="DR1" s="612"/>
      <c r="DS1" s="612"/>
      <c r="DT1" s="612"/>
      <c r="DU1" s="612"/>
      <c r="DV1" s="612"/>
      <c r="DW1" s="612"/>
      <c r="DX1" s="612"/>
      <c r="DY1" s="612"/>
      <c r="DZ1" s="612"/>
      <c r="EA1" s="612"/>
      <c r="EB1" s="540"/>
      <c r="EC1" s="540"/>
      <c r="ED1" s="612" t="s">
        <v>162</v>
      </c>
      <c r="EE1" s="612"/>
      <c r="EF1" s="612"/>
      <c r="EG1" s="612"/>
      <c r="EH1" s="612"/>
      <c r="EI1" s="612"/>
      <c r="EJ1" s="612"/>
      <c r="EK1" s="612"/>
      <c r="EL1" s="612"/>
      <c r="EM1" s="612"/>
      <c r="EN1" s="612"/>
      <c r="EO1" s="612"/>
      <c r="EP1" s="541"/>
      <c r="EQ1" s="605"/>
      <c r="ER1" s="605"/>
      <c r="ES1" s="605"/>
      <c r="ET1" s="536"/>
      <c r="EU1" s="537"/>
      <c r="EV1" s="537"/>
      <c r="EW1" s="537"/>
      <c r="EX1" s="542"/>
      <c r="EY1" s="543"/>
      <c r="EZ1" s="543"/>
      <c r="FA1" s="544"/>
      <c r="FB1" s="605"/>
      <c r="FC1" s="545"/>
      <c r="FD1" s="545"/>
      <c r="FE1" s="545"/>
      <c r="FF1" s="545"/>
      <c r="FG1" s="545"/>
      <c r="FH1" s="551" t="s">
        <v>179</v>
      </c>
      <c r="FI1" s="249" t="s">
        <v>162</v>
      </c>
      <c r="FJ1" s="250"/>
      <c r="FK1" s="250"/>
      <c r="FL1" s="250"/>
      <c r="FM1" s="540"/>
      <c r="FN1" s="540"/>
      <c r="FO1" s="717" t="s">
        <v>163</v>
      </c>
      <c r="FP1" s="717"/>
      <c r="FQ1" s="717"/>
      <c r="FR1" s="717"/>
      <c r="FS1" s="717"/>
      <c r="FT1" s="717"/>
      <c r="FU1" s="717"/>
      <c r="FV1" s="540"/>
      <c r="FW1" s="609" t="s">
        <v>2</v>
      </c>
      <c r="FX1" s="609"/>
      <c r="FY1" s="609"/>
      <c r="FZ1" s="609"/>
      <c r="GA1" s="609"/>
      <c r="GB1" s="609"/>
      <c r="GC1" s="609"/>
      <c r="GD1" s="609"/>
      <c r="GE1" s="609"/>
      <c r="GF1" s="609"/>
      <c r="GG1" s="369"/>
      <c r="GH1" s="610" t="s">
        <v>162</v>
      </c>
      <c r="GI1" s="610"/>
      <c r="GJ1" s="610"/>
      <c r="GK1" s="610"/>
      <c r="GL1" s="610"/>
      <c r="GM1" s="610"/>
      <c r="GN1" s="540"/>
      <c r="GO1" s="611" t="s">
        <v>162</v>
      </c>
      <c r="GP1" s="611"/>
      <c r="GQ1" s="611"/>
      <c r="GR1" s="611"/>
      <c r="GS1" s="540"/>
      <c r="GT1" s="612" t="s">
        <v>162</v>
      </c>
      <c r="GU1" s="612"/>
      <c r="GV1" s="612"/>
      <c r="GW1" s="612"/>
      <c r="GX1" s="612"/>
      <c r="GY1" s="612"/>
      <c r="GZ1" s="612"/>
      <c r="HA1" s="612"/>
      <c r="HB1" s="612"/>
      <c r="HC1" s="612"/>
      <c r="HD1" s="612"/>
      <c r="HE1" s="612"/>
      <c r="HF1" s="540"/>
      <c r="HG1" s="540"/>
      <c r="HH1" s="612" t="s">
        <v>162</v>
      </c>
      <c r="HI1" s="612"/>
      <c r="HJ1" s="612"/>
      <c r="HK1" s="612"/>
      <c r="HL1" s="612"/>
      <c r="HM1" s="612"/>
      <c r="HN1" s="612"/>
      <c r="HO1" s="612"/>
      <c r="HP1" s="612"/>
      <c r="HQ1" s="612"/>
      <c r="HR1" s="612"/>
      <c r="HS1" s="612"/>
      <c r="HT1" s="541"/>
      <c r="HU1" s="605"/>
      <c r="HV1" s="605"/>
      <c r="HW1" s="605"/>
      <c r="HX1" s="536"/>
      <c r="HY1" s="537"/>
      <c r="HZ1" s="537"/>
      <c r="IA1" s="537"/>
      <c r="IB1" s="542"/>
      <c r="IC1" s="543"/>
      <c r="ID1" s="543"/>
      <c r="IE1" s="544"/>
      <c r="IF1" s="605"/>
      <c r="IG1" s="545"/>
      <c r="IH1" s="545"/>
      <c r="II1" s="545"/>
      <c r="IJ1" s="545"/>
      <c r="IK1" s="545"/>
      <c r="IL1" s="551" t="s">
        <v>185</v>
      </c>
      <c r="IM1" s="249" t="s">
        <v>162</v>
      </c>
      <c r="IN1" s="250"/>
      <c r="IO1" s="250"/>
      <c r="IP1" s="250"/>
      <c r="IQ1" s="540"/>
      <c r="IR1" s="540"/>
      <c r="IS1" s="717" t="s">
        <v>163</v>
      </c>
      <c r="IT1" s="717"/>
      <c r="IU1" s="717"/>
      <c r="IV1" s="717"/>
      <c r="IW1" s="717"/>
      <c r="IX1" s="717"/>
      <c r="IY1" s="717"/>
      <c r="IZ1" s="540"/>
      <c r="JA1" s="609" t="s">
        <v>2</v>
      </c>
      <c r="JB1" s="609"/>
      <c r="JC1" s="609"/>
      <c r="JD1" s="609"/>
      <c r="JE1" s="609"/>
      <c r="JF1" s="609"/>
      <c r="JG1" s="609"/>
      <c r="JH1" s="609"/>
      <c r="JI1" s="609"/>
      <c r="JJ1" s="609"/>
      <c r="JK1" s="369"/>
      <c r="JL1" s="610" t="s">
        <v>162</v>
      </c>
      <c r="JM1" s="610"/>
      <c r="JN1" s="610"/>
      <c r="JO1" s="610"/>
      <c r="JP1" s="610"/>
      <c r="JQ1" s="610"/>
      <c r="JR1" s="540"/>
      <c r="JS1" s="611" t="s">
        <v>162</v>
      </c>
      <c r="JT1" s="611"/>
      <c r="JU1" s="611"/>
      <c r="JV1" s="611"/>
      <c r="JW1" s="540"/>
      <c r="JX1" s="612" t="s">
        <v>162</v>
      </c>
      <c r="JY1" s="612"/>
      <c r="JZ1" s="612"/>
      <c r="KA1" s="612"/>
      <c r="KB1" s="612"/>
      <c r="KC1" s="612"/>
      <c r="KD1" s="612"/>
      <c r="KE1" s="612"/>
      <c r="KF1" s="612"/>
      <c r="KG1" s="612"/>
      <c r="KH1" s="612"/>
      <c r="KI1" s="612"/>
      <c r="KJ1" s="540"/>
      <c r="KK1" s="540"/>
      <c r="KL1" s="612" t="s">
        <v>162</v>
      </c>
      <c r="KM1" s="612"/>
      <c r="KN1" s="612"/>
      <c r="KO1" s="612"/>
      <c r="KP1" s="612"/>
      <c r="KQ1" s="612"/>
      <c r="KR1" s="612"/>
      <c r="KS1" s="612"/>
      <c r="KT1" s="612"/>
      <c r="KU1" s="612"/>
      <c r="KV1" s="612"/>
      <c r="KW1" s="612"/>
      <c r="KX1" s="544"/>
      <c r="KY1" s="605"/>
      <c r="KZ1" s="605"/>
      <c r="LA1" s="605"/>
      <c r="LB1" s="536"/>
      <c r="LC1" s="537"/>
      <c r="LD1" s="537"/>
      <c r="LE1" s="537"/>
      <c r="LF1" s="542"/>
      <c r="LG1" s="543"/>
      <c r="LH1" s="543"/>
      <c r="LI1" s="544"/>
      <c r="LJ1" s="605"/>
      <c r="LK1" s="545"/>
      <c r="LL1" s="545"/>
      <c r="LM1" s="545"/>
      <c r="LN1" s="545"/>
      <c r="LO1" s="545"/>
      <c r="LP1" s="718" t="s">
        <v>232</v>
      </c>
      <c r="LQ1" s="719" t="s">
        <v>162</v>
      </c>
      <c r="LR1" s="719"/>
      <c r="LS1" s="719"/>
      <c r="LT1" s="719"/>
      <c r="LU1" s="546"/>
      <c r="LV1" s="540"/>
      <c r="LW1" s="620" t="s">
        <v>163</v>
      </c>
      <c r="LX1" s="620"/>
      <c r="LY1" s="620"/>
      <c r="LZ1" s="620"/>
      <c r="MA1" s="529"/>
      <c r="MB1" s="618" t="s">
        <v>2</v>
      </c>
      <c r="MC1" s="618"/>
      <c r="MD1" s="618"/>
      <c r="ME1" s="618"/>
      <c r="MF1" s="618"/>
      <c r="MG1" s="618"/>
      <c r="MH1" s="618"/>
      <c r="MI1" s="618"/>
      <c r="MJ1" s="618"/>
      <c r="MK1" s="618"/>
      <c r="ML1" s="547"/>
      <c r="MM1" s="619" t="s">
        <v>162</v>
      </c>
      <c r="MN1" s="619"/>
      <c r="MO1" s="619"/>
      <c r="MP1" s="619"/>
      <c r="MQ1" s="619"/>
      <c r="MR1" s="619"/>
      <c r="MS1" s="619"/>
      <c r="MT1" s="548"/>
      <c r="MU1" s="611" t="s">
        <v>162</v>
      </c>
      <c r="MV1" s="611"/>
      <c r="MW1" s="611"/>
      <c r="MX1" s="611"/>
      <c r="MY1" s="549"/>
      <c r="MZ1" s="617" t="s">
        <v>162</v>
      </c>
      <c r="NA1" s="617"/>
      <c r="NB1" s="617"/>
      <c r="NC1" s="617"/>
      <c r="ND1" s="617"/>
      <c r="NE1" s="617"/>
      <c r="NF1" s="617"/>
      <c r="NG1" s="617"/>
      <c r="NH1" s="617"/>
      <c r="NI1" s="617"/>
      <c r="NJ1" s="617"/>
      <c r="NK1" s="617"/>
      <c r="NL1" s="548"/>
      <c r="NM1" s="548"/>
      <c r="NN1" s="617" t="s">
        <v>162</v>
      </c>
      <c r="NO1" s="617"/>
      <c r="NP1" s="617"/>
      <c r="NQ1" s="617"/>
      <c r="NR1" s="617"/>
      <c r="NS1" s="617"/>
      <c r="NT1" s="617"/>
      <c r="NU1" s="617"/>
      <c r="NV1" s="617"/>
      <c r="NW1" s="617"/>
      <c r="NX1" s="617"/>
      <c r="NY1" s="617"/>
      <c r="NZ1" s="550"/>
    </row>
    <row r="2" spans="1:390" s="551" customFormat="1" ht="23.25" customHeight="1" thickTop="1" x14ac:dyDescent="0.3">
      <c r="A2" s="251">
        <v>2561</v>
      </c>
      <c r="B2" s="690" t="s">
        <v>10</v>
      </c>
      <c r="C2" s="691"/>
      <c r="D2" s="692"/>
      <c r="E2" s="552"/>
      <c r="F2" s="552"/>
      <c r="G2" s="720" t="s">
        <v>5</v>
      </c>
      <c r="H2" s="721">
        <v>2018</v>
      </c>
      <c r="I2" s="722"/>
      <c r="J2" s="722"/>
      <c r="K2" s="723" t="s">
        <v>6</v>
      </c>
      <c r="L2" s="724"/>
      <c r="M2" s="725" t="s">
        <v>372</v>
      </c>
      <c r="N2" s="540"/>
      <c r="O2" s="615" t="s">
        <v>164</v>
      </c>
      <c r="P2" s="615"/>
      <c r="Q2" s="615"/>
      <c r="R2" s="615"/>
      <c r="S2" s="615"/>
      <c r="T2" s="615"/>
      <c r="U2" s="615"/>
      <c r="V2" s="615"/>
      <c r="W2" s="615"/>
      <c r="X2" s="615"/>
      <c r="Y2" s="250"/>
      <c r="Z2" s="611" t="s">
        <v>7</v>
      </c>
      <c r="AA2" s="611"/>
      <c r="AB2" s="611"/>
      <c r="AC2" s="611"/>
      <c r="AD2" s="611"/>
      <c r="AE2" s="611"/>
      <c r="AF2" s="540"/>
      <c r="AG2" s="610" t="s">
        <v>7</v>
      </c>
      <c r="AH2" s="610"/>
      <c r="AI2" s="610"/>
      <c r="AJ2" s="610"/>
      <c r="AK2" s="540"/>
      <c r="AL2" s="612" t="s">
        <v>8</v>
      </c>
      <c r="AM2" s="612"/>
      <c r="AN2" s="612"/>
      <c r="AO2" s="612"/>
      <c r="AP2" s="612"/>
      <c r="AQ2" s="612"/>
      <c r="AR2" s="612"/>
      <c r="AS2" s="612"/>
      <c r="AT2" s="612"/>
      <c r="AU2" s="612"/>
      <c r="AV2" s="612"/>
      <c r="AW2" s="612"/>
      <c r="AX2" s="540"/>
      <c r="AY2" s="540"/>
      <c r="AZ2" s="612" t="s">
        <v>8</v>
      </c>
      <c r="BA2" s="612"/>
      <c r="BB2" s="612"/>
      <c r="BC2" s="612"/>
      <c r="BD2" s="612"/>
      <c r="BE2" s="612"/>
      <c r="BF2" s="612"/>
      <c r="BG2" s="612"/>
      <c r="BH2" s="612"/>
      <c r="BI2" s="612"/>
      <c r="BJ2" s="612"/>
      <c r="BK2" s="612"/>
      <c r="BL2" s="553"/>
      <c r="BM2" s="605"/>
      <c r="BN2" s="605"/>
      <c r="BO2" s="605"/>
      <c r="BP2" s="604"/>
      <c r="BQ2" s="613"/>
      <c r="BR2" s="613"/>
      <c r="BS2" s="613"/>
      <c r="BT2" s="554"/>
      <c r="BU2" s="555"/>
      <c r="BV2" s="543"/>
      <c r="BW2" s="556"/>
      <c r="BX2" s="614"/>
      <c r="BY2" s="614"/>
      <c r="BZ2" s="605"/>
      <c r="CA2" s="605"/>
      <c r="CB2" s="605"/>
      <c r="CC2" s="605"/>
      <c r="CE2" s="251"/>
      <c r="CF2" s="690" t="s">
        <v>173</v>
      </c>
      <c r="CG2" s="691"/>
      <c r="CH2" s="692"/>
      <c r="CI2" s="552"/>
      <c r="CJ2" s="552"/>
      <c r="CK2" s="720" t="s">
        <v>5</v>
      </c>
      <c r="CL2" s="721">
        <v>2018</v>
      </c>
      <c r="CM2" s="722"/>
      <c r="CN2" s="722"/>
      <c r="CO2" s="723" t="s">
        <v>9</v>
      </c>
      <c r="CP2" s="724"/>
      <c r="CQ2" s="725" t="s">
        <v>372</v>
      </c>
      <c r="CR2" s="540"/>
      <c r="CS2" s="615" t="s">
        <v>164</v>
      </c>
      <c r="CT2" s="615"/>
      <c r="CU2" s="615"/>
      <c r="CV2" s="615"/>
      <c r="CW2" s="615"/>
      <c r="CX2" s="615"/>
      <c r="CY2" s="615"/>
      <c r="CZ2" s="615"/>
      <c r="DA2" s="615"/>
      <c r="DB2" s="615"/>
      <c r="DC2" s="250"/>
      <c r="DD2" s="611" t="s">
        <v>7</v>
      </c>
      <c r="DE2" s="611"/>
      <c r="DF2" s="611"/>
      <c r="DG2" s="611"/>
      <c r="DH2" s="611"/>
      <c r="DI2" s="611"/>
      <c r="DJ2" s="540"/>
      <c r="DK2" s="610" t="s">
        <v>7</v>
      </c>
      <c r="DL2" s="610"/>
      <c r="DM2" s="610"/>
      <c r="DN2" s="610"/>
      <c r="DO2" s="540"/>
      <c r="DP2" s="612" t="s">
        <v>8</v>
      </c>
      <c r="DQ2" s="612"/>
      <c r="DR2" s="612"/>
      <c r="DS2" s="612"/>
      <c r="DT2" s="612"/>
      <c r="DU2" s="612"/>
      <c r="DV2" s="612"/>
      <c r="DW2" s="612"/>
      <c r="DX2" s="612"/>
      <c r="DY2" s="612"/>
      <c r="DZ2" s="612"/>
      <c r="EA2" s="612"/>
      <c r="EB2" s="540"/>
      <c r="EC2" s="540"/>
      <c r="ED2" s="612" t="s">
        <v>8</v>
      </c>
      <c r="EE2" s="612"/>
      <c r="EF2" s="612"/>
      <c r="EG2" s="612"/>
      <c r="EH2" s="612"/>
      <c r="EI2" s="612"/>
      <c r="EJ2" s="612"/>
      <c r="EK2" s="612"/>
      <c r="EL2" s="612"/>
      <c r="EM2" s="612"/>
      <c r="EN2" s="612"/>
      <c r="EO2" s="612"/>
      <c r="EP2" s="553"/>
      <c r="EQ2" s="605"/>
      <c r="ER2" s="605"/>
      <c r="ES2" s="605"/>
      <c r="ET2" s="604"/>
      <c r="EU2" s="613"/>
      <c r="EV2" s="613"/>
      <c r="EW2" s="613"/>
      <c r="EX2" s="554"/>
      <c r="EY2" s="555"/>
      <c r="EZ2" s="543"/>
      <c r="FA2" s="556"/>
      <c r="FB2" s="614"/>
      <c r="FC2" s="614"/>
      <c r="FD2" s="605"/>
      <c r="FE2" s="605"/>
      <c r="FF2" s="605"/>
      <c r="FG2" s="605"/>
      <c r="FI2" s="251"/>
      <c r="FJ2" s="690" t="s">
        <v>178</v>
      </c>
      <c r="FK2" s="691"/>
      <c r="FL2" s="692"/>
      <c r="FM2" s="552"/>
      <c r="FN2" s="552"/>
      <c r="FO2" s="720" t="s">
        <v>5</v>
      </c>
      <c r="FP2" s="721">
        <v>2018</v>
      </c>
      <c r="FQ2" s="722"/>
      <c r="FR2" s="722"/>
      <c r="FS2" s="723" t="s">
        <v>179</v>
      </c>
      <c r="FT2" s="724">
        <v>0</v>
      </c>
      <c r="FU2" s="725" t="s">
        <v>372</v>
      </c>
      <c r="FV2" s="540"/>
      <c r="FW2" s="615" t="s">
        <v>164</v>
      </c>
      <c r="FX2" s="615"/>
      <c r="FY2" s="615"/>
      <c r="FZ2" s="615"/>
      <c r="GA2" s="615"/>
      <c r="GB2" s="615"/>
      <c r="GC2" s="615"/>
      <c r="GD2" s="615"/>
      <c r="GE2" s="615"/>
      <c r="GF2" s="615"/>
      <c r="GG2" s="250"/>
      <c r="GH2" s="611" t="s">
        <v>7</v>
      </c>
      <c r="GI2" s="611"/>
      <c r="GJ2" s="611"/>
      <c r="GK2" s="611"/>
      <c r="GL2" s="611"/>
      <c r="GM2" s="611"/>
      <c r="GN2" s="540"/>
      <c r="GO2" s="610" t="s">
        <v>7</v>
      </c>
      <c r="GP2" s="610"/>
      <c r="GQ2" s="610"/>
      <c r="GR2" s="610"/>
      <c r="GS2" s="540"/>
      <c r="GT2" s="612" t="s">
        <v>8</v>
      </c>
      <c r="GU2" s="612"/>
      <c r="GV2" s="612"/>
      <c r="GW2" s="612"/>
      <c r="GX2" s="612"/>
      <c r="GY2" s="612"/>
      <c r="GZ2" s="612"/>
      <c r="HA2" s="612"/>
      <c r="HB2" s="612"/>
      <c r="HC2" s="612"/>
      <c r="HD2" s="612"/>
      <c r="HE2" s="612"/>
      <c r="HF2" s="540"/>
      <c r="HG2" s="540"/>
      <c r="HH2" s="612" t="s">
        <v>8</v>
      </c>
      <c r="HI2" s="612"/>
      <c r="HJ2" s="612"/>
      <c r="HK2" s="612"/>
      <c r="HL2" s="612"/>
      <c r="HM2" s="612"/>
      <c r="HN2" s="612"/>
      <c r="HO2" s="612"/>
      <c r="HP2" s="612"/>
      <c r="HQ2" s="612"/>
      <c r="HR2" s="612"/>
      <c r="HS2" s="612"/>
      <c r="HT2" s="553"/>
      <c r="HU2" s="605"/>
      <c r="HV2" s="605"/>
      <c r="HW2" s="605"/>
      <c r="HX2" s="604"/>
      <c r="HY2" s="613"/>
      <c r="HZ2" s="613"/>
      <c r="IA2" s="613"/>
      <c r="IB2" s="554"/>
      <c r="IC2" s="555"/>
      <c r="ID2" s="543"/>
      <c r="IE2" s="556"/>
      <c r="IF2" s="614"/>
      <c r="IG2" s="614"/>
      <c r="IH2" s="605"/>
      <c r="II2" s="605"/>
      <c r="IJ2" s="605"/>
      <c r="IK2" s="605"/>
      <c r="IM2" s="251"/>
      <c r="IN2" s="690" t="s">
        <v>184</v>
      </c>
      <c r="IO2" s="691"/>
      <c r="IP2" s="692"/>
      <c r="IQ2" s="552"/>
      <c r="IR2" s="552"/>
      <c r="IS2" s="720" t="s">
        <v>5</v>
      </c>
      <c r="IT2" s="721">
        <v>2018</v>
      </c>
      <c r="IU2" s="722"/>
      <c r="IV2" s="722"/>
      <c r="IW2" s="723" t="s">
        <v>185</v>
      </c>
      <c r="IX2" s="724"/>
      <c r="IY2" s="725" t="s">
        <v>372</v>
      </c>
      <c r="IZ2" s="540"/>
      <c r="JA2" s="615" t="s">
        <v>164</v>
      </c>
      <c r="JB2" s="615"/>
      <c r="JC2" s="615"/>
      <c r="JD2" s="615"/>
      <c r="JE2" s="615"/>
      <c r="JF2" s="615"/>
      <c r="JG2" s="615"/>
      <c r="JH2" s="615"/>
      <c r="JI2" s="615"/>
      <c r="JJ2" s="615"/>
      <c r="JK2" s="250"/>
      <c r="JL2" s="611" t="s">
        <v>7</v>
      </c>
      <c r="JM2" s="611"/>
      <c r="JN2" s="611"/>
      <c r="JO2" s="611"/>
      <c r="JP2" s="611"/>
      <c r="JQ2" s="611"/>
      <c r="JR2" s="540"/>
      <c r="JS2" s="610" t="s">
        <v>7</v>
      </c>
      <c r="JT2" s="610"/>
      <c r="JU2" s="610"/>
      <c r="JV2" s="610"/>
      <c r="JW2" s="540"/>
      <c r="JX2" s="612" t="s">
        <v>8</v>
      </c>
      <c r="JY2" s="612"/>
      <c r="JZ2" s="612"/>
      <c r="KA2" s="612"/>
      <c r="KB2" s="612"/>
      <c r="KC2" s="612"/>
      <c r="KD2" s="612"/>
      <c r="KE2" s="612"/>
      <c r="KF2" s="612"/>
      <c r="KG2" s="612"/>
      <c r="KH2" s="612"/>
      <c r="KI2" s="612"/>
      <c r="KJ2" s="540"/>
      <c r="KK2" s="540"/>
      <c r="KL2" s="612" t="s">
        <v>8</v>
      </c>
      <c r="KM2" s="612"/>
      <c r="KN2" s="612"/>
      <c r="KO2" s="612"/>
      <c r="KP2" s="612"/>
      <c r="KQ2" s="612"/>
      <c r="KR2" s="612"/>
      <c r="KS2" s="612"/>
      <c r="KT2" s="612"/>
      <c r="KU2" s="612"/>
      <c r="KV2" s="612"/>
      <c r="KW2" s="612"/>
      <c r="KX2" s="557"/>
      <c r="KY2" s="605"/>
      <c r="KZ2" s="605"/>
      <c r="LA2" s="605"/>
      <c r="LB2" s="604"/>
      <c r="LC2" s="613"/>
      <c r="LD2" s="613"/>
      <c r="LE2" s="613"/>
      <c r="LF2" s="554"/>
      <c r="LG2" s="555"/>
      <c r="LH2" s="543"/>
      <c r="LI2" s="556"/>
      <c r="LJ2" s="614"/>
      <c r="LK2" s="614"/>
      <c r="LL2" s="605"/>
      <c r="LM2" s="605"/>
      <c r="LN2" s="605"/>
      <c r="LO2" s="605"/>
      <c r="LP2" s="550"/>
      <c r="LQ2" s="251"/>
      <c r="LR2" s="690" t="s">
        <v>195</v>
      </c>
      <c r="LS2" s="691"/>
      <c r="LT2" s="692"/>
      <c r="LU2" s="558"/>
      <c r="LV2" s="558"/>
      <c r="LW2" s="720" t="s">
        <v>5</v>
      </c>
      <c r="LX2" s="693" t="s">
        <v>191</v>
      </c>
      <c r="LY2" s="694"/>
      <c r="LZ2" s="381" t="s">
        <v>372</v>
      </c>
      <c r="MA2" s="546"/>
      <c r="MB2" s="615" t="s">
        <v>2</v>
      </c>
      <c r="MC2" s="615"/>
      <c r="MD2" s="615"/>
      <c r="ME2" s="615"/>
      <c r="MF2" s="615"/>
      <c r="MG2" s="615"/>
      <c r="MH2" s="615"/>
      <c r="MI2" s="615"/>
      <c r="MJ2" s="615"/>
      <c r="MK2" s="615"/>
      <c r="ML2" s="559"/>
      <c r="MM2" s="616" t="s">
        <v>7</v>
      </c>
      <c r="MN2" s="616"/>
      <c r="MO2" s="616"/>
      <c r="MP2" s="616"/>
      <c r="MQ2" s="616"/>
      <c r="MR2" s="616"/>
      <c r="MS2" s="616"/>
      <c r="MT2" s="548"/>
      <c r="MU2" s="610" t="s">
        <v>7</v>
      </c>
      <c r="MV2" s="610"/>
      <c r="MW2" s="610"/>
      <c r="MX2" s="610"/>
      <c r="MY2" s="560"/>
      <c r="MZ2" s="617" t="s">
        <v>8</v>
      </c>
      <c r="NA2" s="617"/>
      <c r="NB2" s="617"/>
      <c r="NC2" s="617"/>
      <c r="ND2" s="617"/>
      <c r="NE2" s="617"/>
      <c r="NF2" s="617"/>
      <c r="NG2" s="617"/>
      <c r="NH2" s="617"/>
      <c r="NI2" s="617"/>
      <c r="NJ2" s="617"/>
      <c r="NK2" s="617"/>
      <c r="NL2" s="560"/>
      <c r="NM2" s="560"/>
      <c r="NN2" s="617" t="s">
        <v>8</v>
      </c>
      <c r="NO2" s="617"/>
      <c r="NP2" s="617"/>
      <c r="NQ2" s="617"/>
      <c r="NR2" s="617"/>
      <c r="NS2" s="617"/>
      <c r="NT2" s="617"/>
      <c r="NU2" s="617"/>
      <c r="NV2" s="617"/>
      <c r="NW2" s="617"/>
      <c r="NX2" s="617"/>
      <c r="NY2" s="617"/>
      <c r="NZ2" s="550"/>
    </row>
    <row r="3" spans="1:390" s="576" customFormat="1" ht="23.25" customHeight="1" thickBot="1" x14ac:dyDescent="0.35">
      <c r="A3" s="253"/>
      <c r="B3" s="726">
        <v>2018</v>
      </c>
      <c r="C3" s="254">
        <v>2017</v>
      </c>
      <c r="D3" s="727" t="s">
        <v>27</v>
      </c>
      <c r="E3" s="561"/>
      <c r="F3" s="561"/>
      <c r="G3" s="728" t="s">
        <v>10</v>
      </c>
      <c r="H3" s="729" t="s">
        <v>11</v>
      </c>
      <c r="I3" s="730" t="s">
        <v>12</v>
      </c>
      <c r="J3" s="731" t="s">
        <v>13</v>
      </c>
      <c r="K3" s="732">
        <v>2018</v>
      </c>
      <c r="L3" s="731">
        <v>2017</v>
      </c>
      <c r="M3" s="733" t="s">
        <v>27</v>
      </c>
      <c r="N3" s="562"/>
      <c r="O3" s="538" t="s">
        <v>14</v>
      </c>
      <c r="P3" s="537"/>
      <c r="Q3" s="537"/>
      <c r="R3" s="537"/>
      <c r="S3" s="537"/>
      <c r="T3" s="537"/>
      <c r="U3" s="537"/>
      <c r="V3" s="537"/>
      <c r="W3" s="537"/>
      <c r="X3" s="539" t="s">
        <v>15</v>
      </c>
      <c r="Y3" s="539"/>
      <c r="Z3" s="562"/>
      <c r="AA3" s="562"/>
      <c r="AB3" s="563"/>
      <c r="AC3" s="563"/>
      <c r="AD3" s="563"/>
      <c r="AE3" s="564"/>
      <c r="AF3" s="563"/>
      <c r="AG3" s="606" t="s">
        <v>374</v>
      </c>
      <c r="AH3" s="606"/>
      <c r="AI3" s="606"/>
      <c r="AJ3" s="606"/>
      <c r="AK3" s="562"/>
      <c r="AL3" s="607" t="s">
        <v>375</v>
      </c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565"/>
      <c r="AY3" s="565"/>
      <c r="AZ3" s="607" t="s">
        <v>375</v>
      </c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566"/>
      <c r="BM3" s="605"/>
      <c r="BN3" s="605"/>
      <c r="BO3" s="605"/>
      <c r="BP3" s="395"/>
      <c r="BQ3" s="396"/>
      <c r="BR3" s="396"/>
      <c r="BS3" s="531"/>
      <c r="BT3" s="554"/>
      <c r="BU3" s="543"/>
      <c r="BV3" s="543"/>
      <c r="BW3" s="567"/>
      <c r="BX3" s="605"/>
      <c r="BY3" s="545"/>
      <c r="BZ3" s="545"/>
      <c r="CA3" s="545"/>
      <c r="CB3" s="545"/>
      <c r="CC3" s="545"/>
      <c r="CE3" s="253"/>
      <c r="CF3" s="726">
        <v>2018</v>
      </c>
      <c r="CG3" s="255">
        <v>2017</v>
      </c>
      <c r="CH3" s="727" t="s">
        <v>27</v>
      </c>
      <c r="CI3" s="561"/>
      <c r="CJ3" s="561"/>
      <c r="CK3" s="728" t="s">
        <v>173</v>
      </c>
      <c r="CL3" s="729" t="s">
        <v>16</v>
      </c>
      <c r="CM3" s="730" t="s">
        <v>17</v>
      </c>
      <c r="CN3" s="731" t="s">
        <v>18</v>
      </c>
      <c r="CO3" s="732">
        <v>2018</v>
      </c>
      <c r="CP3" s="734">
        <v>2017</v>
      </c>
      <c r="CQ3" s="733" t="s">
        <v>27</v>
      </c>
      <c r="CR3" s="562"/>
      <c r="CS3" s="538" t="s">
        <v>14</v>
      </c>
      <c r="CT3" s="537"/>
      <c r="CU3" s="537"/>
      <c r="CV3" s="537"/>
      <c r="CW3" s="537"/>
      <c r="CX3" s="537"/>
      <c r="CY3" s="537"/>
      <c r="CZ3" s="537"/>
      <c r="DA3" s="537"/>
      <c r="DB3" s="539" t="s">
        <v>15</v>
      </c>
      <c r="DC3" s="539"/>
      <c r="DD3" s="562"/>
      <c r="DE3" s="562"/>
      <c r="DF3" s="563"/>
      <c r="DG3" s="563"/>
      <c r="DH3" s="563"/>
      <c r="DI3" s="564"/>
      <c r="DJ3" s="563"/>
      <c r="DK3" s="606" t="s">
        <v>377</v>
      </c>
      <c r="DL3" s="606"/>
      <c r="DM3" s="606"/>
      <c r="DN3" s="606"/>
      <c r="DO3" s="562"/>
      <c r="DP3" s="607" t="s">
        <v>378</v>
      </c>
      <c r="DQ3" s="607"/>
      <c r="DR3" s="607"/>
      <c r="DS3" s="607"/>
      <c r="DT3" s="607"/>
      <c r="DU3" s="607"/>
      <c r="DV3" s="607"/>
      <c r="DW3" s="607"/>
      <c r="DX3" s="607"/>
      <c r="DY3" s="607"/>
      <c r="DZ3" s="607"/>
      <c r="EA3" s="607"/>
      <c r="EB3" s="565"/>
      <c r="EC3" s="565"/>
      <c r="ED3" s="607" t="s">
        <v>378</v>
      </c>
      <c r="EE3" s="607"/>
      <c r="EF3" s="607"/>
      <c r="EG3" s="607"/>
      <c r="EH3" s="607"/>
      <c r="EI3" s="607"/>
      <c r="EJ3" s="607"/>
      <c r="EK3" s="607"/>
      <c r="EL3" s="607"/>
      <c r="EM3" s="607"/>
      <c r="EN3" s="607"/>
      <c r="EO3" s="607"/>
      <c r="EP3" s="566"/>
      <c r="EQ3" s="605"/>
      <c r="ER3" s="605"/>
      <c r="ES3" s="605"/>
      <c r="ET3" s="395"/>
      <c r="EU3" s="396"/>
      <c r="EV3" s="396"/>
      <c r="EW3" s="531"/>
      <c r="EX3" s="554"/>
      <c r="EY3" s="543"/>
      <c r="EZ3" s="543"/>
      <c r="FA3" s="567"/>
      <c r="FB3" s="605"/>
      <c r="FC3" s="545"/>
      <c r="FD3" s="545"/>
      <c r="FE3" s="545"/>
      <c r="FF3" s="545"/>
      <c r="FG3" s="545"/>
      <c r="FI3" s="253"/>
      <c r="FJ3" s="726">
        <v>2018</v>
      </c>
      <c r="FK3" s="254">
        <v>2017</v>
      </c>
      <c r="FL3" s="727" t="s">
        <v>27</v>
      </c>
      <c r="FM3" s="561"/>
      <c r="FN3" s="561"/>
      <c r="FO3" s="728" t="s">
        <v>178</v>
      </c>
      <c r="FP3" s="729" t="s">
        <v>180</v>
      </c>
      <c r="FQ3" s="730" t="s">
        <v>181</v>
      </c>
      <c r="FR3" s="731" t="s">
        <v>182</v>
      </c>
      <c r="FS3" s="732">
        <v>2018</v>
      </c>
      <c r="FT3" s="731">
        <v>2017</v>
      </c>
      <c r="FU3" s="733" t="s">
        <v>27</v>
      </c>
      <c r="FV3" s="562"/>
      <c r="FW3" s="538" t="s">
        <v>14</v>
      </c>
      <c r="FX3" s="537"/>
      <c r="FY3" s="537"/>
      <c r="FZ3" s="537"/>
      <c r="GA3" s="537"/>
      <c r="GB3" s="537"/>
      <c r="GC3" s="537"/>
      <c r="GD3" s="537"/>
      <c r="GE3" s="537"/>
      <c r="GF3" s="539" t="s">
        <v>15</v>
      </c>
      <c r="GG3" s="539"/>
      <c r="GH3" s="562"/>
      <c r="GI3" s="562"/>
      <c r="GJ3" s="563"/>
      <c r="GK3" s="563"/>
      <c r="GL3" s="563"/>
      <c r="GM3" s="564"/>
      <c r="GN3" s="563"/>
      <c r="GO3" s="606" t="s">
        <v>380</v>
      </c>
      <c r="GP3" s="606" t="s">
        <v>245</v>
      </c>
      <c r="GQ3" s="606" t="s">
        <v>245</v>
      </c>
      <c r="GR3" s="606" t="s">
        <v>245</v>
      </c>
      <c r="GS3" s="562"/>
      <c r="GT3" s="607" t="s">
        <v>381</v>
      </c>
      <c r="GU3" s="607"/>
      <c r="GV3" s="607"/>
      <c r="GW3" s="607"/>
      <c r="GX3" s="607"/>
      <c r="GY3" s="607"/>
      <c r="GZ3" s="607"/>
      <c r="HA3" s="607"/>
      <c r="HB3" s="607"/>
      <c r="HC3" s="607"/>
      <c r="HD3" s="607"/>
      <c r="HE3" s="607"/>
      <c r="HF3" s="565"/>
      <c r="HG3" s="565"/>
      <c r="HH3" s="607" t="s">
        <v>381</v>
      </c>
      <c r="HI3" s="607"/>
      <c r="HJ3" s="607"/>
      <c r="HK3" s="607"/>
      <c r="HL3" s="607"/>
      <c r="HM3" s="607"/>
      <c r="HN3" s="607"/>
      <c r="HO3" s="607"/>
      <c r="HP3" s="607"/>
      <c r="HQ3" s="607"/>
      <c r="HR3" s="607"/>
      <c r="HS3" s="607"/>
      <c r="HT3" s="566"/>
      <c r="HU3" s="605"/>
      <c r="HV3" s="605"/>
      <c r="HW3" s="605"/>
      <c r="HX3" s="395"/>
      <c r="HY3" s="396"/>
      <c r="HZ3" s="396"/>
      <c r="IA3" s="531"/>
      <c r="IB3" s="554"/>
      <c r="IC3" s="543"/>
      <c r="ID3" s="543"/>
      <c r="IE3" s="567"/>
      <c r="IF3" s="605"/>
      <c r="IG3" s="545"/>
      <c r="IH3" s="545"/>
      <c r="II3" s="545"/>
      <c r="IJ3" s="545"/>
      <c r="IK3" s="545"/>
      <c r="IM3" s="253"/>
      <c r="IN3" s="726">
        <v>2018</v>
      </c>
      <c r="IO3" s="254">
        <v>2017</v>
      </c>
      <c r="IP3" s="727" t="s">
        <v>27</v>
      </c>
      <c r="IQ3" s="561"/>
      <c r="IR3" s="561"/>
      <c r="IS3" s="728" t="s">
        <v>184</v>
      </c>
      <c r="IT3" s="729" t="s">
        <v>186</v>
      </c>
      <c r="IU3" s="730" t="s">
        <v>187</v>
      </c>
      <c r="IV3" s="731" t="s">
        <v>188</v>
      </c>
      <c r="IW3" s="732">
        <v>2018</v>
      </c>
      <c r="IX3" s="731">
        <v>2017</v>
      </c>
      <c r="IY3" s="733" t="s">
        <v>27</v>
      </c>
      <c r="IZ3" s="562"/>
      <c r="JA3" s="538" t="s">
        <v>14</v>
      </c>
      <c r="JB3" s="537"/>
      <c r="JC3" s="537"/>
      <c r="JD3" s="537"/>
      <c r="JE3" s="537"/>
      <c r="JF3" s="537"/>
      <c r="JG3" s="537"/>
      <c r="JH3" s="537"/>
      <c r="JI3" s="537"/>
      <c r="JJ3" s="539" t="s">
        <v>15</v>
      </c>
      <c r="JK3" s="539"/>
      <c r="JL3" s="562"/>
      <c r="JM3" s="562"/>
      <c r="JN3" s="563"/>
      <c r="JO3" s="563"/>
      <c r="JP3" s="563"/>
      <c r="JQ3" s="564"/>
      <c r="JR3" s="563"/>
      <c r="JS3" s="606" t="s">
        <v>383</v>
      </c>
      <c r="JT3" s="606"/>
      <c r="JU3" s="606"/>
      <c r="JV3" s="606"/>
      <c r="JW3" s="562"/>
      <c r="JX3" s="607" t="s">
        <v>384</v>
      </c>
      <c r="JY3" s="607"/>
      <c r="JZ3" s="607"/>
      <c r="KA3" s="607"/>
      <c r="KB3" s="607"/>
      <c r="KC3" s="607"/>
      <c r="KD3" s="607"/>
      <c r="KE3" s="607"/>
      <c r="KF3" s="607"/>
      <c r="KG3" s="607"/>
      <c r="KH3" s="607"/>
      <c r="KI3" s="607"/>
      <c r="KJ3" s="565"/>
      <c r="KK3" s="565"/>
      <c r="KL3" s="607" t="s">
        <v>384</v>
      </c>
      <c r="KM3" s="607"/>
      <c r="KN3" s="607"/>
      <c r="KO3" s="607"/>
      <c r="KP3" s="607"/>
      <c r="KQ3" s="607"/>
      <c r="KR3" s="607"/>
      <c r="KS3" s="607"/>
      <c r="KT3" s="607"/>
      <c r="KU3" s="607"/>
      <c r="KV3" s="607"/>
      <c r="KW3" s="607"/>
      <c r="KX3" s="566"/>
      <c r="KY3" s="605"/>
      <c r="KZ3" s="605"/>
      <c r="LA3" s="605"/>
      <c r="LB3" s="395"/>
      <c r="LC3" s="396"/>
      <c r="LD3" s="396"/>
      <c r="LE3" s="545"/>
      <c r="LF3" s="554"/>
      <c r="LG3" s="543"/>
      <c r="LH3" s="543"/>
      <c r="LI3" s="567"/>
      <c r="LJ3" s="605"/>
      <c r="LK3" s="545"/>
      <c r="LL3" s="545"/>
      <c r="LM3" s="545"/>
      <c r="LN3" s="545"/>
      <c r="LO3" s="545"/>
      <c r="LP3" s="575"/>
      <c r="LQ3" s="253"/>
      <c r="LR3" s="254">
        <v>2018</v>
      </c>
      <c r="LS3" s="254">
        <v>2017</v>
      </c>
      <c r="LT3" s="727" t="s">
        <v>27</v>
      </c>
      <c r="LU3" s="568"/>
      <c r="LV3" s="568"/>
      <c r="LW3" s="735"/>
      <c r="LX3" s="403">
        <v>2018</v>
      </c>
      <c r="LY3" s="736">
        <v>2017</v>
      </c>
      <c r="LZ3" s="727" t="s">
        <v>27</v>
      </c>
      <c r="MA3" s="569"/>
      <c r="MB3" s="538" t="s">
        <v>14</v>
      </c>
      <c r="MC3" s="570"/>
      <c r="MD3" s="570"/>
      <c r="ME3" s="570"/>
      <c r="MF3" s="570"/>
      <c r="MG3" s="570"/>
      <c r="MH3" s="570"/>
      <c r="MI3" s="570"/>
      <c r="MJ3" s="570"/>
      <c r="MK3" s="539" t="s">
        <v>15</v>
      </c>
      <c r="ML3" s="571"/>
      <c r="MM3" s="571"/>
      <c r="MN3" s="571"/>
      <c r="MO3" s="571"/>
      <c r="MP3" s="571"/>
      <c r="MQ3" s="571"/>
      <c r="MR3" s="571"/>
      <c r="MS3" s="572"/>
      <c r="MT3" s="573"/>
      <c r="MU3" s="608" t="s">
        <v>385</v>
      </c>
      <c r="MV3" s="608"/>
      <c r="MW3" s="608"/>
      <c r="MX3" s="608"/>
      <c r="MY3" s="574"/>
      <c r="MZ3" s="606" t="s">
        <v>386</v>
      </c>
      <c r="NA3" s="606"/>
      <c r="NB3" s="606"/>
      <c r="NC3" s="606"/>
      <c r="ND3" s="606"/>
      <c r="NE3" s="606"/>
      <c r="NF3" s="606"/>
      <c r="NG3" s="606"/>
      <c r="NH3" s="606"/>
      <c r="NI3" s="606"/>
      <c r="NJ3" s="606"/>
      <c r="NK3" s="606"/>
      <c r="NL3" s="575"/>
      <c r="NM3" s="575"/>
      <c r="NN3" s="606" t="s">
        <v>386</v>
      </c>
      <c r="NO3" s="606"/>
      <c r="NP3" s="606"/>
      <c r="NQ3" s="606"/>
      <c r="NR3" s="606"/>
      <c r="NS3" s="606"/>
      <c r="NT3" s="606"/>
      <c r="NU3" s="606"/>
      <c r="NV3" s="606"/>
      <c r="NW3" s="606"/>
      <c r="NX3" s="606"/>
      <c r="NY3" s="606"/>
      <c r="NZ3" s="575"/>
    </row>
    <row r="4" spans="1:390" ht="23.25" customHeight="1" thickTop="1" thickBot="1" x14ac:dyDescent="0.3">
      <c r="A4" s="737" t="s">
        <v>19</v>
      </c>
      <c r="B4" s="55">
        <v>459452</v>
      </c>
      <c r="C4" s="738">
        <v>432171</v>
      </c>
      <c r="D4" s="739">
        <v>6.31</v>
      </c>
      <c r="E4" s="63"/>
      <c r="F4" s="63"/>
      <c r="G4" s="740" t="s">
        <v>20</v>
      </c>
      <c r="H4" s="741">
        <v>79887</v>
      </c>
      <c r="I4" s="742">
        <v>73350</v>
      </c>
      <c r="J4" s="743">
        <v>74924</v>
      </c>
      <c r="K4" s="741">
        <v>228161</v>
      </c>
      <c r="L4" s="744">
        <v>219946</v>
      </c>
      <c r="M4" s="745">
        <v>3.74</v>
      </c>
      <c r="N4" s="66"/>
      <c r="O4" s="8" t="s">
        <v>21</v>
      </c>
      <c r="P4" s="9" t="s">
        <v>22</v>
      </c>
      <c r="Q4" s="10"/>
      <c r="R4" s="11"/>
      <c r="S4" s="9" t="s">
        <v>23</v>
      </c>
      <c r="T4" s="10"/>
      <c r="U4" s="11"/>
      <c r="V4" s="746" t="s">
        <v>24</v>
      </c>
      <c r="W4" s="747"/>
      <c r="X4" s="748"/>
      <c r="Y4" s="66"/>
      <c r="Z4" s="66"/>
      <c r="AA4" s="66"/>
      <c r="AB4" s="749" t="s">
        <v>11</v>
      </c>
      <c r="AC4" s="749" t="s">
        <v>12</v>
      </c>
      <c r="AD4" s="749" t="s">
        <v>13</v>
      </c>
      <c r="AE4" s="750" t="s">
        <v>373</v>
      </c>
      <c r="AF4" s="102"/>
      <c r="AG4" s="751"/>
      <c r="AH4" s="752">
        <v>2018</v>
      </c>
      <c r="AI4" s="753">
        <v>2017</v>
      </c>
      <c r="AJ4" s="754" t="s">
        <v>27</v>
      </c>
      <c r="AK4" s="66"/>
      <c r="AL4" s="168" t="s">
        <v>25</v>
      </c>
      <c r="AM4" s="168"/>
      <c r="AN4" s="168"/>
      <c r="AO4" s="168"/>
      <c r="AP4" s="142"/>
      <c r="AQ4" s="142"/>
      <c r="AR4" s="142"/>
      <c r="AS4" s="142"/>
      <c r="AT4" s="142"/>
      <c r="AU4" s="230"/>
      <c r="AV4" s="230"/>
      <c r="AW4" s="40"/>
      <c r="AX4" s="167"/>
      <c r="AY4" s="66"/>
      <c r="AZ4" s="168" t="s">
        <v>26</v>
      </c>
      <c r="BA4" s="168"/>
      <c r="BB4" s="168"/>
      <c r="BC4" s="168"/>
      <c r="BD4" s="142"/>
      <c r="BE4" s="142"/>
      <c r="BF4" s="142"/>
      <c r="BG4" s="142"/>
      <c r="BH4" s="142"/>
      <c r="BI4" s="230"/>
      <c r="BJ4" s="230"/>
      <c r="BK4" s="41"/>
      <c r="BL4" s="167"/>
      <c r="BM4" s="131"/>
      <c r="BN4" s="131"/>
      <c r="BO4" s="131"/>
      <c r="BP4" s="132"/>
      <c r="BQ4" s="65"/>
      <c r="BR4" s="65"/>
      <c r="BS4" s="65"/>
      <c r="BT4" s="65"/>
      <c r="BU4" s="533"/>
      <c r="BV4" s="530"/>
      <c r="BW4" s="7"/>
      <c r="BX4" s="527"/>
      <c r="BY4" s="221"/>
      <c r="BZ4" s="106"/>
      <c r="CA4" s="106"/>
      <c r="CB4" s="106"/>
      <c r="CC4" s="66"/>
      <c r="CD4" s="66"/>
      <c r="CE4" s="737" t="s">
        <v>19</v>
      </c>
      <c r="CF4" s="55">
        <v>426939</v>
      </c>
      <c r="CG4" s="738">
        <v>403876</v>
      </c>
      <c r="CH4" s="739">
        <v>5.71</v>
      </c>
      <c r="CI4" s="63"/>
      <c r="CJ4" s="63"/>
      <c r="CK4" s="740" t="s">
        <v>20</v>
      </c>
      <c r="CL4" s="741">
        <v>81434</v>
      </c>
      <c r="CM4" s="742">
        <v>89317</v>
      </c>
      <c r="CN4" s="743">
        <v>76285</v>
      </c>
      <c r="CO4" s="741">
        <v>247036</v>
      </c>
      <c r="CP4" s="744">
        <v>232146</v>
      </c>
      <c r="CQ4" s="745">
        <v>6.41</v>
      </c>
      <c r="CR4" s="66"/>
      <c r="CS4" s="8" t="s">
        <v>21</v>
      </c>
      <c r="CT4" s="9" t="s">
        <v>22</v>
      </c>
      <c r="CU4" s="10"/>
      <c r="CV4" s="11"/>
      <c r="CW4" s="9" t="s">
        <v>23</v>
      </c>
      <c r="CX4" s="10"/>
      <c r="CY4" s="11"/>
      <c r="CZ4" s="746" t="s">
        <v>24</v>
      </c>
      <c r="DA4" s="747"/>
      <c r="DB4" s="748"/>
      <c r="DC4" s="66"/>
      <c r="DD4" s="66"/>
      <c r="DE4" s="66"/>
      <c r="DF4" s="749" t="s">
        <v>174</v>
      </c>
      <c r="DG4" s="749" t="s">
        <v>17</v>
      </c>
      <c r="DH4" s="749" t="s">
        <v>175</v>
      </c>
      <c r="DI4" s="750" t="s">
        <v>376</v>
      </c>
      <c r="DJ4" s="102"/>
      <c r="DK4" s="751"/>
      <c r="DL4" s="752">
        <v>2018</v>
      </c>
      <c r="DM4" s="753">
        <v>2017</v>
      </c>
      <c r="DN4" s="754" t="s">
        <v>27</v>
      </c>
      <c r="DO4" s="66"/>
      <c r="DP4" s="168" t="s">
        <v>25</v>
      </c>
      <c r="DQ4" s="168"/>
      <c r="DR4" s="168"/>
      <c r="DS4" s="168"/>
      <c r="DT4" s="142"/>
      <c r="DU4" s="142"/>
      <c r="DV4" s="142"/>
      <c r="DW4" s="142"/>
      <c r="DX4" s="142"/>
      <c r="DY4" s="230"/>
      <c r="DZ4" s="230"/>
      <c r="EA4" s="40"/>
      <c r="EB4" s="167"/>
      <c r="EC4" s="66"/>
      <c r="ED4" s="168" t="s">
        <v>26</v>
      </c>
      <c r="EE4" s="168"/>
      <c r="EF4" s="168"/>
      <c r="EG4" s="168"/>
      <c r="EH4" s="142"/>
      <c r="EI4" s="142"/>
      <c r="EJ4" s="142"/>
      <c r="EK4" s="142"/>
      <c r="EL4" s="142"/>
      <c r="EM4" s="230"/>
      <c r="EN4" s="230"/>
      <c r="EO4" s="41"/>
      <c r="EP4" s="167"/>
      <c r="EQ4" s="131"/>
      <c r="ER4" s="131"/>
      <c r="ES4" s="131"/>
      <c r="ET4" s="132"/>
      <c r="EU4" s="65"/>
      <c r="EV4" s="65"/>
      <c r="EW4" s="65"/>
      <c r="EX4" s="65"/>
      <c r="EY4" s="533"/>
      <c r="EZ4" s="530"/>
      <c r="FA4" s="7"/>
      <c r="FB4" s="527"/>
      <c r="FC4" s="221"/>
      <c r="FD4" s="106"/>
      <c r="FE4" s="106"/>
      <c r="FF4" s="106"/>
      <c r="FG4" s="66"/>
      <c r="FH4" s="66"/>
      <c r="FI4" s="737" t="s">
        <v>19</v>
      </c>
      <c r="FJ4" s="55">
        <v>350611</v>
      </c>
      <c r="FK4" s="738">
        <v>337789</v>
      </c>
      <c r="FL4" s="739">
        <v>3.8</v>
      </c>
      <c r="FM4" s="63"/>
      <c r="FN4" s="63"/>
      <c r="FO4" s="740" t="s">
        <v>20</v>
      </c>
      <c r="FP4" s="741">
        <v>71029</v>
      </c>
      <c r="FQ4" s="742">
        <v>75018</v>
      </c>
      <c r="FR4" s="743">
        <v>71711</v>
      </c>
      <c r="FS4" s="741">
        <v>217758</v>
      </c>
      <c r="FT4" s="744">
        <v>212368</v>
      </c>
      <c r="FU4" s="745">
        <v>2.54</v>
      </c>
      <c r="FV4" s="66"/>
      <c r="FW4" s="8" t="s">
        <v>21</v>
      </c>
      <c r="FX4" s="9" t="s">
        <v>22</v>
      </c>
      <c r="FY4" s="10"/>
      <c r="FZ4" s="11"/>
      <c r="GA4" s="9" t="s">
        <v>23</v>
      </c>
      <c r="GB4" s="10"/>
      <c r="GC4" s="11"/>
      <c r="GD4" s="746" t="s">
        <v>24</v>
      </c>
      <c r="GE4" s="747"/>
      <c r="GF4" s="748"/>
      <c r="GG4" s="66"/>
      <c r="GH4" s="66"/>
      <c r="GI4" s="66"/>
      <c r="GJ4" s="749" t="s">
        <v>180</v>
      </c>
      <c r="GK4" s="749" t="s">
        <v>181</v>
      </c>
      <c r="GL4" s="749" t="s">
        <v>182</v>
      </c>
      <c r="GM4" s="750" t="s">
        <v>379</v>
      </c>
      <c r="GN4" s="102"/>
      <c r="GO4" s="751"/>
      <c r="GP4" s="752">
        <v>2018</v>
      </c>
      <c r="GQ4" s="753">
        <v>2017</v>
      </c>
      <c r="GR4" s="754" t="s">
        <v>27</v>
      </c>
      <c r="GS4" s="66"/>
      <c r="GT4" s="168" t="s">
        <v>25</v>
      </c>
      <c r="GU4" s="168"/>
      <c r="GV4" s="168"/>
      <c r="GW4" s="168"/>
      <c r="GX4" s="142"/>
      <c r="GY4" s="142"/>
      <c r="GZ4" s="142"/>
      <c r="HA4" s="142"/>
      <c r="HB4" s="142"/>
      <c r="HC4" s="230"/>
      <c r="HD4" s="230"/>
      <c r="HE4" s="40"/>
      <c r="HF4" s="167"/>
      <c r="HG4" s="66"/>
      <c r="HH4" s="168" t="s">
        <v>26</v>
      </c>
      <c r="HI4" s="168"/>
      <c r="HJ4" s="168"/>
      <c r="HK4" s="168"/>
      <c r="HL4" s="142"/>
      <c r="HM4" s="142"/>
      <c r="HN4" s="142"/>
      <c r="HO4" s="142"/>
      <c r="HP4" s="142"/>
      <c r="HQ4" s="230"/>
      <c r="HR4" s="230"/>
      <c r="HS4" s="41"/>
      <c r="HT4" s="167"/>
      <c r="HU4" s="131"/>
      <c r="HV4" s="131"/>
      <c r="HW4" s="131"/>
      <c r="HX4" s="132"/>
      <c r="HY4" s="65"/>
      <c r="HZ4" s="65"/>
      <c r="IA4" s="65"/>
      <c r="IB4" s="65"/>
      <c r="IC4" s="533"/>
      <c r="ID4" s="530"/>
      <c r="IE4" s="7"/>
      <c r="IF4" s="527"/>
      <c r="IG4" s="221"/>
      <c r="IH4" s="106"/>
      <c r="II4" s="106"/>
      <c r="IJ4" s="106"/>
      <c r="IK4" s="66"/>
      <c r="IM4" s="737" t="s">
        <v>19</v>
      </c>
      <c r="IN4" s="55">
        <v>430807</v>
      </c>
      <c r="IO4" s="738">
        <v>416486</v>
      </c>
      <c r="IP4" s="739">
        <v>3.44</v>
      </c>
      <c r="IQ4" s="63"/>
      <c r="IR4" s="63"/>
      <c r="IS4" s="740" t="s">
        <v>20</v>
      </c>
      <c r="IT4" s="741">
        <v>67756</v>
      </c>
      <c r="IU4" s="742">
        <v>74260</v>
      </c>
      <c r="IV4" s="743">
        <v>77797</v>
      </c>
      <c r="IW4" s="741">
        <v>219813</v>
      </c>
      <c r="IX4" s="744">
        <v>214218</v>
      </c>
      <c r="IY4" s="745">
        <v>2.61</v>
      </c>
      <c r="IZ4" s="66"/>
      <c r="JA4" s="8" t="s">
        <v>21</v>
      </c>
      <c r="JB4" s="9" t="s">
        <v>22</v>
      </c>
      <c r="JC4" s="10"/>
      <c r="JD4" s="11"/>
      <c r="JE4" s="9" t="s">
        <v>23</v>
      </c>
      <c r="JF4" s="10"/>
      <c r="JG4" s="11"/>
      <c r="JH4" s="746" t="s">
        <v>24</v>
      </c>
      <c r="JI4" s="747"/>
      <c r="JJ4" s="748"/>
      <c r="JK4" s="66"/>
      <c r="JL4" s="66"/>
      <c r="JM4" s="66"/>
      <c r="JN4" s="749" t="s">
        <v>186</v>
      </c>
      <c r="JO4" s="749" t="s">
        <v>187</v>
      </c>
      <c r="JP4" s="749" t="s">
        <v>188</v>
      </c>
      <c r="JQ4" s="750" t="s">
        <v>382</v>
      </c>
      <c r="JR4" s="102"/>
      <c r="JS4" s="751"/>
      <c r="JT4" s="752">
        <v>2018</v>
      </c>
      <c r="JU4" s="753">
        <v>2017</v>
      </c>
      <c r="JV4" s="754" t="s">
        <v>27</v>
      </c>
      <c r="JW4" s="66"/>
      <c r="JX4" s="168" t="s">
        <v>25</v>
      </c>
      <c r="JY4" s="168"/>
      <c r="JZ4" s="168"/>
      <c r="KA4" s="168"/>
      <c r="KB4" s="142"/>
      <c r="KC4" s="142"/>
      <c r="KD4" s="142"/>
      <c r="KE4" s="142"/>
      <c r="KF4" s="142"/>
      <c r="KG4" s="230"/>
      <c r="KH4" s="230"/>
      <c r="KI4" s="40"/>
      <c r="KJ4" s="167"/>
      <c r="KK4" s="66"/>
      <c r="KL4" s="168" t="s">
        <v>26</v>
      </c>
      <c r="KM4" s="168"/>
      <c r="KN4" s="168"/>
      <c r="KO4" s="168"/>
      <c r="KP4" s="142"/>
      <c r="KQ4" s="142"/>
      <c r="KR4" s="142"/>
      <c r="KS4" s="142"/>
      <c r="KT4" s="142"/>
      <c r="KU4" s="230"/>
      <c r="KV4" s="230"/>
      <c r="KW4" s="41"/>
      <c r="KX4" s="12"/>
      <c r="KY4" s="131"/>
      <c r="KZ4" s="131"/>
      <c r="LA4" s="131"/>
      <c r="LB4" s="132"/>
      <c r="LC4" s="65"/>
      <c r="LD4" s="65"/>
      <c r="LE4" s="65"/>
      <c r="LF4" s="65"/>
      <c r="LG4" s="533"/>
      <c r="LH4" s="530"/>
      <c r="LI4" s="7"/>
      <c r="LJ4" s="527"/>
      <c r="LK4" s="221"/>
      <c r="LL4" s="106"/>
      <c r="LM4" s="106"/>
      <c r="LN4" s="106"/>
      <c r="LO4" s="106"/>
      <c r="LQ4" s="737" t="s">
        <v>19</v>
      </c>
      <c r="LR4" s="55">
        <v>1667809</v>
      </c>
      <c r="LS4" s="738">
        <v>1590322</v>
      </c>
      <c r="LT4" s="755">
        <v>4.87</v>
      </c>
      <c r="LU4" s="63"/>
      <c r="LV4" s="63"/>
      <c r="LW4" s="740" t="s">
        <v>20</v>
      </c>
      <c r="LX4" s="57">
        <v>912768</v>
      </c>
      <c r="LY4" s="756">
        <v>878678</v>
      </c>
      <c r="LZ4" s="757">
        <v>3.88</v>
      </c>
      <c r="MA4" s="73"/>
      <c r="MB4" s="54" t="s">
        <v>21</v>
      </c>
      <c r="MC4" s="222" t="s">
        <v>22</v>
      </c>
      <c r="MD4" s="223"/>
      <c r="ME4" s="224"/>
      <c r="MF4" s="222" t="s">
        <v>23</v>
      </c>
      <c r="MG4" s="223"/>
      <c r="MH4" s="224"/>
      <c r="MI4" s="222" t="s">
        <v>24</v>
      </c>
      <c r="MJ4" s="223"/>
      <c r="MK4" s="224"/>
      <c r="ML4" s="4"/>
      <c r="MM4" s="4"/>
      <c r="MN4" s="4"/>
      <c r="MO4" s="577" t="s">
        <v>6</v>
      </c>
      <c r="MP4" s="577" t="s">
        <v>9</v>
      </c>
      <c r="MQ4" s="577" t="s">
        <v>179</v>
      </c>
      <c r="MR4" s="577" t="s">
        <v>185</v>
      </c>
      <c r="MS4" s="521">
        <v>2018</v>
      </c>
      <c r="MT4" s="157"/>
      <c r="MU4" s="758"/>
      <c r="MV4" s="759">
        <v>2018</v>
      </c>
      <c r="MW4" s="760">
        <v>2017</v>
      </c>
      <c r="MX4" s="761" t="s">
        <v>27</v>
      </c>
      <c r="MY4" s="159"/>
      <c r="MZ4" s="97" t="s">
        <v>25</v>
      </c>
      <c r="NN4" s="97" t="s">
        <v>26</v>
      </c>
    </row>
    <row r="5" spans="1:390" ht="23.25" customHeight="1" thickTop="1" thickBot="1" x14ac:dyDescent="0.3">
      <c r="A5" s="56" t="s">
        <v>28</v>
      </c>
      <c r="B5" s="57">
        <v>430596</v>
      </c>
      <c r="C5" s="762">
        <v>404399</v>
      </c>
      <c r="D5" s="763">
        <v>6.48</v>
      </c>
      <c r="E5" s="63"/>
      <c r="F5" s="63"/>
      <c r="G5" s="764" t="s">
        <v>29</v>
      </c>
      <c r="H5" s="741">
        <v>0</v>
      </c>
      <c r="I5" s="742">
        <v>0</v>
      </c>
      <c r="J5" s="743">
        <v>0</v>
      </c>
      <c r="K5" s="741">
        <v>0</v>
      </c>
      <c r="L5" s="744">
        <v>3</v>
      </c>
      <c r="M5" s="745">
        <v>-100</v>
      </c>
      <c r="N5" s="66"/>
      <c r="O5" s="13" t="s">
        <v>30</v>
      </c>
      <c r="P5" s="14">
        <v>2561</v>
      </c>
      <c r="Q5" s="765">
        <v>2560</v>
      </c>
      <c r="R5" s="16" t="s">
        <v>31</v>
      </c>
      <c r="S5" s="14">
        <v>2561</v>
      </c>
      <c r="T5" s="765">
        <v>2560</v>
      </c>
      <c r="U5" s="16" t="s">
        <v>31</v>
      </c>
      <c r="V5" s="14">
        <v>2561</v>
      </c>
      <c r="W5" s="765">
        <v>2560</v>
      </c>
      <c r="X5" s="16" t="s">
        <v>31</v>
      </c>
      <c r="Y5" s="66"/>
      <c r="Z5" s="92" t="s">
        <v>32</v>
      </c>
      <c r="AA5" s="92"/>
      <c r="AB5" s="766">
        <v>85</v>
      </c>
      <c r="AC5" s="766">
        <v>85</v>
      </c>
      <c r="AD5" s="766">
        <v>85</v>
      </c>
      <c r="AE5" s="766">
        <v>85</v>
      </c>
      <c r="AF5" s="66"/>
      <c r="AG5" s="767" t="s">
        <v>32</v>
      </c>
      <c r="AH5" s="768">
        <v>85</v>
      </c>
      <c r="AI5" s="769">
        <v>85</v>
      </c>
      <c r="AJ5" s="770">
        <v>0</v>
      </c>
      <c r="AK5" s="82"/>
      <c r="AL5" s="771" t="s">
        <v>33</v>
      </c>
      <c r="AM5" s="772" t="s">
        <v>22</v>
      </c>
      <c r="AN5" s="773"/>
      <c r="AO5" s="773"/>
      <c r="AP5" s="773"/>
      <c r="AQ5" s="773"/>
      <c r="AR5" s="773"/>
      <c r="AS5" s="773"/>
      <c r="AT5" s="773"/>
      <c r="AU5" s="774"/>
      <c r="AV5" s="775" t="s">
        <v>23</v>
      </c>
      <c r="AW5" s="776" t="s">
        <v>34</v>
      </c>
      <c r="AX5" s="167"/>
      <c r="AY5" s="66"/>
      <c r="AZ5" s="771" t="s">
        <v>33</v>
      </c>
      <c r="BA5" s="777" t="s">
        <v>22</v>
      </c>
      <c r="BB5" s="778"/>
      <c r="BC5" s="778"/>
      <c r="BD5" s="778"/>
      <c r="BE5" s="778"/>
      <c r="BF5" s="778"/>
      <c r="BG5" s="778"/>
      <c r="BH5" s="778"/>
      <c r="BI5" s="779"/>
      <c r="BJ5" s="775" t="s">
        <v>23</v>
      </c>
      <c r="BK5" s="776" t="s">
        <v>34</v>
      </c>
      <c r="BL5" s="167"/>
      <c r="BM5" s="527"/>
      <c r="BN5" s="527"/>
      <c r="BO5" s="528"/>
      <c r="BP5" s="133"/>
      <c r="BQ5" s="68"/>
      <c r="BR5" s="68"/>
      <c r="BS5" s="68"/>
      <c r="BT5" s="68"/>
      <c r="BU5" s="533"/>
      <c r="BV5" s="530"/>
      <c r="BW5" s="18"/>
      <c r="BX5" s="527"/>
      <c r="BY5" s="221"/>
      <c r="BZ5" s="106"/>
      <c r="CA5" s="106"/>
      <c r="CB5" s="106"/>
      <c r="CC5" s="66"/>
      <c r="CD5" s="66"/>
      <c r="CE5" s="56" t="s">
        <v>28</v>
      </c>
      <c r="CF5" s="57">
        <v>403885</v>
      </c>
      <c r="CG5" s="762">
        <v>381390</v>
      </c>
      <c r="CH5" s="763">
        <v>5.9</v>
      </c>
      <c r="CI5" s="63"/>
      <c r="CJ5" s="63"/>
      <c r="CK5" s="764" t="s">
        <v>29</v>
      </c>
      <c r="CL5" s="741">
        <v>0</v>
      </c>
      <c r="CM5" s="742">
        <v>0</v>
      </c>
      <c r="CN5" s="743">
        <v>0</v>
      </c>
      <c r="CO5" s="741">
        <v>0</v>
      </c>
      <c r="CP5" s="744">
        <v>0</v>
      </c>
      <c r="CQ5" s="745">
        <v>0</v>
      </c>
      <c r="CR5" s="66"/>
      <c r="CS5" s="13" t="s">
        <v>35</v>
      </c>
      <c r="CT5" s="14">
        <v>2561</v>
      </c>
      <c r="CU5" s="765">
        <v>2560</v>
      </c>
      <c r="CV5" s="16" t="s">
        <v>27</v>
      </c>
      <c r="CW5" s="14">
        <v>2561</v>
      </c>
      <c r="CX5" s="765">
        <v>2560</v>
      </c>
      <c r="CY5" s="16" t="s">
        <v>27</v>
      </c>
      <c r="CZ5" s="14">
        <v>2561</v>
      </c>
      <c r="DA5" s="765">
        <v>2560</v>
      </c>
      <c r="DB5" s="16" t="s">
        <v>27</v>
      </c>
      <c r="DC5" s="66"/>
      <c r="DD5" s="92" t="s">
        <v>32</v>
      </c>
      <c r="DE5" s="92"/>
      <c r="DF5" s="766">
        <v>85</v>
      </c>
      <c r="DG5" s="766">
        <v>85</v>
      </c>
      <c r="DH5" s="766">
        <v>85</v>
      </c>
      <c r="DI5" s="766">
        <v>85</v>
      </c>
      <c r="DJ5" s="66"/>
      <c r="DK5" s="767" t="s">
        <v>32</v>
      </c>
      <c r="DL5" s="768">
        <v>85</v>
      </c>
      <c r="DM5" s="769">
        <v>85</v>
      </c>
      <c r="DN5" s="770">
        <v>0</v>
      </c>
      <c r="DO5" s="82"/>
      <c r="DP5" s="771" t="s">
        <v>33</v>
      </c>
      <c r="DQ5" s="772" t="s">
        <v>22</v>
      </c>
      <c r="DR5" s="773"/>
      <c r="DS5" s="773"/>
      <c r="DT5" s="773"/>
      <c r="DU5" s="773"/>
      <c r="DV5" s="773"/>
      <c r="DW5" s="773"/>
      <c r="DX5" s="773"/>
      <c r="DY5" s="774"/>
      <c r="DZ5" s="775" t="s">
        <v>23</v>
      </c>
      <c r="EA5" s="776" t="s">
        <v>34</v>
      </c>
      <c r="EB5" s="167"/>
      <c r="EC5" s="66"/>
      <c r="ED5" s="771" t="s">
        <v>33</v>
      </c>
      <c r="EE5" s="777" t="s">
        <v>22</v>
      </c>
      <c r="EF5" s="778"/>
      <c r="EG5" s="778"/>
      <c r="EH5" s="778"/>
      <c r="EI5" s="778"/>
      <c r="EJ5" s="778"/>
      <c r="EK5" s="778"/>
      <c r="EL5" s="778"/>
      <c r="EM5" s="779"/>
      <c r="EN5" s="775" t="s">
        <v>23</v>
      </c>
      <c r="EO5" s="776" t="s">
        <v>34</v>
      </c>
      <c r="EP5" s="167"/>
      <c r="EQ5" s="527"/>
      <c r="ER5" s="527"/>
      <c r="ES5" s="528"/>
      <c r="ET5" s="133"/>
      <c r="EU5" s="68"/>
      <c r="EV5" s="68"/>
      <c r="EW5" s="68"/>
      <c r="EX5" s="68"/>
      <c r="EY5" s="533"/>
      <c r="EZ5" s="530"/>
      <c r="FA5" s="18"/>
      <c r="FB5" s="527"/>
      <c r="FC5" s="221"/>
      <c r="FD5" s="106"/>
      <c r="FE5" s="106"/>
      <c r="FF5" s="106"/>
      <c r="FG5" s="66"/>
      <c r="FH5" s="66"/>
      <c r="FI5" s="56" t="s">
        <v>28</v>
      </c>
      <c r="FJ5" s="57">
        <v>334826</v>
      </c>
      <c r="FK5" s="762">
        <v>322368</v>
      </c>
      <c r="FL5" s="763">
        <v>3.86</v>
      </c>
      <c r="FM5" s="63"/>
      <c r="FN5" s="63"/>
      <c r="FO5" s="764" t="s">
        <v>29</v>
      </c>
      <c r="FP5" s="741">
        <v>0</v>
      </c>
      <c r="FQ5" s="742">
        <v>0</v>
      </c>
      <c r="FR5" s="743">
        <v>0</v>
      </c>
      <c r="FS5" s="741">
        <v>0</v>
      </c>
      <c r="FT5" s="744">
        <v>0</v>
      </c>
      <c r="FU5" s="745">
        <v>0</v>
      </c>
      <c r="FV5" s="66"/>
      <c r="FW5" s="13" t="s">
        <v>244</v>
      </c>
      <c r="FX5" s="14">
        <v>2561</v>
      </c>
      <c r="FY5" s="765">
        <v>2560</v>
      </c>
      <c r="FZ5" s="16" t="s">
        <v>27</v>
      </c>
      <c r="GA5" s="14">
        <v>2561</v>
      </c>
      <c r="GB5" s="765">
        <v>2560</v>
      </c>
      <c r="GC5" s="16" t="s">
        <v>27</v>
      </c>
      <c r="GD5" s="14">
        <v>2561</v>
      </c>
      <c r="GE5" s="765">
        <v>2560</v>
      </c>
      <c r="GF5" s="16" t="s">
        <v>27</v>
      </c>
      <c r="GG5" s="66"/>
      <c r="GH5" s="92" t="s">
        <v>32</v>
      </c>
      <c r="GI5" s="92"/>
      <c r="GJ5" s="766">
        <v>85</v>
      </c>
      <c r="GK5" s="766">
        <v>85</v>
      </c>
      <c r="GL5" s="766">
        <v>85</v>
      </c>
      <c r="GM5" s="766">
        <v>85</v>
      </c>
      <c r="GN5" s="66"/>
      <c r="GO5" s="767" t="s">
        <v>32</v>
      </c>
      <c r="GP5" s="768">
        <v>85</v>
      </c>
      <c r="GQ5" s="769">
        <v>85</v>
      </c>
      <c r="GR5" s="770">
        <v>0</v>
      </c>
      <c r="GS5" s="82"/>
      <c r="GT5" s="771" t="s">
        <v>33</v>
      </c>
      <c r="GU5" s="772" t="s">
        <v>22</v>
      </c>
      <c r="GV5" s="773"/>
      <c r="GW5" s="773"/>
      <c r="GX5" s="773"/>
      <c r="GY5" s="773"/>
      <c r="GZ5" s="773"/>
      <c r="HA5" s="773"/>
      <c r="HB5" s="773"/>
      <c r="HC5" s="774"/>
      <c r="HD5" s="775" t="s">
        <v>23</v>
      </c>
      <c r="HE5" s="776" t="s">
        <v>34</v>
      </c>
      <c r="HF5" s="167"/>
      <c r="HG5" s="66"/>
      <c r="HH5" s="771" t="s">
        <v>33</v>
      </c>
      <c r="HI5" s="777" t="s">
        <v>22</v>
      </c>
      <c r="HJ5" s="778"/>
      <c r="HK5" s="778"/>
      <c r="HL5" s="778"/>
      <c r="HM5" s="778"/>
      <c r="HN5" s="778"/>
      <c r="HO5" s="778"/>
      <c r="HP5" s="778"/>
      <c r="HQ5" s="779"/>
      <c r="HR5" s="775" t="s">
        <v>23</v>
      </c>
      <c r="HS5" s="776" t="s">
        <v>34</v>
      </c>
      <c r="HT5" s="167"/>
      <c r="HU5" s="527"/>
      <c r="HV5" s="527"/>
      <c r="HW5" s="528"/>
      <c r="HX5" s="133"/>
      <c r="HY5" s="68"/>
      <c r="HZ5" s="68"/>
      <c r="IA5" s="68"/>
      <c r="IB5" s="68"/>
      <c r="IC5" s="533"/>
      <c r="ID5" s="530"/>
      <c r="IE5" s="18"/>
      <c r="IF5" s="527"/>
      <c r="IG5" s="221"/>
      <c r="IH5" s="106"/>
      <c r="II5" s="106"/>
      <c r="IJ5" s="106"/>
      <c r="IK5" s="66"/>
      <c r="IM5" s="56" t="s">
        <v>28</v>
      </c>
      <c r="IN5" s="57">
        <v>394033</v>
      </c>
      <c r="IO5" s="762">
        <v>380719</v>
      </c>
      <c r="IP5" s="763">
        <v>3.5</v>
      </c>
      <c r="IQ5" s="63"/>
      <c r="IR5" s="63"/>
      <c r="IS5" s="764" t="s">
        <v>29</v>
      </c>
      <c r="IT5" s="741">
        <v>0</v>
      </c>
      <c r="IU5" s="742">
        <v>0</v>
      </c>
      <c r="IV5" s="743">
        <v>0</v>
      </c>
      <c r="IW5" s="741">
        <v>0</v>
      </c>
      <c r="IX5" s="744">
        <v>0</v>
      </c>
      <c r="IY5" s="745">
        <v>0</v>
      </c>
      <c r="IZ5" s="66"/>
      <c r="JA5" s="13" t="s">
        <v>196</v>
      </c>
      <c r="JB5" s="14">
        <v>2561</v>
      </c>
      <c r="JC5" s="765">
        <v>2560</v>
      </c>
      <c r="JD5" s="16" t="s">
        <v>31</v>
      </c>
      <c r="JE5" s="14">
        <v>2561</v>
      </c>
      <c r="JF5" s="765">
        <v>2560</v>
      </c>
      <c r="JG5" s="16" t="s">
        <v>31</v>
      </c>
      <c r="JH5" s="14">
        <v>2561</v>
      </c>
      <c r="JI5" s="765">
        <v>2560</v>
      </c>
      <c r="JJ5" s="16" t="s">
        <v>31</v>
      </c>
      <c r="JK5" s="66"/>
      <c r="JL5" s="92" t="s">
        <v>32</v>
      </c>
      <c r="JM5" s="92"/>
      <c r="JN5" s="766">
        <v>85</v>
      </c>
      <c r="JO5" s="766">
        <v>85</v>
      </c>
      <c r="JP5" s="766">
        <v>85</v>
      </c>
      <c r="JQ5" s="766">
        <v>85</v>
      </c>
      <c r="JR5" s="66"/>
      <c r="JS5" s="767" t="s">
        <v>32</v>
      </c>
      <c r="JT5" s="768">
        <v>85</v>
      </c>
      <c r="JU5" s="769">
        <v>85</v>
      </c>
      <c r="JV5" s="770">
        <v>0</v>
      </c>
      <c r="JW5" s="82"/>
      <c r="JX5" s="771" t="s">
        <v>33</v>
      </c>
      <c r="JY5" s="772" t="s">
        <v>22</v>
      </c>
      <c r="JZ5" s="773"/>
      <c r="KA5" s="773"/>
      <c r="KB5" s="773"/>
      <c r="KC5" s="773"/>
      <c r="KD5" s="773"/>
      <c r="KE5" s="773"/>
      <c r="KF5" s="773"/>
      <c r="KG5" s="774"/>
      <c r="KH5" s="775" t="s">
        <v>23</v>
      </c>
      <c r="KI5" s="776" t="s">
        <v>34</v>
      </c>
      <c r="KJ5" s="167"/>
      <c r="KK5" s="66"/>
      <c r="KL5" s="771" t="s">
        <v>33</v>
      </c>
      <c r="KM5" s="777" t="s">
        <v>22</v>
      </c>
      <c r="KN5" s="778"/>
      <c r="KO5" s="778"/>
      <c r="KP5" s="778"/>
      <c r="KQ5" s="778"/>
      <c r="KR5" s="778"/>
      <c r="KS5" s="778"/>
      <c r="KT5" s="778"/>
      <c r="KU5" s="779"/>
      <c r="KV5" s="775" t="s">
        <v>23</v>
      </c>
      <c r="KW5" s="776" t="s">
        <v>34</v>
      </c>
      <c r="KX5" s="17"/>
      <c r="KY5" s="527"/>
      <c r="KZ5" s="527"/>
      <c r="LA5" s="528"/>
      <c r="LB5" s="133"/>
      <c r="LC5" s="68"/>
      <c r="LD5" s="68"/>
      <c r="LE5" s="68"/>
      <c r="LF5" s="68"/>
      <c r="LG5" s="533"/>
      <c r="LH5" s="530"/>
      <c r="LI5" s="18"/>
      <c r="LJ5" s="527"/>
      <c r="LK5" s="221"/>
      <c r="LL5" s="106"/>
      <c r="LM5" s="106"/>
      <c r="LN5" s="106"/>
      <c r="LO5" s="106"/>
      <c r="LQ5" s="56" t="s">
        <v>28</v>
      </c>
      <c r="LR5" s="57">
        <v>1563340</v>
      </c>
      <c r="LS5" s="762">
        <v>1488876</v>
      </c>
      <c r="LT5" s="780">
        <v>5</v>
      </c>
      <c r="LU5" s="63"/>
      <c r="LV5" s="63"/>
      <c r="LW5" s="764" t="s">
        <v>29</v>
      </c>
      <c r="LX5" s="57">
        <v>0</v>
      </c>
      <c r="LY5" s="756">
        <v>3</v>
      </c>
      <c r="LZ5" s="757">
        <v>-100</v>
      </c>
      <c r="MA5" s="73"/>
      <c r="MB5" s="13" t="s">
        <v>192</v>
      </c>
      <c r="MC5" s="14">
        <v>2561</v>
      </c>
      <c r="MD5" s="765">
        <v>2560</v>
      </c>
      <c r="ME5" s="16" t="s">
        <v>27</v>
      </c>
      <c r="MF5" s="14">
        <v>2561</v>
      </c>
      <c r="MG5" s="765">
        <v>2560</v>
      </c>
      <c r="MH5" s="16" t="s">
        <v>27</v>
      </c>
      <c r="MI5" s="14">
        <v>2561</v>
      </c>
      <c r="MJ5" s="765">
        <v>2560</v>
      </c>
      <c r="MK5" s="16" t="s">
        <v>27</v>
      </c>
      <c r="ML5" s="4"/>
      <c r="MM5" s="781" t="s">
        <v>32</v>
      </c>
      <c r="MN5" s="781"/>
      <c r="MO5" s="782">
        <v>85</v>
      </c>
      <c r="MP5" s="782">
        <v>85</v>
      </c>
      <c r="MQ5" s="782">
        <v>85</v>
      </c>
      <c r="MR5" s="782">
        <v>85</v>
      </c>
      <c r="MS5" s="782">
        <v>85</v>
      </c>
      <c r="MT5" s="157"/>
      <c r="MU5" s="783" t="s">
        <v>32</v>
      </c>
      <c r="MV5" s="784">
        <v>85</v>
      </c>
      <c r="MW5" s="785">
        <v>85</v>
      </c>
      <c r="MX5" s="786">
        <v>0</v>
      </c>
      <c r="MY5" s="160"/>
      <c r="MZ5" s="787" t="s">
        <v>33</v>
      </c>
      <c r="NA5" s="777" t="s">
        <v>22</v>
      </c>
      <c r="NB5" s="778"/>
      <c r="NC5" s="778"/>
      <c r="ND5" s="778"/>
      <c r="NE5" s="778"/>
      <c r="NF5" s="778"/>
      <c r="NG5" s="778"/>
      <c r="NH5" s="778"/>
      <c r="NI5" s="779"/>
      <c r="NJ5" s="788" t="s">
        <v>23</v>
      </c>
      <c r="NK5" s="789" t="s">
        <v>34</v>
      </c>
      <c r="NL5" s="159"/>
      <c r="NM5" s="159"/>
      <c r="NN5" s="787" t="s">
        <v>33</v>
      </c>
      <c r="NO5" s="777" t="s">
        <v>22</v>
      </c>
      <c r="NP5" s="778"/>
      <c r="NQ5" s="778"/>
      <c r="NR5" s="778"/>
      <c r="NS5" s="778"/>
      <c r="NT5" s="778"/>
      <c r="NU5" s="778"/>
      <c r="NV5" s="778"/>
      <c r="NW5" s="779"/>
      <c r="NX5" s="788" t="s">
        <v>23</v>
      </c>
      <c r="NY5" s="789" t="s">
        <v>34</v>
      </c>
    </row>
    <row r="6" spans="1:390" ht="29.25" customHeight="1" thickTop="1" thickBot="1" x14ac:dyDescent="0.3">
      <c r="A6" s="790" t="s">
        <v>36</v>
      </c>
      <c r="B6" s="791">
        <v>28856</v>
      </c>
      <c r="C6" s="792">
        <v>27772</v>
      </c>
      <c r="D6" s="793">
        <v>3.9</v>
      </c>
      <c r="E6" s="63"/>
      <c r="F6" s="63"/>
      <c r="G6" s="764" t="s">
        <v>37</v>
      </c>
      <c r="H6" s="741">
        <v>0</v>
      </c>
      <c r="I6" s="742">
        <v>3</v>
      </c>
      <c r="J6" s="743">
        <v>5</v>
      </c>
      <c r="K6" s="741">
        <v>8</v>
      </c>
      <c r="L6" s="744">
        <v>0</v>
      </c>
      <c r="M6" s="745">
        <v>0</v>
      </c>
      <c r="N6" s="66"/>
      <c r="O6" s="794" t="s">
        <v>38</v>
      </c>
      <c r="P6" s="795">
        <v>428.09</v>
      </c>
      <c r="Q6" s="796">
        <v>402.39</v>
      </c>
      <c r="R6" s="797">
        <v>6.39</v>
      </c>
      <c r="S6" s="795">
        <v>0</v>
      </c>
      <c r="T6" s="796">
        <v>0</v>
      </c>
      <c r="U6" s="797">
        <v>0</v>
      </c>
      <c r="V6" s="795">
        <v>303.35000000000002</v>
      </c>
      <c r="W6" s="796">
        <v>286.95</v>
      </c>
      <c r="X6" s="797">
        <v>5.72</v>
      </c>
      <c r="Y6" s="66"/>
      <c r="Z6" s="66"/>
      <c r="AA6" s="66" t="s">
        <v>39</v>
      </c>
      <c r="AB6" s="798">
        <v>1</v>
      </c>
      <c r="AC6" s="82">
        <v>1</v>
      </c>
      <c r="AD6" s="82">
        <v>1</v>
      </c>
      <c r="AE6" s="799">
        <v>1</v>
      </c>
      <c r="AF6" s="66"/>
      <c r="AG6" s="767" t="s">
        <v>40</v>
      </c>
      <c r="AH6" s="800">
        <v>3069</v>
      </c>
      <c r="AI6" s="801">
        <v>3069</v>
      </c>
      <c r="AJ6" s="770">
        <v>0</v>
      </c>
      <c r="AK6" s="100"/>
      <c r="AL6" s="802"/>
      <c r="AM6" s="803" t="s">
        <v>41</v>
      </c>
      <c r="AN6" s="804" t="s">
        <v>42</v>
      </c>
      <c r="AO6" s="805" t="s">
        <v>393</v>
      </c>
      <c r="AP6" s="806" t="s">
        <v>394</v>
      </c>
      <c r="AQ6" s="804"/>
      <c r="AR6" s="804"/>
      <c r="AS6" s="804"/>
      <c r="AT6" s="804"/>
      <c r="AU6" s="807" t="s">
        <v>49</v>
      </c>
      <c r="AV6" s="808"/>
      <c r="AW6" s="809"/>
      <c r="AX6" s="167"/>
      <c r="AY6" s="66"/>
      <c r="AZ6" s="810"/>
      <c r="BA6" s="803" t="s">
        <v>41</v>
      </c>
      <c r="BB6" s="804" t="s">
        <v>42</v>
      </c>
      <c r="BC6" s="805" t="s">
        <v>393</v>
      </c>
      <c r="BD6" s="806" t="s">
        <v>394</v>
      </c>
      <c r="BE6" s="804"/>
      <c r="BF6" s="804"/>
      <c r="BG6" s="804"/>
      <c r="BH6" s="804"/>
      <c r="BI6" s="811" t="s">
        <v>49</v>
      </c>
      <c r="BJ6" s="808"/>
      <c r="BK6" s="812"/>
      <c r="BL6" s="167"/>
      <c r="BM6" s="134"/>
      <c r="BN6" s="134"/>
      <c r="BO6" s="528"/>
      <c r="BP6" s="133"/>
      <c r="BQ6" s="68"/>
      <c r="BR6" s="68"/>
      <c r="BS6" s="534"/>
      <c r="BT6" s="68"/>
      <c r="BU6" s="533"/>
      <c r="BV6" s="530"/>
      <c r="BW6" s="18"/>
      <c r="BX6" s="527"/>
      <c r="BY6" s="221"/>
      <c r="BZ6" s="106"/>
      <c r="CA6" s="106"/>
      <c r="CB6" s="106"/>
      <c r="CC6" s="66"/>
      <c r="CD6" s="66"/>
      <c r="CE6" s="790" t="s">
        <v>36</v>
      </c>
      <c r="CF6" s="791">
        <v>23054</v>
      </c>
      <c r="CG6" s="792">
        <v>22486</v>
      </c>
      <c r="CH6" s="793">
        <v>2.5299999999999998</v>
      </c>
      <c r="CI6" s="63"/>
      <c r="CJ6" s="63"/>
      <c r="CK6" s="764" t="s">
        <v>37</v>
      </c>
      <c r="CL6" s="741">
        <v>5</v>
      </c>
      <c r="CM6" s="742">
        <v>0</v>
      </c>
      <c r="CN6" s="743">
        <v>0</v>
      </c>
      <c r="CO6" s="741">
        <v>5</v>
      </c>
      <c r="CP6" s="744">
        <v>0</v>
      </c>
      <c r="CQ6" s="745">
        <v>0</v>
      </c>
      <c r="CR6" s="66"/>
      <c r="CS6" s="794" t="s">
        <v>38</v>
      </c>
      <c r="CT6" s="795">
        <v>450.03</v>
      </c>
      <c r="CU6" s="796">
        <v>434.72</v>
      </c>
      <c r="CV6" s="797">
        <v>3.52</v>
      </c>
      <c r="CW6" s="795">
        <v>0</v>
      </c>
      <c r="CX6" s="796">
        <v>0</v>
      </c>
      <c r="CY6" s="797">
        <v>0</v>
      </c>
      <c r="CZ6" s="795">
        <v>336.49</v>
      </c>
      <c r="DA6" s="796">
        <v>327.42</v>
      </c>
      <c r="DB6" s="797">
        <v>2.77</v>
      </c>
      <c r="DC6" s="66"/>
      <c r="DD6" s="66"/>
      <c r="DE6" s="66" t="s">
        <v>39</v>
      </c>
      <c r="DF6" s="798">
        <v>1</v>
      </c>
      <c r="DG6" s="82">
        <v>1</v>
      </c>
      <c r="DH6" s="82">
        <v>1</v>
      </c>
      <c r="DI6" s="799">
        <v>1</v>
      </c>
      <c r="DJ6" s="66"/>
      <c r="DK6" s="767" t="s">
        <v>40</v>
      </c>
      <c r="DL6" s="800">
        <v>3069</v>
      </c>
      <c r="DM6" s="801">
        <v>3069</v>
      </c>
      <c r="DN6" s="770">
        <v>0</v>
      </c>
      <c r="DO6" s="100"/>
      <c r="DP6" s="802"/>
      <c r="DQ6" s="803" t="s">
        <v>41</v>
      </c>
      <c r="DR6" s="804" t="s">
        <v>42</v>
      </c>
      <c r="DS6" s="805" t="s">
        <v>393</v>
      </c>
      <c r="DT6" s="806" t="s">
        <v>394</v>
      </c>
      <c r="DU6" s="804"/>
      <c r="DV6" s="804"/>
      <c r="DW6" s="804"/>
      <c r="DX6" s="804"/>
      <c r="DY6" s="811" t="s">
        <v>49</v>
      </c>
      <c r="DZ6" s="808"/>
      <c r="EA6" s="809"/>
      <c r="EB6" s="167"/>
      <c r="EC6" s="66"/>
      <c r="ED6" s="810"/>
      <c r="EE6" s="803" t="s">
        <v>41</v>
      </c>
      <c r="EF6" s="804" t="s">
        <v>42</v>
      </c>
      <c r="EG6" s="805" t="s">
        <v>393</v>
      </c>
      <c r="EH6" s="806" t="s">
        <v>394</v>
      </c>
      <c r="EI6" s="804"/>
      <c r="EJ6" s="804"/>
      <c r="EK6" s="804"/>
      <c r="EL6" s="804"/>
      <c r="EM6" s="811" t="s">
        <v>49</v>
      </c>
      <c r="EN6" s="808"/>
      <c r="EO6" s="812"/>
      <c r="EP6" s="167"/>
      <c r="EQ6" s="134"/>
      <c r="ER6" s="134"/>
      <c r="ES6" s="528"/>
      <c r="ET6" s="133"/>
      <c r="EU6" s="68"/>
      <c r="EV6" s="68"/>
      <c r="EW6" s="534"/>
      <c r="EX6" s="68"/>
      <c r="EY6" s="533"/>
      <c r="EZ6" s="530"/>
      <c r="FA6" s="18"/>
      <c r="FB6" s="527"/>
      <c r="FC6" s="221"/>
      <c r="FD6" s="106"/>
      <c r="FE6" s="106"/>
      <c r="FF6" s="106"/>
      <c r="FG6" s="66"/>
      <c r="FH6" s="66"/>
      <c r="FI6" s="790" t="s">
        <v>36</v>
      </c>
      <c r="FJ6" s="791">
        <v>15785</v>
      </c>
      <c r="FK6" s="792">
        <v>15421</v>
      </c>
      <c r="FL6" s="793">
        <v>2.36</v>
      </c>
      <c r="FM6" s="63"/>
      <c r="FN6" s="63"/>
      <c r="FO6" s="764" t="s">
        <v>37</v>
      </c>
      <c r="FP6" s="741">
        <v>2</v>
      </c>
      <c r="FQ6" s="742">
        <v>12</v>
      </c>
      <c r="FR6" s="743">
        <v>17</v>
      </c>
      <c r="FS6" s="741">
        <v>31</v>
      </c>
      <c r="FT6" s="744">
        <v>41</v>
      </c>
      <c r="FU6" s="745">
        <v>-24.39</v>
      </c>
      <c r="FV6" s="66"/>
      <c r="FW6" s="794" t="s">
        <v>38</v>
      </c>
      <c r="FX6" s="795">
        <v>588.62</v>
      </c>
      <c r="FY6" s="796">
        <v>551.17999999999995</v>
      </c>
      <c r="FZ6" s="797">
        <v>6.79</v>
      </c>
      <c r="GA6" s="795">
        <v>0</v>
      </c>
      <c r="GB6" s="796">
        <v>0</v>
      </c>
      <c r="GC6" s="797">
        <v>0</v>
      </c>
      <c r="GD6" s="795">
        <v>463.63</v>
      </c>
      <c r="GE6" s="796">
        <v>437.08</v>
      </c>
      <c r="GF6" s="797">
        <v>6.07</v>
      </c>
      <c r="GG6" s="66"/>
      <c r="GH6" s="66"/>
      <c r="GI6" s="66" t="s">
        <v>39</v>
      </c>
      <c r="GJ6" s="798">
        <v>1</v>
      </c>
      <c r="GK6" s="82">
        <v>1</v>
      </c>
      <c r="GL6" s="82">
        <v>1</v>
      </c>
      <c r="GM6" s="799">
        <v>1</v>
      </c>
      <c r="GN6" s="66"/>
      <c r="GO6" s="767" t="s">
        <v>40</v>
      </c>
      <c r="GP6" s="800">
        <v>3069</v>
      </c>
      <c r="GQ6" s="801">
        <v>3069</v>
      </c>
      <c r="GR6" s="770">
        <v>0</v>
      </c>
      <c r="GS6" s="100"/>
      <c r="GT6" s="802"/>
      <c r="GU6" s="803" t="s">
        <v>41</v>
      </c>
      <c r="GV6" s="804" t="s">
        <v>42</v>
      </c>
      <c r="GW6" s="805" t="s">
        <v>393</v>
      </c>
      <c r="GX6" s="813" t="s">
        <v>394</v>
      </c>
      <c r="GY6" s="814"/>
      <c r="GZ6" s="814"/>
      <c r="HA6" s="814"/>
      <c r="HB6" s="814"/>
      <c r="HC6" s="815" t="s">
        <v>49</v>
      </c>
      <c r="HD6" s="808"/>
      <c r="HE6" s="809"/>
      <c r="HF6" s="167"/>
      <c r="HG6" s="66"/>
      <c r="HH6" s="810"/>
      <c r="HI6" s="803" t="s">
        <v>41</v>
      </c>
      <c r="HJ6" s="804" t="s">
        <v>42</v>
      </c>
      <c r="HK6" s="805" t="s">
        <v>393</v>
      </c>
      <c r="HL6" s="813" t="s">
        <v>394</v>
      </c>
      <c r="HM6" s="814"/>
      <c r="HN6" s="814"/>
      <c r="HO6" s="814"/>
      <c r="HP6" s="814"/>
      <c r="HQ6" s="815" t="s">
        <v>49</v>
      </c>
      <c r="HR6" s="808"/>
      <c r="HS6" s="812"/>
      <c r="HT6" s="167"/>
      <c r="HU6" s="134"/>
      <c r="HV6" s="134"/>
      <c r="HW6" s="528"/>
      <c r="HX6" s="133"/>
      <c r="HY6" s="68"/>
      <c r="HZ6" s="68"/>
      <c r="IA6" s="534"/>
      <c r="IB6" s="68"/>
      <c r="IC6" s="533"/>
      <c r="ID6" s="530"/>
      <c r="IE6" s="18"/>
      <c r="IF6" s="527"/>
      <c r="IG6" s="221"/>
      <c r="IH6" s="106"/>
      <c r="II6" s="106"/>
      <c r="IJ6" s="106"/>
      <c r="IK6" s="66"/>
      <c r="IM6" s="790" t="s">
        <v>36</v>
      </c>
      <c r="IN6" s="791">
        <v>36774</v>
      </c>
      <c r="IO6" s="792">
        <v>35767</v>
      </c>
      <c r="IP6" s="793">
        <v>2.82</v>
      </c>
      <c r="IQ6" s="63"/>
      <c r="IR6" s="63"/>
      <c r="IS6" s="764" t="s">
        <v>37</v>
      </c>
      <c r="IT6" s="741">
        <v>5</v>
      </c>
      <c r="IU6" s="742">
        <v>0</v>
      </c>
      <c r="IV6" s="743">
        <v>6</v>
      </c>
      <c r="IW6" s="741">
        <v>11</v>
      </c>
      <c r="IX6" s="744">
        <v>9</v>
      </c>
      <c r="IY6" s="745">
        <v>22.22</v>
      </c>
      <c r="IZ6" s="66"/>
      <c r="JA6" s="794" t="s">
        <v>38</v>
      </c>
      <c r="JB6" s="795">
        <v>474.54</v>
      </c>
      <c r="JC6" s="796">
        <v>451.58</v>
      </c>
      <c r="JD6" s="797">
        <v>5.08</v>
      </c>
      <c r="JE6" s="795">
        <v>0</v>
      </c>
      <c r="JF6" s="796">
        <v>0</v>
      </c>
      <c r="JG6" s="797">
        <v>0</v>
      </c>
      <c r="JH6" s="795">
        <v>357.09</v>
      </c>
      <c r="JI6" s="796">
        <v>341.23</v>
      </c>
      <c r="JJ6" s="797">
        <v>4.6500000000000004</v>
      </c>
      <c r="JK6" s="66"/>
      <c r="JL6" s="66"/>
      <c r="JM6" s="66" t="s">
        <v>39</v>
      </c>
      <c r="JN6" s="798">
        <v>1</v>
      </c>
      <c r="JO6" s="82">
        <v>1</v>
      </c>
      <c r="JP6" s="82">
        <v>1</v>
      </c>
      <c r="JQ6" s="799">
        <v>1</v>
      </c>
      <c r="JR6" s="66"/>
      <c r="JS6" s="767" t="s">
        <v>40</v>
      </c>
      <c r="JT6" s="800">
        <v>3069</v>
      </c>
      <c r="JU6" s="801">
        <v>3069</v>
      </c>
      <c r="JV6" s="770">
        <v>0</v>
      </c>
      <c r="JW6" s="100"/>
      <c r="JX6" s="802"/>
      <c r="JY6" s="803" t="s">
        <v>41</v>
      </c>
      <c r="JZ6" s="804" t="s">
        <v>42</v>
      </c>
      <c r="KA6" s="805" t="s">
        <v>393</v>
      </c>
      <c r="KB6" s="816" t="s">
        <v>394</v>
      </c>
      <c r="KC6" s="817"/>
      <c r="KD6" s="817"/>
      <c r="KE6" s="817"/>
      <c r="KF6" s="817"/>
      <c r="KG6" s="818" t="s">
        <v>49</v>
      </c>
      <c r="KH6" s="808"/>
      <c r="KI6" s="809"/>
      <c r="KJ6" s="167"/>
      <c r="KK6" s="66"/>
      <c r="KL6" s="810"/>
      <c r="KM6" s="803" t="s">
        <v>41</v>
      </c>
      <c r="KN6" s="804" t="s">
        <v>42</v>
      </c>
      <c r="KO6" s="805" t="s">
        <v>393</v>
      </c>
      <c r="KP6" s="816" t="s">
        <v>394</v>
      </c>
      <c r="KQ6" s="817"/>
      <c r="KR6" s="817"/>
      <c r="KS6" s="817"/>
      <c r="KT6" s="817"/>
      <c r="KU6" s="818" t="s">
        <v>49</v>
      </c>
      <c r="KV6" s="808"/>
      <c r="KW6" s="812"/>
      <c r="KX6" s="17"/>
      <c r="KY6" s="134"/>
      <c r="KZ6" s="134"/>
      <c r="LA6" s="528"/>
      <c r="LB6" s="133"/>
      <c r="LC6" s="68"/>
      <c r="LD6" s="68"/>
      <c r="LE6" s="534"/>
      <c r="LF6" s="68"/>
      <c r="LG6" s="533"/>
      <c r="LH6" s="530"/>
      <c r="LI6" s="18"/>
      <c r="LJ6" s="527"/>
      <c r="LK6" s="221"/>
      <c r="LL6" s="106"/>
      <c r="LM6" s="106"/>
      <c r="LN6" s="106"/>
      <c r="LO6" s="106"/>
      <c r="LQ6" s="790" t="s">
        <v>36</v>
      </c>
      <c r="LR6" s="819">
        <v>104469</v>
      </c>
      <c r="LS6" s="792">
        <v>101446</v>
      </c>
      <c r="LT6" s="820">
        <v>2.98</v>
      </c>
      <c r="LU6" s="63"/>
      <c r="LV6" s="63"/>
      <c r="LW6" s="764" t="s">
        <v>37</v>
      </c>
      <c r="LX6" s="57">
        <v>55</v>
      </c>
      <c r="LY6" s="756">
        <v>50</v>
      </c>
      <c r="LZ6" s="757">
        <v>10</v>
      </c>
      <c r="MA6" s="73"/>
      <c r="MB6" s="794" t="s">
        <v>38</v>
      </c>
      <c r="MC6" s="795">
        <v>482.07</v>
      </c>
      <c r="MD6" s="796">
        <v>457.84</v>
      </c>
      <c r="ME6" s="797">
        <v>5.29</v>
      </c>
      <c r="MF6" s="795">
        <v>0</v>
      </c>
      <c r="MG6" s="796">
        <v>0</v>
      </c>
      <c r="MH6" s="797">
        <v>0</v>
      </c>
      <c r="MI6" s="795">
        <v>360.51</v>
      </c>
      <c r="MJ6" s="796">
        <v>344.58</v>
      </c>
      <c r="MK6" s="797">
        <v>4.62</v>
      </c>
      <c r="ML6" s="4"/>
      <c r="MM6" s="4"/>
      <c r="MN6" s="4" t="s">
        <v>39</v>
      </c>
      <c r="MO6" s="821">
        <v>1</v>
      </c>
      <c r="MP6" s="821">
        <v>1</v>
      </c>
      <c r="MQ6" s="821">
        <v>1</v>
      </c>
      <c r="MR6" s="821">
        <v>1</v>
      </c>
      <c r="MS6" s="821">
        <v>1</v>
      </c>
      <c r="MT6" s="157"/>
      <c r="MU6" s="783" t="s">
        <v>40</v>
      </c>
      <c r="MV6" s="822">
        <v>3069</v>
      </c>
      <c r="MW6" s="785">
        <v>3069</v>
      </c>
      <c r="MX6" s="823">
        <v>0</v>
      </c>
      <c r="MY6" s="161"/>
      <c r="MZ6" s="824"/>
      <c r="NA6" s="825" t="s">
        <v>41</v>
      </c>
      <c r="NB6" s="826" t="s">
        <v>42</v>
      </c>
      <c r="NC6" s="827" t="s">
        <v>393</v>
      </c>
      <c r="ND6" s="828" t="s">
        <v>394</v>
      </c>
      <c r="NE6" s="829"/>
      <c r="NF6" s="829"/>
      <c r="NG6" s="829"/>
      <c r="NH6" s="829"/>
      <c r="NI6" s="818" t="s">
        <v>49</v>
      </c>
      <c r="NJ6" s="830"/>
      <c r="NK6" s="831"/>
      <c r="NL6" s="159"/>
      <c r="NM6" s="159"/>
      <c r="NN6" s="824"/>
      <c r="NO6" s="825" t="s">
        <v>41</v>
      </c>
      <c r="NP6" s="826" t="s">
        <v>42</v>
      </c>
      <c r="NQ6" s="827" t="s">
        <v>393</v>
      </c>
      <c r="NR6" s="828" t="s">
        <v>394</v>
      </c>
      <c r="NS6" s="829"/>
      <c r="NT6" s="829"/>
      <c r="NU6" s="829"/>
      <c r="NV6" s="829"/>
      <c r="NW6" s="811" t="s">
        <v>49</v>
      </c>
      <c r="NX6" s="830"/>
      <c r="NY6" s="831"/>
    </row>
    <row r="7" spans="1:390" ht="23.25" customHeight="1" thickTop="1" thickBot="1" x14ac:dyDescent="0.3">
      <c r="A7" s="737" t="s">
        <v>50</v>
      </c>
      <c r="B7" s="55">
        <v>258789</v>
      </c>
      <c r="C7" s="738">
        <v>247962</v>
      </c>
      <c r="D7" s="739">
        <v>4.37</v>
      </c>
      <c r="E7" s="63"/>
      <c r="F7" s="63"/>
      <c r="G7" s="764" t="s">
        <v>51</v>
      </c>
      <c r="H7" s="741">
        <v>10</v>
      </c>
      <c r="I7" s="742">
        <v>19</v>
      </c>
      <c r="J7" s="743">
        <v>0</v>
      </c>
      <c r="K7" s="741">
        <v>29</v>
      </c>
      <c r="L7" s="744">
        <v>24</v>
      </c>
      <c r="M7" s="745">
        <v>20.83</v>
      </c>
      <c r="N7" s="66"/>
      <c r="O7" s="794" t="s">
        <v>52</v>
      </c>
      <c r="P7" s="795">
        <v>515.34</v>
      </c>
      <c r="Q7" s="796">
        <v>488.3</v>
      </c>
      <c r="R7" s="797">
        <v>5.54</v>
      </c>
      <c r="S7" s="795">
        <v>373.8</v>
      </c>
      <c r="T7" s="796">
        <v>351.4</v>
      </c>
      <c r="U7" s="797">
        <v>6.37</v>
      </c>
      <c r="V7" s="795">
        <v>474.1</v>
      </c>
      <c r="W7" s="796">
        <v>449.02</v>
      </c>
      <c r="X7" s="797">
        <v>5.59</v>
      </c>
      <c r="Y7" s="66"/>
      <c r="Z7" s="66"/>
      <c r="AA7" s="66" t="s">
        <v>53</v>
      </c>
      <c r="AB7" s="82">
        <v>55</v>
      </c>
      <c r="AC7" s="82">
        <v>55</v>
      </c>
      <c r="AD7" s="82">
        <v>55</v>
      </c>
      <c r="AE7" s="799">
        <v>55</v>
      </c>
      <c r="AF7" s="66"/>
      <c r="AG7" s="767" t="s">
        <v>200</v>
      </c>
      <c r="AH7" s="832">
        <v>66.040000000000006</v>
      </c>
      <c r="AI7" s="833">
        <v>63.14</v>
      </c>
      <c r="AJ7" s="834">
        <v>2.9</v>
      </c>
      <c r="AK7" s="101"/>
      <c r="AL7" s="835" t="s">
        <v>55</v>
      </c>
      <c r="AM7" s="836">
        <v>0</v>
      </c>
      <c r="AN7" s="837">
        <v>0</v>
      </c>
      <c r="AO7" s="837">
        <v>0</v>
      </c>
      <c r="AP7" s="838">
        <v>0</v>
      </c>
      <c r="AQ7" s="837"/>
      <c r="AR7" s="837"/>
      <c r="AS7" s="837"/>
      <c r="AT7" s="837"/>
      <c r="AU7" s="839">
        <v>0</v>
      </c>
      <c r="AV7" s="840">
        <v>0</v>
      </c>
      <c r="AW7" s="841">
        <v>0</v>
      </c>
      <c r="AX7" s="842"/>
      <c r="AY7" s="66"/>
      <c r="AZ7" s="835" t="s">
        <v>55</v>
      </c>
      <c r="BA7" s="836">
        <v>0</v>
      </c>
      <c r="BB7" s="837">
        <v>0</v>
      </c>
      <c r="BC7" s="843">
        <v>0</v>
      </c>
      <c r="BD7" s="838">
        <v>0</v>
      </c>
      <c r="BE7" s="837"/>
      <c r="BF7" s="837"/>
      <c r="BG7" s="837"/>
      <c r="BH7" s="837"/>
      <c r="BI7" s="844">
        <v>0</v>
      </c>
      <c r="BJ7" s="844">
        <v>0</v>
      </c>
      <c r="BK7" s="841">
        <v>0</v>
      </c>
      <c r="BL7" s="845"/>
      <c r="BM7" s="528"/>
      <c r="BN7" s="134"/>
      <c r="BO7" s="528"/>
      <c r="BP7" s="132"/>
      <c r="BQ7" s="65"/>
      <c r="BR7" s="65"/>
      <c r="BS7" s="65"/>
      <c r="BT7" s="65"/>
      <c r="BU7" s="533"/>
      <c r="BV7" s="530"/>
      <c r="BW7" s="18"/>
      <c r="BX7" s="527"/>
      <c r="BY7" s="221"/>
      <c r="BZ7" s="106"/>
      <c r="CA7" s="106"/>
      <c r="CB7" s="106"/>
      <c r="CC7" s="66"/>
      <c r="CD7" s="66"/>
      <c r="CE7" s="737" t="s">
        <v>50</v>
      </c>
      <c r="CF7" s="55">
        <v>269291</v>
      </c>
      <c r="CG7" s="738">
        <v>254919</v>
      </c>
      <c r="CH7" s="739">
        <v>5.64</v>
      </c>
      <c r="CI7" s="63"/>
      <c r="CJ7" s="63"/>
      <c r="CK7" s="764" t="s">
        <v>51</v>
      </c>
      <c r="CL7" s="741">
        <v>8</v>
      </c>
      <c r="CM7" s="742">
        <v>13</v>
      </c>
      <c r="CN7" s="743">
        <v>21</v>
      </c>
      <c r="CO7" s="741">
        <v>42</v>
      </c>
      <c r="CP7" s="744">
        <v>48</v>
      </c>
      <c r="CQ7" s="745">
        <v>-12.5</v>
      </c>
      <c r="CR7" s="66"/>
      <c r="CS7" s="794" t="s">
        <v>52</v>
      </c>
      <c r="CT7" s="795">
        <v>416.51</v>
      </c>
      <c r="CU7" s="796">
        <v>389.78</v>
      </c>
      <c r="CV7" s="797">
        <v>6.86</v>
      </c>
      <c r="CW7" s="795">
        <v>363.45</v>
      </c>
      <c r="CX7" s="796">
        <v>343.91</v>
      </c>
      <c r="CY7" s="797">
        <v>5.68</v>
      </c>
      <c r="CZ7" s="795">
        <v>403.12</v>
      </c>
      <c r="DA7" s="796">
        <v>378.45</v>
      </c>
      <c r="DB7" s="797">
        <v>6.52</v>
      </c>
      <c r="DC7" s="66"/>
      <c r="DD7" s="66"/>
      <c r="DE7" s="66" t="s">
        <v>53</v>
      </c>
      <c r="DF7" s="82">
        <v>55</v>
      </c>
      <c r="DG7" s="82">
        <v>55</v>
      </c>
      <c r="DH7" s="82">
        <v>55</v>
      </c>
      <c r="DI7" s="799">
        <v>55</v>
      </c>
      <c r="DJ7" s="66"/>
      <c r="DK7" s="767" t="s">
        <v>200</v>
      </c>
      <c r="DL7" s="832">
        <v>56.96</v>
      </c>
      <c r="DM7" s="833">
        <v>54.55</v>
      </c>
      <c r="DN7" s="834">
        <v>2.41</v>
      </c>
      <c r="DO7" s="101"/>
      <c r="DP7" s="835" t="s">
        <v>55</v>
      </c>
      <c r="DQ7" s="836">
        <v>0</v>
      </c>
      <c r="DR7" s="837">
        <v>0</v>
      </c>
      <c r="DS7" s="837">
        <v>0</v>
      </c>
      <c r="DT7" s="838">
        <v>0</v>
      </c>
      <c r="DU7" s="836"/>
      <c r="DV7" s="837"/>
      <c r="DW7" s="837"/>
      <c r="DX7" s="837"/>
      <c r="DY7" s="844">
        <v>0</v>
      </c>
      <c r="DZ7" s="840">
        <v>0</v>
      </c>
      <c r="EA7" s="841">
        <v>0</v>
      </c>
      <c r="EB7" s="842"/>
      <c r="EC7" s="66"/>
      <c r="ED7" s="835" t="s">
        <v>55</v>
      </c>
      <c r="EE7" s="836">
        <v>0</v>
      </c>
      <c r="EF7" s="837">
        <v>0</v>
      </c>
      <c r="EG7" s="843">
        <v>0</v>
      </c>
      <c r="EH7" s="838">
        <v>0</v>
      </c>
      <c r="EI7" s="836"/>
      <c r="EJ7" s="837"/>
      <c r="EK7" s="837"/>
      <c r="EL7" s="837"/>
      <c r="EM7" s="844">
        <v>0</v>
      </c>
      <c r="EN7" s="844">
        <v>0</v>
      </c>
      <c r="EO7" s="841">
        <v>0</v>
      </c>
      <c r="EP7" s="845"/>
      <c r="EQ7" s="528"/>
      <c r="ER7" s="134"/>
      <c r="ES7" s="528"/>
      <c r="ET7" s="132"/>
      <c r="EU7" s="65"/>
      <c r="EV7" s="65"/>
      <c r="EW7" s="65"/>
      <c r="EX7" s="65"/>
      <c r="EY7" s="533"/>
      <c r="EZ7" s="530"/>
      <c r="FA7" s="18"/>
      <c r="FB7" s="527"/>
      <c r="FC7" s="221"/>
      <c r="FD7" s="106"/>
      <c r="FE7" s="106"/>
      <c r="FF7" s="106"/>
      <c r="FG7" s="66"/>
      <c r="FH7" s="66"/>
      <c r="FI7" s="737" t="s">
        <v>50</v>
      </c>
      <c r="FJ7" s="55">
        <v>228516</v>
      </c>
      <c r="FK7" s="738">
        <v>222858</v>
      </c>
      <c r="FL7" s="739">
        <v>2.54</v>
      </c>
      <c r="FM7" s="63"/>
      <c r="FN7" s="63"/>
      <c r="FO7" s="764" t="s">
        <v>51</v>
      </c>
      <c r="FP7" s="741">
        <v>32</v>
      </c>
      <c r="FQ7" s="742">
        <v>21</v>
      </c>
      <c r="FR7" s="743">
        <v>35</v>
      </c>
      <c r="FS7" s="741">
        <v>88</v>
      </c>
      <c r="FT7" s="744">
        <v>106</v>
      </c>
      <c r="FU7" s="745">
        <v>-16.98</v>
      </c>
      <c r="FV7" s="66"/>
      <c r="FW7" s="794" t="s">
        <v>52</v>
      </c>
      <c r="FX7" s="795">
        <v>434.9</v>
      </c>
      <c r="FY7" s="796">
        <v>398.03</v>
      </c>
      <c r="FZ7" s="797">
        <v>9.26</v>
      </c>
      <c r="GA7" s="795">
        <v>294</v>
      </c>
      <c r="GB7" s="796">
        <v>270.69</v>
      </c>
      <c r="GC7" s="797">
        <v>8.61</v>
      </c>
      <c r="GD7" s="795">
        <v>404.98</v>
      </c>
      <c r="GE7" s="796">
        <v>371.67</v>
      </c>
      <c r="GF7" s="797">
        <v>8.9600000000000009</v>
      </c>
      <c r="GG7" s="66"/>
      <c r="GH7" s="66"/>
      <c r="GI7" s="66" t="s">
        <v>53</v>
      </c>
      <c r="GJ7" s="82">
        <v>55</v>
      </c>
      <c r="GK7" s="82">
        <v>55</v>
      </c>
      <c r="GL7" s="82">
        <v>55</v>
      </c>
      <c r="GM7" s="799">
        <v>55</v>
      </c>
      <c r="GN7" s="66"/>
      <c r="GO7" s="767" t="s">
        <v>200</v>
      </c>
      <c r="GP7" s="832">
        <v>59.6</v>
      </c>
      <c r="GQ7" s="833">
        <v>58.13</v>
      </c>
      <c r="GR7" s="834">
        <v>1.47</v>
      </c>
      <c r="GS7" s="101"/>
      <c r="GT7" s="835" t="s">
        <v>55</v>
      </c>
      <c r="GU7" s="836">
        <v>0</v>
      </c>
      <c r="GV7" s="837">
        <v>0</v>
      </c>
      <c r="GW7" s="837">
        <v>0</v>
      </c>
      <c r="GX7" s="838">
        <v>0</v>
      </c>
      <c r="GY7" s="837"/>
      <c r="GZ7" s="837"/>
      <c r="HA7" s="837"/>
      <c r="HB7" s="837"/>
      <c r="HC7" s="844">
        <v>0</v>
      </c>
      <c r="HD7" s="840">
        <v>0</v>
      </c>
      <c r="HE7" s="841">
        <v>0</v>
      </c>
      <c r="HF7" s="842"/>
      <c r="HG7" s="66"/>
      <c r="HH7" s="835" t="s">
        <v>55</v>
      </c>
      <c r="HI7" s="836">
        <v>0</v>
      </c>
      <c r="HJ7" s="837">
        <v>0</v>
      </c>
      <c r="HK7" s="843">
        <v>0</v>
      </c>
      <c r="HL7" s="838">
        <v>0</v>
      </c>
      <c r="HM7" s="837"/>
      <c r="HN7" s="837"/>
      <c r="HO7" s="837"/>
      <c r="HP7" s="837"/>
      <c r="HQ7" s="844">
        <v>0</v>
      </c>
      <c r="HR7" s="844">
        <v>0</v>
      </c>
      <c r="HS7" s="841">
        <v>0</v>
      </c>
      <c r="HT7" s="846"/>
      <c r="HU7" s="528"/>
      <c r="HV7" s="134"/>
      <c r="HW7" s="528"/>
      <c r="HX7" s="132"/>
      <c r="HY7" s="65"/>
      <c r="HZ7" s="65"/>
      <c r="IA7" s="65"/>
      <c r="IB7" s="65"/>
      <c r="IC7" s="533"/>
      <c r="ID7" s="530"/>
      <c r="IE7" s="18"/>
      <c r="IF7" s="527"/>
      <c r="IG7" s="221"/>
      <c r="IH7" s="106"/>
      <c r="II7" s="106"/>
      <c r="IJ7" s="106"/>
      <c r="IK7" s="66"/>
      <c r="IM7" s="737" t="s">
        <v>50</v>
      </c>
      <c r="IN7" s="55">
        <v>259939</v>
      </c>
      <c r="IO7" s="738">
        <v>253325</v>
      </c>
      <c r="IP7" s="739">
        <v>2.61</v>
      </c>
      <c r="IQ7" s="63"/>
      <c r="IR7" s="63"/>
      <c r="IS7" s="764" t="s">
        <v>51</v>
      </c>
      <c r="IT7" s="741">
        <v>0</v>
      </c>
      <c r="IU7" s="742">
        <v>1</v>
      </c>
      <c r="IV7" s="743">
        <v>12</v>
      </c>
      <c r="IW7" s="741">
        <v>13</v>
      </c>
      <c r="IX7" s="744">
        <v>38</v>
      </c>
      <c r="IY7" s="745">
        <v>-65.790000000000006</v>
      </c>
      <c r="IZ7" s="66"/>
      <c r="JA7" s="794" t="s">
        <v>52</v>
      </c>
      <c r="JB7" s="795">
        <v>461.34</v>
      </c>
      <c r="JC7" s="796">
        <v>437.64</v>
      </c>
      <c r="JD7" s="797">
        <v>5.42</v>
      </c>
      <c r="JE7" s="795">
        <v>336.76</v>
      </c>
      <c r="JF7" s="796">
        <v>325.56</v>
      </c>
      <c r="JG7" s="797">
        <v>3.44</v>
      </c>
      <c r="JH7" s="795">
        <v>430.51</v>
      </c>
      <c r="JI7" s="796">
        <v>410.25</v>
      </c>
      <c r="JJ7" s="797">
        <v>4.9400000000000004</v>
      </c>
      <c r="JK7" s="66"/>
      <c r="JL7" s="66"/>
      <c r="JM7" s="66" t="s">
        <v>53</v>
      </c>
      <c r="JN7" s="82">
        <v>55</v>
      </c>
      <c r="JO7" s="82">
        <v>55</v>
      </c>
      <c r="JP7" s="82">
        <v>55</v>
      </c>
      <c r="JQ7" s="799">
        <v>55</v>
      </c>
      <c r="JR7" s="66"/>
      <c r="JS7" s="767" t="s">
        <v>200</v>
      </c>
      <c r="JT7" s="832">
        <v>59.62</v>
      </c>
      <c r="JU7" s="833">
        <v>58.25</v>
      </c>
      <c r="JV7" s="834">
        <v>1.37</v>
      </c>
      <c r="JW7" s="101"/>
      <c r="JX7" s="835" t="s">
        <v>55</v>
      </c>
      <c r="JY7" s="836">
        <v>0</v>
      </c>
      <c r="JZ7" s="837">
        <v>0</v>
      </c>
      <c r="KA7" s="837">
        <v>0</v>
      </c>
      <c r="KB7" s="847">
        <v>0</v>
      </c>
      <c r="KC7" s="848"/>
      <c r="KD7" s="848"/>
      <c r="KE7" s="848"/>
      <c r="KF7" s="848"/>
      <c r="KG7" s="849">
        <v>0</v>
      </c>
      <c r="KH7" s="840">
        <v>0</v>
      </c>
      <c r="KI7" s="841">
        <v>0</v>
      </c>
      <c r="KJ7" s="842"/>
      <c r="KK7" s="66"/>
      <c r="KL7" s="835" t="s">
        <v>55</v>
      </c>
      <c r="KM7" s="836">
        <v>0</v>
      </c>
      <c r="KN7" s="837">
        <v>0</v>
      </c>
      <c r="KO7" s="843">
        <v>0</v>
      </c>
      <c r="KP7" s="847">
        <v>0</v>
      </c>
      <c r="KQ7" s="848"/>
      <c r="KR7" s="848"/>
      <c r="KS7" s="848"/>
      <c r="KT7" s="848"/>
      <c r="KU7" s="849">
        <v>0</v>
      </c>
      <c r="KV7" s="844">
        <v>0</v>
      </c>
      <c r="KW7" s="841">
        <v>0</v>
      </c>
      <c r="KX7" s="532"/>
      <c r="KY7" s="528"/>
      <c r="KZ7" s="134"/>
      <c r="LA7" s="528"/>
      <c r="LB7" s="132"/>
      <c r="LC7" s="65"/>
      <c r="LD7" s="65"/>
      <c r="LE7" s="65"/>
      <c r="LF7" s="65"/>
      <c r="LG7" s="533"/>
      <c r="LH7" s="530"/>
      <c r="LI7" s="18"/>
      <c r="LJ7" s="527"/>
      <c r="LK7" s="221"/>
      <c r="LL7" s="106"/>
      <c r="LM7" s="106"/>
      <c r="LN7" s="106"/>
      <c r="LO7" s="106"/>
      <c r="LQ7" s="737" t="s">
        <v>50</v>
      </c>
      <c r="LR7" s="55">
        <v>1016535</v>
      </c>
      <c r="LS7" s="738">
        <v>979064</v>
      </c>
      <c r="LT7" s="755">
        <v>3.83</v>
      </c>
      <c r="LU7" s="63"/>
      <c r="LV7" s="63"/>
      <c r="LW7" s="764" t="s">
        <v>51</v>
      </c>
      <c r="LX7" s="57">
        <v>172</v>
      </c>
      <c r="LY7" s="756">
        <v>216</v>
      </c>
      <c r="LZ7" s="757">
        <v>-20.37</v>
      </c>
      <c r="MA7" s="73"/>
      <c r="MB7" s="794" t="s">
        <v>52</v>
      </c>
      <c r="MC7" s="795">
        <v>456.64</v>
      </c>
      <c r="MD7" s="796">
        <v>428.15</v>
      </c>
      <c r="ME7" s="797">
        <v>6.65</v>
      </c>
      <c r="MF7" s="795">
        <v>346.87</v>
      </c>
      <c r="MG7" s="796">
        <v>327.76</v>
      </c>
      <c r="MH7" s="797">
        <v>5.83</v>
      </c>
      <c r="MI7" s="795">
        <v>428.96</v>
      </c>
      <c r="MJ7" s="796">
        <v>403.31</v>
      </c>
      <c r="MK7" s="797">
        <v>6.36</v>
      </c>
      <c r="ML7" s="4"/>
      <c r="MM7" s="4"/>
      <c r="MN7" s="4" t="s">
        <v>53</v>
      </c>
      <c r="MO7" s="821">
        <v>55</v>
      </c>
      <c r="MP7" s="821">
        <v>55</v>
      </c>
      <c r="MQ7" s="821">
        <v>55</v>
      </c>
      <c r="MR7" s="821">
        <v>55</v>
      </c>
      <c r="MS7" s="821">
        <v>55</v>
      </c>
      <c r="MT7" s="157"/>
      <c r="MU7" s="783" t="s">
        <v>200</v>
      </c>
      <c r="MV7" s="850">
        <v>60.55</v>
      </c>
      <c r="MW7" s="851">
        <v>58.52</v>
      </c>
      <c r="MX7" s="823">
        <v>2.0299999999999998</v>
      </c>
      <c r="MY7" s="162"/>
      <c r="MZ7" s="852" t="s">
        <v>138</v>
      </c>
      <c r="NA7" s="853">
        <v>0</v>
      </c>
      <c r="NB7" s="854">
        <v>0</v>
      </c>
      <c r="NC7" s="854">
        <v>0</v>
      </c>
      <c r="ND7" s="855">
        <v>0</v>
      </c>
      <c r="NE7" s="854"/>
      <c r="NF7" s="854"/>
      <c r="NG7" s="854"/>
      <c r="NH7" s="854"/>
      <c r="NI7" s="856">
        <v>0</v>
      </c>
      <c r="NJ7" s="857">
        <v>0</v>
      </c>
      <c r="NK7" s="858">
        <v>0</v>
      </c>
      <c r="NL7" s="585"/>
      <c r="NM7" s="585"/>
      <c r="NN7" s="859" t="s">
        <v>138</v>
      </c>
      <c r="NO7" s="853">
        <v>0</v>
      </c>
      <c r="NP7" s="854">
        <v>0</v>
      </c>
      <c r="NQ7" s="854">
        <v>0</v>
      </c>
      <c r="NR7" s="855">
        <v>0</v>
      </c>
      <c r="NS7" s="854"/>
      <c r="NT7" s="854"/>
      <c r="NU7" s="854"/>
      <c r="NV7" s="854"/>
      <c r="NW7" s="856">
        <v>0</v>
      </c>
      <c r="NX7" s="857">
        <v>0</v>
      </c>
      <c r="NY7" s="858">
        <v>0</v>
      </c>
    </row>
    <row r="8" spans="1:390" ht="23.25" customHeight="1" thickTop="1" x14ac:dyDescent="0.25">
      <c r="A8" s="56" t="s">
        <v>56</v>
      </c>
      <c r="B8" s="57">
        <v>238887</v>
      </c>
      <c r="C8" s="762">
        <v>228732</v>
      </c>
      <c r="D8" s="763">
        <v>4.4400000000000004</v>
      </c>
      <c r="E8" s="63"/>
      <c r="F8" s="63"/>
      <c r="G8" s="764" t="s">
        <v>57</v>
      </c>
      <c r="H8" s="741">
        <v>0</v>
      </c>
      <c r="I8" s="742">
        <v>0</v>
      </c>
      <c r="J8" s="743">
        <v>3</v>
      </c>
      <c r="K8" s="741">
        <v>3</v>
      </c>
      <c r="L8" s="744">
        <v>0</v>
      </c>
      <c r="M8" s="745">
        <v>0</v>
      </c>
      <c r="N8" s="66"/>
      <c r="O8" s="794" t="s">
        <v>58</v>
      </c>
      <c r="P8" s="795">
        <v>463.48</v>
      </c>
      <c r="Q8" s="796">
        <v>437.02</v>
      </c>
      <c r="R8" s="797">
        <v>6.05</v>
      </c>
      <c r="S8" s="795">
        <v>388.04</v>
      </c>
      <c r="T8" s="796">
        <v>367.97</v>
      </c>
      <c r="U8" s="797">
        <v>5.45</v>
      </c>
      <c r="V8" s="795">
        <v>441.5</v>
      </c>
      <c r="W8" s="796">
        <v>417.21</v>
      </c>
      <c r="X8" s="797">
        <v>5.82</v>
      </c>
      <c r="Y8" s="66"/>
      <c r="Z8" s="66"/>
      <c r="AA8" s="66" t="s">
        <v>59</v>
      </c>
      <c r="AB8" s="82">
        <v>29</v>
      </c>
      <c r="AC8" s="82">
        <v>29</v>
      </c>
      <c r="AD8" s="82">
        <v>29</v>
      </c>
      <c r="AE8" s="799">
        <v>29</v>
      </c>
      <c r="AF8" s="66"/>
      <c r="AG8" s="767" t="s">
        <v>60</v>
      </c>
      <c r="AH8" s="768">
        <v>248063</v>
      </c>
      <c r="AI8" s="769">
        <v>239176</v>
      </c>
      <c r="AJ8" s="770">
        <v>3.72</v>
      </c>
      <c r="AK8" s="82"/>
      <c r="AL8" s="835" t="s">
        <v>61</v>
      </c>
      <c r="AM8" s="860">
        <v>0</v>
      </c>
      <c r="AN8" s="861">
        <v>0</v>
      </c>
      <c r="AO8" s="861">
        <v>0</v>
      </c>
      <c r="AP8" s="862">
        <v>0</v>
      </c>
      <c r="AQ8" s="837"/>
      <c r="AR8" s="837"/>
      <c r="AS8" s="837"/>
      <c r="AT8" s="837"/>
      <c r="AU8" s="863">
        <v>0</v>
      </c>
      <c r="AV8" s="840">
        <v>0</v>
      </c>
      <c r="AW8" s="841">
        <v>0</v>
      </c>
      <c r="AX8" s="842"/>
      <c r="AY8" s="66"/>
      <c r="AZ8" s="835" t="s">
        <v>61</v>
      </c>
      <c r="BA8" s="860">
        <v>0</v>
      </c>
      <c r="BB8" s="861">
        <v>0</v>
      </c>
      <c r="BC8" s="864">
        <v>0</v>
      </c>
      <c r="BD8" s="862">
        <v>0</v>
      </c>
      <c r="BE8" s="861"/>
      <c r="BF8" s="861"/>
      <c r="BG8" s="861"/>
      <c r="BH8" s="861"/>
      <c r="BI8" s="840">
        <v>0</v>
      </c>
      <c r="BJ8" s="840">
        <v>0</v>
      </c>
      <c r="BK8" s="841">
        <v>0</v>
      </c>
      <c r="BL8" s="845"/>
      <c r="BM8" s="527"/>
      <c r="BN8" s="134"/>
      <c r="BO8" s="528"/>
      <c r="BP8" s="133"/>
      <c r="BQ8" s="68"/>
      <c r="BR8" s="68"/>
      <c r="BS8" s="68"/>
      <c r="BT8" s="68"/>
      <c r="BU8" s="533"/>
      <c r="BV8" s="530"/>
      <c r="BW8" s="18"/>
      <c r="BX8" s="527"/>
      <c r="BY8" s="221"/>
      <c r="BZ8" s="106"/>
      <c r="CA8" s="106"/>
      <c r="CB8" s="106"/>
      <c r="CC8" s="66"/>
      <c r="CD8" s="66"/>
      <c r="CE8" s="56" t="s">
        <v>56</v>
      </c>
      <c r="CF8" s="57">
        <v>248679</v>
      </c>
      <c r="CG8" s="762">
        <v>234751</v>
      </c>
      <c r="CH8" s="763">
        <v>5.93</v>
      </c>
      <c r="CI8" s="63"/>
      <c r="CJ8" s="63"/>
      <c r="CK8" s="764" t="s">
        <v>57</v>
      </c>
      <c r="CL8" s="741">
        <v>0</v>
      </c>
      <c r="CM8" s="742">
        <v>10</v>
      </c>
      <c r="CN8" s="743">
        <v>0</v>
      </c>
      <c r="CO8" s="741">
        <v>10</v>
      </c>
      <c r="CP8" s="744">
        <v>0</v>
      </c>
      <c r="CQ8" s="745">
        <v>0</v>
      </c>
      <c r="CR8" s="66"/>
      <c r="CS8" s="794" t="s">
        <v>58</v>
      </c>
      <c r="CT8" s="795">
        <v>506.62</v>
      </c>
      <c r="CU8" s="796">
        <v>479.16</v>
      </c>
      <c r="CV8" s="797">
        <v>5.73</v>
      </c>
      <c r="CW8" s="795">
        <v>404.11</v>
      </c>
      <c r="CX8" s="796">
        <v>377.93</v>
      </c>
      <c r="CY8" s="797">
        <v>6.93</v>
      </c>
      <c r="CZ8" s="795">
        <v>480.75</v>
      </c>
      <c r="DA8" s="796">
        <v>454.18</v>
      </c>
      <c r="DB8" s="797">
        <v>5.85</v>
      </c>
      <c r="DC8" s="66"/>
      <c r="DD8" s="66"/>
      <c r="DE8" s="66" t="s">
        <v>59</v>
      </c>
      <c r="DF8" s="82">
        <v>29</v>
      </c>
      <c r="DG8" s="82">
        <v>29</v>
      </c>
      <c r="DH8" s="82">
        <v>29</v>
      </c>
      <c r="DI8" s="799">
        <v>29</v>
      </c>
      <c r="DJ8" s="66"/>
      <c r="DK8" s="767" t="s">
        <v>60</v>
      </c>
      <c r="DL8" s="768">
        <v>267648</v>
      </c>
      <c r="DM8" s="769">
        <v>252314</v>
      </c>
      <c r="DN8" s="770">
        <v>6.08</v>
      </c>
      <c r="DO8" s="82"/>
      <c r="DP8" s="835" t="s">
        <v>61</v>
      </c>
      <c r="DQ8" s="860">
        <v>0</v>
      </c>
      <c r="DR8" s="861">
        <v>0</v>
      </c>
      <c r="DS8" s="861">
        <v>0</v>
      </c>
      <c r="DT8" s="862">
        <v>0</v>
      </c>
      <c r="DU8" s="860"/>
      <c r="DV8" s="861"/>
      <c r="DW8" s="861"/>
      <c r="DX8" s="861"/>
      <c r="DY8" s="840">
        <v>0</v>
      </c>
      <c r="DZ8" s="840">
        <v>0</v>
      </c>
      <c r="EA8" s="841">
        <v>0</v>
      </c>
      <c r="EB8" s="842"/>
      <c r="EC8" s="66"/>
      <c r="ED8" s="835" t="s">
        <v>61</v>
      </c>
      <c r="EE8" s="860">
        <v>0</v>
      </c>
      <c r="EF8" s="861">
        <v>0</v>
      </c>
      <c r="EG8" s="864">
        <v>0</v>
      </c>
      <c r="EH8" s="862">
        <v>0</v>
      </c>
      <c r="EI8" s="860"/>
      <c r="EJ8" s="861"/>
      <c r="EK8" s="861"/>
      <c r="EL8" s="861"/>
      <c r="EM8" s="840">
        <v>0</v>
      </c>
      <c r="EN8" s="840">
        <v>0</v>
      </c>
      <c r="EO8" s="841">
        <v>0</v>
      </c>
      <c r="EP8" s="845"/>
      <c r="EQ8" s="527"/>
      <c r="ER8" s="134"/>
      <c r="ES8" s="528"/>
      <c r="ET8" s="133"/>
      <c r="EU8" s="68"/>
      <c r="EV8" s="68"/>
      <c r="EW8" s="68"/>
      <c r="EX8" s="68"/>
      <c r="EY8" s="533"/>
      <c r="EZ8" s="530"/>
      <c r="FA8" s="18"/>
      <c r="FB8" s="527"/>
      <c r="FC8" s="221"/>
      <c r="FD8" s="106"/>
      <c r="FE8" s="106"/>
      <c r="FF8" s="106"/>
      <c r="FG8" s="66"/>
      <c r="FH8" s="66"/>
      <c r="FI8" s="56" t="s">
        <v>56</v>
      </c>
      <c r="FJ8" s="57">
        <v>219487</v>
      </c>
      <c r="FK8" s="762">
        <v>214016</v>
      </c>
      <c r="FL8" s="763">
        <v>2.56</v>
      </c>
      <c r="FM8" s="63"/>
      <c r="FN8" s="63"/>
      <c r="FO8" s="764" t="s">
        <v>57</v>
      </c>
      <c r="FP8" s="741">
        <v>0</v>
      </c>
      <c r="FQ8" s="742">
        <v>2</v>
      </c>
      <c r="FR8" s="743">
        <v>0</v>
      </c>
      <c r="FS8" s="741">
        <v>2</v>
      </c>
      <c r="FT8" s="744">
        <v>8</v>
      </c>
      <c r="FU8" s="745">
        <v>-75</v>
      </c>
      <c r="FV8" s="66"/>
      <c r="FW8" s="794" t="s">
        <v>58</v>
      </c>
      <c r="FX8" s="795">
        <v>447.89</v>
      </c>
      <c r="FY8" s="796">
        <v>426.5</v>
      </c>
      <c r="FZ8" s="797">
        <v>5.0199999999999996</v>
      </c>
      <c r="GA8" s="795">
        <v>477.81</v>
      </c>
      <c r="GB8" s="796">
        <v>445.03</v>
      </c>
      <c r="GC8" s="797">
        <v>7.37</v>
      </c>
      <c r="GD8" s="795">
        <v>454.25</v>
      </c>
      <c r="GE8" s="796">
        <v>430.34</v>
      </c>
      <c r="GF8" s="797">
        <v>5.56</v>
      </c>
      <c r="GG8" s="66"/>
      <c r="GH8" s="66"/>
      <c r="GI8" s="66" t="s">
        <v>59</v>
      </c>
      <c r="GJ8" s="82">
        <v>29</v>
      </c>
      <c r="GK8" s="82">
        <v>29</v>
      </c>
      <c r="GL8" s="82">
        <v>29</v>
      </c>
      <c r="GM8" s="799">
        <v>29</v>
      </c>
      <c r="GN8" s="66"/>
      <c r="GO8" s="767" t="s">
        <v>60</v>
      </c>
      <c r="GP8" s="768">
        <v>226787</v>
      </c>
      <c r="GQ8" s="769">
        <v>221210</v>
      </c>
      <c r="GR8" s="770">
        <v>2.52</v>
      </c>
      <c r="GS8" s="82"/>
      <c r="GT8" s="835" t="s">
        <v>61</v>
      </c>
      <c r="GU8" s="860">
        <v>0</v>
      </c>
      <c r="GV8" s="861">
        <v>0</v>
      </c>
      <c r="GW8" s="861">
        <v>0</v>
      </c>
      <c r="GX8" s="862">
        <v>0</v>
      </c>
      <c r="GY8" s="861"/>
      <c r="GZ8" s="861"/>
      <c r="HA8" s="861"/>
      <c r="HB8" s="861"/>
      <c r="HC8" s="840">
        <v>0</v>
      </c>
      <c r="HD8" s="840">
        <v>0</v>
      </c>
      <c r="HE8" s="841">
        <v>0</v>
      </c>
      <c r="HF8" s="842"/>
      <c r="HG8" s="66"/>
      <c r="HH8" s="835" t="s">
        <v>61</v>
      </c>
      <c r="HI8" s="860">
        <v>0</v>
      </c>
      <c r="HJ8" s="861">
        <v>0</v>
      </c>
      <c r="HK8" s="864">
        <v>0</v>
      </c>
      <c r="HL8" s="862">
        <v>0</v>
      </c>
      <c r="HM8" s="861"/>
      <c r="HN8" s="861"/>
      <c r="HO8" s="861"/>
      <c r="HP8" s="861"/>
      <c r="HQ8" s="840">
        <v>0</v>
      </c>
      <c r="HR8" s="840">
        <v>0</v>
      </c>
      <c r="HS8" s="841">
        <v>0</v>
      </c>
      <c r="HT8" s="846"/>
      <c r="HU8" s="527"/>
      <c r="HV8" s="134"/>
      <c r="HW8" s="528"/>
      <c r="HX8" s="133"/>
      <c r="HY8" s="68"/>
      <c r="HZ8" s="68"/>
      <c r="IA8" s="68"/>
      <c r="IB8" s="68"/>
      <c r="IC8" s="533"/>
      <c r="ID8" s="530"/>
      <c r="IE8" s="18"/>
      <c r="IF8" s="527"/>
      <c r="IG8" s="221"/>
      <c r="IH8" s="106"/>
      <c r="II8" s="106"/>
      <c r="IJ8" s="106"/>
      <c r="IK8" s="66"/>
      <c r="IM8" s="56" t="s">
        <v>56</v>
      </c>
      <c r="IN8" s="57">
        <v>232315</v>
      </c>
      <c r="IO8" s="762">
        <v>226185</v>
      </c>
      <c r="IP8" s="763">
        <v>2.71</v>
      </c>
      <c r="IQ8" s="63"/>
      <c r="IR8" s="63"/>
      <c r="IS8" s="764" t="s">
        <v>57</v>
      </c>
      <c r="IT8" s="741">
        <v>5</v>
      </c>
      <c r="IU8" s="742">
        <v>0</v>
      </c>
      <c r="IV8" s="743">
        <v>0</v>
      </c>
      <c r="IW8" s="741">
        <v>5</v>
      </c>
      <c r="IX8" s="744">
        <v>0</v>
      </c>
      <c r="IY8" s="745">
        <v>0</v>
      </c>
      <c r="IZ8" s="66"/>
      <c r="JA8" s="794" t="s">
        <v>58</v>
      </c>
      <c r="JB8" s="795">
        <v>374.03</v>
      </c>
      <c r="JC8" s="796">
        <v>364.5</v>
      </c>
      <c r="JD8" s="797">
        <v>2.61</v>
      </c>
      <c r="JE8" s="795">
        <v>336.76</v>
      </c>
      <c r="JF8" s="796">
        <v>310.68</v>
      </c>
      <c r="JG8" s="797">
        <v>8.39</v>
      </c>
      <c r="JH8" s="795">
        <v>364.81</v>
      </c>
      <c r="JI8" s="796">
        <v>351.35</v>
      </c>
      <c r="JJ8" s="797">
        <v>3.83</v>
      </c>
      <c r="JK8" s="66"/>
      <c r="JL8" s="66"/>
      <c r="JM8" s="66" t="s">
        <v>59</v>
      </c>
      <c r="JN8" s="82">
        <v>29</v>
      </c>
      <c r="JO8" s="82">
        <v>29</v>
      </c>
      <c r="JP8" s="82">
        <v>29</v>
      </c>
      <c r="JQ8" s="799">
        <v>29</v>
      </c>
      <c r="JR8" s="66"/>
      <c r="JS8" s="767" t="s">
        <v>60</v>
      </c>
      <c r="JT8" s="768">
        <v>247437</v>
      </c>
      <c r="JU8" s="769">
        <v>241358</v>
      </c>
      <c r="JV8" s="770">
        <v>2.52</v>
      </c>
      <c r="JW8" s="82"/>
      <c r="JX8" s="835" t="s">
        <v>61</v>
      </c>
      <c r="JY8" s="860">
        <v>0</v>
      </c>
      <c r="JZ8" s="861">
        <v>0</v>
      </c>
      <c r="KA8" s="861">
        <v>0</v>
      </c>
      <c r="KB8" s="865">
        <v>0</v>
      </c>
      <c r="KC8" s="866"/>
      <c r="KD8" s="866"/>
      <c r="KE8" s="866"/>
      <c r="KF8" s="866"/>
      <c r="KG8" s="867">
        <v>0</v>
      </c>
      <c r="KH8" s="840">
        <v>0</v>
      </c>
      <c r="KI8" s="841">
        <v>0</v>
      </c>
      <c r="KJ8" s="842"/>
      <c r="KK8" s="66"/>
      <c r="KL8" s="835" t="s">
        <v>61</v>
      </c>
      <c r="KM8" s="860">
        <v>0</v>
      </c>
      <c r="KN8" s="861">
        <v>0</v>
      </c>
      <c r="KO8" s="864">
        <v>0</v>
      </c>
      <c r="KP8" s="865">
        <v>0</v>
      </c>
      <c r="KQ8" s="866"/>
      <c r="KR8" s="866"/>
      <c r="KS8" s="866"/>
      <c r="KT8" s="866"/>
      <c r="KU8" s="867">
        <v>0</v>
      </c>
      <c r="KV8" s="840">
        <v>0</v>
      </c>
      <c r="KW8" s="841">
        <v>0</v>
      </c>
      <c r="KX8" s="532"/>
      <c r="KY8" s="527"/>
      <c r="KZ8" s="134"/>
      <c r="LA8" s="528"/>
      <c r="LB8" s="133"/>
      <c r="LC8" s="68"/>
      <c r="LD8" s="68"/>
      <c r="LE8" s="68"/>
      <c r="LF8" s="68"/>
      <c r="LG8" s="533"/>
      <c r="LH8" s="530"/>
      <c r="LI8" s="18"/>
      <c r="LJ8" s="527"/>
      <c r="LK8" s="221"/>
      <c r="LL8" s="106"/>
      <c r="LM8" s="106"/>
      <c r="LN8" s="106"/>
      <c r="LO8" s="106"/>
      <c r="LQ8" s="56" t="s">
        <v>56</v>
      </c>
      <c r="LR8" s="57">
        <v>939368</v>
      </c>
      <c r="LS8" s="762">
        <v>903684</v>
      </c>
      <c r="LT8" s="780">
        <v>3.95</v>
      </c>
      <c r="LU8" s="63"/>
      <c r="LV8" s="63"/>
      <c r="LW8" s="764" t="s">
        <v>57</v>
      </c>
      <c r="LX8" s="57">
        <v>20</v>
      </c>
      <c r="LY8" s="756">
        <v>8</v>
      </c>
      <c r="LZ8" s="757">
        <v>150</v>
      </c>
      <c r="MA8" s="73"/>
      <c r="MB8" s="794" t="s">
        <v>58</v>
      </c>
      <c r="MC8" s="795">
        <v>445.75</v>
      </c>
      <c r="MD8" s="796">
        <v>425.11</v>
      </c>
      <c r="ME8" s="797">
        <v>4.8600000000000003</v>
      </c>
      <c r="MF8" s="795">
        <v>395.34</v>
      </c>
      <c r="MG8" s="796">
        <v>369.61</v>
      </c>
      <c r="MH8" s="797">
        <v>6.96</v>
      </c>
      <c r="MI8" s="795">
        <v>433.04</v>
      </c>
      <c r="MJ8" s="796">
        <v>411.38</v>
      </c>
      <c r="MK8" s="797">
        <v>5.27</v>
      </c>
      <c r="ML8" s="4"/>
      <c r="MM8" s="4"/>
      <c r="MN8" s="4" t="s">
        <v>59</v>
      </c>
      <c r="MO8" s="821">
        <v>29</v>
      </c>
      <c r="MP8" s="821">
        <v>29</v>
      </c>
      <c r="MQ8" s="821">
        <v>29</v>
      </c>
      <c r="MR8" s="821">
        <v>29</v>
      </c>
      <c r="MS8" s="821">
        <v>29</v>
      </c>
      <c r="MT8" s="157"/>
      <c r="MU8" s="783" t="s">
        <v>60</v>
      </c>
      <c r="MV8" s="784">
        <v>989935</v>
      </c>
      <c r="MW8" s="785">
        <v>954058</v>
      </c>
      <c r="MX8" s="823">
        <v>3.76</v>
      </c>
      <c r="MY8" s="160"/>
      <c r="MZ8" s="852" t="s">
        <v>61</v>
      </c>
      <c r="NA8" s="868">
        <v>0</v>
      </c>
      <c r="NB8" s="869">
        <v>0</v>
      </c>
      <c r="NC8" s="869">
        <v>0</v>
      </c>
      <c r="ND8" s="870">
        <v>0</v>
      </c>
      <c r="NE8" s="869"/>
      <c r="NF8" s="869"/>
      <c r="NG8" s="869"/>
      <c r="NH8" s="869"/>
      <c r="NI8" s="871">
        <v>0</v>
      </c>
      <c r="NJ8" s="872">
        <v>0</v>
      </c>
      <c r="NK8" s="873">
        <v>0</v>
      </c>
      <c r="NL8" s="585"/>
      <c r="NM8" s="585"/>
      <c r="NN8" s="859" t="s">
        <v>61</v>
      </c>
      <c r="NO8" s="868">
        <v>0</v>
      </c>
      <c r="NP8" s="869">
        <v>0</v>
      </c>
      <c r="NQ8" s="869">
        <v>0</v>
      </c>
      <c r="NR8" s="870">
        <v>0</v>
      </c>
      <c r="NS8" s="869"/>
      <c r="NT8" s="869"/>
      <c r="NU8" s="869"/>
      <c r="NV8" s="869"/>
      <c r="NW8" s="871">
        <v>0</v>
      </c>
      <c r="NX8" s="872">
        <v>0</v>
      </c>
      <c r="NY8" s="873">
        <v>0</v>
      </c>
    </row>
    <row r="9" spans="1:390" ht="23.25" customHeight="1" x14ac:dyDescent="0.25">
      <c r="A9" s="790" t="s">
        <v>36</v>
      </c>
      <c r="B9" s="791">
        <v>19902</v>
      </c>
      <c r="C9" s="792">
        <v>19230</v>
      </c>
      <c r="D9" s="793">
        <v>3.49</v>
      </c>
      <c r="E9" s="63"/>
      <c r="F9" s="63"/>
      <c r="G9" s="764" t="s">
        <v>62</v>
      </c>
      <c r="H9" s="741">
        <v>36</v>
      </c>
      <c r="I9" s="742">
        <v>34</v>
      </c>
      <c r="J9" s="743">
        <v>10</v>
      </c>
      <c r="K9" s="741">
        <v>80</v>
      </c>
      <c r="L9" s="744">
        <v>82</v>
      </c>
      <c r="M9" s="745">
        <v>-2.44</v>
      </c>
      <c r="N9" s="66"/>
      <c r="O9" s="794" t="s">
        <v>63</v>
      </c>
      <c r="P9" s="795">
        <v>196.05</v>
      </c>
      <c r="Q9" s="796">
        <v>185.23</v>
      </c>
      <c r="R9" s="797">
        <v>5.84</v>
      </c>
      <c r="S9" s="795">
        <v>160.19</v>
      </c>
      <c r="T9" s="796">
        <v>150.97</v>
      </c>
      <c r="U9" s="797">
        <v>6.11</v>
      </c>
      <c r="V9" s="795">
        <v>185.6</v>
      </c>
      <c r="W9" s="796">
        <v>175.4</v>
      </c>
      <c r="X9" s="797">
        <v>5.82</v>
      </c>
      <c r="Y9" s="66"/>
      <c r="Z9" s="66"/>
      <c r="AA9" s="66" t="s">
        <v>64</v>
      </c>
      <c r="AB9" s="82">
        <v>2</v>
      </c>
      <c r="AC9" s="82">
        <v>2</v>
      </c>
      <c r="AD9" s="82">
        <v>2</v>
      </c>
      <c r="AE9" s="799">
        <v>2</v>
      </c>
      <c r="AF9" s="66"/>
      <c r="AG9" s="767" t="s">
        <v>201</v>
      </c>
      <c r="AH9" s="874">
        <v>1.63</v>
      </c>
      <c r="AI9" s="833">
        <v>1.64</v>
      </c>
      <c r="AJ9" s="834">
        <v>-0.01</v>
      </c>
      <c r="AK9" s="95"/>
      <c r="AL9" s="835" t="s">
        <v>66</v>
      </c>
      <c r="AM9" s="860">
        <v>0</v>
      </c>
      <c r="AN9" s="861">
        <v>0</v>
      </c>
      <c r="AO9" s="861">
        <v>0</v>
      </c>
      <c r="AP9" s="862">
        <v>0</v>
      </c>
      <c r="AQ9" s="861"/>
      <c r="AR9" s="861"/>
      <c r="AS9" s="861"/>
      <c r="AT9" s="861"/>
      <c r="AU9" s="863">
        <v>0</v>
      </c>
      <c r="AV9" s="840">
        <v>0</v>
      </c>
      <c r="AW9" s="841">
        <v>0</v>
      </c>
      <c r="AX9" s="842"/>
      <c r="AY9" s="66"/>
      <c r="AZ9" s="835" t="s">
        <v>66</v>
      </c>
      <c r="BA9" s="860">
        <v>0</v>
      </c>
      <c r="BB9" s="861">
        <v>0</v>
      </c>
      <c r="BC9" s="864">
        <v>0</v>
      </c>
      <c r="BD9" s="862">
        <v>0</v>
      </c>
      <c r="BE9" s="861"/>
      <c r="BF9" s="861"/>
      <c r="BG9" s="861"/>
      <c r="BH9" s="861"/>
      <c r="BI9" s="840">
        <v>0</v>
      </c>
      <c r="BJ9" s="840">
        <v>0</v>
      </c>
      <c r="BK9" s="841">
        <v>0</v>
      </c>
      <c r="BL9" s="845"/>
      <c r="BM9" s="135"/>
      <c r="BN9" s="135"/>
      <c r="BO9" s="528"/>
      <c r="BP9" s="133"/>
      <c r="BQ9" s="68"/>
      <c r="BR9" s="68"/>
      <c r="BS9" s="68"/>
      <c r="BT9" s="68"/>
      <c r="BU9" s="533"/>
      <c r="BV9" s="530"/>
      <c r="BW9" s="18"/>
      <c r="BX9" s="527"/>
      <c r="BY9" s="221"/>
      <c r="BZ9" s="106"/>
      <c r="CA9" s="106"/>
      <c r="CB9" s="106"/>
      <c r="CC9" s="66"/>
      <c r="CD9" s="66"/>
      <c r="CE9" s="790" t="s">
        <v>36</v>
      </c>
      <c r="CF9" s="791">
        <v>20612</v>
      </c>
      <c r="CG9" s="792">
        <v>20168</v>
      </c>
      <c r="CH9" s="793">
        <v>2.2000000000000002</v>
      </c>
      <c r="CI9" s="63"/>
      <c r="CJ9" s="63"/>
      <c r="CK9" s="764" t="s">
        <v>62</v>
      </c>
      <c r="CL9" s="741">
        <v>37</v>
      </c>
      <c r="CM9" s="742">
        <v>54</v>
      </c>
      <c r="CN9" s="743">
        <v>33</v>
      </c>
      <c r="CO9" s="741">
        <v>124</v>
      </c>
      <c r="CP9" s="744">
        <v>109</v>
      </c>
      <c r="CQ9" s="745">
        <v>13.76</v>
      </c>
      <c r="CR9" s="66"/>
      <c r="CS9" s="794" t="s">
        <v>63</v>
      </c>
      <c r="CT9" s="795">
        <v>202.05</v>
      </c>
      <c r="CU9" s="796">
        <v>194.42</v>
      </c>
      <c r="CV9" s="797">
        <v>3.92</v>
      </c>
      <c r="CW9" s="795">
        <v>157.72999999999999</v>
      </c>
      <c r="CX9" s="796">
        <v>152.41999999999999</v>
      </c>
      <c r="CY9" s="797">
        <v>3.48</v>
      </c>
      <c r="CZ9" s="795">
        <v>190.86</v>
      </c>
      <c r="DA9" s="796">
        <v>184.05</v>
      </c>
      <c r="DB9" s="797">
        <v>3.7</v>
      </c>
      <c r="DC9" s="66"/>
      <c r="DD9" s="66"/>
      <c r="DE9" s="66" t="s">
        <v>64</v>
      </c>
      <c r="DF9" s="82">
        <v>2</v>
      </c>
      <c r="DG9" s="82">
        <v>2</v>
      </c>
      <c r="DH9" s="82">
        <v>2</v>
      </c>
      <c r="DI9" s="799">
        <v>2</v>
      </c>
      <c r="DJ9" s="66"/>
      <c r="DK9" s="767" t="s">
        <v>201</v>
      </c>
      <c r="DL9" s="874">
        <v>1.35</v>
      </c>
      <c r="DM9" s="833">
        <v>1.32</v>
      </c>
      <c r="DN9" s="834">
        <v>0.03</v>
      </c>
      <c r="DO9" s="95"/>
      <c r="DP9" s="835" t="s">
        <v>66</v>
      </c>
      <c r="DQ9" s="860">
        <v>0</v>
      </c>
      <c r="DR9" s="861">
        <v>0</v>
      </c>
      <c r="DS9" s="861">
        <v>0</v>
      </c>
      <c r="DT9" s="862">
        <v>0</v>
      </c>
      <c r="DU9" s="860"/>
      <c r="DV9" s="861"/>
      <c r="DW9" s="861"/>
      <c r="DX9" s="861"/>
      <c r="DY9" s="840">
        <v>0</v>
      </c>
      <c r="DZ9" s="840">
        <v>0</v>
      </c>
      <c r="EA9" s="841">
        <v>0</v>
      </c>
      <c r="EB9" s="842"/>
      <c r="EC9" s="66"/>
      <c r="ED9" s="835" t="s">
        <v>66</v>
      </c>
      <c r="EE9" s="860">
        <v>0</v>
      </c>
      <c r="EF9" s="861">
        <v>0</v>
      </c>
      <c r="EG9" s="864">
        <v>0</v>
      </c>
      <c r="EH9" s="862">
        <v>0</v>
      </c>
      <c r="EI9" s="860"/>
      <c r="EJ9" s="861"/>
      <c r="EK9" s="861"/>
      <c r="EL9" s="861"/>
      <c r="EM9" s="840">
        <v>0</v>
      </c>
      <c r="EN9" s="840">
        <v>0</v>
      </c>
      <c r="EO9" s="841">
        <v>0</v>
      </c>
      <c r="EP9" s="845"/>
      <c r="EQ9" s="135"/>
      <c r="ER9" s="135"/>
      <c r="ES9" s="528"/>
      <c r="ET9" s="133"/>
      <c r="EU9" s="68"/>
      <c r="EV9" s="68"/>
      <c r="EW9" s="68"/>
      <c r="EX9" s="68"/>
      <c r="EY9" s="533"/>
      <c r="EZ9" s="530"/>
      <c r="FA9" s="18"/>
      <c r="FB9" s="527"/>
      <c r="FC9" s="221"/>
      <c r="FD9" s="106"/>
      <c r="FE9" s="106"/>
      <c r="FF9" s="106"/>
      <c r="FG9" s="66"/>
      <c r="FH9" s="66"/>
      <c r="FI9" s="790" t="s">
        <v>36</v>
      </c>
      <c r="FJ9" s="791">
        <v>9029</v>
      </c>
      <c r="FK9" s="792">
        <v>8842</v>
      </c>
      <c r="FL9" s="793">
        <v>2.11</v>
      </c>
      <c r="FM9" s="63"/>
      <c r="FN9" s="63"/>
      <c r="FO9" s="764" t="s">
        <v>62</v>
      </c>
      <c r="FP9" s="741">
        <v>46</v>
      </c>
      <c r="FQ9" s="742">
        <v>34</v>
      </c>
      <c r="FR9" s="743">
        <v>82</v>
      </c>
      <c r="FS9" s="741">
        <v>162</v>
      </c>
      <c r="FT9" s="744">
        <v>209</v>
      </c>
      <c r="FU9" s="745">
        <v>-22.49</v>
      </c>
      <c r="FV9" s="66"/>
      <c r="FW9" s="794" t="s">
        <v>63</v>
      </c>
      <c r="FX9" s="795">
        <v>297.43</v>
      </c>
      <c r="FY9" s="796">
        <v>281.18</v>
      </c>
      <c r="FZ9" s="797">
        <v>5.78</v>
      </c>
      <c r="GA9" s="795">
        <v>219.53</v>
      </c>
      <c r="GB9" s="796">
        <v>206.09</v>
      </c>
      <c r="GC9" s="797">
        <v>6.52</v>
      </c>
      <c r="GD9" s="795">
        <v>280.89</v>
      </c>
      <c r="GE9" s="796">
        <v>265.64</v>
      </c>
      <c r="GF9" s="797">
        <v>5.74</v>
      </c>
      <c r="GG9" s="66"/>
      <c r="GH9" s="66"/>
      <c r="GI9" s="66" t="s">
        <v>64</v>
      </c>
      <c r="GJ9" s="82">
        <v>2</v>
      </c>
      <c r="GK9" s="82">
        <v>2</v>
      </c>
      <c r="GL9" s="82">
        <v>2</v>
      </c>
      <c r="GM9" s="799">
        <v>2</v>
      </c>
      <c r="GN9" s="66"/>
      <c r="GO9" s="767" t="s">
        <v>201</v>
      </c>
      <c r="GP9" s="874">
        <v>1.54</v>
      </c>
      <c r="GQ9" s="833">
        <v>1.49</v>
      </c>
      <c r="GR9" s="834">
        <v>0.05</v>
      </c>
      <c r="GS9" s="95"/>
      <c r="GT9" s="835" t="s">
        <v>66</v>
      </c>
      <c r="GU9" s="860">
        <v>0</v>
      </c>
      <c r="GV9" s="861">
        <v>0</v>
      </c>
      <c r="GW9" s="861">
        <v>0</v>
      </c>
      <c r="GX9" s="862">
        <v>0</v>
      </c>
      <c r="GY9" s="861"/>
      <c r="GZ9" s="861"/>
      <c r="HA9" s="861"/>
      <c r="HB9" s="861"/>
      <c r="HC9" s="840">
        <v>0</v>
      </c>
      <c r="HD9" s="840">
        <v>0</v>
      </c>
      <c r="HE9" s="841">
        <v>0</v>
      </c>
      <c r="HF9" s="842"/>
      <c r="HG9" s="66"/>
      <c r="HH9" s="835" t="s">
        <v>66</v>
      </c>
      <c r="HI9" s="860">
        <v>0</v>
      </c>
      <c r="HJ9" s="861">
        <v>0</v>
      </c>
      <c r="HK9" s="864">
        <v>0</v>
      </c>
      <c r="HL9" s="862">
        <v>0</v>
      </c>
      <c r="HM9" s="861"/>
      <c r="HN9" s="861"/>
      <c r="HO9" s="861"/>
      <c r="HP9" s="861"/>
      <c r="HQ9" s="840">
        <v>0</v>
      </c>
      <c r="HR9" s="840">
        <v>0</v>
      </c>
      <c r="HS9" s="841">
        <v>0</v>
      </c>
      <c r="HT9" s="846"/>
      <c r="HU9" s="135"/>
      <c r="HV9" s="135"/>
      <c r="HW9" s="528"/>
      <c r="HX9" s="133"/>
      <c r="HY9" s="68"/>
      <c r="HZ9" s="68"/>
      <c r="IA9" s="68"/>
      <c r="IB9" s="68"/>
      <c r="IC9" s="533"/>
      <c r="ID9" s="530"/>
      <c r="IE9" s="18"/>
      <c r="IF9" s="527"/>
      <c r="IG9" s="221"/>
      <c r="IH9" s="106"/>
      <c r="II9" s="106"/>
      <c r="IJ9" s="106"/>
      <c r="IK9" s="66"/>
      <c r="IM9" s="790" t="s">
        <v>36</v>
      </c>
      <c r="IN9" s="791">
        <v>27624</v>
      </c>
      <c r="IO9" s="792">
        <v>27140</v>
      </c>
      <c r="IP9" s="793">
        <v>1.78</v>
      </c>
      <c r="IQ9" s="63"/>
      <c r="IR9" s="63"/>
      <c r="IS9" s="764" t="s">
        <v>62</v>
      </c>
      <c r="IT9" s="741">
        <v>16</v>
      </c>
      <c r="IU9" s="742">
        <v>86</v>
      </c>
      <c r="IV9" s="743">
        <v>88</v>
      </c>
      <c r="IW9" s="741">
        <v>190</v>
      </c>
      <c r="IX9" s="744">
        <v>297</v>
      </c>
      <c r="IY9" s="745">
        <v>-36.03</v>
      </c>
      <c r="IZ9" s="66"/>
      <c r="JA9" s="794" t="s">
        <v>63</v>
      </c>
      <c r="JB9" s="795">
        <v>180.88</v>
      </c>
      <c r="JC9" s="796">
        <v>169.28</v>
      </c>
      <c r="JD9" s="797">
        <v>6.85</v>
      </c>
      <c r="JE9" s="795">
        <v>163.37</v>
      </c>
      <c r="JF9" s="796">
        <v>157.25</v>
      </c>
      <c r="JG9" s="797">
        <v>3.89</v>
      </c>
      <c r="JH9" s="795">
        <v>176.55</v>
      </c>
      <c r="JI9" s="796">
        <v>166.34</v>
      </c>
      <c r="JJ9" s="797">
        <v>6.14</v>
      </c>
      <c r="JK9" s="66"/>
      <c r="JL9" s="66"/>
      <c r="JM9" s="66" t="s">
        <v>64</v>
      </c>
      <c r="JN9" s="82">
        <v>2</v>
      </c>
      <c r="JO9" s="82">
        <v>2</v>
      </c>
      <c r="JP9" s="82">
        <v>2</v>
      </c>
      <c r="JQ9" s="799">
        <v>2</v>
      </c>
      <c r="JR9" s="66"/>
      <c r="JS9" s="767" t="s">
        <v>201</v>
      </c>
      <c r="JT9" s="874">
        <v>1.41</v>
      </c>
      <c r="JU9" s="833">
        <v>1.4</v>
      </c>
      <c r="JV9" s="834">
        <v>0.01</v>
      </c>
      <c r="JW9" s="95"/>
      <c r="JX9" s="835" t="s">
        <v>66</v>
      </c>
      <c r="JY9" s="860">
        <v>0</v>
      </c>
      <c r="JZ9" s="861">
        <v>0</v>
      </c>
      <c r="KA9" s="861">
        <v>0</v>
      </c>
      <c r="KB9" s="865">
        <v>0</v>
      </c>
      <c r="KC9" s="866"/>
      <c r="KD9" s="866"/>
      <c r="KE9" s="866"/>
      <c r="KF9" s="866"/>
      <c r="KG9" s="867">
        <v>0</v>
      </c>
      <c r="KH9" s="840">
        <v>0</v>
      </c>
      <c r="KI9" s="841">
        <v>0</v>
      </c>
      <c r="KJ9" s="842"/>
      <c r="KK9" s="66"/>
      <c r="KL9" s="835" t="s">
        <v>66</v>
      </c>
      <c r="KM9" s="860">
        <v>0</v>
      </c>
      <c r="KN9" s="861">
        <v>0</v>
      </c>
      <c r="KO9" s="864">
        <v>0</v>
      </c>
      <c r="KP9" s="865">
        <v>0</v>
      </c>
      <c r="KQ9" s="866"/>
      <c r="KR9" s="866"/>
      <c r="KS9" s="866"/>
      <c r="KT9" s="866"/>
      <c r="KU9" s="867">
        <v>0</v>
      </c>
      <c r="KV9" s="840">
        <v>0</v>
      </c>
      <c r="KW9" s="841">
        <v>0</v>
      </c>
      <c r="KX9" s="532"/>
      <c r="KY9" s="135"/>
      <c r="KZ9" s="135"/>
      <c r="LA9" s="528"/>
      <c r="LB9" s="133"/>
      <c r="LC9" s="68"/>
      <c r="LD9" s="68"/>
      <c r="LE9" s="68"/>
      <c r="LF9" s="68"/>
      <c r="LG9" s="533"/>
      <c r="LH9" s="530"/>
      <c r="LI9" s="18"/>
      <c r="LJ9" s="527"/>
      <c r="LK9" s="221"/>
      <c r="LL9" s="106"/>
      <c r="LM9" s="106"/>
      <c r="LN9" s="106"/>
      <c r="LO9" s="106"/>
      <c r="LQ9" s="790" t="s">
        <v>36</v>
      </c>
      <c r="LR9" s="819">
        <v>77167</v>
      </c>
      <c r="LS9" s="792">
        <v>75380</v>
      </c>
      <c r="LT9" s="820">
        <v>2.37</v>
      </c>
      <c r="LU9" s="63"/>
      <c r="LV9" s="63"/>
      <c r="LW9" s="764" t="s">
        <v>62</v>
      </c>
      <c r="LX9" s="57">
        <v>556</v>
      </c>
      <c r="LY9" s="756">
        <v>697</v>
      </c>
      <c r="LZ9" s="757">
        <v>-20.23</v>
      </c>
      <c r="MA9" s="73"/>
      <c r="MB9" s="794" t="s">
        <v>63</v>
      </c>
      <c r="MC9" s="795">
        <v>216.51</v>
      </c>
      <c r="MD9" s="796">
        <v>205.37</v>
      </c>
      <c r="ME9" s="797">
        <v>5.42</v>
      </c>
      <c r="MF9" s="795">
        <v>171.37</v>
      </c>
      <c r="MG9" s="796">
        <v>163.19</v>
      </c>
      <c r="MH9" s="797">
        <v>5.01</v>
      </c>
      <c r="MI9" s="795">
        <v>205.13</v>
      </c>
      <c r="MJ9" s="796">
        <v>194.94</v>
      </c>
      <c r="MK9" s="797">
        <v>5.23</v>
      </c>
      <c r="ML9" s="4"/>
      <c r="MM9" s="4"/>
      <c r="MN9" s="4" t="s">
        <v>64</v>
      </c>
      <c r="MO9" s="821">
        <v>2</v>
      </c>
      <c r="MP9" s="821">
        <v>2</v>
      </c>
      <c r="MQ9" s="821">
        <v>2</v>
      </c>
      <c r="MR9" s="821">
        <v>2</v>
      </c>
      <c r="MS9" s="821">
        <v>2</v>
      </c>
      <c r="MT9" s="157"/>
      <c r="MU9" s="783" t="s">
        <v>201</v>
      </c>
      <c r="MV9" s="875">
        <v>1.47</v>
      </c>
      <c r="MW9" s="851">
        <v>1.45</v>
      </c>
      <c r="MX9" s="823">
        <v>0.02</v>
      </c>
      <c r="MY9" s="163"/>
      <c r="MZ9" s="852" t="s">
        <v>66</v>
      </c>
      <c r="NA9" s="868">
        <v>0</v>
      </c>
      <c r="NB9" s="869">
        <v>0</v>
      </c>
      <c r="NC9" s="869">
        <v>0</v>
      </c>
      <c r="ND9" s="870">
        <v>0</v>
      </c>
      <c r="NE9" s="869"/>
      <c r="NF9" s="869"/>
      <c r="NG9" s="869"/>
      <c r="NH9" s="869"/>
      <c r="NI9" s="871">
        <v>0</v>
      </c>
      <c r="NJ9" s="872">
        <v>0</v>
      </c>
      <c r="NK9" s="873">
        <v>0</v>
      </c>
      <c r="NL9" s="585"/>
      <c r="NM9" s="585"/>
      <c r="NN9" s="859" t="s">
        <v>66</v>
      </c>
      <c r="NO9" s="868">
        <v>0</v>
      </c>
      <c r="NP9" s="869">
        <v>0</v>
      </c>
      <c r="NQ9" s="869">
        <v>0</v>
      </c>
      <c r="NR9" s="870">
        <v>0</v>
      </c>
      <c r="NS9" s="869"/>
      <c r="NT9" s="869"/>
      <c r="NU9" s="869"/>
      <c r="NV9" s="869"/>
      <c r="NW9" s="871">
        <v>0</v>
      </c>
      <c r="NX9" s="872">
        <v>0</v>
      </c>
      <c r="NY9" s="873">
        <v>0</v>
      </c>
    </row>
    <row r="10" spans="1:390" ht="23.25" customHeight="1" thickBot="1" x14ac:dyDescent="0.3">
      <c r="A10" s="58" t="s">
        <v>67</v>
      </c>
      <c r="B10" s="55">
        <v>200663</v>
      </c>
      <c r="C10" s="738">
        <v>184209</v>
      </c>
      <c r="D10" s="739">
        <v>8.93</v>
      </c>
      <c r="E10" s="63"/>
      <c r="F10" s="63"/>
      <c r="G10" s="764" t="s">
        <v>68</v>
      </c>
      <c r="H10" s="741">
        <v>4</v>
      </c>
      <c r="I10" s="742">
        <v>0</v>
      </c>
      <c r="J10" s="743">
        <v>0</v>
      </c>
      <c r="K10" s="741">
        <v>4</v>
      </c>
      <c r="L10" s="744">
        <v>6</v>
      </c>
      <c r="M10" s="745">
        <v>-33.33</v>
      </c>
      <c r="N10" s="66"/>
      <c r="O10" s="794" t="s">
        <v>69</v>
      </c>
      <c r="P10" s="795">
        <v>166.94</v>
      </c>
      <c r="Q10" s="796">
        <v>158.91999999999999</v>
      </c>
      <c r="R10" s="797">
        <v>5.05</v>
      </c>
      <c r="S10" s="795">
        <v>140.53</v>
      </c>
      <c r="T10" s="796">
        <v>134.97</v>
      </c>
      <c r="U10" s="797">
        <v>4.12</v>
      </c>
      <c r="V10" s="795">
        <v>159.24</v>
      </c>
      <c r="W10" s="796">
        <v>152.05000000000001</v>
      </c>
      <c r="X10" s="797">
        <v>4.7300000000000004</v>
      </c>
      <c r="Y10" s="66"/>
      <c r="Z10" s="66"/>
      <c r="AA10" s="66" t="s">
        <v>70</v>
      </c>
      <c r="AB10" s="82">
        <v>4</v>
      </c>
      <c r="AC10" s="82">
        <v>4</v>
      </c>
      <c r="AD10" s="82">
        <v>4</v>
      </c>
      <c r="AE10" s="799">
        <v>4</v>
      </c>
      <c r="AF10" s="66"/>
      <c r="AG10" s="876" t="s">
        <v>202</v>
      </c>
      <c r="AH10" s="877">
        <v>2.2200000000000002</v>
      </c>
      <c r="AI10" s="878">
        <v>2.25</v>
      </c>
      <c r="AJ10" s="879">
        <v>-0.03</v>
      </c>
      <c r="AK10" s="95"/>
      <c r="AL10" s="835" t="s">
        <v>72</v>
      </c>
      <c r="AM10" s="860">
        <v>3228</v>
      </c>
      <c r="AN10" s="861">
        <v>0</v>
      </c>
      <c r="AO10" s="861">
        <v>21835</v>
      </c>
      <c r="AP10" s="862">
        <v>0</v>
      </c>
      <c r="AQ10" s="861"/>
      <c r="AR10" s="861"/>
      <c r="AS10" s="861"/>
      <c r="AT10" s="861"/>
      <c r="AU10" s="863">
        <v>25063</v>
      </c>
      <c r="AV10" s="840">
        <v>7777</v>
      </c>
      <c r="AW10" s="841">
        <v>32840</v>
      </c>
      <c r="AX10" s="842"/>
      <c r="AY10" s="66"/>
      <c r="AZ10" s="835" t="s">
        <v>72</v>
      </c>
      <c r="BA10" s="860">
        <v>327</v>
      </c>
      <c r="BB10" s="861">
        <v>0</v>
      </c>
      <c r="BC10" s="864">
        <v>223</v>
      </c>
      <c r="BD10" s="862">
        <v>0</v>
      </c>
      <c r="BE10" s="861"/>
      <c r="BF10" s="861"/>
      <c r="BG10" s="861"/>
      <c r="BH10" s="861"/>
      <c r="BI10" s="840">
        <v>550</v>
      </c>
      <c r="BJ10" s="840">
        <v>196</v>
      </c>
      <c r="BK10" s="841">
        <v>746</v>
      </c>
      <c r="BL10" s="845"/>
      <c r="BM10" s="135"/>
      <c r="BN10" s="135"/>
      <c r="BO10" s="528"/>
      <c r="BP10" s="136"/>
      <c r="BQ10" s="65"/>
      <c r="BR10" s="65"/>
      <c r="BS10" s="65"/>
      <c r="BT10" s="65"/>
      <c r="BU10" s="533"/>
      <c r="BV10" s="530"/>
      <c r="BW10" s="18"/>
      <c r="BX10" s="527"/>
      <c r="BY10" s="221"/>
      <c r="BZ10" s="106"/>
      <c r="CA10" s="106"/>
      <c r="CB10" s="106"/>
      <c r="CC10" s="66"/>
      <c r="CD10" s="66"/>
      <c r="CE10" s="58" t="s">
        <v>67</v>
      </c>
      <c r="CF10" s="55">
        <v>157648</v>
      </c>
      <c r="CG10" s="738">
        <v>148957</v>
      </c>
      <c r="CH10" s="739">
        <v>5.83</v>
      </c>
      <c r="CI10" s="63"/>
      <c r="CJ10" s="63"/>
      <c r="CK10" s="764" t="s">
        <v>68</v>
      </c>
      <c r="CL10" s="741">
        <v>0</v>
      </c>
      <c r="CM10" s="742">
        <v>2</v>
      </c>
      <c r="CN10" s="743">
        <v>0</v>
      </c>
      <c r="CO10" s="741">
        <v>2</v>
      </c>
      <c r="CP10" s="744">
        <v>9</v>
      </c>
      <c r="CQ10" s="745">
        <v>-77.78</v>
      </c>
      <c r="CR10" s="66"/>
      <c r="CS10" s="794" t="s">
        <v>69</v>
      </c>
      <c r="CT10" s="795">
        <v>132.33000000000001</v>
      </c>
      <c r="CU10" s="796">
        <v>128.91999999999999</v>
      </c>
      <c r="CV10" s="797">
        <v>2.65</v>
      </c>
      <c r="CW10" s="795">
        <v>147.29</v>
      </c>
      <c r="CX10" s="796">
        <v>143.47999999999999</v>
      </c>
      <c r="CY10" s="797">
        <v>2.66</v>
      </c>
      <c r="CZ10" s="795">
        <v>136.1</v>
      </c>
      <c r="DA10" s="796">
        <v>132.51</v>
      </c>
      <c r="DB10" s="797">
        <v>2.71</v>
      </c>
      <c r="DC10" s="66"/>
      <c r="DD10" s="66"/>
      <c r="DE10" s="66" t="s">
        <v>70</v>
      </c>
      <c r="DF10" s="82">
        <v>4</v>
      </c>
      <c r="DG10" s="82">
        <v>4</v>
      </c>
      <c r="DH10" s="82">
        <v>4</v>
      </c>
      <c r="DI10" s="799">
        <v>4</v>
      </c>
      <c r="DJ10" s="66"/>
      <c r="DK10" s="876" t="s">
        <v>202</v>
      </c>
      <c r="DL10" s="877">
        <v>2.17</v>
      </c>
      <c r="DM10" s="878">
        <v>2.13</v>
      </c>
      <c r="DN10" s="879">
        <v>0.04</v>
      </c>
      <c r="DO10" s="95"/>
      <c r="DP10" s="835" t="s">
        <v>72</v>
      </c>
      <c r="DQ10" s="860">
        <v>3974</v>
      </c>
      <c r="DR10" s="861">
        <v>0</v>
      </c>
      <c r="DS10" s="861">
        <v>14233</v>
      </c>
      <c r="DT10" s="862">
        <v>0</v>
      </c>
      <c r="DU10" s="860"/>
      <c r="DV10" s="861"/>
      <c r="DW10" s="861"/>
      <c r="DX10" s="861"/>
      <c r="DY10" s="840">
        <v>18207</v>
      </c>
      <c r="DZ10" s="840">
        <v>50663</v>
      </c>
      <c r="EA10" s="841">
        <v>68870</v>
      </c>
      <c r="EB10" s="842"/>
      <c r="EC10" s="66"/>
      <c r="ED10" s="835" t="s">
        <v>72</v>
      </c>
      <c r="EE10" s="860">
        <v>3589</v>
      </c>
      <c r="EF10" s="861">
        <v>0</v>
      </c>
      <c r="EG10" s="864">
        <v>1392</v>
      </c>
      <c r="EH10" s="862">
        <v>0</v>
      </c>
      <c r="EI10" s="860"/>
      <c r="EJ10" s="861"/>
      <c r="EK10" s="861"/>
      <c r="EL10" s="861"/>
      <c r="EM10" s="840">
        <v>4981</v>
      </c>
      <c r="EN10" s="840">
        <v>1418</v>
      </c>
      <c r="EO10" s="841">
        <v>6399</v>
      </c>
      <c r="EP10" s="845"/>
      <c r="EQ10" s="135"/>
      <c r="ER10" s="135"/>
      <c r="ES10" s="528"/>
      <c r="ET10" s="136"/>
      <c r="EU10" s="65"/>
      <c r="EV10" s="65"/>
      <c r="EW10" s="65"/>
      <c r="EX10" s="65"/>
      <c r="EY10" s="533"/>
      <c r="EZ10" s="530"/>
      <c r="FA10" s="18"/>
      <c r="FB10" s="527"/>
      <c r="FC10" s="221"/>
      <c r="FD10" s="106"/>
      <c r="FE10" s="106"/>
      <c r="FF10" s="106"/>
      <c r="FG10" s="66"/>
      <c r="FH10" s="66"/>
      <c r="FI10" s="58" t="s">
        <v>67</v>
      </c>
      <c r="FJ10" s="55">
        <v>122095</v>
      </c>
      <c r="FK10" s="738">
        <v>114931</v>
      </c>
      <c r="FL10" s="739">
        <v>6.23</v>
      </c>
      <c r="FM10" s="63"/>
      <c r="FN10" s="63"/>
      <c r="FO10" s="764" t="s">
        <v>68</v>
      </c>
      <c r="FP10" s="741">
        <v>0</v>
      </c>
      <c r="FQ10" s="742">
        <v>0</v>
      </c>
      <c r="FR10" s="743">
        <v>0</v>
      </c>
      <c r="FS10" s="741">
        <v>0</v>
      </c>
      <c r="FT10" s="744">
        <v>0</v>
      </c>
      <c r="FU10" s="745">
        <v>0</v>
      </c>
      <c r="FV10" s="66"/>
      <c r="FW10" s="794" t="s">
        <v>69</v>
      </c>
      <c r="FX10" s="795">
        <v>186.46</v>
      </c>
      <c r="FY10" s="796">
        <v>174.6</v>
      </c>
      <c r="FZ10" s="797">
        <v>6.79</v>
      </c>
      <c r="GA10" s="795">
        <v>130.66</v>
      </c>
      <c r="GB10" s="796">
        <v>122.1</v>
      </c>
      <c r="GC10" s="797">
        <v>7.01</v>
      </c>
      <c r="GD10" s="795">
        <v>174.61</v>
      </c>
      <c r="GE10" s="796">
        <v>163.72999999999999</v>
      </c>
      <c r="GF10" s="797">
        <v>6.65</v>
      </c>
      <c r="GG10" s="66"/>
      <c r="GH10" s="66"/>
      <c r="GI10" s="66" t="s">
        <v>70</v>
      </c>
      <c r="GJ10" s="82">
        <v>4</v>
      </c>
      <c r="GK10" s="82">
        <v>4</v>
      </c>
      <c r="GL10" s="82">
        <v>4</v>
      </c>
      <c r="GM10" s="799">
        <v>4</v>
      </c>
      <c r="GN10" s="66"/>
      <c r="GO10" s="876" t="s">
        <v>202</v>
      </c>
      <c r="GP10" s="877">
        <v>2</v>
      </c>
      <c r="GQ10" s="878">
        <v>1.97</v>
      </c>
      <c r="GR10" s="879">
        <v>0.03</v>
      </c>
      <c r="GS10" s="95"/>
      <c r="GT10" s="835" t="s">
        <v>72</v>
      </c>
      <c r="GU10" s="860">
        <v>0</v>
      </c>
      <c r="GV10" s="861">
        <v>0</v>
      </c>
      <c r="GW10" s="861">
        <v>25116</v>
      </c>
      <c r="GX10" s="862">
        <v>0</v>
      </c>
      <c r="GY10" s="861"/>
      <c r="GZ10" s="861"/>
      <c r="HA10" s="861"/>
      <c r="HB10" s="861"/>
      <c r="HC10" s="840">
        <v>25116</v>
      </c>
      <c r="HD10" s="840">
        <v>7753</v>
      </c>
      <c r="HE10" s="841">
        <v>32869</v>
      </c>
      <c r="HF10" s="842"/>
      <c r="HG10" s="66"/>
      <c r="HH10" s="835" t="s">
        <v>72</v>
      </c>
      <c r="HI10" s="860">
        <v>0</v>
      </c>
      <c r="HJ10" s="861">
        <v>0</v>
      </c>
      <c r="HK10" s="864">
        <v>0</v>
      </c>
      <c r="HL10" s="862">
        <v>0</v>
      </c>
      <c r="HM10" s="861"/>
      <c r="HN10" s="861"/>
      <c r="HO10" s="861"/>
      <c r="HP10" s="861"/>
      <c r="HQ10" s="840">
        <v>0</v>
      </c>
      <c r="HR10" s="840">
        <v>0</v>
      </c>
      <c r="HS10" s="841">
        <v>0</v>
      </c>
      <c r="HT10" s="846"/>
      <c r="HU10" s="135"/>
      <c r="HV10" s="135"/>
      <c r="HW10" s="528"/>
      <c r="HX10" s="136"/>
      <c r="HY10" s="65"/>
      <c r="HZ10" s="65"/>
      <c r="IA10" s="65"/>
      <c r="IB10" s="65"/>
      <c r="IC10" s="533"/>
      <c r="ID10" s="530"/>
      <c r="IE10" s="18"/>
      <c r="IF10" s="527"/>
      <c r="IG10" s="221"/>
      <c r="IH10" s="106"/>
      <c r="II10" s="106"/>
      <c r="IJ10" s="106"/>
      <c r="IK10" s="66"/>
      <c r="IM10" s="58" t="s">
        <v>67</v>
      </c>
      <c r="IN10" s="55">
        <v>170868</v>
      </c>
      <c r="IO10" s="738">
        <v>163161</v>
      </c>
      <c r="IP10" s="739">
        <v>4.72</v>
      </c>
      <c r="IQ10" s="63"/>
      <c r="IR10" s="63"/>
      <c r="IS10" s="764" t="s">
        <v>68</v>
      </c>
      <c r="IT10" s="741">
        <v>0</v>
      </c>
      <c r="IU10" s="742">
        <v>5</v>
      </c>
      <c r="IV10" s="743">
        <v>0</v>
      </c>
      <c r="IW10" s="741">
        <v>5</v>
      </c>
      <c r="IX10" s="744">
        <v>0</v>
      </c>
      <c r="IY10" s="745">
        <v>0</v>
      </c>
      <c r="IZ10" s="66"/>
      <c r="JA10" s="794" t="s">
        <v>69</v>
      </c>
      <c r="JB10" s="795">
        <v>116.94</v>
      </c>
      <c r="JC10" s="796">
        <v>110.81</v>
      </c>
      <c r="JD10" s="797">
        <v>5.53</v>
      </c>
      <c r="JE10" s="795">
        <v>111.86</v>
      </c>
      <c r="JF10" s="796">
        <v>107.29</v>
      </c>
      <c r="JG10" s="797">
        <v>4.26</v>
      </c>
      <c r="JH10" s="795">
        <v>115.68</v>
      </c>
      <c r="JI10" s="796">
        <v>109.95</v>
      </c>
      <c r="JJ10" s="797">
        <v>5.21</v>
      </c>
      <c r="JK10" s="66"/>
      <c r="JL10" s="66"/>
      <c r="JM10" s="66" t="s">
        <v>70</v>
      </c>
      <c r="JN10" s="82">
        <v>4</v>
      </c>
      <c r="JO10" s="82">
        <v>4</v>
      </c>
      <c r="JP10" s="82">
        <v>4</v>
      </c>
      <c r="JQ10" s="799">
        <v>4</v>
      </c>
      <c r="JR10" s="66"/>
      <c r="JS10" s="876" t="s">
        <v>202</v>
      </c>
      <c r="JT10" s="877">
        <v>2.04</v>
      </c>
      <c r="JU10" s="878">
        <v>2.0499999999999998</v>
      </c>
      <c r="JV10" s="879">
        <v>-0.01</v>
      </c>
      <c r="JW10" s="95"/>
      <c r="JX10" s="835" t="s">
        <v>72</v>
      </c>
      <c r="JY10" s="860">
        <v>2063</v>
      </c>
      <c r="JZ10" s="861">
        <v>0</v>
      </c>
      <c r="KA10" s="861">
        <v>23519</v>
      </c>
      <c r="KB10" s="865">
        <v>0</v>
      </c>
      <c r="KC10" s="866"/>
      <c r="KD10" s="866"/>
      <c r="KE10" s="866"/>
      <c r="KF10" s="866"/>
      <c r="KG10" s="867">
        <v>25582</v>
      </c>
      <c r="KH10" s="840">
        <v>15572</v>
      </c>
      <c r="KI10" s="841">
        <v>41154</v>
      </c>
      <c r="KJ10" s="842"/>
      <c r="KK10" s="66"/>
      <c r="KL10" s="835" t="s">
        <v>72</v>
      </c>
      <c r="KM10" s="860">
        <v>505</v>
      </c>
      <c r="KN10" s="861">
        <v>0</v>
      </c>
      <c r="KO10" s="864">
        <v>1933</v>
      </c>
      <c r="KP10" s="865">
        <v>0</v>
      </c>
      <c r="KQ10" s="866"/>
      <c r="KR10" s="866"/>
      <c r="KS10" s="866"/>
      <c r="KT10" s="866"/>
      <c r="KU10" s="867">
        <v>2438</v>
      </c>
      <c r="KV10" s="840">
        <v>938</v>
      </c>
      <c r="KW10" s="841">
        <v>3376</v>
      </c>
      <c r="KX10" s="532"/>
      <c r="KY10" s="135"/>
      <c r="KZ10" s="135"/>
      <c r="LA10" s="528"/>
      <c r="LB10" s="136"/>
      <c r="LC10" s="65"/>
      <c r="LD10" s="65"/>
      <c r="LE10" s="65"/>
      <c r="LF10" s="65"/>
      <c r="LG10" s="533"/>
      <c r="LH10" s="530"/>
      <c r="LI10" s="18"/>
      <c r="LJ10" s="527"/>
      <c r="LK10" s="221"/>
      <c r="LL10" s="106"/>
      <c r="LM10" s="106"/>
      <c r="LN10" s="106"/>
      <c r="LO10" s="106"/>
      <c r="LQ10" s="58" t="s">
        <v>67</v>
      </c>
      <c r="LR10" s="55">
        <v>651274</v>
      </c>
      <c r="LS10" s="738">
        <v>611258</v>
      </c>
      <c r="LT10" s="755">
        <v>6.55</v>
      </c>
      <c r="LU10" s="63"/>
      <c r="LV10" s="63"/>
      <c r="LW10" s="764" t="s">
        <v>68</v>
      </c>
      <c r="LX10" s="57">
        <v>11</v>
      </c>
      <c r="LY10" s="756">
        <v>15</v>
      </c>
      <c r="LZ10" s="757">
        <v>-26.67</v>
      </c>
      <c r="MA10" s="73"/>
      <c r="MB10" s="794" t="s">
        <v>69</v>
      </c>
      <c r="MC10" s="795">
        <v>149.16999999999999</v>
      </c>
      <c r="MD10" s="796">
        <v>141.88999999999999</v>
      </c>
      <c r="ME10" s="797">
        <v>5.13</v>
      </c>
      <c r="MF10" s="795">
        <v>132.94999999999999</v>
      </c>
      <c r="MG10" s="796">
        <v>127.41</v>
      </c>
      <c r="MH10" s="797">
        <v>4.3499999999999996</v>
      </c>
      <c r="MI10" s="795">
        <v>145.08000000000001</v>
      </c>
      <c r="MJ10" s="796">
        <v>138.31</v>
      </c>
      <c r="MK10" s="797">
        <v>4.8899999999999997</v>
      </c>
      <c r="ML10" s="4"/>
      <c r="MM10" s="4"/>
      <c r="MN10" s="4" t="s">
        <v>70</v>
      </c>
      <c r="MO10" s="821">
        <v>4</v>
      </c>
      <c r="MP10" s="821">
        <v>4</v>
      </c>
      <c r="MQ10" s="821">
        <v>4</v>
      </c>
      <c r="MR10" s="821">
        <v>4</v>
      </c>
      <c r="MS10" s="821">
        <v>4</v>
      </c>
      <c r="MT10" s="157"/>
      <c r="MU10" s="880" t="s">
        <v>202</v>
      </c>
      <c r="MV10" s="881">
        <v>2.14</v>
      </c>
      <c r="MW10" s="882">
        <v>2.13</v>
      </c>
      <c r="MX10" s="883">
        <v>0.01</v>
      </c>
      <c r="MY10" s="163"/>
      <c r="MZ10" s="852" t="s">
        <v>72</v>
      </c>
      <c r="NA10" s="868">
        <v>9265</v>
      </c>
      <c r="NB10" s="869">
        <v>0</v>
      </c>
      <c r="NC10" s="869">
        <v>84703</v>
      </c>
      <c r="ND10" s="870">
        <v>0</v>
      </c>
      <c r="NE10" s="869"/>
      <c r="NF10" s="869"/>
      <c r="NG10" s="869"/>
      <c r="NH10" s="869"/>
      <c r="NI10" s="871">
        <v>93968</v>
      </c>
      <c r="NJ10" s="872">
        <v>81765</v>
      </c>
      <c r="NK10" s="873">
        <v>175733</v>
      </c>
      <c r="NL10" s="585"/>
      <c r="NM10" s="585"/>
      <c r="NN10" s="859" t="s">
        <v>72</v>
      </c>
      <c r="NO10" s="868">
        <v>4421</v>
      </c>
      <c r="NP10" s="869">
        <v>0</v>
      </c>
      <c r="NQ10" s="869">
        <v>3548</v>
      </c>
      <c r="NR10" s="870">
        <v>0</v>
      </c>
      <c r="NS10" s="869"/>
      <c r="NT10" s="869"/>
      <c r="NU10" s="869"/>
      <c r="NV10" s="869"/>
      <c r="NW10" s="871">
        <v>7969</v>
      </c>
      <c r="NX10" s="872">
        <v>2552</v>
      </c>
      <c r="NY10" s="873">
        <v>10521</v>
      </c>
    </row>
    <row r="11" spans="1:390" ht="23.25" customHeight="1" thickTop="1" thickBot="1" x14ac:dyDescent="0.3">
      <c r="A11" s="56" t="s">
        <v>56</v>
      </c>
      <c r="B11" s="57">
        <v>191709</v>
      </c>
      <c r="C11" s="762">
        <v>175667</v>
      </c>
      <c r="D11" s="763">
        <v>9.1300000000000008</v>
      </c>
      <c r="E11" s="63"/>
      <c r="F11" s="63"/>
      <c r="G11" s="764" t="s">
        <v>73</v>
      </c>
      <c r="H11" s="741">
        <v>8</v>
      </c>
      <c r="I11" s="742">
        <v>6</v>
      </c>
      <c r="J11" s="743">
        <v>11</v>
      </c>
      <c r="K11" s="741">
        <v>25</v>
      </c>
      <c r="L11" s="744">
        <v>18</v>
      </c>
      <c r="M11" s="745">
        <v>38.89</v>
      </c>
      <c r="N11" s="66"/>
      <c r="O11" s="794" t="s">
        <v>74</v>
      </c>
      <c r="P11" s="795">
        <v>231.76</v>
      </c>
      <c r="Q11" s="796">
        <v>226.02</v>
      </c>
      <c r="R11" s="797">
        <v>2.54</v>
      </c>
      <c r="S11" s="795">
        <v>146.37</v>
      </c>
      <c r="T11" s="796">
        <v>141.35</v>
      </c>
      <c r="U11" s="797">
        <v>3.55</v>
      </c>
      <c r="V11" s="795">
        <v>206.88</v>
      </c>
      <c r="W11" s="796">
        <v>201.73</v>
      </c>
      <c r="X11" s="797">
        <v>2.5499999999999998</v>
      </c>
      <c r="Y11" s="66"/>
      <c r="Z11" s="66"/>
      <c r="AA11" s="66" t="s">
        <v>75</v>
      </c>
      <c r="AB11" s="82">
        <v>0</v>
      </c>
      <c r="AC11" s="82">
        <v>0</v>
      </c>
      <c r="AD11" s="82">
        <v>0</v>
      </c>
      <c r="AE11" s="799">
        <v>0</v>
      </c>
      <c r="AF11" s="66"/>
      <c r="AG11" s="92" t="s">
        <v>203</v>
      </c>
      <c r="AH11" s="66"/>
      <c r="AI11" s="66"/>
      <c r="AJ11" s="66"/>
      <c r="AK11" s="66"/>
      <c r="AL11" s="835" t="s">
        <v>76</v>
      </c>
      <c r="AM11" s="884">
        <v>0</v>
      </c>
      <c r="AN11" s="885">
        <v>0</v>
      </c>
      <c r="AO11" s="885">
        <v>0</v>
      </c>
      <c r="AP11" s="886">
        <v>0</v>
      </c>
      <c r="AQ11" s="885"/>
      <c r="AR11" s="885"/>
      <c r="AS11" s="885"/>
      <c r="AT11" s="885"/>
      <c r="AU11" s="887">
        <v>0</v>
      </c>
      <c r="AV11" s="840">
        <v>0</v>
      </c>
      <c r="AW11" s="841">
        <v>0</v>
      </c>
      <c r="AX11" s="842"/>
      <c r="AY11" s="66"/>
      <c r="AZ11" s="835" t="s">
        <v>77</v>
      </c>
      <c r="BA11" s="884">
        <v>0</v>
      </c>
      <c r="BB11" s="885">
        <v>0</v>
      </c>
      <c r="BC11" s="888">
        <v>0</v>
      </c>
      <c r="BD11" s="886">
        <v>0</v>
      </c>
      <c r="BE11" s="885"/>
      <c r="BF11" s="885"/>
      <c r="BG11" s="885"/>
      <c r="BH11" s="885"/>
      <c r="BI11" s="889">
        <v>0</v>
      </c>
      <c r="BJ11" s="889">
        <v>0</v>
      </c>
      <c r="BK11" s="841">
        <v>0</v>
      </c>
      <c r="BL11" s="845"/>
      <c r="BM11" s="519"/>
      <c r="BN11" s="519"/>
      <c r="BO11" s="519"/>
      <c r="BP11" s="133"/>
      <c r="BQ11" s="68"/>
      <c r="BR11" s="68"/>
      <c r="BS11" s="68"/>
      <c r="BT11" s="232"/>
      <c r="BU11" s="533"/>
      <c r="BV11" s="530"/>
      <c r="BW11" s="18"/>
      <c r="BX11" s="527"/>
      <c r="BY11" s="221"/>
      <c r="BZ11" s="106"/>
      <c r="CA11" s="106"/>
      <c r="CB11" s="106"/>
      <c r="CC11" s="66"/>
      <c r="CD11" s="66"/>
      <c r="CE11" s="56" t="s">
        <v>56</v>
      </c>
      <c r="CF11" s="57">
        <v>155206</v>
      </c>
      <c r="CG11" s="762">
        <v>146639</v>
      </c>
      <c r="CH11" s="763">
        <v>5.84</v>
      </c>
      <c r="CI11" s="63"/>
      <c r="CJ11" s="63"/>
      <c r="CK11" s="764" t="s">
        <v>73</v>
      </c>
      <c r="CL11" s="741">
        <v>8</v>
      </c>
      <c r="CM11" s="742">
        <v>21</v>
      </c>
      <c r="CN11" s="743">
        <v>9</v>
      </c>
      <c r="CO11" s="741">
        <v>38</v>
      </c>
      <c r="CP11" s="744">
        <v>42</v>
      </c>
      <c r="CQ11" s="745">
        <v>-9.52</v>
      </c>
      <c r="CR11" s="66"/>
      <c r="CS11" s="794" t="s">
        <v>74</v>
      </c>
      <c r="CT11" s="795">
        <v>198.59</v>
      </c>
      <c r="CU11" s="796">
        <v>192.14</v>
      </c>
      <c r="CV11" s="797">
        <v>3.36</v>
      </c>
      <c r="CW11" s="795">
        <v>146.84</v>
      </c>
      <c r="CX11" s="796">
        <v>141.30000000000001</v>
      </c>
      <c r="CY11" s="797">
        <v>3.92</v>
      </c>
      <c r="CZ11" s="795">
        <v>185.53</v>
      </c>
      <c r="DA11" s="796">
        <v>179.59</v>
      </c>
      <c r="DB11" s="797">
        <v>3.31</v>
      </c>
      <c r="DC11" s="66"/>
      <c r="DD11" s="66"/>
      <c r="DE11" s="66" t="s">
        <v>75</v>
      </c>
      <c r="DF11" s="82">
        <v>0</v>
      </c>
      <c r="DG11" s="82">
        <v>0</v>
      </c>
      <c r="DH11" s="82">
        <v>0</v>
      </c>
      <c r="DI11" s="799">
        <v>0</v>
      </c>
      <c r="DJ11" s="66"/>
      <c r="DK11" s="92" t="s">
        <v>203</v>
      </c>
      <c r="DL11" s="66"/>
      <c r="DM11" s="66"/>
      <c r="DN11" s="66"/>
      <c r="DO11" s="66"/>
      <c r="DP11" s="835" t="s">
        <v>76</v>
      </c>
      <c r="DQ11" s="884">
        <v>0</v>
      </c>
      <c r="DR11" s="885">
        <v>0</v>
      </c>
      <c r="DS11" s="885">
        <v>0</v>
      </c>
      <c r="DT11" s="886">
        <v>0</v>
      </c>
      <c r="DU11" s="884"/>
      <c r="DV11" s="885"/>
      <c r="DW11" s="885"/>
      <c r="DX11" s="885"/>
      <c r="DY11" s="889">
        <v>0</v>
      </c>
      <c r="DZ11" s="840">
        <v>0</v>
      </c>
      <c r="EA11" s="841">
        <v>0</v>
      </c>
      <c r="EB11" s="842"/>
      <c r="EC11" s="66"/>
      <c r="ED11" s="835" t="s">
        <v>77</v>
      </c>
      <c r="EE11" s="884">
        <v>0</v>
      </c>
      <c r="EF11" s="885">
        <v>0</v>
      </c>
      <c r="EG11" s="888">
        <v>0</v>
      </c>
      <c r="EH11" s="886">
        <v>0</v>
      </c>
      <c r="EI11" s="884"/>
      <c r="EJ11" s="885"/>
      <c r="EK11" s="885"/>
      <c r="EL11" s="885"/>
      <c r="EM11" s="889">
        <v>0</v>
      </c>
      <c r="EN11" s="889">
        <v>0</v>
      </c>
      <c r="EO11" s="841">
        <v>0</v>
      </c>
      <c r="EP11" s="845"/>
      <c r="EQ11" s="519"/>
      <c r="ER11" s="519"/>
      <c r="ES11" s="519"/>
      <c r="ET11" s="133"/>
      <c r="EU11" s="68"/>
      <c r="EV11" s="68"/>
      <c r="EW11" s="68"/>
      <c r="EX11" s="232"/>
      <c r="EY11" s="533"/>
      <c r="EZ11" s="530"/>
      <c r="FA11" s="18"/>
      <c r="FB11" s="527"/>
      <c r="FC11" s="221"/>
      <c r="FD11" s="106"/>
      <c r="FE11" s="106"/>
      <c r="FF11" s="106"/>
      <c r="FG11" s="66"/>
      <c r="FH11" s="66"/>
      <c r="FI11" s="56" t="s">
        <v>56</v>
      </c>
      <c r="FJ11" s="57">
        <v>115339</v>
      </c>
      <c r="FK11" s="762">
        <v>108352</v>
      </c>
      <c r="FL11" s="763">
        <v>6.45</v>
      </c>
      <c r="FM11" s="63"/>
      <c r="FN11" s="63"/>
      <c r="FO11" s="764" t="s">
        <v>73</v>
      </c>
      <c r="FP11" s="741">
        <v>21</v>
      </c>
      <c r="FQ11" s="742">
        <v>25</v>
      </c>
      <c r="FR11" s="743">
        <v>12</v>
      </c>
      <c r="FS11" s="741">
        <v>58</v>
      </c>
      <c r="FT11" s="744">
        <v>78</v>
      </c>
      <c r="FU11" s="745">
        <v>-25.64</v>
      </c>
      <c r="FV11" s="66"/>
      <c r="FW11" s="794" t="s">
        <v>74</v>
      </c>
      <c r="FX11" s="795">
        <v>68.48</v>
      </c>
      <c r="FY11" s="796">
        <v>63.48</v>
      </c>
      <c r="FZ11" s="797">
        <v>7.88</v>
      </c>
      <c r="GA11" s="795">
        <v>56.27</v>
      </c>
      <c r="GB11" s="796">
        <v>52.88</v>
      </c>
      <c r="GC11" s="797">
        <v>6.41</v>
      </c>
      <c r="GD11" s="795">
        <v>65.89</v>
      </c>
      <c r="GE11" s="796">
        <v>61.29</v>
      </c>
      <c r="GF11" s="797">
        <v>7.51</v>
      </c>
      <c r="GG11" s="66"/>
      <c r="GH11" s="66"/>
      <c r="GI11" s="66" t="s">
        <v>75</v>
      </c>
      <c r="GJ11" s="82">
        <v>0</v>
      </c>
      <c r="GK11" s="82">
        <v>0</v>
      </c>
      <c r="GL11" s="82">
        <v>0</v>
      </c>
      <c r="GM11" s="799">
        <v>0</v>
      </c>
      <c r="GN11" s="66"/>
      <c r="GO11" s="92" t="s">
        <v>203</v>
      </c>
      <c r="GP11" s="66"/>
      <c r="GQ11" s="66"/>
      <c r="GR11" s="66"/>
      <c r="GS11" s="66"/>
      <c r="GT11" s="835" t="s">
        <v>76</v>
      </c>
      <c r="GU11" s="884">
        <v>0</v>
      </c>
      <c r="GV11" s="885">
        <v>0</v>
      </c>
      <c r="GW11" s="885">
        <v>0</v>
      </c>
      <c r="GX11" s="886">
        <v>0</v>
      </c>
      <c r="GY11" s="885"/>
      <c r="GZ11" s="885"/>
      <c r="HA11" s="885"/>
      <c r="HB11" s="885"/>
      <c r="HC11" s="889">
        <v>0</v>
      </c>
      <c r="HD11" s="840">
        <v>0</v>
      </c>
      <c r="HE11" s="841">
        <v>0</v>
      </c>
      <c r="HF11" s="842"/>
      <c r="HG11" s="66"/>
      <c r="HH11" s="835" t="s">
        <v>77</v>
      </c>
      <c r="HI11" s="884">
        <v>0</v>
      </c>
      <c r="HJ11" s="885">
        <v>0</v>
      </c>
      <c r="HK11" s="888">
        <v>0</v>
      </c>
      <c r="HL11" s="886">
        <v>0</v>
      </c>
      <c r="HM11" s="885"/>
      <c r="HN11" s="885"/>
      <c r="HO11" s="885"/>
      <c r="HP11" s="885"/>
      <c r="HQ11" s="889">
        <v>0</v>
      </c>
      <c r="HR11" s="889">
        <v>0</v>
      </c>
      <c r="HS11" s="841">
        <v>0</v>
      </c>
      <c r="HT11" s="846"/>
      <c r="HU11" s="519"/>
      <c r="HV11" s="519"/>
      <c r="HW11" s="519"/>
      <c r="HX11" s="133"/>
      <c r="HY11" s="68"/>
      <c r="HZ11" s="68"/>
      <c r="IA11" s="68"/>
      <c r="IB11" s="232"/>
      <c r="IC11" s="533"/>
      <c r="ID11" s="530"/>
      <c r="IE11" s="18"/>
      <c r="IF11" s="527"/>
      <c r="IG11" s="221"/>
      <c r="IH11" s="106"/>
      <c r="II11" s="106"/>
      <c r="IJ11" s="106"/>
      <c r="IK11" s="66"/>
      <c r="IM11" s="56" t="s">
        <v>56</v>
      </c>
      <c r="IN11" s="57">
        <v>161718</v>
      </c>
      <c r="IO11" s="762">
        <v>154534</v>
      </c>
      <c r="IP11" s="763">
        <v>4.6500000000000004</v>
      </c>
      <c r="IQ11" s="63"/>
      <c r="IR11" s="63"/>
      <c r="IS11" s="764" t="s">
        <v>73</v>
      </c>
      <c r="IT11" s="741">
        <v>11</v>
      </c>
      <c r="IU11" s="742">
        <v>2</v>
      </c>
      <c r="IV11" s="743">
        <v>41</v>
      </c>
      <c r="IW11" s="741">
        <v>54</v>
      </c>
      <c r="IX11" s="744">
        <v>79</v>
      </c>
      <c r="IY11" s="745">
        <v>-31.65</v>
      </c>
      <c r="IZ11" s="66"/>
      <c r="JA11" s="794" t="s">
        <v>74</v>
      </c>
      <c r="JB11" s="795">
        <v>198.35</v>
      </c>
      <c r="JC11" s="796">
        <v>186.88</v>
      </c>
      <c r="JD11" s="797">
        <v>6.14</v>
      </c>
      <c r="JE11" s="795">
        <v>138.08000000000001</v>
      </c>
      <c r="JF11" s="796">
        <v>137.25</v>
      </c>
      <c r="JG11" s="797">
        <v>0.6</v>
      </c>
      <c r="JH11" s="795">
        <v>183.44</v>
      </c>
      <c r="JI11" s="796">
        <v>174.75</v>
      </c>
      <c r="JJ11" s="797">
        <v>4.97</v>
      </c>
      <c r="JK11" s="66"/>
      <c r="JL11" s="66"/>
      <c r="JM11" s="66" t="s">
        <v>75</v>
      </c>
      <c r="JN11" s="82">
        <v>0</v>
      </c>
      <c r="JO11" s="82">
        <v>0</v>
      </c>
      <c r="JP11" s="82">
        <v>0</v>
      </c>
      <c r="JQ11" s="799">
        <v>0</v>
      </c>
      <c r="JR11" s="66"/>
      <c r="JS11" s="92" t="s">
        <v>203</v>
      </c>
      <c r="JT11" s="66"/>
      <c r="JU11" s="66"/>
      <c r="JV11" s="66"/>
      <c r="JW11" s="66"/>
      <c r="JX11" s="835" t="s">
        <v>76</v>
      </c>
      <c r="JY11" s="884">
        <v>0</v>
      </c>
      <c r="JZ11" s="885">
        <v>0</v>
      </c>
      <c r="KA11" s="885">
        <v>0</v>
      </c>
      <c r="KB11" s="890">
        <v>0</v>
      </c>
      <c r="KC11" s="891"/>
      <c r="KD11" s="891"/>
      <c r="KE11" s="891"/>
      <c r="KF11" s="891"/>
      <c r="KG11" s="892">
        <v>0</v>
      </c>
      <c r="KH11" s="840">
        <v>0</v>
      </c>
      <c r="KI11" s="841">
        <v>0</v>
      </c>
      <c r="KJ11" s="842"/>
      <c r="KK11" s="66"/>
      <c r="KL11" s="835" t="s">
        <v>77</v>
      </c>
      <c r="KM11" s="884">
        <v>0</v>
      </c>
      <c r="KN11" s="885">
        <v>0</v>
      </c>
      <c r="KO11" s="888">
        <v>0</v>
      </c>
      <c r="KP11" s="890">
        <v>0</v>
      </c>
      <c r="KQ11" s="891"/>
      <c r="KR11" s="891"/>
      <c r="KS11" s="891"/>
      <c r="KT11" s="891"/>
      <c r="KU11" s="892">
        <v>0</v>
      </c>
      <c r="KV11" s="889">
        <v>0</v>
      </c>
      <c r="KW11" s="841">
        <v>0</v>
      </c>
      <c r="KX11" s="532"/>
      <c r="KY11" s="519"/>
      <c r="KZ11" s="519"/>
      <c r="LA11" s="519"/>
      <c r="LB11" s="133"/>
      <c r="LC11" s="68"/>
      <c r="LD11" s="68"/>
      <c r="LE11" s="68"/>
      <c r="LF11" s="232"/>
      <c r="LG11" s="533"/>
      <c r="LH11" s="530"/>
      <c r="LI11" s="18"/>
      <c r="LJ11" s="527"/>
      <c r="LK11" s="221"/>
      <c r="LL11" s="106"/>
      <c r="LM11" s="106"/>
      <c r="LN11" s="106"/>
      <c r="LO11" s="106"/>
      <c r="LQ11" s="56" t="s">
        <v>56</v>
      </c>
      <c r="LR11" s="57">
        <v>623972</v>
      </c>
      <c r="LS11" s="762">
        <v>585192</v>
      </c>
      <c r="LT11" s="780">
        <v>6.63</v>
      </c>
      <c r="LU11" s="63"/>
      <c r="LV11" s="63"/>
      <c r="LW11" s="764" t="s">
        <v>73</v>
      </c>
      <c r="LX11" s="57">
        <v>175</v>
      </c>
      <c r="LY11" s="756">
        <v>217</v>
      </c>
      <c r="LZ11" s="757">
        <v>-19.350000000000001</v>
      </c>
      <c r="MA11" s="73"/>
      <c r="MB11" s="794" t="s">
        <v>74</v>
      </c>
      <c r="MC11" s="795">
        <v>176.34</v>
      </c>
      <c r="MD11" s="796">
        <v>168.76</v>
      </c>
      <c r="ME11" s="797">
        <v>4.49</v>
      </c>
      <c r="MF11" s="795">
        <v>127.68</v>
      </c>
      <c r="MG11" s="796">
        <v>123.87</v>
      </c>
      <c r="MH11" s="797">
        <v>3.08</v>
      </c>
      <c r="MI11" s="795">
        <v>164.07</v>
      </c>
      <c r="MJ11" s="796">
        <v>157.66</v>
      </c>
      <c r="MK11" s="797">
        <v>4.07</v>
      </c>
      <c r="ML11" s="4"/>
      <c r="MM11" s="4"/>
      <c r="MN11" s="4" t="s">
        <v>75</v>
      </c>
      <c r="MO11" s="821">
        <v>0</v>
      </c>
      <c r="MP11" s="821">
        <v>0</v>
      </c>
      <c r="MQ11" s="821">
        <v>0</v>
      </c>
      <c r="MR11" s="821">
        <v>0</v>
      </c>
      <c r="MS11" s="821">
        <v>0</v>
      </c>
      <c r="MT11" s="157"/>
      <c r="MU11" s="159" t="s">
        <v>203</v>
      </c>
      <c r="MV11" s="159"/>
      <c r="MW11" s="164"/>
      <c r="MX11" s="159"/>
      <c r="MY11" s="159"/>
      <c r="MZ11" s="852" t="s">
        <v>77</v>
      </c>
      <c r="NA11" s="893">
        <v>0</v>
      </c>
      <c r="NB11" s="894">
        <v>0</v>
      </c>
      <c r="NC11" s="894">
        <v>0</v>
      </c>
      <c r="ND11" s="895">
        <v>0</v>
      </c>
      <c r="NE11" s="894"/>
      <c r="NF11" s="894"/>
      <c r="NG11" s="894"/>
      <c r="NH11" s="894"/>
      <c r="NI11" s="896">
        <v>0</v>
      </c>
      <c r="NJ11" s="897">
        <v>0</v>
      </c>
      <c r="NK11" s="898">
        <v>0</v>
      </c>
      <c r="NL11" s="585"/>
      <c r="NM11" s="585"/>
      <c r="NN11" s="859" t="s">
        <v>77</v>
      </c>
      <c r="NO11" s="893">
        <v>0</v>
      </c>
      <c r="NP11" s="894">
        <v>0</v>
      </c>
      <c r="NQ11" s="894">
        <v>0</v>
      </c>
      <c r="NR11" s="895">
        <v>0</v>
      </c>
      <c r="NS11" s="894"/>
      <c r="NT11" s="894"/>
      <c r="NU11" s="894"/>
      <c r="NV11" s="894"/>
      <c r="NW11" s="896">
        <v>0</v>
      </c>
      <c r="NX11" s="897">
        <v>0</v>
      </c>
      <c r="NY11" s="898">
        <v>0</v>
      </c>
    </row>
    <row r="12" spans="1:390" ht="23.25" customHeight="1" thickTop="1" thickBot="1" x14ac:dyDescent="0.3">
      <c r="A12" s="59" t="s">
        <v>36</v>
      </c>
      <c r="B12" s="899">
        <v>8954</v>
      </c>
      <c r="C12" s="900">
        <v>8542</v>
      </c>
      <c r="D12" s="901">
        <v>4.82</v>
      </c>
      <c r="E12" s="63"/>
      <c r="F12" s="63"/>
      <c r="G12" s="764" t="s">
        <v>78</v>
      </c>
      <c r="H12" s="741">
        <v>148</v>
      </c>
      <c r="I12" s="742">
        <v>94</v>
      </c>
      <c r="J12" s="743">
        <v>119</v>
      </c>
      <c r="K12" s="741">
        <v>361</v>
      </c>
      <c r="L12" s="744">
        <v>395</v>
      </c>
      <c r="M12" s="745">
        <v>-8.61</v>
      </c>
      <c r="N12" s="66"/>
      <c r="O12" s="902" t="s">
        <v>79</v>
      </c>
      <c r="P12" s="795">
        <v>71.92</v>
      </c>
      <c r="Q12" s="796">
        <v>67.81</v>
      </c>
      <c r="R12" s="797">
        <v>6.06</v>
      </c>
      <c r="S12" s="795">
        <v>96.29</v>
      </c>
      <c r="T12" s="796">
        <v>93.42</v>
      </c>
      <c r="U12" s="797">
        <v>3.07</v>
      </c>
      <c r="V12" s="795">
        <v>79.02</v>
      </c>
      <c r="W12" s="796">
        <v>75.16</v>
      </c>
      <c r="X12" s="797">
        <v>5.14</v>
      </c>
      <c r="Y12" s="66"/>
      <c r="Z12" s="66"/>
      <c r="AA12" s="66" t="s">
        <v>80</v>
      </c>
      <c r="AB12" s="82">
        <v>12</v>
      </c>
      <c r="AC12" s="82">
        <v>12</v>
      </c>
      <c r="AD12" s="82">
        <v>12</v>
      </c>
      <c r="AE12" s="799">
        <v>12</v>
      </c>
      <c r="AF12" s="66"/>
      <c r="AG12" s="66"/>
      <c r="AH12" s="66"/>
      <c r="AI12" s="66"/>
      <c r="AJ12" s="66"/>
      <c r="AK12" s="66"/>
      <c r="AL12" s="903" t="s">
        <v>49</v>
      </c>
      <c r="AM12" s="904">
        <v>3228</v>
      </c>
      <c r="AN12" s="905">
        <v>0</v>
      </c>
      <c r="AO12" s="905">
        <v>21835</v>
      </c>
      <c r="AP12" s="906">
        <v>0</v>
      </c>
      <c r="AQ12" s="905"/>
      <c r="AR12" s="905"/>
      <c r="AS12" s="905"/>
      <c r="AT12" s="905"/>
      <c r="AU12" s="906">
        <v>25063</v>
      </c>
      <c r="AV12" s="905">
        <v>7777</v>
      </c>
      <c r="AW12" s="907">
        <v>32840</v>
      </c>
      <c r="AX12" s="908"/>
      <c r="AY12" s="92"/>
      <c r="AZ12" s="903" t="s">
        <v>49</v>
      </c>
      <c r="BA12" s="904">
        <v>327</v>
      </c>
      <c r="BB12" s="905">
        <v>0</v>
      </c>
      <c r="BC12" s="905">
        <v>223</v>
      </c>
      <c r="BD12" s="906">
        <v>0</v>
      </c>
      <c r="BE12" s="905"/>
      <c r="BF12" s="905"/>
      <c r="BG12" s="905"/>
      <c r="BH12" s="905"/>
      <c r="BI12" s="909">
        <v>550</v>
      </c>
      <c r="BJ12" s="905">
        <v>196</v>
      </c>
      <c r="BK12" s="907">
        <v>746</v>
      </c>
      <c r="BL12" s="910"/>
      <c r="BM12" s="131"/>
      <c r="BN12" s="131"/>
      <c r="BO12" s="131"/>
      <c r="BP12" s="133"/>
      <c r="BQ12" s="68"/>
      <c r="BR12" s="68"/>
      <c r="BS12" s="232"/>
      <c r="BT12" s="232"/>
      <c r="BU12" s="533"/>
      <c r="BV12" s="530"/>
      <c r="BW12" s="18"/>
      <c r="BX12" s="527"/>
      <c r="BY12" s="221"/>
      <c r="BZ12" s="106"/>
      <c r="CA12" s="106"/>
      <c r="CB12" s="106"/>
      <c r="CC12" s="66"/>
      <c r="CD12" s="66"/>
      <c r="CE12" s="59" t="s">
        <v>36</v>
      </c>
      <c r="CF12" s="899">
        <v>2442</v>
      </c>
      <c r="CG12" s="900">
        <v>2318</v>
      </c>
      <c r="CH12" s="901">
        <v>5.35</v>
      </c>
      <c r="CI12" s="63"/>
      <c r="CJ12" s="63"/>
      <c r="CK12" s="764" t="s">
        <v>78</v>
      </c>
      <c r="CL12" s="741">
        <v>312</v>
      </c>
      <c r="CM12" s="742">
        <v>395</v>
      </c>
      <c r="CN12" s="743">
        <v>214</v>
      </c>
      <c r="CO12" s="741">
        <v>921</v>
      </c>
      <c r="CP12" s="744">
        <v>817</v>
      </c>
      <c r="CQ12" s="745">
        <v>12.73</v>
      </c>
      <c r="CR12" s="66"/>
      <c r="CS12" s="902" t="s">
        <v>79</v>
      </c>
      <c r="CT12" s="795">
        <v>254.98</v>
      </c>
      <c r="CU12" s="796">
        <v>243.2</v>
      </c>
      <c r="CV12" s="797">
        <v>4.84</v>
      </c>
      <c r="CW12" s="795">
        <v>104.51</v>
      </c>
      <c r="CX12" s="796">
        <v>98.88</v>
      </c>
      <c r="CY12" s="797">
        <v>5.69</v>
      </c>
      <c r="CZ12" s="795">
        <v>217.02</v>
      </c>
      <c r="DA12" s="796">
        <v>207.58</v>
      </c>
      <c r="DB12" s="797">
        <v>4.55</v>
      </c>
      <c r="DC12" s="66"/>
      <c r="DD12" s="66"/>
      <c r="DE12" s="66" t="s">
        <v>80</v>
      </c>
      <c r="DF12" s="82">
        <v>12</v>
      </c>
      <c r="DG12" s="82">
        <v>12</v>
      </c>
      <c r="DH12" s="82">
        <v>12</v>
      </c>
      <c r="DI12" s="799">
        <v>12</v>
      </c>
      <c r="DJ12" s="66"/>
      <c r="DK12" s="66"/>
      <c r="DL12" s="66"/>
      <c r="DM12" s="66"/>
      <c r="DN12" s="66"/>
      <c r="DO12" s="66"/>
      <c r="DP12" s="903" t="s">
        <v>49</v>
      </c>
      <c r="DQ12" s="904">
        <v>3974</v>
      </c>
      <c r="DR12" s="905">
        <v>0</v>
      </c>
      <c r="DS12" s="905">
        <v>14233</v>
      </c>
      <c r="DT12" s="906">
        <v>0</v>
      </c>
      <c r="DU12" s="905"/>
      <c r="DV12" s="905"/>
      <c r="DW12" s="905"/>
      <c r="DX12" s="905"/>
      <c r="DY12" s="909">
        <v>18207</v>
      </c>
      <c r="DZ12" s="905">
        <v>50663</v>
      </c>
      <c r="EA12" s="907">
        <v>68870</v>
      </c>
      <c r="EB12" s="908"/>
      <c r="EC12" s="92"/>
      <c r="ED12" s="903" t="s">
        <v>49</v>
      </c>
      <c r="EE12" s="904">
        <v>3589</v>
      </c>
      <c r="EF12" s="905">
        <v>0</v>
      </c>
      <c r="EG12" s="905">
        <v>1392</v>
      </c>
      <c r="EH12" s="906">
        <v>0</v>
      </c>
      <c r="EI12" s="905"/>
      <c r="EJ12" s="905"/>
      <c r="EK12" s="905"/>
      <c r="EL12" s="905"/>
      <c r="EM12" s="909">
        <v>4981</v>
      </c>
      <c r="EN12" s="905">
        <v>1418</v>
      </c>
      <c r="EO12" s="907">
        <v>6399</v>
      </c>
      <c r="EP12" s="910"/>
      <c r="EQ12" s="131"/>
      <c r="ER12" s="131"/>
      <c r="ES12" s="131"/>
      <c r="ET12" s="133"/>
      <c r="EU12" s="68"/>
      <c r="EV12" s="68"/>
      <c r="EW12" s="232"/>
      <c r="EX12" s="232"/>
      <c r="EY12" s="533"/>
      <c r="EZ12" s="530"/>
      <c r="FA12" s="18"/>
      <c r="FB12" s="527"/>
      <c r="FC12" s="221"/>
      <c r="FD12" s="106"/>
      <c r="FE12" s="106"/>
      <c r="FF12" s="106"/>
      <c r="FG12" s="66"/>
      <c r="FH12" s="66"/>
      <c r="FI12" s="59" t="s">
        <v>36</v>
      </c>
      <c r="FJ12" s="899">
        <v>6756</v>
      </c>
      <c r="FK12" s="900">
        <v>6579</v>
      </c>
      <c r="FL12" s="901">
        <v>2.69</v>
      </c>
      <c r="FM12" s="63"/>
      <c r="FN12" s="63"/>
      <c r="FO12" s="764" t="s">
        <v>78</v>
      </c>
      <c r="FP12" s="741">
        <v>72</v>
      </c>
      <c r="FQ12" s="742">
        <v>68</v>
      </c>
      <c r="FR12" s="743">
        <v>119</v>
      </c>
      <c r="FS12" s="741">
        <v>259</v>
      </c>
      <c r="FT12" s="744">
        <v>297</v>
      </c>
      <c r="FU12" s="745">
        <v>-12.79</v>
      </c>
      <c r="FV12" s="66"/>
      <c r="FW12" s="902" t="s">
        <v>79</v>
      </c>
      <c r="FX12" s="795">
        <v>117.68</v>
      </c>
      <c r="FY12" s="796">
        <v>112.99</v>
      </c>
      <c r="FZ12" s="797">
        <v>4.1500000000000004</v>
      </c>
      <c r="GA12" s="795">
        <v>90.26</v>
      </c>
      <c r="GB12" s="796">
        <v>85.92</v>
      </c>
      <c r="GC12" s="797">
        <v>5.05</v>
      </c>
      <c r="GD12" s="795">
        <v>111.85</v>
      </c>
      <c r="GE12" s="796">
        <v>107.39</v>
      </c>
      <c r="GF12" s="797">
        <v>4.1500000000000004</v>
      </c>
      <c r="GG12" s="66"/>
      <c r="GH12" s="66"/>
      <c r="GI12" s="66" t="s">
        <v>80</v>
      </c>
      <c r="GJ12" s="82">
        <v>12</v>
      </c>
      <c r="GK12" s="82">
        <v>12</v>
      </c>
      <c r="GL12" s="82">
        <v>12</v>
      </c>
      <c r="GM12" s="799">
        <v>12</v>
      </c>
      <c r="GN12" s="66"/>
      <c r="GO12" s="66"/>
      <c r="GP12" s="66"/>
      <c r="GQ12" s="66"/>
      <c r="GR12" s="66"/>
      <c r="GS12" s="66"/>
      <c r="GT12" s="903" t="s">
        <v>49</v>
      </c>
      <c r="GU12" s="904">
        <v>0</v>
      </c>
      <c r="GV12" s="905">
        <v>0</v>
      </c>
      <c r="GW12" s="905">
        <v>25116</v>
      </c>
      <c r="GX12" s="906">
        <v>0</v>
      </c>
      <c r="GY12" s="905"/>
      <c r="GZ12" s="905"/>
      <c r="HA12" s="905"/>
      <c r="HB12" s="905"/>
      <c r="HC12" s="909">
        <v>25116</v>
      </c>
      <c r="HD12" s="905">
        <v>7753</v>
      </c>
      <c r="HE12" s="907">
        <v>32869</v>
      </c>
      <c r="HF12" s="908"/>
      <c r="HG12" s="92"/>
      <c r="HH12" s="903" t="s">
        <v>49</v>
      </c>
      <c r="HI12" s="904">
        <v>0</v>
      </c>
      <c r="HJ12" s="905">
        <v>0</v>
      </c>
      <c r="HK12" s="905">
        <v>0</v>
      </c>
      <c r="HL12" s="906">
        <v>0</v>
      </c>
      <c r="HM12" s="905"/>
      <c r="HN12" s="905"/>
      <c r="HO12" s="905"/>
      <c r="HP12" s="905"/>
      <c r="HQ12" s="909">
        <v>0</v>
      </c>
      <c r="HR12" s="905">
        <v>0</v>
      </c>
      <c r="HS12" s="907">
        <v>0</v>
      </c>
      <c r="HT12" s="910"/>
      <c r="HU12" s="131"/>
      <c r="HV12" s="131"/>
      <c r="HW12" s="131"/>
      <c r="HX12" s="133"/>
      <c r="HY12" s="68"/>
      <c r="HZ12" s="68"/>
      <c r="IA12" s="232"/>
      <c r="IB12" s="232"/>
      <c r="IC12" s="533"/>
      <c r="ID12" s="530"/>
      <c r="IE12" s="18"/>
      <c r="IF12" s="527"/>
      <c r="IG12" s="221"/>
      <c r="IH12" s="106"/>
      <c r="II12" s="106"/>
      <c r="IJ12" s="106"/>
      <c r="IK12" s="66"/>
      <c r="IM12" s="59" t="s">
        <v>36</v>
      </c>
      <c r="IN12" s="899">
        <v>9150</v>
      </c>
      <c r="IO12" s="900">
        <v>8627</v>
      </c>
      <c r="IP12" s="901">
        <v>6.06</v>
      </c>
      <c r="IQ12" s="63"/>
      <c r="IR12" s="63"/>
      <c r="IS12" s="764" t="s">
        <v>78</v>
      </c>
      <c r="IT12" s="741">
        <v>213</v>
      </c>
      <c r="IU12" s="742">
        <v>52</v>
      </c>
      <c r="IV12" s="743">
        <v>183</v>
      </c>
      <c r="IW12" s="741">
        <v>448</v>
      </c>
      <c r="IX12" s="744">
        <v>556</v>
      </c>
      <c r="IY12" s="745">
        <v>-19.420000000000002</v>
      </c>
      <c r="IZ12" s="66"/>
      <c r="JA12" s="902" t="s">
        <v>79</v>
      </c>
      <c r="JB12" s="795">
        <v>63.88</v>
      </c>
      <c r="JC12" s="796">
        <v>62.32</v>
      </c>
      <c r="JD12" s="797">
        <v>2.5</v>
      </c>
      <c r="JE12" s="795">
        <v>54.97</v>
      </c>
      <c r="JF12" s="796">
        <v>51.25</v>
      </c>
      <c r="JG12" s="797">
        <v>7.26</v>
      </c>
      <c r="JH12" s="795">
        <v>61.68</v>
      </c>
      <c r="JI12" s="796">
        <v>59.62</v>
      </c>
      <c r="JJ12" s="797">
        <v>3.46</v>
      </c>
      <c r="JK12" s="66"/>
      <c r="JL12" s="66"/>
      <c r="JM12" s="66" t="s">
        <v>80</v>
      </c>
      <c r="JN12" s="82">
        <v>12</v>
      </c>
      <c r="JO12" s="82">
        <v>12</v>
      </c>
      <c r="JP12" s="82">
        <v>12</v>
      </c>
      <c r="JQ12" s="799">
        <v>12</v>
      </c>
      <c r="JR12" s="66"/>
      <c r="JS12" s="66"/>
      <c r="JT12" s="66"/>
      <c r="JU12" s="66"/>
      <c r="JV12" s="66"/>
      <c r="JW12" s="66"/>
      <c r="JX12" s="903" t="s">
        <v>49</v>
      </c>
      <c r="JY12" s="904">
        <v>2063</v>
      </c>
      <c r="JZ12" s="905">
        <v>0</v>
      </c>
      <c r="KA12" s="905">
        <v>23519</v>
      </c>
      <c r="KB12" s="911">
        <v>0</v>
      </c>
      <c r="KC12" s="912"/>
      <c r="KD12" s="912"/>
      <c r="KE12" s="912"/>
      <c r="KF12" s="912"/>
      <c r="KG12" s="913">
        <v>25582</v>
      </c>
      <c r="KH12" s="905">
        <v>15572</v>
      </c>
      <c r="KI12" s="907">
        <v>41154</v>
      </c>
      <c r="KJ12" s="908"/>
      <c r="KK12" s="92"/>
      <c r="KL12" s="903" t="s">
        <v>49</v>
      </c>
      <c r="KM12" s="904">
        <v>505</v>
      </c>
      <c r="KN12" s="905">
        <v>0</v>
      </c>
      <c r="KO12" s="905">
        <v>1933</v>
      </c>
      <c r="KP12" s="911">
        <v>0</v>
      </c>
      <c r="KQ12" s="912"/>
      <c r="KR12" s="912"/>
      <c r="KS12" s="912"/>
      <c r="KT12" s="912"/>
      <c r="KU12" s="913">
        <v>2438</v>
      </c>
      <c r="KV12" s="905">
        <v>938</v>
      </c>
      <c r="KW12" s="907">
        <v>3376</v>
      </c>
      <c r="KX12" s="532"/>
      <c r="KY12" s="131"/>
      <c r="KZ12" s="131"/>
      <c r="LA12" s="131"/>
      <c r="LB12" s="133"/>
      <c r="LC12" s="68"/>
      <c r="LD12" s="68"/>
      <c r="LE12" s="232"/>
      <c r="LF12" s="232"/>
      <c r="LG12" s="533"/>
      <c r="LH12" s="530"/>
      <c r="LI12" s="18"/>
      <c r="LJ12" s="527"/>
      <c r="LK12" s="221"/>
      <c r="LL12" s="106"/>
      <c r="LM12" s="106"/>
      <c r="LN12" s="106"/>
      <c r="LO12" s="106"/>
      <c r="LQ12" s="59" t="s">
        <v>36</v>
      </c>
      <c r="LR12" s="57">
        <v>27302</v>
      </c>
      <c r="LS12" s="900">
        <v>26066</v>
      </c>
      <c r="LT12" s="914">
        <v>4.74</v>
      </c>
      <c r="LU12" s="63"/>
      <c r="LV12" s="63"/>
      <c r="LW12" s="764" t="s">
        <v>78</v>
      </c>
      <c r="LX12" s="57">
        <v>1989</v>
      </c>
      <c r="LY12" s="756">
        <v>2065</v>
      </c>
      <c r="LZ12" s="757">
        <v>-3.68</v>
      </c>
      <c r="MA12" s="73"/>
      <c r="MB12" s="902" t="s">
        <v>79</v>
      </c>
      <c r="MC12" s="795">
        <v>125.71</v>
      </c>
      <c r="MD12" s="796">
        <v>120.94</v>
      </c>
      <c r="ME12" s="797">
        <v>3.94</v>
      </c>
      <c r="MF12" s="795">
        <v>86.51</v>
      </c>
      <c r="MG12" s="796">
        <v>82.26</v>
      </c>
      <c r="MH12" s="797">
        <v>5.17</v>
      </c>
      <c r="MI12" s="795">
        <v>115.83</v>
      </c>
      <c r="MJ12" s="796">
        <v>111.37</v>
      </c>
      <c r="MK12" s="797">
        <v>4</v>
      </c>
      <c r="ML12" s="4"/>
      <c r="MM12" s="4"/>
      <c r="MN12" s="4" t="s">
        <v>80</v>
      </c>
      <c r="MO12" s="821">
        <v>12</v>
      </c>
      <c r="MP12" s="821">
        <v>12</v>
      </c>
      <c r="MQ12" s="821">
        <v>12</v>
      </c>
      <c r="MR12" s="821">
        <v>12</v>
      </c>
      <c r="MS12" s="821">
        <v>12</v>
      </c>
      <c r="MT12" s="157"/>
      <c r="MU12" s="159"/>
      <c r="MV12" s="159"/>
      <c r="MW12" s="164"/>
      <c r="MX12" s="159"/>
      <c r="MY12" s="159"/>
      <c r="MZ12" s="915" t="s">
        <v>49</v>
      </c>
      <c r="NA12" s="916">
        <v>9265</v>
      </c>
      <c r="NB12" s="917">
        <v>0</v>
      </c>
      <c r="NC12" s="917">
        <v>84703</v>
      </c>
      <c r="ND12" s="918">
        <v>0</v>
      </c>
      <c r="NE12" s="917"/>
      <c r="NF12" s="917"/>
      <c r="NG12" s="917"/>
      <c r="NH12" s="917"/>
      <c r="NI12" s="919">
        <v>93968</v>
      </c>
      <c r="NJ12" s="916">
        <v>81765</v>
      </c>
      <c r="NK12" s="919">
        <v>175733</v>
      </c>
      <c r="NL12" s="585"/>
      <c r="NM12" s="585"/>
      <c r="NN12" s="916" t="s">
        <v>49</v>
      </c>
      <c r="NO12" s="916">
        <v>4421</v>
      </c>
      <c r="NP12" s="917">
        <v>0</v>
      </c>
      <c r="NQ12" s="917">
        <v>3548</v>
      </c>
      <c r="NR12" s="918">
        <v>0</v>
      </c>
      <c r="NS12" s="917"/>
      <c r="NT12" s="917"/>
      <c r="NU12" s="917"/>
      <c r="NV12" s="917"/>
      <c r="NW12" s="919">
        <v>7969</v>
      </c>
      <c r="NX12" s="916">
        <v>2552</v>
      </c>
      <c r="NY12" s="919">
        <v>10521</v>
      </c>
    </row>
    <row r="13" spans="1:390" ht="23.25" customHeight="1" thickTop="1" thickBot="1" x14ac:dyDescent="0.3">
      <c r="A13" s="58" t="s">
        <v>204</v>
      </c>
      <c r="B13" s="920">
        <v>1.95</v>
      </c>
      <c r="C13" s="921">
        <v>1.9</v>
      </c>
      <c r="D13" s="739">
        <v>0.05</v>
      </c>
      <c r="E13" s="63"/>
      <c r="F13" s="63"/>
      <c r="G13" s="764" t="s">
        <v>82</v>
      </c>
      <c r="H13" s="741">
        <v>23</v>
      </c>
      <c r="I13" s="742">
        <v>8</v>
      </c>
      <c r="J13" s="743">
        <v>10</v>
      </c>
      <c r="K13" s="741">
        <v>41</v>
      </c>
      <c r="L13" s="744">
        <v>34</v>
      </c>
      <c r="M13" s="745">
        <v>20.59</v>
      </c>
      <c r="N13" s="66"/>
      <c r="O13" s="922" t="s">
        <v>83</v>
      </c>
      <c r="P13" s="923">
        <v>2073.58</v>
      </c>
      <c r="Q13" s="924">
        <v>1965.69</v>
      </c>
      <c r="R13" s="925">
        <v>5.49</v>
      </c>
      <c r="S13" s="926">
        <v>1305.2199999999998</v>
      </c>
      <c r="T13" s="924">
        <v>1240.0800000000002</v>
      </c>
      <c r="U13" s="925">
        <v>5.25</v>
      </c>
      <c r="V13" s="926">
        <v>1849.69</v>
      </c>
      <c r="W13" s="924">
        <v>1757.5200000000002</v>
      </c>
      <c r="X13" s="925">
        <v>5.24</v>
      </c>
      <c r="Y13" s="66"/>
      <c r="Z13" s="66"/>
      <c r="AA13" s="66" t="s">
        <v>84</v>
      </c>
      <c r="AB13" s="82">
        <v>11</v>
      </c>
      <c r="AC13" s="82">
        <v>11</v>
      </c>
      <c r="AD13" s="82">
        <v>11</v>
      </c>
      <c r="AE13" s="799">
        <v>11</v>
      </c>
      <c r="AF13" s="66"/>
      <c r="AG13" s="66"/>
      <c r="AH13" s="66"/>
      <c r="AI13" s="66"/>
      <c r="AJ13" s="66"/>
      <c r="AK13" s="66"/>
      <c r="AL13" s="77"/>
      <c r="AM13" s="927"/>
      <c r="AN13" s="927"/>
      <c r="AO13" s="927"/>
      <c r="AP13" s="927"/>
      <c r="AQ13" s="927"/>
      <c r="AR13" s="927"/>
      <c r="AS13" s="927"/>
      <c r="AT13" s="927"/>
      <c r="AU13" s="927"/>
      <c r="AV13" s="928"/>
      <c r="AW13" s="928"/>
      <c r="AX13" s="167"/>
      <c r="AY13" s="66"/>
      <c r="AZ13" s="77"/>
      <c r="BA13" s="927"/>
      <c r="BB13" s="927"/>
      <c r="BC13" s="927"/>
      <c r="BD13" s="927"/>
      <c r="BE13" s="927"/>
      <c r="BF13" s="927"/>
      <c r="BG13" s="927"/>
      <c r="BH13" s="927"/>
      <c r="BI13" s="927"/>
      <c r="BJ13" s="928"/>
      <c r="BK13" s="928"/>
      <c r="BL13" s="167"/>
      <c r="BM13" s="137"/>
      <c r="BN13" s="137"/>
      <c r="BO13" s="137"/>
      <c r="BP13" s="136"/>
      <c r="BQ13" s="65"/>
      <c r="BR13" s="68"/>
      <c r="BS13" s="578"/>
      <c r="BT13" s="578"/>
      <c r="BU13" s="533"/>
      <c r="BV13" s="579"/>
      <c r="BW13" s="18"/>
      <c r="BX13" s="527"/>
      <c r="BY13" s="221"/>
      <c r="BZ13" s="106"/>
      <c r="CA13" s="106"/>
      <c r="CB13" s="106"/>
      <c r="CC13" s="66"/>
      <c r="CD13" s="66"/>
      <c r="CE13" s="58" t="s">
        <v>204</v>
      </c>
      <c r="CF13" s="920">
        <v>1.86</v>
      </c>
      <c r="CG13" s="921">
        <v>1.91</v>
      </c>
      <c r="CH13" s="739">
        <v>-0.05</v>
      </c>
      <c r="CI13" s="63"/>
      <c r="CJ13" s="63"/>
      <c r="CK13" s="764" t="s">
        <v>82</v>
      </c>
      <c r="CL13" s="741">
        <v>7</v>
      </c>
      <c r="CM13" s="742">
        <v>5</v>
      </c>
      <c r="CN13" s="743">
        <v>3</v>
      </c>
      <c r="CO13" s="741">
        <v>15</v>
      </c>
      <c r="CP13" s="744">
        <v>18</v>
      </c>
      <c r="CQ13" s="745">
        <v>-16.670000000000002</v>
      </c>
      <c r="CR13" s="66"/>
      <c r="CS13" s="922" t="s">
        <v>83</v>
      </c>
      <c r="CT13" s="923">
        <v>2161.1099999999997</v>
      </c>
      <c r="CU13" s="924">
        <v>2062.34</v>
      </c>
      <c r="CV13" s="925">
        <v>4.79</v>
      </c>
      <c r="CW13" s="926">
        <v>1323.9299999999998</v>
      </c>
      <c r="CX13" s="924">
        <v>1257.92</v>
      </c>
      <c r="CY13" s="925">
        <v>5.25</v>
      </c>
      <c r="CZ13" s="926">
        <v>1949.8700000000001</v>
      </c>
      <c r="DA13" s="924">
        <v>1863.7799999999997</v>
      </c>
      <c r="DB13" s="925">
        <v>4.62</v>
      </c>
      <c r="DC13" s="66"/>
      <c r="DD13" s="66"/>
      <c r="DE13" s="66" t="s">
        <v>84</v>
      </c>
      <c r="DF13" s="82">
        <v>11</v>
      </c>
      <c r="DG13" s="82">
        <v>11</v>
      </c>
      <c r="DH13" s="82">
        <v>11</v>
      </c>
      <c r="DI13" s="799">
        <v>11</v>
      </c>
      <c r="DJ13" s="66"/>
      <c r="DK13" s="66"/>
      <c r="DL13" s="66"/>
      <c r="DM13" s="66"/>
      <c r="DN13" s="66"/>
      <c r="DO13" s="66"/>
      <c r="DP13" s="77"/>
      <c r="DQ13" s="927"/>
      <c r="DR13" s="927"/>
      <c r="DS13" s="927"/>
      <c r="DT13" s="927"/>
      <c r="DU13" s="927"/>
      <c r="DV13" s="927"/>
      <c r="DW13" s="927"/>
      <c r="DX13" s="927"/>
      <c r="DY13" s="927"/>
      <c r="DZ13" s="928"/>
      <c r="EA13" s="928"/>
      <c r="EB13" s="167"/>
      <c r="EC13" s="66"/>
      <c r="ED13" s="77"/>
      <c r="EE13" s="927"/>
      <c r="EF13" s="927"/>
      <c r="EG13" s="927"/>
      <c r="EH13" s="927"/>
      <c r="EI13" s="927"/>
      <c r="EJ13" s="927"/>
      <c r="EK13" s="927"/>
      <c r="EL13" s="927"/>
      <c r="EM13" s="927"/>
      <c r="EN13" s="928"/>
      <c r="EO13" s="928"/>
      <c r="EP13" s="167"/>
      <c r="EQ13" s="137"/>
      <c r="ER13" s="137"/>
      <c r="ES13" s="137"/>
      <c r="ET13" s="136"/>
      <c r="EU13" s="65"/>
      <c r="EV13" s="68"/>
      <c r="EW13" s="578"/>
      <c r="EX13" s="578"/>
      <c r="EY13" s="533"/>
      <c r="EZ13" s="579"/>
      <c r="FA13" s="18"/>
      <c r="FB13" s="527"/>
      <c r="FC13" s="221"/>
      <c r="FD13" s="106"/>
      <c r="FE13" s="106"/>
      <c r="FF13" s="106"/>
      <c r="FG13" s="66"/>
      <c r="FH13" s="66"/>
      <c r="FI13" s="58" t="s">
        <v>204</v>
      </c>
      <c r="FJ13" s="920">
        <v>1.95</v>
      </c>
      <c r="FK13" s="921">
        <v>1.94</v>
      </c>
      <c r="FL13" s="739">
        <v>0.01</v>
      </c>
      <c r="FM13" s="63"/>
      <c r="FN13" s="63"/>
      <c r="FO13" s="764" t="s">
        <v>82</v>
      </c>
      <c r="FP13" s="741">
        <v>28</v>
      </c>
      <c r="FQ13" s="742">
        <v>52</v>
      </c>
      <c r="FR13" s="743">
        <v>65</v>
      </c>
      <c r="FS13" s="741">
        <v>145</v>
      </c>
      <c r="FT13" s="744">
        <v>181</v>
      </c>
      <c r="FU13" s="745">
        <v>-19.89</v>
      </c>
      <c r="FV13" s="66"/>
      <c r="FW13" s="922" t="s">
        <v>83</v>
      </c>
      <c r="FX13" s="923">
        <v>2141.46</v>
      </c>
      <c r="FY13" s="924">
        <v>2007.96</v>
      </c>
      <c r="FZ13" s="925">
        <v>6.65</v>
      </c>
      <c r="GA13" s="926">
        <v>1268.53</v>
      </c>
      <c r="GB13" s="924">
        <v>1182.7100000000003</v>
      </c>
      <c r="GC13" s="925">
        <v>7.26</v>
      </c>
      <c r="GD13" s="926">
        <v>1956.1000000000001</v>
      </c>
      <c r="GE13" s="924">
        <v>1837.14</v>
      </c>
      <c r="GF13" s="925">
        <v>6.48</v>
      </c>
      <c r="GG13" s="66"/>
      <c r="GH13" s="66"/>
      <c r="GI13" s="66" t="s">
        <v>84</v>
      </c>
      <c r="GJ13" s="82">
        <v>11</v>
      </c>
      <c r="GK13" s="82">
        <v>11</v>
      </c>
      <c r="GL13" s="82">
        <v>11</v>
      </c>
      <c r="GM13" s="799">
        <v>11</v>
      </c>
      <c r="GN13" s="66"/>
      <c r="GO13" s="66"/>
      <c r="GP13" s="66"/>
      <c r="GQ13" s="66"/>
      <c r="GR13" s="66"/>
      <c r="GS13" s="66"/>
      <c r="GT13" s="77"/>
      <c r="GU13" s="927"/>
      <c r="GV13" s="927"/>
      <c r="GW13" s="927"/>
      <c r="GX13" s="927"/>
      <c r="GY13" s="927"/>
      <c r="GZ13" s="927"/>
      <c r="HA13" s="927"/>
      <c r="HB13" s="927"/>
      <c r="HC13" s="927"/>
      <c r="HD13" s="928"/>
      <c r="HE13" s="928"/>
      <c r="HF13" s="167"/>
      <c r="HG13" s="66"/>
      <c r="HH13" s="77"/>
      <c r="HI13" s="927"/>
      <c r="HJ13" s="927"/>
      <c r="HK13" s="927"/>
      <c r="HL13" s="927"/>
      <c r="HM13" s="927"/>
      <c r="HN13" s="927"/>
      <c r="HO13" s="927"/>
      <c r="HP13" s="927"/>
      <c r="HQ13" s="927"/>
      <c r="HR13" s="928"/>
      <c r="HS13" s="928"/>
      <c r="HT13" s="167"/>
      <c r="HU13" s="137"/>
      <c r="HV13" s="137"/>
      <c r="HW13" s="137"/>
      <c r="HX13" s="136"/>
      <c r="HY13" s="65"/>
      <c r="HZ13" s="68"/>
      <c r="IA13" s="578"/>
      <c r="IB13" s="578"/>
      <c r="IC13" s="533"/>
      <c r="ID13" s="579"/>
      <c r="IE13" s="18"/>
      <c r="IF13" s="527"/>
      <c r="IG13" s="221"/>
      <c r="IH13" s="106"/>
      <c r="II13" s="106"/>
      <c r="IJ13" s="106"/>
      <c r="IK13" s="66"/>
      <c r="IM13" s="58" t="s">
        <v>204</v>
      </c>
      <c r="IN13" s="920">
        <v>2.15</v>
      </c>
      <c r="IO13" s="921">
        <v>2.15</v>
      </c>
      <c r="IP13" s="739">
        <v>0</v>
      </c>
      <c r="IQ13" s="63"/>
      <c r="IR13" s="63"/>
      <c r="IS13" s="764" t="s">
        <v>82</v>
      </c>
      <c r="IT13" s="741">
        <v>65</v>
      </c>
      <c r="IU13" s="742">
        <v>51</v>
      </c>
      <c r="IV13" s="743">
        <v>81</v>
      </c>
      <c r="IW13" s="741">
        <v>197</v>
      </c>
      <c r="IX13" s="744">
        <v>184</v>
      </c>
      <c r="IY13" s="745">
        <v>7.07</v>
      </c>
      <c r="IZ13" s="66"/>
      <c r="JA13" s="922" t="s">
        <v>83</v>
      </c>
      <c r="JB13" s="923">
        <v>1869.96</v>
      </c>
      <c r="JC13" s="924">
        <v>1783.01</v>
      </c>
      <c r="JD13" s="925">
        <v>4.88</v>
      </c>
      <c r="JE13" s="926">
        <v>1141.8</v>
      </c>
      <c r="JF13" s="924">
        <v>1089.28</v>
      </c>
      <c r="JG13" s="925">
        <v>4.82</v>
      </c>
      <c r="JH13" s="926">
        <v>1689.76</v>
      </c>
      <c r="JI13" s="924">
        <v>1613.4899999999998</v>
      </c>
      <c r="JJ13" s="925">
        <v>4.7300000000000004</v>
      </c>
      <c r="JK13" s="66"/>
      <c r="JL13" s="66"/>
      <c r="JM13" s="66" t="s">
        <v>84</v>
      </c>
      <c r="JN13" s="82">
        <v>11</v>
      </c>
      <c r="JO13" s="82">
        <v>11</v>
      </c>
      <c r="JP13" s="82">
        <v>11</v>
      </c>
      <c r="JQ13" s="799">
        <v>11</v>
      </c>
      <c r="JR13" s="66"/>
      <c r="JS13" s="66"/>
      <c r="JT13" s="66"/>
      <c r="JU13" s="66"/>
      <c r="JV13" s="66"/>
      <c r="JW13" s="66"/>
      <c r="JX13" s="77"/>
      <c r="JY13" s="927"/>
      <c r="JZ13" s="927"/>
      <c r="KA13" s="927"/>
      <c r="KB13" s="927"/>
      <c r="KC13" s="927"/>
      <c r="KD13" s="927"/>
      <c r="KE13" s="927"/>
      <c r="KF13" s="927"/>
      <c r="KG13" s="927"/>
      <c r="KH13" s="928"/>
      <c r="KI13" s="928"/>
      <c r="KJ13" s="167"/>
      <c r="KK13" s="66"/>
      <c r="KL13" s="77"/>
      <c r="KM13" s="927"/>
      <c r="KN13" s="927"/>
      <c r="KO13" s="927"/>
      <c r="KP13" s="927"/>
      <c r="KQ13" s="927"/>
      <c r="KR13" s="927"/>
      <c r="KS13" s="927"/>
      <c r="KT13" s="927"/>
      <c r="KU13" s="927"/>
      <c r="KV13" s="928"/>
      <c r="KW13" s="928"/>
      <c r="KX13" s="19"/>
      <c r="KY13" s="137"/>
      <c r="KZ13" s="137"/>
      <c r="LA13" s="137"/>
      <c r="LB13" s="136"/>
      <c r="LC13" s="65"/>
      <c r="LD13" s="68"/>
      <c r="LE13" s="578"/>
      <c r="LF13" s="578"/>
      <c r="LG13" s="533"/>
      <c r="LH13" s="579"/>
      <c r="LI13" s="18"/>
      <c r="LJ13" s="527"/>
      <c r="LK13" s="221"/>
      <c r="LL13" s="106"/>
      <c r="LM13" s="106"/>
      <c r="LN13" s="106"/>
      <c r="LO13" s="106"/>
      <c r="LQ13" s="58" t="s">
        <v>81</v>
      </c>
      <c r="LR13" s="929">
        <v>1.98</v>
      </c>
      <c r="LS13" s="921">
        <v>1.98</v>
      </c>
      <c r="LT13" s="755">
        <v>0</v>
      </c>
      <c r="LU13" s="63"/>
      <c r="LV13" s="63"/>
      <c r="LW13" s="764" t="s">
        <v>82</v>
      </c>
      <c r="LX13" s="57">
        <v>398</v>
      </c>
      <c r="LY13" s="756">
        <v>417</v>
      </c>
      <c r="LZ13" s="757">
        <v>-4.5599999999999996</v>
      </c>
      <c r="MA13" s="73"/>
      <c r="MB13" s="930" t="s">
        <v>83</v>
      </c>
      <c r="MC13" s="923">
        <v>2052.19</v>
      </c>
      <c r="MD13" s="931">
        <v>1948.0599999999997</v>
      </c>
      <c r="ME13" s="932">
        <v>5.35</v>
      </c>
      <c r="MF13" s="923">
        <v>1260.72</v>
      </c>
      <c r="MG13" s="931">
        <v>1194.0999999999999</v>
      </c>
      <c r="MH13" s="932">
        <v>5.58</v>
      </c>
      <c r="MI13" s="923">
        <v>1852.6199999999997</v>
      </c>
      <c r="MJ13" s="931">
        <v>1761.5500000000002</v>
      </c>
      <c r="MK13" s="932">
        <v>5.17</v>
      </c>
      <c r="ML13" s="4"/>
      <c r="MM13" s="4"/>
      <c r="MN13" s="4" t="s">
        <v>84</v>
      </c>
      <c r="MO13" s="821">
        <v>11</v>
      </c>
      <c r="MP13" s="821">
        <v>11</v>
      </c>
      <c r="MQ13" s="821">
        <v>11</v>
      </c>
      <c r="MR13" s="821">
        <v>11</v>
      </c>
      <c r="MS13" s="821">
        <v>11</v>
      </c>
      <c r="MT13" s="157"/>
      <c r="MU13" s="159"/>
      <c r="MV13" s="159"/>
      <c r="MW13" s="164"/>
      <c r="MX13" s="159"/>
      <c r="MY13" s="159"/>
      <c r="MZ13" s="99"/>
      <c r="NA13" s="585"/>
      <c r="NB13" s="585"/>
      <c r="NC13" s="585"/>
      <c r="ND13" s="585"/>
      <c r="NE13" s="585"/>
      <c r="NF13" s="585"/>
      <c r="NG13" s="585"/>
      <c r="NH13" s="585"/>
      <c r="NI13" s="585"/>
      <c r="NJ13" s="933"/>
      <c r="NK13" s="934"/>
      <c r="NL13" s="585"/>
      <c r="NM13" s="585"/>
      <c r="NN13" s="585"/>
      <c r="NO13" s="585"/>
      <c r="NP13" s="585"/>
      <c r="NQ13" s="585"/>
      <c r="NR13" s="585"/>
      <c r="NS13" s="585"/>
      <c r="NT13" s="585"/>
      <c r="NU13" s="585"/>
      <c r="NV13" s="585"/>
      <c r="NW13" s="585"/>
      <c r="NX13" s="933"/>
      <c r="NY13" s="934"/>
    </row>
    <row r="14" spans="1:390" ht="23.25" customHeight="1" thickTop="1" thickBot="1" x14ac:dyDescent="0.3">
      <c r="A14" s="56" t="s">
        <v>56</v>
      </c>
      <c r="B14" s="20">
        <v>1.95</v>
      </c>
      <c r="C14" s="935">
        <v>1.91</v>
      </c>
      <c r="D14" s="763">
        <v>0.04</v>
      </c>
      <c r="E14" s="63"/>
      <c r="F14" s="63"/>
      <c r="G14" s="764" t="s">
        <v>85</v>
      </c>
      <c r="H14" s="741">
        <v>612</v>
      </c>
      <c r="I14" s="742">
        <v>378</v>
      </c>
      <c r="J14" s="743">
        <v>350</v>
      </c>
      <c r="K14" s="741">
        <v>1340</v>
      </c>
      <c r="L14" s="744">
        <v>857</v>
      </c>
      <c r="M14" s="745">
        <v>56.36</v>
      </c>
      <c r="N14" s="66"/>
      <c r="O14" s="49"/>
      <c r="P14" s="49"/>
      <c r="Q14" s="580"/>
      <c r="R14" s="2"/>
      <c r="S14" s="50"/>
      <c r="T14" s="118"/>
      <c r="U14" s="2"/>
      <c r="V14" s="50"/>
      <c r="W14" s="89"/>
      <c r="X14" s="2"/>
      <c r="Y14" s="66"/>
      <c r="Z14" s="92" t="s">
        <v>40</v>
      </c>
      <c r="AA14" s="92"/>
      <c r="AB14" s="936">
        <v>3069</v>
      </c>
      <c r="AC14" s="936">
        <v>3069</v>
      </c>
      <c r="AD14" s="936">
        <v>3069</v>
      </c>
      <c r="AE14" s="936">
        <v>3069</v>
      </c>
      <c r="AF14" s="66"/>
      <c r="AG14" s="66"/>
      <c r="AH14" s="66"/>
      <c r="AI14" s="66"/>
      <c r="AJ14" s="66"/>
      <c r="AK14" s="66"/>
      <c r="AL14" s="168" t="s">
        <v>86</v>
      </c>
      <c r="AM14" s="937"/>
      <c r="AN14" s="937"/>
      <c r="AO14" s="937"/>
      <c r="AP14" s="927"/>
      <c r="AQ14" s="927"/>
      <c r="AR14" s="927"/>
      <c r="AS14" s="927"/>
      <c r="AT14" s="927"/>
      <c r="AU14" s="938"/>
      <c r="AV14" s="938"/>
      <c r="AW14" s="869"/>
      <c r="AX14" s="167"/>
      <c r="AY14" s="66"/>
      <c r="AZ14" s="168" t="s">
        <v>87</v>
      </c>
      <c r="BA14" s="937"/>
      <c r="BB14" s="937"/>
      <c r="BC14" s="937"/>
      <c r="BD14" s="927"/>
      <c r="BE14" s="927"/>
      <c r="BF14" s="927"/>
      <c r="BG14" s="927"/>
      <c r="BH14" s="927"/>
      <c r="BI14" s="938"/>
      <c r="BJ14" s="938"/>
      <c r="BK14" s="939"/>
      <c r="BL14" s="167"/>
      <c r="BM14" s="519"/>
      <c r="BN14" s="519"/>
      <c r="BO14" s="519"/>
      <c r="BP14" s="133"/>
      <c r="BQ14" s="68"/>
      <c r="BR14" s="68"/>
      <c r="BS14" s="578"/>
      <c r="BT14" s="581"/>
      <c r="BU14" s="533"/>
      <c r="BV14" s="579"/>
      <c r="BW14" s="18"/>
      <c r="BX14" s="527"/>
      <c r="BY14" s="221"/>
      <c r="BZ14" s="106"/>
      <c r="CA14" s="106"/>
      <c r="CB14" s="106"/>
      <c r="CC14" s="66"/>
      <c r="CD14" s="66"/>
      <c r="CE14" s="56" t="s">
        <v>56</v>
      </c>
      <c r="CF14" s="20">
        <v>1.85</v>
      </c>
      <c r="CG14" s="935">
        <v>1.91</v>
      </c>
      <c r="CH14" s="763">
        <v>-0.06</v>
      </c>
      <c r="CI14" s="63"/>
      <c r="CJ14" s="63"/>
      <c r="CK14" s="764" t="s">
        <v>85</v>
      </c>
      <c r="CL14" s="741">
        <v>585</v>
      </c>
      <c r="CM14" s="742">
        <v>694</v>
      </c>
      <c r="CN14" s="743">
        <v>529</v>
      </c>
      <c r="CO14" s="741">
        <v>1808</v>
      </c>
      <c r="CP14" s="744">
        <v>1673</v>
      </c>
      <c r="CQ14" s="745">
        <v>8.07</v>
      </c>
      <c r="CR14" s="66"/>
      <c r="CS14" s="49"/>
      <c r="CT14" s="49"/>
      <c r="CU14" s="580"/>
      <c r="CV14" s="2"/>
      <c r="CW14" s="50"/>
      <c r="CX14" s="118"/>
      <c r="CY14" s="2"/>
      <c r="CZ14" s="50"/>
      <c r="DA14" s="89"/>
      <c r="DB14" s="2"/>
      <c r="DC14" s="66"/>
      <c r="DD14" s="92" t="s">
        <v>40</v>
      </c>
      <c r="DE14" s="92"/>
      <c r="DF14" s="936">
        <v>3069</v>
      </c>
      <c r="DG14" s="936">
        <v>3069</v>
      </c>
      <c r="DH14" s="936">
        <v>3069</v>
      </c>
      <c r="DI14" s="936">
        <v>3069</v>
      </c>
      <c r="DJ14" s="66"/>
      <c r="DK14" s="66"/>
      <c r="DL14" s="66"/>
      <c r="DM14" s="66"/>
      <c r="DN14" s="66"/>
      <c r="DO14" s="66"/>
      <c r="DP14" s="168" t="s">
        <v>86</v>
      </c>
      <c r="DQ14" s="937"/>
      <c r="DR14" s="937"/>
      <c r="DS14" s="937"/>
      <c r="DT14" s="927"/>
      <c r="DU14" s="927"/>
      <c r="DV14" s="927"/>
      <c r="DW14" s="927"/>
      <c r="DX14" s="927"/>
      <c r="DY14" s="938"/>
      <c r="DZ14" s="938"/>
      <c r="EA14" s="869"/>
      <c r="EB14" s="167"/>
      <c r="EC14" s="66"/>
      <c r="ED14" s="168" t="s">
        <v>87</v>
      </c>
      <c r="EE14" s="937"/>
      <c r="EF14" s="937"/>
      <c r="EG14" s="937"/>
      <c r="EH14" s="927"/>
      <c r="EI14" s="927"/>
      <c r="EJ14" s="927"/>
      <c r="EK14" s="927"/>
      <c r="EL14" s="927"/>
      <c r="EM14" s="938"/>
      <c r="EN14" s="938"/>
      <c r="EO14" s="939"/>
      <c r="EP14" s="167"/>
      <c r="EQ14" s="519"/>
      <c r="ER14" s="519"/>
      <c r="ES14" s="519"/>
      <c r="ET14" s="133"/>
      <c r="EU14" s="68"/>
      <c r="EV14" s="68"/>
      <c r="EW14" s="578"/>
      <c r="EX14" s="581"/>
      <c r="EY14" s="533"/>
      <c r="EZ14" s="579"/>
      <c r="FA14" s="18"/>
      <c r="FB14" s="527"/>
      <c r="FC14" s="221"/>
      <c r="FD14" s="106"/>
      <c r="FE14" s="106"/>
      <c r="FF14" s="106"/>
      <c r="FG14" s="66"/>
      <c r="FH14" s="66"/>
      <c r="FI14" s="56" t="s">
        <v>56</v>
      </c>
      <c r="FJ14" s="20">
        <v>1.95</v>
      </c>
      <c r="FK14" s="935">
        <v>1.94</v>
      </c>
      <c r="FL14" s="763">
        <v>0.01</v>
      </c>
      <c r="FM14" s="63"/>
      <c r="FN14" s="63"/>
      <c r="FO14" s="764" t="s">
        <v>85</v>
      </c>
      <c r="FP14" s="741">
        <v>391</v>
      </c>
      <c r="FQ14" s="742">
        <v>634</v>
      </c>
      <c r="FR14" s="743">
        <v>557</v>
      </c>
      <c r="FS14" s="741">
        <v>1582</v>
      </c>
      <c r="FT14" s="744">
        <v>1516</v>
      </c>
      <c r="FU14" s="745">
        <v>4.3499999999999996</v>
      </c>
      <c r="FV14" s="66"/>
      <c r="FW14" s="49"/>
      <c r="FX14" s="49"/>
      <c r="FY14" s="580"/>
      <c r="FZ14" s="2"/>
      <c r="GA14" s="50"/>
      <c r="GB14" s="118"/>
      <c r="GC14" s="2"/>
      <c r="GD14" s="50"/>
      <c r="GE14" s="89"/>
      <c r="GF14" s="2"/>
      <c r="GG14" s="66"/>
      <c r="GH14" s="92" t="s">
        <v>40</v>
      </c>
      <c r="GI14" s="92"/>
      <c r="GJ14" s="936">
        <v>3069</v>
      </c>
      <c r="GK14" s="936">
        <v>3069</v>
      </c>
      <c r="GL14" s="936">
        <v>3069</v>
      </c>
      <c r="GM14" s="936">
        <v>3069</v>
      </c>
      <c r="GN14" s="66"/>
      <c r="GO14" s="66"/>
      <c r="GP14" s="66"/>
      <c r="GQ14" s="66"/>
      <c r="GR14" s="66"/>
      <c r="GS14" s="66"/>
      <c r="GT14" s="168" t="s">
        <v>86</v>
      </c>
      <c r="GU14" s="937"/>
      <c r="GV14" s="937"/>
      <c r="GW14" s="937"/>
      <c r="GX14" s="927"/>
      <c r="GY14" s="927"/>
      <c r="GZ14" s="927"/>
      <c r="HA14" s="927"/>
      <c r="HB14" s="927"/>
      <c r="HC14" s="938"/>
      <c r="HD14" s="938"/>
      <c r="HE14" s="869"/>
      <c r="HF14" s="167"/>
      <c r="HG14" s="66"/>
      <c r="HH14" s="168" t="s">
        <v>87</v>
      </c>
      <c r="HI14" s="937"/>
      <c r="HJ14" s="937"/>
      <c r="HK14" s="937"/>
      <c r="HL14" s="927"/>
      <c r="HM14" s="927"/>
      <c r="HN14" s="927"/>
      <c r="HO14" s="927"/>
      <c r="HP14" s="927"/>
      <c r="HQ14" s="938"/>
      <c r="HR14" s="938"/>
      <c r="HS14" s="939"/>
      <c r="HT14" s="167"/>
      <c r="HU14" s="519"/>
      <c r="HV14" s="519"/>
      <c r="HW14" s="519"/>
      <c r="HX14" s="133"/>
      <c r="HY14" s="68"/>
      <c r="HZ14" s="68"/>
      <c r="IA14" s="578"/>
      <c r="IB14" s="581"/>
      <c r="IC14" s="533"/>
      <c r="ID14" s="579"/>
      <c r="IE14" s="18"/>
      <c r="IF14" s="527"/>
      <c r="IG14" s="221"/>
      <c r="IH14" s="106"/>
      <c r="II14" s="106"/>
      <c r="IJ14" s="106"/>
      <c r="IK14" s="66"/>
      <c r="IM14" s="56" t="s">
        <v>56</v>
      </c>
      <c r="IN14" s="20">
        <v>2.12</v>
      </c>
      <c r="IO14" s="935">
        <v>2.11</v>
      </c>
      <c r="IP14" s="763">
        <v>0.01</v>
      </c>
      <c r="IQ14" s="63"/>
      <c r="IR14" s="63"/>
      <c r="IS14" s="764" t="s">
        <v>85</v>
      </c>
      <c r="IT14" s="741">
        <v>945</v>
      </c>
      <c r="IU14" s="742">
        <v>1123</v>
      </c>
      <c r="IV14" s="743">
        <v>1326</v>
      </c>
      <c r="IW14" s="741">
        <v>3394</v>
      </c>
      <c r="IX14" s="744">
        <v>3164</v>
      </c>
      <c r="IY14" s="745">
        <v>7.27</v>
      </c>
      <c r="IZ14" s="66"/>
      <c r="JA14" s="49"/>
      <c r="JB14" s="49"/>
      <c r="JC14" s="580"/>
      <c r="JD14" s="2"/>
      <c r="JE14" s="50"/>
      <c r="JF14" s="118"/>
      <c r="JG14" s="2"/>
      <c r="JH14" s="50"/>
      <c r="JI14" s="89"/>
      <c r="JJ14" s="2"/>
      <c r="JK14" s="66"/>
      <c r="JL14" s="92" t="s">
        <v>40</v>
      </c>
      <c r="JM14" s="92"/>
      <c r="JN14" s="936">
        <v>3069</v>
      </c>
      <c r="JO14" s="936">
        <v>3069</v>
      </c>
      <c r="JP14" s="936">
        <v>3069</v>
      </c>
      <c r="JQ14" s="936">
        <v>3069</v>
      </c>
      <c r="JR14" s="66"/>
      <c r="JS14" s="66"/>
      <c r="JT14" s="66"/>
      <c r="JU14" s="66"/>
      <c r="JV14" s="66"/>
      <c r="JW14" s="66"/>
      <c r="JX14" s="168" t="s">
        <v>86</v>
      </c>
      <c r="JY14" s="937"/>
      <c r="JZ14" s="937"/>
      <c r="KA14" s="937"/>
      <c r="KB14" s="927"/>
      <c r="KC14" s="927"/>
      <c r="KD14" s="927"/>
      <c r="KE14" s="927"/>
      <c r="KF14" s="927"/>
      <c r="KG14" s="938"/>
      <c r="KH14" s="938"/>
      <c r="KI14" s="869"/>
      <c r="KJ14" s="167"/>
      <c r="KK14" s="66"/>
      <c r="KL14" s="168" t="s">
        <v>87</v>
      </c>
      <c r="KM14" s="937"/>
      <c r="KN14" s="937"/>
      <c r="KO14" s="937"/>
      <c r="KP14" s="927"/>
      <c r="KQ14" s="927"/>
      <c r="KR14" s="927"/>
      <c r="KS14" s="927"/>
      <c r="KT14" s="927"/>
      <c r="KU14" s="938"/>
      <c r="KV14" s="938"/>
      <c r="KW14" s="939"/>
      <c r="KX14" s="19"/>
      <c r="KY14" s="519"/>
      <c r="KZ14" s="519"/>
      <c r="LA14" s="519"/>
      <c r="LB14" s="133"/>
      <c r="LC14" s="68"/>
      <c r="LD14" s="68"/>
      <c r="LE14" s="578"/>
      <c r="LF14" s="581"/>
      <c r="LG14" s="533"/>
      <c r="LH14" s="579"/>
      <c r="LI14" s="18"/>
      <c r="LJ14" s="527"/>
      <c r="LK14" s="221"/>
      <c r="LL14" s="106"/>
      <c r="LM14" s="106"/>
      <c r="LN14" s="106"/>
      <c r="LO14" s="106"/>
      <c r="LQ14" s="56" t="s">
        <v>56</v>
      </c>
      <c r="LR14" s="940">
        <v>1.97</v>
      </c>
      <c r="LS14" s="935">
        <v>1.97</v>
      </c>
      <c r="LT14" s="780">
        <v>0</v>
      </c>
      <c r="LU14" s="63"/>
      <c r="LV14" s="63"/>
      <c r="LW14" s="764" t="s">
        <v>85</v>
      </c>
      <c r="LX14" s="57">
        <v>8124</v>
      </c>
      <c r="LY14" s="756">
        <v>7210</v>
      </c>
      <c r="LZ14" s="757">
        <v>12.68</v>
      </c>
      <c r="MA14" s="73"/>
      <c r="MB14" s="2"/>
      <c r="MC14" s="2"/>
      <c r="MD14" s="46"/>
      <c r="ME14" s="2"/>
      <c r="MF14" s="22"/>
      <c r="MG14" s="46"/>
      <c r="MH14" s="2"/>
      <c r="MI14" s="22"/>
      <c r="MJ14" s="46"/>
      <c r="MK14" s="2"/>
      <c r="ML14" s="4"/>
      <c r="MM14" s="781" t="s">
        <v>40</v>
      </c>
      <c r="MN14" s="781"/>
      <c r="MO14" s="782">
        <v>3069</v>
      </c>
      <c r="MP14" s="782">
        <v>3069</v>
      </c>
      <c r="MQ14" s="782">
        <v>3069</v>
      </c>
      <c r="MR14" s="782">
        <v>3069</v>
      </c>
      <c r="MS14" s="782">
        <v>3069</v>
      </c>
      <c r="MT14" s="157"/>
      <c r="MU14" s="159"/>
      <c r="MV14" s="159"/>
      <c r="MW14" s="164"/>
      <c r="MX14" s="159"/>
      <c r="MY14" s="159"/>
      <c r="MZ14" s="98" t="s">
        <v>86</v>
      </c>
      <c r="NA14" s="941"/>
      <c r="NB14" s="941"/>
      <c r="NC14" s="941"/>
      <c r="ND14" s="585"/>
      <c r="NE14" s="585"/>
      <c r="NF14" s="585"/>
      <c r="NG14" s="585"/>
      <c r="NH14" s="585"/>
      <c r="NI14" s="585"/>
      <c r="NJ14" s="585"/>
      <c r="NK14" s="934"/>
      <c r="NL14" s="585"/>
      <c r="NM14" s="585"/>
      <c r="NN14" s="942" t="s">
        <v>87</v>
      </c>
      <c r="NO14" s="941"/>
      <c r="NP14" s="941"/>
      <c r="NQ14" s="941"/>
      <c r="NR14" s="585"/>
      <c r="NS14" s="585"/>
      <c r="NT14" s="585"/>
      <c r="NU14" s="585"/>
      <c r="NV14" s="585"/>
      <c r="NW14" s="585"/>
      <c r="NX14" s="585"/>
      <c r="NY14" s="934"/>
    </row>
    <row r="15" spans="1:390" ht="23.25" customHeight="1" thickTop="1" thickBot="1" x14ac:dyDescent="0.3">
      <c r="A15" s="59" t="s">
        <v>36</v>
      </c>
      <c r="B15" s="943">
        <v>1.89</v>
      </c>
      <c r="C15" s="944">
        <v>1.83</v>
      </c>
      <c r="D15" s="901">
        <v>0.06</v>
      </c>
      <c r="E15" s="63"/>
      <c r="F15" s="63"/>
      <c r="G15" s="764" t="s">
        <v>88</v>
      </c>
      <c r="H15" s="741">
        <v>1</v>
      </c>
      <c r="I15" s="742">
        <v>1</v>
      </c>
      <c r="J15" s="743">
        <v>5</v>
      </c>
      <c r="K15" s="741">
        <v>7</v>
      </c>
      <c r="L15" s="744">
        <v>10</v>
      </c>
      <c r="M15" s="745">
        <v>-30</v>
      </c>
      <c r="N15" s="66"/>
      <c r="O15" s="23" t="s">
        <v>89</v>
      </c>
      <c r="P15" s="53"/>
      <c r="Q15" s="47"/>
      <c r="R15" s="53"/>
      <c r="S15" s="53"/>
      <c r="T15" s="47"/>
      <c r="U15" s="53"/>
      <c r="V15" s="53"/>
      <c r="W15" s="5"/>
      <c r="X15" s="96" t="s">
        <v>15</v>
      </c>
      <c r="Y15" s="66"/>
      <c r="Z15" s="66"/>
      <c r="AA15" s="66" t="s">
        <v>39</v>
      </c>
      <c r="AB15" s="799">
        <v>14</v>
      </c>
      <c r="AC15" s="799">
        <v>14</v>
      </c>
      <c r="AD15" s="799">
        <v>14</v>
      </c>
      <c r="AE15" s="799">
        <v>14</v>
      </c>
      <c r="AF15" s="66"/>
      <c r="AG15" s="66"/>
      <c r="AH15" s="66"/>
      <c r="AI15" s="66"/>
      <c r="AJ15" s="66"/>
      <c r="AK15" s="66"/>
      <c r="AL15" s="771" t="s">
        <v>90</v>
      </c>
      <c r="AM15" s="945" t="s">
        <v>22</v>
      </c>
      <c r="AN15" s="946"/>
      <c r="AO15" s="946"/>
      <c r="AP15" s="946"/>
      <c r="AQ15" s="946"/>
      <c r="AR15" s="946"/>
      <c r="AS15" s="946"/>
      <c r="AT15" s="946"/>
      <c r="AU15" s="947"/>
      <c r="AV15" s="948" t="s">
        <v>23</v>
      </c>
      <c r="AW15" s="949" t="s">
        <v>34</v>
      </c>
      <c r="AX15" s="167"/>
      <c r="AY15" s="66"/>
      <c r="AZ15" s="771" t="s">
        <v>90</v>
      </c>
      <c r="BA15" s="777" t="s">
        <v>22</v>
      </c>
      <c r="BB15" s="778"/>
      <c r="BC15" s="778"/>
      <c r="BD15" s="778"/>
      <c r="BE15" s="778"/>
      <c r="BF15" s="778"/>
      <c r="BG15" s="778"/>
      <c r="BH15" s="778"/>
      <c r="BI15" s="779"/>
      <c r="BJ15" s="948" t="s">
        <v>23</v>
      </c>
      <c r="BK15" s="949" t="s">
        <v>34</v>
      </c>
      <c r="BL15" s="167"/>
      <c r="BM15" s="519"/>
      <c r="BN15" s="519"/>
      <c r="BO15" s="519"/>
      <c r="BP15" s="133"/>
      <c r="BQ15" s="68"/>
      <c r="BR15" s="68"/>
      <c r="BS15" s="578"/>
      <c r="BT15" s="581"/>
      <c r="BU15" s="533"/>
      <c r="BV15" s="579"/>
      <c r="BW15" s="18"/>
      <c r="BX15" s="527"/>
      <c r="BY15" s="221"/>
      <c r="BZ15" s="106"/>
      <c r="CA15" s="106"/>
      <c r="CB15" s="106"/>
      <c r="CC15" s="66"/>
      <c r="CD15" s="66"/>
      <c r="CE15" s="59" t="s">
        <v>36</v>
      </c>
      <c r="CF15" s="943">
        <v>1.98</v>
      </c>
      <c r="CG15" s="944">
        <v>1.93</v>
      </c>
      <c r="CH15" s="901">
        <v>0.05</v>
      </c>
      <c r="CI15" s="63"/>
      <c r="CJ15" s="63"/>
      <c r="CK15" s="764" t="s">
        <v>88</v>
      </c>
      <c r="CL15" s="741">
        <v>0</v>
      </c>
      <c r="CM15" s="742">
        <v>8</v>
      </c>
      <c r="CN15" s="743">
        <v>4</v>
      </c>
      <c r="CO15" s="741">
        <v>12</v>
      </c>
      <c r="CP15" s="744">
        <v>5</v>
      </c>
      <c r="CQ15" s="745">
        <v>140</v>
      </c>
      <c r="CR15" s="66"/>
      <c r="CS15" s="23" t="s">
        <v>89</v>
      </c>
      <c r="CT15" s="53"/>
      <c r="CU15" s="47"/>
      <c r="CV15" s="53"/>
      <c r="CW15" s="53"/>
      <c r="CX15" s="47"/>
      <c r="CY15" s="53"/>
      <c r="CZ15" s="53"/>
      <c r="DA15" s="5"/>
      <c r="DB15" s="96" t="s">
        <v>15</v>
      </c>
      <c r="DC15" s="66"/>
      <c r="DD15" s="66"/>
      <c r="DE15" s="66" t="s">
        <v>39</v>
      </c>
      <c r="DF15" s="799">
        <v>14</v>
      </c>
      <c r="DG15" s="799">
        <v>14</v>
      </c>
      <c r="DH15" s="799">
        <v>14</v>
      </c>
      <c r="DI15" s="799">
        <v>14</v>
      </c>
      <c r="DJ15" s="66"/>
      <c r="DK15" s="66"/>
      <c r="DL15" s="66"/>
      <c r="DM15" s="66"/>
      <c r="DN15" s="66"/>
      <c r="DO15" s="66"/>
      <c r="DP15" s="771" t="s">
        <v>90</v>
      </c>
      <c r="DQ15" s="945" t="s">
        <v>22</v>
      </c>
      <c r="DR15" s="946"/>
      <c r="DS15" s="946"/>
      <c r="DT15" s="946"/>
      <c r="DU15" s="946"/>
      <c r="DV15" s="946"/>
      <c r="DW15" s="946"/>
      <c r="DX15" s="946"/>
      <c r="DY15" s="947"/>
      <c r="DZ15" s="948" t="s">
        <v>23</v>
      </c>
      <c r="EA15" s="949" t="s">
        <v>34</v>
      </c>
      <c r="EB15" s="167"/>
      <c r="EC15" s="66"/>
      <c r="ED15" s="771" t="s">
        <v>90</v>
      </c>
      <c r="EE15" s="777" t="s">
        <v>22</v>
      </c>
      <c r="EF15" s="778"/>
      <c r="EG15" s="778"/>
      <c r="EH15" s="778"/>
      <c r="EI15" s="778"/>
      <c r="EJ15" s="778"/>
      <c r="EK15" s="778"/>
      <c r="EL15" s="778"/>
      <c r="EM15" s="779"/>
      <c r="EN15" s="948" t="s">
        <v>23</v>
      </c>
      <c r="EO15" s="949" t="s">
        <v>34</v>
      </c>
      <c r="EP15" s="167"/>
      <c r="EQ15" s="519"/>
      <c r="ER15" s="519"/>
      <c r="ES15" s="519"/>
      <c r="ET15" s="133"/>
      <c r="EU15" s="68"/>
      <c r="EV15" s="68"/>
      <c r="EW15" s="578"/>
      <c r="EX15" s="581"/>
      <c r="EY15" s="533"/>
      <c r="EZ15" s="579"/>
      <c r="FA15" s="18"/>
      <c r="FB15" s="527"/>
      <c r="FC15" s="221"/>
      <c r="FD15" s="106"/>
      <c r="FE15" s="106"/>
      <c r="FF15" s="106"/>
      <c r="FG15" s="66"/>
      <c r="FH15" s="66"/>
      <c r="FI15" s="59" t="s">
        <v>36</v>
      </c>
      <c r="FJ15" s="943">
        <v>2.02</v>
      </c>
      <c r="FK15" s="944">
        <v>2</v>
      </c>
      <c r="FL15" s="901">
        <v>0.02</v>
      </c>
      <c r="FM15" s="63"/>
      <c r="FN15" s="63"/>
      <c r="FO15" s="764" t="s">
        <v>88</v>
      </c>
      <c r="FP15" s="741">
        <v>10</v>
      </c>
      <c r="FQ15" s="742">
        <v>25</v>
      </c>
      <c r="FR15" s="743">
        <v>25</v>
      </c>
      <c r="FS15" s="741">
        <v>60</v>
      </c>
      <c r="FT15" s="744">
        <v>74</v>
      </c>
      <c r="FU15" s="745">
        <v>-18.920000000000002</v>
      </c>
      <c r="FV15" s="66"/>
      <c r="FW15" s="23" t="s">
        <v>89</v>
      </c>
      <c r="FX15" s="53"/>
      <c r="FY15" s="47"/>
      <c r="FZ15" s="53"/>
      <c r="GA15" s="53"/>
      <c r="GB15" s="47"/>
      <c r="GC15" s="53"/>
      <c r="GD15" s="53"/>
      <c r="GE15" s="5"/>
      <c r="GF15" s="96" t="s">
        <v>15</v>
      </c>
      <c r="GG15" s="66"/>
      <c r="GH15" s="66"/>
      <c r="GI15" s="66" t="s">
        <v>39</v>
      </c>
      <c r="GJ15" s="799">
        <v>14</v>
      </c>
      <c r="GK15" s="799">
        <v>14</v>
      </c>
      <c r="GL15" s="799">
        <v>14</v>
      </c>
      <c r="GM15" s="799">
        <v>14</v>
      </c>
      <c r="GN15" s="66"/>
      <c r="GO15" s="66"/>
      <c r="GP15" s="66"/>
      <c r="GQ15" s="66"/>
      <c r="GR15" s="66"/>
      <c r="GS15" s="66"/>
      <c r="GT15" s="771" t="s">
        <v>90</v>
      </c>
      <c r="GU15" s="945" t="s">
        <v>22</v>
      </c>
      <c r="GV15" s="946"/>
      <c r="GW15" s="946"/>
      <c r="GX15" s="946"/>
      <c r="GY15" s="946"/>
      <c r="GZ15" s="946"/>
      <c r="HA15" s="946"/>
      <c r="HB15" s="946"/>
      <c r="HC15" s="947"/>
      <c r="HD15" s="948" t="s">
        <v>23</v>
      </c>
      <c r="HE15" s="949" t="s">
        <v>34</v>
      </c>
      <c r="HF15" s="167"/>
      <c r="HG15" s="66"/>
      <c r="HH15" s="771" t="s">
        <v>90</v>
      </c>
      <c r="HI15" s="777" t="s">
        <v>22</v>
      </c>
      <c r="HJ15" s="778"/>
      <c r="HK15" s="778"/>
      <c r="HL15" s="778"/>
      <c r="HM15" s="778"/>
      <c r="HN15" s="778"/>
      <c r="HO15" s="778"/>
      <c r="HP15" s="778"/>
      <c r="HQ15" s="779"/>
      <c r="HR15" s="948" t="s">
        <v>23</v>
      </c>
      <c r="HS15" s="949" t="s">
        <v>34</v>
      </c>
      <c r="HT15" s="167"/>
      <c r="HU15" s="519"/>
      <c r="HV15" s="519"/>
      <c r="HW15" s="519"/>
      <c r="HX15" s="133"/>
      <c r="HY15" s="68"/>
      <c r="HZ15" s="68"/>
      <c r="IA15" s="578"/>
      <c r="IB15" s="581"/>
      <c r="IC15" s="533"/>
      <c r="ID15" s="579"/>
      <c r="IE15" s="18"/>
      <c r="IF15" s="527"/>
      <c r="IG15" s="221"/>
      <c r="IH15" s="106"/>
      <c r="II15" s="106"/>
      <c r="IJ15" s="106"/>
      <c r="IK15" s="66"/>
      <c r="IM15" s="59" t="s">
        <v>36</v>
      </c>
      <c r="IN15" s="943">
        <v>2.38</v>
      </c>
      <c r="IO15" s="944">
        <v>2.4500000000000002</v>
      </c>
      <c r="IP15" s="901">
        <v>-7.0000000000000007E-2</v>
      </c>
      <c r="IQ15" s="63"/>
      <c r="IR15" s="63"/>
      <c r="IS15" s="764" t="s">
        <v>88</v>
      </c>
      <c r="IT15" s="741">
        <v>21</v>
      </c>
      <c r="IU15" s="742">
        <v>18</v>
      </c>
      <c r="IV15" s="743">
        <v>26</v>
      </c>
      <c r="IW15" s="741">
        <v>65</v>
      </c>
      <c r="IX15" s="744">
        <v>70</v>
      </c>
      <c r="IY15" s="745">
        <v>-7.14</v>
      </c>
      <c r="IZ15" s="66"/>
      <c r="JA15" s="23" t="s">
        <v>89</v>
      </c>
      <c r="JB15" s="53"/>
      <c r="JC15" s="47"/>
      <c r="JD15" s="53"/>
      <c r="JE15" s="53"/>
      <c r="JF15" s="47"/>
      <c r="JG15" s="53"/>
      <c r="JH15" s="53"/>
      <c r="JI15" s="5"/>
      <c r="JJ15" s="96" t="s">
        <v>15</v>
      </c>
      <c r="JK15" s="66"/>
      <c r="JL15" s="66"/>
      <c r="JM15" s="66" t="s">
        <v>39</v>
      </c>
      <c r="JN15" s="799">
        <v>14</v>
      </c>
      <c r="JO15" s="799">
        <v>14</v>
      </c>
      <c r="JP15" s="799">
        <v>14</v>
      </c>
      <c r="JQ15" s="799">
        <v>14</v>
      </c>
      <c r="JR15" s="66"/>
      <c r="JS15" s="66"/>
      <c r="JT15" s="66"/>
      <c r="JU15" s="66"/>
      <c r="JV15" s="66"/>
      <c r="JW15" s="66"/>
      <c r="JX15" s="771" t="s">
        <v>90</v>
      </c>
      <c r="JY15" s="945" t="s">
        <v>22</v>
      </c>
      <c r="JZ15" s="946"/>
      <c r="KA15" s="946"/>
      <c r="KB15" s="946"/>
      <c r="KC15" s="946"/>
      <c r="KD15" s="946"/>
      <c r="KE15" s="946"/>
      <c r="KF15" s="946"/>
      <c r="KG15" s="947"/>
      <c r="KH15" s="948" t="s">
        <v>23</v>
      </c>
      <c r="KI15" s="949" t="s">
        <v>34</v>
      </c>
      <c r="KJ15" s="167"/>
      <c r="KK15" s="66"/>
      <c r="KL15" s="771" t="s">
        <v>90</v>
      </c>
      <c r="KM15" s="777" t="s">
        <v>22</v>
      </c>
      <c r="KN15" s="778"/>
      <c r="KO15" s="778"/>
      <c r="KP15" s="778"/>
      <c r="KQ15" s="778"/>
      <c r="KR15" s="778"/>
      <c r="KS15" s="778"/>
      <c r="KT15" s="778"/>
      <c r="KU15" s="779"/>
      <c r="KV15" s="948" t="s">
        <v>23</v>
      </c>
      <c r="KW15" s="949" t="s">
        <v>34</v>
      </c>
      <c r="KX15" s="17"/>
      <c r="KY15" s="519"/>
      <c r="KZ15" s="519"/>
      <c r="LA15" s="519"/>
      <c r="LB15" s="133"/>
      <c r="LC15" s="68"/>
      <c r="LD15" s="68"/>
      <c r="LE15" s="578"/>
      <c r="LF15" s="581"/>
      <c r="LG15" s="533"/>
      <c r="LH15" s="579"/>
      <c r="LI15" s="18"/>
      <c r="LJ15" s="527"/>
      <c r="LK15" s="221"/>
      <c r="LL15" s="106"/>
      <c r="LM15" s="106"/>
      <c r="LN15" s="106"/>
      <c r="LO15" s="106"/>
      <c r="LQ15" s="59" t="s">
        <v>36</v>
      </c>
      <c r="LR15" s="950">
        <v>2.1</v>
      </c>
      <c r="LS15" s="944">
        <v>2.1</v>
      </c>
      <c r="LT15" s="914">
        <v>0</v>
      </c>
      <c r="LU15" s="63"/>
      <c r="LV15" s="63"/>
      <c r="LW15" s="764" t="s">
        <v>88</v>
      </c>
      <c r="LX15" s="57">
        <v>144</v>
      </c>
      <c r="LY15" s="756">
        <v>159</v>
      </c>
      <c r="LZ15" s="757">
        <v>-9.43</v>
      </c>
      <c r="MA15" s="73"/>
      <c r="MB15" s="523" t="s">
        <v>89</v>
      </c>
      <c r="MC15" s="60"/>
      <c r="MD15" s="228"/>
      <c r="ME15" s="60"/>
      <c r="MF15" s="60"/>
      <c r="MG15" s="228"/>
      <c r="MH15" s="60"/>
      <c r="MI15" s="60"/>
      <c r="MJ15" s="228"/>
      <c r="MK15" s="6" t="s">
        <v>15</v>
      </c>
      <c r="ML15" s="4"/>
      <c r="MM15" s="4"/>
      <c r="MN15" s="4" t="s">
        <v>39</v>
      </c>
      <c r="MO15" s="821">
        <v>14</v>
      </c>
      <c r="MP15" s="821">
        <v>14</v>
      </c>
      <c r="MQ15" s="821">
        <v>14</v>
      </c>
      <c r="MR15" s="821">
        <v>14</v>
      </c>
      <c r="MS15" s="821">
        <v>14</v>
      </c>
      <c r="MT15" s="157"/>
      <c r="MU15" s="159"/>
      <c r="MV15" s="159"/>
      <c r="MW15" s="164"/>
      <c r="MX15" s="159"/>
      <c r="MY15" s="159"/>
      <c r="MZ15" s="787" t="s">
        <v>90</v>
      </c>
      <c r="NA15" s="777" t="s">
        <v>22</v>
      </c>
      <c r="NB15" s="778"/>
      <c r="NC15" s="778"/>
      <c r="ND15" s="778"/>
      <c r="NE15" s="778"/>
      <c r="NF15" s="778"/>
      <c r="NG15" s="778"/>
      <c r="NH15" s="778"/>
      <c r="NI15" s="779"/>
      <c r="NJ15" s="856" t="s">
        <v>23</v>
      </c>
      <c r="NK15" s="856" t="s">
        <v>34</v>
      </c>
      <c r="NL15" s="585"/>
      <c r="NM15" s="585"/>
      <c r="NN15" s="951" t="s">
        <v>90</v>
      </c>
      <c r="NO15" s="952" t="s">
        <v>22</v>
      </c>
      <c r="NP15" s="953"/>
      <c r="NQ15" s="953"/>
      <c r="NR15" s="953"/>
      <c r="NS15" s="953"/>
      <c r="NT15" s="953"/>
      <c r="NU15" s="953"/>
      <c r="NV15" s="953"/>
      <c r="NW15" s="954"/>
      <c r="NX15" s="856" t="s">
        <v>23</v>
      </c>
      <c r="NY15" s="856" t="s">
        <v>34</v>
      </c>
    </row>
    <row r="16" spans="1:390" ht="29.25" customHeight="1" thickTop="1" thickBot="1" x14ac:dyDescent="0.3">
      <c r="A16" s="24" t="s">
        <v>91</v>
      </c>
      <c r="B16" s="955"/>
      <c r="C16" s="956"/>
      <c r="D16" s="763"/>
      <c r="E16" s="63"/>
      <c r="F16" s="63"/>
      <c r="G16" s="764" t="s">
        <v>92</v>
      </c>
      <c r="H16" s="741">
        <v>3946</v>
      </c>
      <c r="I16" s="742">
        <v>2452</v>
      </c>
      <c r="J16" s="743">
        <v>2648</v>
      </c>
      <c r="K16" s="741">
        <v>9046</v>
      </c>
      <c r="L16" s="744">
        <v>10288</v>
      </c>
      <c r="M16" s="745">
        <v>-12.07</v>
      </c>
      <c r="N16" s="66"/>
      <c r="O16" s="8" t="s">
        <v>21</v>
      </c>
      <c r="P16" s="9" t="s">
        <v>22</v>
      </c>
      <c r="Q16" s="957"/>
      <c r="R16" s="11"/>
      <c r="S16" s="9" t="s">
        <v>23</v>
      </c>
      <c r="T16" s="957"/>
      <c r="U16" s="11"/>
      <c r="V16" s="746" t="s">
        <v>24</v>
      </c>
      <c r="W16" s="747"/>
      <c r="X16" s="748"/>
      <c r="Y16" s="66"/>
      <c r="Z16" s="66"/>
      <c r="AA16" s="66" t="s">
        <v>53</v>
      </c>
      <c r="AB16" s="799">
        <v>1552</v>
      </c>
      <c r="AC16" s="799">
        <v>1552</v>
      </c>
      <c r="AD16" s="799">
        <v>1552</v>
      </c>
      <c r="AE16" s="799">
        <v>1552</v>
      </c>
      <c r="AF16" s="66"/>
      <c r="AG16" s="66"/>
      <c r="AH16" s="66"/>
      <c r="AI16" s="66"/>
      <c r="AJ16" s="66"/>
      <c r="AK16" s="66"/>
      <c r="AL16" s="802"/>
      <c r="AM16" s="958" t="s">
        <v>41</v>
      </c>
      <c r="AN16" s="814" t="s">
        <v>42</v>
      </c>
      <c r="AO16" s="959" t="s">
        <v>393</v>
      </c>
      <c r="AP16" s="960" t="s">
        <v>394</v>
      </c>
      <c r="AQ16" s="814"/>
      <c r="AR16" s="814"/>
      <c r="AS16" s="814"/>
      <c r="AT16" s="814"/>
      <c r="AU16" s="815" t="s">
        <v>49</v>
      </c>
      <c r="AV16" s="961"/>
      <c r="AW16" s="962"/>
      <c r="AX16" s="167"/>
      <c r="AY16" s="66"/>
      <c r="AZ16" s="810"/>
      <c r="BA16" s="958" t="s">
        <v>41</v>
      </c>
      <c r="BB16" s="814" t="s">
        <v>42</v>
      </c>
      <c r="BC16" s="959" t="s">
        <v>43</v>
      </c>
      <c r="BD16" s="813" t="s">
        <v>394</v>
      </c>
      <c r="BE16" s="814"/>
      <c r="BF16" s="814"/>
      <c r="BG16" s="814"/>
      <c r="BH16" s="814"/>
      <c r="BI16" s="815" t="s">
        <v>49</v>
      </c>
      <c r="BJ16" s="961"/>
      <c r="BK16" s="963"/>
      <c r="BL16" s="167"/>
      <c r="BM16" s="519"/>
      <c r="BN16" s="519"/>
      <c r="BO16" s="519"/>
      <c r="BP16" s="136"/>
      <c r="BQ16" s="68"/>
      <c r="BR16" s="68"/>
      <c r="BS16" s="68"/>
      <c r="BT16" s="109"/>
      <c r="BU16" s="533"/>
      <c r="BV16" s="530"/>
      <c r="BW16" s="18"/>
      <c r="BX16" s="527"/>
      <c r="BY16" s="221"/>
      <c r="BZ16" s="106"/>
      <c r="CA16" s="106"/>
      <c r="CB16" s="106"/>
      <c r="CC16" s="66"/>
      <c r="CD16" s="66"/>
      <c r="CE16" s="24" t="s">
        <v>91</v>
      </c>
      <c r="CF16" s="955"/>
      <c r="CG16" s="956"/>
      <c r="CH16" s="763"/>
      <c r="CI16" s="63"/>
      <c r="CJ16" s="63"/>
      <c r="CK16" s="764" t="s">
        <v>92</v>
      </c>
      <c r="CL16" s="741">
        <v>3926</v>
      </c>
      <c r="CM16" s="742">
        <v>2546</v>
      </c>
      <c r="CN16" s="743">
        <v>2957</v>
      </c>
      <c r="CO16" s="741">
        <v>9429</v>
      </c>
      <c r="CP16" s="744">
        <v>8556</v>
      </c>
      <c r="CQ16" s="745">
        <v>10.199999999999999</v>
      </c>
      <c r="CR16" s="66"/>
      <c r="CS16" s="8" t="s">
        <v>21</v>
      </c>
      <c r="CT16" s="9" t="s">
        <v>22</v>
      </c>
      <c r="CU16" s="957"/>
      <c r="CV16" s="11"/>
      <c r="CW16" s="9" t="s">
        <v>23</v>
      </c>
      <c r="CX16" s="957"/>
      <c r="CY16" s="11"/>
      <c r="CZ16" s="746" t="s">
        <v>24</v>
      </c>
      <c r="DA16" s="747"/>
      <c r="DB16" s="748"/>
      <c r="DC16" s="66"/>
      <c r="DD16" s="66"/>
      <c r="DE16" s="66" t="s">
        <v>53</v>
      </c>
      <c r="DF16" s="799">
        <v>1552</v>
      </c>
      <c r="DG16" s="799">
        <v>1552</v>
      </c>
      <c r="DH16" s="799">
        <v>1552</v>
      </c>
      <c r="DI16" s="799">
        <v>1552</v>
      </c>
      <c r="DJ16" s="66"/>
      <c r="DK16" s="66"/>
      <c r="DL16" s="66"/>
      <c r="DM16" s="66"/>
      <c r="DN16" s="66"/>
      <c r="DO16" s="66"/>
      <c r="DP16" s="802"/>
      <c r="DQ16" s="958" t="s">
        <v>41</v>
      </c>
      <c r="DR16" s="814" t="s">
        <v>42</v>
      </c>
      <c r="DS16" s="959" t="s">
        <v>393</v>
      </c>
      <c r="DT16" s="806" t="s">
        <v>394</v>
      </c>
      <c r="DU16" s="804"/>
      <c r="DV16" s="804"/>
      <c r="DW16" s="804"/>
      <c r="DX16" s="804"/>
      <c r="DY16" s="811" t="s">
        <v>49</v>
      </c>
      <c r="DZ16" s="961"/>
      <c r="EA16" s="962"/>
      <c r="EB16" s="167"/>
      <c r="EC16" s="66"/>
      <c r="ED16" s="810"/>
      <c r="EE16" s="958" t="s">
        <v>41</v>
      </c>
      <c r="EF16" s="814" t="s">
        <v>42</v>
      </c>
      <c r="EG16" s="959" t="s">
        <v>393</v>
      </c>
      <c r="EH16" s="806" t="s">
        <v>394</v>
      </c>
      <c r="EI16" s="804"/>
      <c r="EJ16" s="804"/>
      <c r="EK16" s="804"/>
      <c r="EL16" s="804"/>
      <c r="EM16" s="811" t="s">
        <v>49</v>
      </c>
      <c r="EN16" s="961"/>
      <c r="EO16" s="963"/>
      <c r="EP16" s="167"/>
      <c r="EQ16" s="519"/>
      <c r="ER16" s="519"/>
      <c r="ES16" s="519"/>
      <c r="ET16" s="136"/>
      <c r="EU16" s="68"/>
      <c r="EV16" s="68"/>
      <c r="EW16" s="68"/>
      <c r="EX16" s="109"/>
      <c r="EY16" s="533"/>
      <c r="EZ16" s="530"/>
      <c r="FA16" s="18"/>
      <c r="FB16" s="527"/>
      <c r="FC16" s="221"/>
      <c r="FD16" s="106"/>
      <c r="FE16" s="106"/>
      <c r="FF16" s="106"/>
      <c r="FG16" s="66"/>
      <c r="FH16" s="66"/>
      <c r="FI16" s="24" t="s">
        <v>91</v>
      </c>
      <c r="FJ16" s="955"/>
      <c r="FK16" s="956"/>
      <c r="FL16" s="763"/>
      <c r="FM16" s="63"/>
      <c r="FN16" s="63"/>
      <c r="FO16" s="764" t="s">
        <v>92</v>
      </c>
      <c r="FP16" s="741">
        <v>1932</v>
      </c>
      <c r="FQ16" s="742">
        <v>1543</v>
      </c>
      <c r="FR16" s="743">
        <v>1094</v>
      </c>
      <c r="FS16" s="741">
        <v>4569</v>
      </c>
      <c r="FT16" s="744">
        <v>3786</v>
      </c>
      <c r="FU16" s="745">
        <v>20.68</v>
      </c>
      <c r="FV16" s="66"/>
      <c r="FW16" s="8" t="s">
        <v>21</v>
      </c>
      <c r="FX16" s="9" t="s">
        <v>22</v>
      </c>
      <c r="FY16" s="957"/>
      <c r="FZ16" s="11"/>
      <c r="GA16" s="9" t="s">
        <v>23</v>
      </c>
      <c r="GB16" s="957"/>
      <c r="GC16" s="11"/>
      <c r="GD16" s="746" t="s">
        <v>24</v>
      </c>
      <c r="GE16" s="747"/>
      <c r="GF16" s="748"/>
      <c r="GG16" s="66"/>
      <c r="GH16" s="66"/>
      <c r="GI16" s="66" t="s">
        <v>53</v>
      </c>
      <c r="GJ16" s="799">
        <v>1552</v>
      </c>
      <c r="GK16" s="799">
        <v>1552</v>
      </c>
      <c r="GL16" s="799">
        <v>1552</v>
      </c>
      <c r="GM16" s="799">
        <v>1552</v>
      </c>
      <c r="GN16" s="66"/>
      <c r="GO16" s="66"/>
      <c r="GP16" s="66"/>
      <c r="GQ16" s="66"/>
      <c r="GR16" s="66"/>
      <c r="GS16" s="66"/>
      <c r="GT16" s="802"/>
      <c r="GU16" s="958" t="s">
        <v>41</v>
      </c>
      <c r="GV16" s="814" t="s">
        <v>42</v>
      </c>
      <c r="GW16" s="959" t="s">
        <v>393</v>
      </c>
      <c r="GX16" s="813" t="s">
        <v>394</v>
      </c>
      <c r="GY16" s="814"/>
      <c r="GZ16" s="814"/>
      <c r="HA16" s="814"/>
      <c r="HB16" s="814"/>
      <c r="HC16" s="815" t="s">
        <v>49</v>
      </c>
      <c r="HD16" s="961"/>
      <c r="HE16" s="962"/>
      <c r="HF16" s="167"/>
      <c r="HG16" s="66"/>
      <c r="HH16" s="810"/>
      <c r="HI16" s="958" t="s">
        <v>41</v>
      </c>
      <c r="HJ16" s="814" t="s">
        <v>42</v>
      </c>
      <c r="HK16" s="959" t="s">
        <v>393</v>
      </c>
      <c r="HL16" s="813" t="s">
        <v>394</v>
      </c>
      <c r="HM16" s="814"/>
      <c r="HN16" s="814"/>
      <c r="HO16" s="814"/>
      <c r="HP16" s="814"/>
      <c r="HQ16" s="815" t="s">
        <v>49</v>
      </c>
      <c r="HR16" s="961"/>
      <c r="HS16" s="963"/>
      <c r="HT16" s="167"/>
      <c r="HU16" s="519"/>
      <c r="HV16" s="519"/>
      <c r="HW16" s="519"/>
      <c r="HX16" s="136"/>
      <c r="HY16" s="68"/>
      <c r="HZ16" s="68"/>
      <c r="IA16" s="68"/>
      <c r="IB16" s="109"/>
      <c r="IC16" s="533"/>
      <c r="ID16" s="530"/>
      <c r="IE16" s="18"/>
      <c r="IF16" s="527"/>
      <c r="IG16" s="221"/>
      <c r="IH16" s="106"/>
      <c r="II16" s="106"/>
      <c r="IJ16" s="106"/>
      <c r="IK16" s="66"/>
      <c r="IM16" s="24" t="s">
        <v>91</v>
      </c>
      <c r="IN16" s="955"/>
      <c r="IO16" s="956"/>
      <c r="IP16" s="763"/>
      <c r="IQ16" s="63"/>
      <c r="IR16" s="63"/>
      <c r="IS16" s="764" t="s">
        <v>92</v>
      </c>
      <c r="IT16" s="741">
        <v>3649</v>
      </c>
      <c r="IU16" s="742">
        <v>3365</v>
      </c>
      <c r="IV16" s="743">
        <v>3654</v>
      </c>
      <c r="IW16" s="741">
        <v>10668</v>
      </c>
      <c r="IX16" s="744">
        <v>10468</v>
      </c>
      <c r="IY16" s="745">
        <v>1.91</v>
      </c>
      <c r="IZ16" s="66"/>
      <c r="JA16" s="8" t="s">
        <v>21</v>
      </c>
      <c r="JB16" s="9" t="s">
        <v>22</v>
      </c>
      <c r="JC16" s="957"/>
      <c r="JD16" s="11"/>
      <c r="JE16" s="9" t="s">
        <v>23</v>
      </c>
      <c r="JF16" s="957"/>
      <c r="JG16" s="11"/>
      <c r="JH16" s="746" t="s">
        <v>24</v>
      </c>
      <c r="JI16" s="747"/>
      <c r="JJ16" s="748"/>
      <c r="JK16" s="66"/>
      <c r="JL16" s="66"/>
      <c r="JM16" s="66" t="s">
        <v>53</v>
      </c>
      <c r="JN16" s="799">
        <v>1552</v>
      </c>
      <c r="JO16" s="799">
        <v>1552</v>
      </c>
      <c r="JP16" s="799">
        <v>1552</v>
      </c>
      <c r="JQ16" s="799">
        <v>1552</v>
      </c>
      <c r="JR16" s="66"/>
      <c r="JS16" s="66"/>
      <c r="JT16" s="66"/>
      <c r="JU16" s="66"/>
      <c r="JV16" s="66"/>
      <c r="JW16" s="66"/>
      <c r="JX16" s="802"/>
      <c r="JY16" s="958" t="s">
        <v>41</v>
      </c>
      <c r="JZ16" s="814" t="s">
        <v>42</v>
      </c>
      <c r="KA16" s="959" t="s">
        <v>393</v>
      </c>
      <c r="KB16" s="816" t="s">
        <v>394</v>
      </c>
      <c r="KC16" s="817"/>
      <c r="KD16" s="817"/>
      <c r="KE16" s="817"/>
      <c r="KF16" s="817"/>
      <c r="KG16" s="818" t="s">
        <v>49</v>
      </c>
      <c r="KH16" s="961"/>
      <c r="KI16" s="962"/>
      <c r="KJ16" s="167"/>
      <c r="KK16" s="66"/>
      <c r="KL16" s="810"/>
      <c r="KM16" s="958" t="s">
        <v>41</v>
      </c>
      <c r="KN16" s="814" t="s">
        <v>42</v>
      </c>
      <c r="KO16" s="959" t="s">
        <v>393</v>
      </c>
      <c r="KP16" s="816" t="s">
        <v>394</v>
      </c>
      <c r="KQ16" s="817"/>
      <c r="KR16" s="817"/>
      <c r="KS16" s="817"/>
      <c r="KT16" s="817"/>
      <c r="KU16" s="818" t="s">
        <v>49</v>
      </c>
      <c r="KV16" s="961"/>
      <c r="KW16" s="963"/>
      <c r="KX16" s="25"/>
      <c r="KY16" s="519"/>
      <c r="KZ16" s="519"/>
      <c r="LA16" s="519"/>
      <c r="LB16" s="136"/>
      <c r="LC16" s="68"/>
      <c r="LD16" s="68"/>
      <c r="LE16" s="68"/>
      <c r="LF16" s="109"/>
      <c r="LG16" s="533"/>
      <c r="LH16" s="530"/>
      <c r="LI16" s="18"/>
      <c r="LJ16" s="527"/>
      <c r="LK16" s="221"/>
      <c r="LL16" s="106"/>
      <c r="LM16" s="106"/>
      <c r="LN16" s="106"/>
      <c r="LO16" s="106"/>
      <c r="LQ16" s="24" t="s">
        <v>91</v>
      </c>
      <c r="LR16" s="964"/>
      <c r="LS16" s="956">
        <v>0</v>
      </c>
      <c r="LT16" s="780"/>
      <c r="LU16" s="63"/>
      <c r="LV16" s="63"/>
      <c r="LW16" s="764" t="s">
        <v>92</v>
      </c>
      <c r="LX16" s="57">
        <v>33712</v>
      </c>
      <c r="LY16" s="756">
        <v>33098</v>
      </c>
      <c r="LZ16" s="757">
        <v>1.86</v>
      </c>
      <c r="MA16" s="73"/>
      <c r="MB16" s="54" t="s">
        <v>21</v>
      </c>
      <c r="MC16" s="222" t="s">
        <v>22</v>
      </c>
      <c r="MD16" s="223"/>
      <c r="ME16" s="224"/>
      <c r="MF16" s="222" t="s">
        <v>23</v>
      </c>
      <c r="MG16" s="223"/>
      <c r="MH16" s="224"/>
      <c r="MI16" s="222" t="s">
        <v>24</v>
      </c>
      <c r="MJ16" s="223"/>
      <c r="MK16" s="224"/>
      <c r="ML16" s="4"/>
      <c r="MM16" s="4"/>
      <c r="MN16" s="4" t="s">
        <v>53</v>
      </c>
      <c r="MO16" s="821">
        <v>1552</v>
      </c>
      <c r="MP16" s="821">
        <v>1552</v>
      </c>
      <c r="MQ16" s="821">
        <v>1552</v>
      </c>
      <c r="MR16" s="821">
        <v>1552</v>
      </c>
      <c r="MS16" s="821">
        <v>1552</v>
      </c>
      <c r="MT16" s="157"/>
      <c r="MU16" s="159"/>
      <c r="MV16" s="159"/>
      <c r="MW16" s="164"/>
      <c r="MX16" s="159"/>
      <c r="MY16" s="159"/>
      <c r="MZ16" s="824"/>
      <c r="NA16" s="965" t="s">
        <v>41</v>
      </c>
      <c r="NB16" s="829" t="s">
        <v>42</v>
      </c>
      <c r="NC16" s="966" t="s">
        <v>393</v>
      </c>
      <c r="ND16" s="828" t="s">
        <v>394</v>
      </c>
      <c r="NE16" s="829"/>
      <c r="NF16" s="829"/>
      <c r="NG16" s="829"/>
      <c r="NH16" s="829"/>
      <c r="NI16" s="818" t="s">
        <v>49</v>
      </c>
      <c r="NJ16" s="896"/>
      <c r="NK16" s="896"/>
      <c r="NL16" s="585"/>
      <c r="NM16" s="585"/>
      <c r="NN16" s="967"/>
      <c r="NO16" s="965" t="s">
        <v>41</v>
      </c>
      <c r="NP16" s="829" t="s">
        <v>42</v>
      </c>
      <c r="NQ16" s="966" t="s">
        <v>393</v>
      </c>
      <c r="NR16" s="828" t="s">
        <v>394</v>
      </c>
      <c r="NS16" s="829"/>
      <c r="NT16" s="829"/>
      <c r="NU16" s="829"/>
      <c r="NV16" s="829"/>
      <c r="NW16" s="811" t="s">
        <v>49</v>
      </c>
      <c r="NX16" s="896"/>
      <c r="NY16" s="896"/>
    </row>
    <row r="17" spans="1:389" ht="23.25" customHeight="1" thickTop="1" thickBot="1" x14ac:dyDescent="0.3">
      <c r="A17" s="58" t="s">
        <v>93</v>
      </c>
      <c r="B17" s="26">
        <v>1853.2800000000002</v>
      </c>
      <c r="C17" s="968">
        <v>1760.01</v>
      </c>
      <c r="D17" s="739">
        <v>5.3</v>
      </c>
      <c r="E17" s="75"/>
      <c r="F17" s="75"/>
      <c r="G17" s="764" t="s">
        <v>94</v>
      </c>
      <c r="H17" s="741">
        <v>2320</v>
      </c>
      <c r="I17" s="742">
        <v>3526</v>
      </c>
      <c r="J17" s="743">
        <v>1325</v>
      </c>
      <c r="K17" s="741">
        <v>7171</v>
      </c>
      <c r="L17" s="744">
        <v>5665</v>
      </c>
      <c r="M17" s="745">
        <v>26.58</v>
      </c>
      <c r="N17" s="66"/>
      <c r="O17" s="13" t="s">
        <v>30</v>
      </c>
      <c r="P17" s="14">
        <v>2561</v>
      </c>
      <c r="Q17" s="765">
        <v>2560</v>
      </c>
      <c r="R17" s="16" t="s">
        <v>31</v>
      </c>
      <c r="S17" s="14">
        <v>2561</v>
      </c>
      <c r="T17" s="765">
        <v>2560</v>
      </c>
      <c r="U17" s="16" t="s">
        <v>31</v>
      </c>
      <c r="V17" s="14">
        <v>2561</v>
      </c>
      <c r="W17" s="765">
        <v>2560</v>
      </c>
      <c r="X17" s="16" t="s">
        <v>31</v>
      </c>
      <c r="Y17" s="66"/>
      <c r="Z17" s="66"/>
      <c r="AA17" s="66" t="s">
        <v>59</v>
      </c>
      <c r="AB17" s="799">
        <v>1503</v>
      </c>
      <c r="AC17" s="799">
        <v>1503</v>
      </c>
      <c r="AD17" s="799">
        <v>1503</v>
      </c>
      <c r="AE17" s="799">
        <v>1503</v>
      </c>
      <c r="AF17" s="66"/>
      <c r="AG17" s="66"/>
      <c r="AH17" s="66"/>
      <c r="AI17" s="66"/>
      <c r="AJ17" s="66"/>
      <c r="AK17" s="66"/>
      <c r="AL17" s="835" t="s">
        <v>55</v>
      </c>
      <c r="AM17" s="836">
        <v>0</v>
      </c>
      <c r="AN17" s="837">
        <v>0</v>
      </c>
      <c r="AO17" s="837">
        <v>0</v>
      </c>
      <c r="AP17" s="969">
        <v>0</v>
      </c>
      <c r="AQ17" s="837"/>
      <c r="AR17" s="837"/>
      <c r="AS17" s="837"/>
      <c r="AT17" s="837"/>
      <c r="AU17" s="844">
        <v>0</v>
      </c>
      <c r="AV17" s="840">
        <v>0</v>
      </c>
      <c r="AW17" s="841">
        <v>0</v>
      </c>
      <c r="AX17" s="842"/>
      <c r="AY17" s="66"/>
      <c r="AZ17" s="835" t="s">
        <v>55</v>
      </c>
      <c r="BA17" s="836">
        <v>0</v>
      </c>
      <c r="BB17" s="837">
        <v>0</v>
      </c>
      <c r="BC17" s="843">
        <v>0</v>
      </c>
      <c r="BD17" s="838">
        <v>0</v>
      </c>
      <c r="BE17" s="837"/>
      <c r="BF17" s="837"/>
      <c r="BG17" s="837"/>
      <c r="BH17" s="837"/>
      <c r="BI17" s="844">
        <v>0</v>
      </c>
      <c r="BJ17" s="844">
        <v>0</v>
      </c>
      <c r="BK17" s="841">
        <v>0</v>
      </c>
      <c r="BL17" s="845"/>
      <c r="BM17" s="519"/>
      <c r="BN17" s="519"/>
      <c r="BO17" s="109"/>
      <c r="BP17" s="136"/>
      <c r="BQ17" s="65"/>
      <c r="BR17" s="65"/>
      <c r="BS17" s="232"/>
      <c r="BT17" s="65"/>
      <c r="BU17" s="533"/>
      <c r="BV17" s="530"/>
      <c r="BW17" s="18"/>
      <c r="BX17" s="527"/>
      <c r="BY17" s="221"/>
      <c r="BZ17" s="106"/>
      <c r="CA17" s="106"/>
      <c r="CB17" s="106"/>
      <c r="CC17" s="66"/>
      <c r="CD17" s="66"/>
      <c r="CE17" s="58" t="s">
        <v>93</v>
      </c>
      <c r="CF17" s="26">
        <v>2030.1</v>
      </c>
      <c r="CG17" s="968">
        <v>1935.7200000000003</v>
      </c>
      <c r="CH17" s="739">
        <v>4.88</v>
      </c>
      <c r="CI17" s="75"/>
      <c r="CJ17" s="75"/>
      <c r="CK17" s="764" t="s">
        <v>94</v>
      </c>
      <c r="CL17" s="741">
        <v>1354</v>
      </c>
      <c r="CM17" s="742">
        <v>1583</v>
      </c>
      <c r="CN17" s="743">
        <v>1235</v>
      </c>
      <c r="CO17" s="741">
        <v>4172</v>
      </c>
      <c r="CP17" s="744">
        <v>4387</v>
      </c>
      <c r="CQ17" s="745">
        <v>-4.9000000000000004</v>
      </c>
      <c r="CR17" s="66"/>
      <c r="CS17" s="13" t="s">
        <v>35</v>
      </c>
      <c r="CT17" s="14">
        <v>2561</v>
      </c>
      <c r="CU17" s="765">
        <v>2560</v>
      </c>
      <c r="CV17" s="16" t="s">
        <v>31</v>
      </c>
      <c r="CW17" s="14">
        <v>2561</v>
      </c>
      <c r="CX17" s="765">
        <v>2560</v>
      </c>
      <c r="CY17" s="16" t="s">
        <v>31</v>
      </c>
      <c r="CZ17" s="14">
        <v>2561</v>
      </c>
      <c r="DA17" s="765">
        <v>2560</v>
      </c>
      <c r="DB17" s="16" t="s">
        <v>31</v>
      </c>
      <c r="DC17" s="66"/>
      <c r="DD17" s="66"/>
      <c r="DE17" s="66" t="s">
        <v>59</v>
      </c>
      <c r="DF17" s="799">
        <v>1503</v>
      </c>
      <c r="DG17" s="799">
        <v>1503</v>
      </c>
      <c r="DH17" s="799">
        <v>1503</v>
      </c>
      <c r="DI17" s="799">
        <v>1503</v>
      </c>
      <c r="DJ17" s="66"/>
      <c r="DK17" s="66"/>
      <c r="DL17" s="66"/>
      <c r="DM17" s="66"/>
      <c r="DN17" s="66"/>
      <c r="DO17" s="66"/>
      <c r="DP17" s="835" t="s">
        <v>55</v>
      </c>
      <c r="DQ17" s="836">
        <v>0</v>
      </c>
      <c r="DR17" s="837">
        <v>0</v>
      </c>
      <c r="DS17" s="837">
        <v>0</v>
      </c>
      <c r="DT17" s="838">
        <v>0</v>
      </c>
      <c r="DU17" s="836"/>
      <c r="DV17" s="837"/>
      <c r="DW17" s="837"/>
      <c r="DX17" s="837"/>
      <c r="DY17" s="844">
        <v>0</v>
      </c>
      <c r="DZ17" s="840">
        <v>0</v>
      </c>
      <c r="EA17" s="841">
        <v>0</v>
      </c>
      <c r="EB17" s="842"/>
      <c r="EC17" s="66"/>
      <c r="ED17" s="835" t="s">
        <v>55</v>
      </c>
      <c r="EE17" s="836">
        <v>0</v>
      </c>
      <c r="EF17" s="837">
        <v>0</v>
      </c>
      <c r="EG17" s="843">
        <v>0</v>
      </c>
      <c r="EH17" s="838">
        <v>0</v>
      </c>
      <c r="EI17" s="836"/>
      <c r="EJ17" s="837"/>
      <c r="EK17" s="837"/>
      <c r="EL17" s="837"/>
      <c r="EM17" s="844">
        <v>0</v>
      </c>
      <c r="EN17" s="844">
        <v>0</v>
      </c>
      <c r="EO17" s="841">
        <v>0</v>
      </c>
      <c r="EP17" s="845"/>
      <c r="EQ17" s="519"/>
      <c r="ER17" s="519"/>
      <c r="ES17" s="109"/>
      <c r="ET17" s="136"/>
      <c r="EU17" s="65"/>
      <c r="EV17" s="65"/>
      <c r="EW17" s="232"/>
      <c r="EX17" s="65"/>
      <c r="EY17" s="533"/>
      <c r="EZ17" s="530"/>
      <c r="FA17" s="18"/>
      <c r="FB17" s="527"/>
      <c r="FC17" s="221"/>
      <c r="FD17" s="106"/>
      <c r="FE17" s="106"/>
      <c r="FF17" s="106"/>
      <c r="FG17" s="66"/>
      <c r="FH17" s="66"/>
      <c r="FI17" s="58" t="s">
        <v>93</v>
      </c>
      <c r="FJ17" s="26">
        <v>1968.53</v>
      </c>
      <c r="FK17" s="968">
        <v>1848.98</v>
      </c>
      <c r="FL17" s="739">
        <v>6.47</v>
      </c>
      <c r="FM17" s="75"/>
      <c r="FN17" s="75"/>
      <c r="FO17" s="764" t="s">
        <v>94</v>
      </c>
      <c r="FP17" s="741">
        <v>198</v>
      </c>
      <c r="FQ17" s="742">
        <v>213</v>
      </c>
      <c r="FR17" s="743">
        <v>279</v>
      </c>
      <c r="FS17" s="741">
        <v>690</v>
      </c>
      <c r="FT17" s="744">
        <v>750</v>
      </c>
      <c r="FU17" s="745">
        <v>-8</v>
      </c>
      <c r="FV17" s="66"/>
      <c r="FW17" s="13" t="s">
        <v>244</v>
      </c>
      <c r="FX17" s="14">
        <v>2561</v>
      </c>
      <c r="FY17" s="765">
        <v>2560</v>
      </c>
      <c r="FZ17" s="16" t="s">
        <v>27</v>
      </c>
      <c r="GA17" s="14">
        <v>2561</v>
      </c>
      <c r="GB17" s="765">
        <v>2560</v>
      </c>
      <c r="GC17" s="16" t="s">
        <v>27</v>
      </c>
      <c r="GD17" s="14">
        <v>2561</v>
      </c>
      <c r="GE17" s="765">
        <v>2560</v>
      </c>
      <c r="GF17" s="16" t="s">
        <v>27</v>
      </c>
      <c r="GG17" s="66"/>
      <c r="GH17" s="66"/>
      <c r="GI17" s="66" t="s">
        <v>59</v>
      </c>
      <c r="GJ17" s="799">
        <v>1503</v>
      </c>
      <c r="GK17" s="799">
        <v>1503</v>
      </c>
      <c r="GL17" s="799">
        <v>1503</v>
      </c>
      <c r="GM17" s="799">
        <v>1503</v>
      </c>
      <c r="GN17" s="66"/>
      <c r="GO17" s="66"/>
      <c r="GP17" s="66"/>
      <c r="GQ17" s="66"/>
      <c r="GR17" s="66"/>
      <c r="GS17" s="66"/>
      <c r="GT17" s="835" t="s">
        <v>55</v>
      </c>
      <c r="GU17" s="836">
        <v>0</v>
      </c>
      <c r="GV17" s="837">
        <v>0</v>
      </c>
      <c r="GW17" s="837">
        <v>0</v>
      </c>
      <c r="GX17" s="838">
        <v>0</v>
      </c>
      <c r="GY17" s="837"/>
      <c r="GZ17" s="837"/>
      <c r="HA17" s="837"/>
      <c r="HB17" s="837"/>
      <c r="HC17" s="844">
        <v>0</v>
      </c>
      <c r="HD17" s="840">
        <v>0</v>
      </c>
      <c r="HE17" s="841">
        <v>0</v>
      </c>
      <c r="HF17" s="842"/>
      <c r="HG17" s="66"/>
      <c r="HH17" s="835" t="s">
        <v>55</v>
      </c>
      <c r="HI17" s="836">
        <v>0</v>
      </c>
      <c r="HJ17" s="837">
        <v>0</v>
      </c>
      <c r="HK17" s="843">
        <v>0</v>
      </c>
      <c r="HL17" s="838">
        <v>0</v>
      </c>
      <c r="HM17" s="837"/>
      <c r="HN17" s="837"/>
      <c r="HO17" s="837"/>
      <c r="HP17" s="837"/>
      <c r="HQ17" s="844">
        <v>0</v>
      </c>
      <c r="HR17" s="844">
        <v>0</v>
      </c>
      <c r="HS17" s="841">
        <v>0</v>
      </c>
      <c r="HT17" s="846"/>
      <c r="HU17" s="519"/>
      <c r="HV17" s="519"/>
      <c r="HW17" s="109"/>
      <c r="HX17" s="136"/>
      <c r="HY17" s="65"/>
      <c r="HZ17" s="65"/>
      <c r="IA17" s="232"/>
      <c r="IB17" s="65"/>
      <c r="IC17" s="533"/>
      <c r="ID17" s="530"/>
      <c r="IE17" s="18"/>
      <c r="IF17" s="527"/>
      <c r="IG17" s="221"/>
      <c r="IH17" s="106"/>
      <c r="II17" s="106"/>
      <c r="IJ17" s="106"/>
      <c r="IK17" s="66"/>
      <c r="IM17" s="58" t="s">
        <v>93</v>
      </c>
      <c r="IN17" s="26">
        <v>1779.8099999999997</v>
      </c>
      <c r="IO17" s="968">
        <v>1704.5800000000002</v>
      </c>
      <c r="IP17" s="739">
        <v>4.41</v>
      </c>
      <c r="IQ17" s="75"/>
      <c r="IR17" s="75"/>
      <c r="IS17" s="764" t="s">
        <v>94</v>
      </c>
      <c r="IT17" s="741">
        <v>2655</v>
      </c>
      <c r="IU17" s="742">
        <v>2613</v>
      </c>
      <c r="IV17" s="743">
        <v>2581</v>
      </c>
      <c r="IW17" s="741">
        <v>7849</v>
      </c>
      <c r="IX17" s="744">
        <v>7386</v>
      </c>
      <c r="IY17" s="745">
        <v>6.27</v>
      </c>
      <c r="IZ17" s="66"/>
      <c r="JA17" s="13" t="s">
        <v>196</v>
      </c>
      <c r="JB17" s="14">
        <v>2561</v>
      </c>
      <c r="JC17" s="765">
        <v>2560</v>
      </c>
      <c r="JD17" s="16" t="s">
        <v>31</v>
      </c>
      <c r="JE17" s="14">
        <v>2561</v>
      </c>
      <c r="JF17" s="765">
        <v>2560</v>
      </c>
      <c r="JG17" s="16" t="s">
        <v>31</v>
      </c>
      <c r="JH17" s="14">
        <v>2561</v>
      </c>
      <c r="JI17" s="765">
        <v>2560</v>
      </c>
      <c r="JJ17" s="16" t="s">
        <v>31</v>
      </c>
      <c r="JK17" s="66"/>
      <c r="JL17" s="66"/>
      <c r="JM17" s="66" t="s">
        <v>59</v>
      </c>
      <c r="JN17" s="799">
        <v>1503</v>
      </c>
      <c r="JO17" s="799">
        <v>1503</v>
      </c>
      <c r="JP17" s="799">
        <v>1503</v>
      </c>
      <c r="JQ17" s="799">
        <v>1503</v>
      </c>
      <c r="JR17" s="66"/>
      <c r="JS17" s="66"/>
      <c r="JT17" s="66"/>
      <c r="JU17" s="66"/>
      <c r="JV17" s="66"/>
      <c r="JW17" s="66"/>
      <c r="JX17" s="835" t="s">
        <v>55</v>
      </c>
      <c r="JY17" s="836">
        <v>0</v>
      </c>
      <c r="JZ17" s="837">
        <v>0</v>
      </c>
      <c r="KA17" s="837">
        <v>0</v>
      </c>
      <c r="KB17" s="847">
        <v>0</v>
      </c>
      <c r="KC17" s="848"/>
      <c r="KD17" s="848"/>
      <c r="KE17" s="848"/>
      <c r="KF17" s="848"/>
      <c r="KG17" s="849">
        <v>0</v>
      </c>
      <c r="KH17" s="840">
        <v>0</v>
      </c>
      <c r="KI17" s="841">
        <v>0</v>
      </c>
      <c r="KJ17" s="842"/>
      <c r="KK17" s="66"/>
      <c r="KL17" s="835" t="s">
        <v>55</v>
      </c>
      <c r="KM17" s="836">
        <v>0</v>
      </c>
      <c r="KN17" s="837">
        <v>0</v>
      </c>
      <c r="KO17" s="843">
        <v>0</v>
      </c>
      <c r="KP17" s="847">
        <v>0</v>
      </c>
      <c r="KQ17" s="848"/>
      <c r="KR17" s="848"/>
      <c r="KS17" s="848"/>
      <c r="KT17" s="848"/>
      <c r="KU17" s="849">
        <v>0</v>
      </c>
      <c r="KV17" s="844">
        <v>0</v>
      </c>
      <c r="KW17" s="841">
        <v>0</v>
      </c>
      <c r="KX17" s="532"/>
      <c r="KY17" s="519"/>
      <c r="KZ17" s="519"/>
      <c r="LA17" s="109"/>
      <c r="LB17" s="136"/>
      <c r="LC17" s="65"/>
      <c r="LD17" s="65"/>
      <c r="LE17" s="232"/>
      <c r="LF17" s="65"/>
      <c r="LG17" s="533"/>
      <c r="LH17" s="530"/>
      <c r="LI17" s="18"/>
      <c r="LJ17" s="527"/>
      <c r="LK17" s="221"/>
      <c r="LL17" s="106"/>
      <c r="LM17" s="106"/>
      <c r="LN17" s="106"/>
      <c r="LO17" s="106"/>
      <c r="LQ17" s="58" t="s">
        <v>93</v>
      </c>
      <c r="LR17" s="970">
        <v>1898.8300000000002</v>
      </c>
      <c r="LS17" s="968">
        <v>1805.9</v>
      </c>
      <c r="LT17" s="755">
        <v>5.15</v>
      </c>
      <c r="LU17" s="63"/>
      <c r="LV17" s="63"/>
      <c r="LW17" s="764" t="s">
        <v>94</v>
      </c>
      <c r="LX17" s="57">
        <v>19882</v>
      </c>
      <c r="LY17" s="756">
        <v>18188</v>
      </c>
      <c r="LZ17" s="757">
        <v>9.31</v>
      </c>
      <c r="MA17" s="73"/>
      <c r="MB17" s="13" t="s">
        <v>192</v>
      </c>
      <c r="MC17" s="14">
        <v>2561</v>
      </c>
      <c r="MD17" s="765">
        <v>2560</v>
      </c>
      <c r="ME17" s="16" t="s">
        <v>27</v>
      </c>
      <c r="MF17" s="14">
        <v>2561</v>
      </c>
      <c r="MG17" s="765">
        <v>2560</v>
      </c>
      <c r="MH17" s="16" t="s">
        <v>27</v>
      </c>
      <c r="MI17" s="14">
        <v>2561</v>
      </c>
      <c r="MJ17" s="765">
        <v>2560</v>
      </c>
      <c r="MK17" s="16" t="s">
        <v>27</v>
      </c>
      <c r="ML17" s="4"/>
      <c r="MM17" s="4"/>
      <c r="MN17" s="4" t="s">
        <v>59</v>
      </c>
      <c r="MO17" s="821">
        <v>1503</v>
      </c>
      <c r="MP17" s="821">
        <v>1503</v>
      </c>
      <c r="MQ17" s="821">
        <v>1503</v>
      </c>
      <c r="MR17" s="821">
        <v>1503</v>
      </c>
      <c r="MS17" s="821">
        <v>1503</v>
      </c>
      <c r="MT17" s="157"/>
      <c r="MU17" s="159"/>
      <c r="MV17" s="151"/>
      <c r="MW17" s="164"/>
      <c r="MX17" s="159"/>
      <c r="MY17" s="159"/>
      <c r="MZ17" s="852" t="s">
        <v>138</v>
      </c>
      <c r="NA17" s="853">
        <v>0</v>
      </c>
      <c r="NB17" s="854">
        <v>0</v>
      </c>
      <c r="NC17" s="854">
        <v>0</v>
      </c>
      <c r="ND17" s="855">
        <v>0</v>
      </c>
      <c r="NE17" s="854"/>
      <c r="NF17" s="854"/>
      <c r="NG17" s="854"/>
      <c r="NH17" s="854"/>
      <c r="NI17" s="856">
        <v>0</v>
      </c>
      <c r="NJ17" s="857">
        <v>0</v>
      </c>
      <c r="NK17" s="858">
        <v>0</v>
      </c>
      <c r="NL17" s="585"/>
      <c r="NM17" s="585"/>
      <c r="NN17" s="859" t="s">
        <v>138</v>
      </c>
      <c r="NO17" s="853">
        <v>0</v>
      </c>
      <c r="NP17" s="854">
        <v>0</v>
      </c>
      <c r="NQ17" s="854">
        <v>0</v>
      </c>
      <c r="NR17" s="855">
        <v>0</v>
      </c>
      <c r="NS17" s="854"/>
      <c r="NT17" s="854"/>
      <c r="NU17" s="854"/>
      <c r="NV17" s="854"/>
      <c r="NW17" s="856">
        <v>0</v>
      </c>
      <c r="NX17" s="857">
        <v>0</v>
      </c>
      <c r="NY17" s="858">
        <v>0</v>
      </c>
    </row>
    <row r="18" spans="1:389" ht="23.25" customHeight="1" thickTop="1" x14ac:dyDescent="0.25">
      <c r="A18" s="56" t="s">
        <v>56</v>
      </c>
      <c r="B18" s="27">
        <v>1849.69</v>
      </c>
      <c r="C18" s="971">
        <v>1757.5200000000002</v>
      </c>
      <c r="D18" s="763">
        <v>5.24</v>
      </c>
      <c r="E18" s="75"/>
      <c r="F18" s="75"/>
      <c r="G18" s="764" t="s">
        <v>95</v>
      </c>
      <c r="H18" s="741">
        <v>10</v>
      </c>
      <c r="I18" s="742">
        <v>7</v>
      </c>
      <c r="J18" s="743">
        <v>6</v>
      </c>
      <c r="K18" s="741">
        <v>23</v>
      </c>
      <c r="L18" s="744">
        <v>27</v>
      </c>
      <c r="M18" s="745">
        <v>-14.81</v>
      </c>
      <c r="N18" s="66"/>
      <c r="O18" s="794" t="s">
        <v>38</v>
      </c>
      <c r="P18" s="795">
        <v>560.96</v>
      </c>
      <c r="Q18" s="796">
        <v>528.77</v>
      </c>
      <c r="R18" s="797">
        <v>6.09</v>
      </c>
      <c r="S18" s="795">
        <v>0</v>
      </c>
      <c r="T18" s="796">
        <v>0</v>
      </c>
      <c r="U18" s="797">
        <v>0</v>
      </c>
      <c r="V18" s="795">
        <v>452.93</v>
      </c>
      <c r="W18" s="796">
        <v>425.41</v>
      </c>
      <c r="X18" s="797">
        <v>6.47</v>
      </c>
      <c r="Y18" s="66"/>
      <c r="Z18" s="66"/>
      <c r="AA18" s="66" t="s">
        <v>64</v>
      </c>
      <c r="AB18" s="799">
        <v>255</v>
      </c>
      <c r="AC18" s="799">
        <v>255</v>
      </c>
      <c r="AD18" s="799">
        <v>255</v>
      </c>
      <c r="AE18" s="799">
        <v>255</v>
      </c>
      <c r="AF18" s="66"/>
      <c r="AG18" s="66"/>
      <c r="AH18" s="66"/>
      <c r="AI18" s="66"/>
      <c r="AJ18" s="66"/>
      <c r="AK18" s="66"/>
      <c r="AL18" s="835" t="s">
        <v>61</v>
      </c>
      <c r="AM18" s="860">
        <v>241</v>
      </c>
      <c r="AN18" s="861">
        <v>129</v>
      </c>
      <c r="AO18" s="861">
        <v>752</v>
      </c>
      <c r="AP18" s="972">
        <v>102</v>
      </c>
      <c r="AQ18" s="861"/>
      <c r="AR18" s="861"/>
      <c r="AS18" s="861"/>
      <c r="AT18" s="861"/>
      <c r="AU18" s="840">
        <v>1224</v>
      </c>
      <c r="AV18" s="840">
        <v>278</v>
      </c>
      <c r="AW18" s="841">
        <v>1502</v>
      </c>
      <c r="AX18" s="842"/>
      <c r="AY18" s="66"/>
      <c r="AZ18" s="835" t="s">
        <v>61</v>
      </c>
      <c r="BA18" s="860">
        <v>109</v>
      </c>
      <c r="BB18" s="861">
        <v>0</v>
      </c>
      <c r="BC18" s="864">
        <v>189</v>
      </c>
      <c r="BD18" s="862">
        <v>0</v>
      </c>
      <c r="BE18" s="861"/>
      <c r="BF18" s="861"/>
      <c r="BG18" s="861"/>
      <c r="BH18" s="861"/>
      <c r="BI18" s="840">
        <v>298</v>
      </c>
      <c r="BJ18" s="840">
        <v>173</v>
      </c>
      <c r="BK18" s="841">
        <v>471</v>
      </c>
      <c r="BL18" s="845"/>
      <c r="BM18" s="519"/>
      <c r="BN18" s="519"/>
      <c r="BO18" s="109"/>
      <c r="BP18" s="133"/>
      <c r="BQ18" s="68"/>
      <c r="BR18" s="68"/>
      <c r="BS18" s="68"/>
      <c r="BT18" s="68"/>
      <c r="BU18" s="533"/>
      <c r="BV18" s="530"/>
      <c r="BW18" s="18"/>
      <c r="BX18" s="527"/>
      <c r="BY18" s="221"/>
      <c r="BZ18" s="106"/>
      <c r="CA18" s="106"/>
      <c r="CB18" s="106"/>
      <c r="CC18" s="66"/>
      <c r="CD18" s="66"/>
      <c r="CE18" s="56" t="s">
        <v>56</v>
      </c>
      <c r="CF18" s="27">
        <v>1949.8700000000001</v>
      </c>
      <c r="CG18" s="971">
        <v>1863.7799999999997</v>
      </c>
      <c r="CH18" s="763">
        <v>4.62</v>
      </c>
      <c r="CI18" s="75"/>
      <c r="CJ18" s="75"/>
      <c r="CK18" s="764" t="s">
        <v>95</v>
      </c>
      <c r="CL18" s="741">
        <v>18</v>
      </c>
      <c r="CM18" s="742">
        <v>14</v>
      </c>
      <c r="CN18" s="743">
        <v>0</v>
      </c>
      <c r="CO18" s="741">
        <v>32</v>
      </c>
      <c r="CP18" s="744">
        <v>30</v>
      </c>
      <c r="CQ18" s="745">
        <v>6.67</v>
      </c>
      <c r="CR18" s="66"/>
      <c r="CS18" s="794" t="s">
        <v>38</v>
      </c>
      <c r="CT18" s="795">
        <v>1493.49</v>
      </c>
      <c r="CU18" s="796">
        <v>1401.29</v>
      </c>
      <c r="CV18" s="797">
        <v>6.58</v>
      </c>
      <c r="CW18" s="795">
        <v>0</v>
      </c>
      <c r="CX18" s="796">
        <v>0</v>
      </c>
      <c r="CY18" s="797">
        <v>0</v>
      </c>
      <c r="CZ18" s="795">
        <v>1409.17</v>
      </c>
      <c r="DA18" s="796">
        <v>1322.57</v>
      </c>
      <c r="DB18" s="797">
        <v>6.55</v>
      </c>
      <c r="DC18" s="66"/>
      <c r="DD18" s="66"/>
      <c r="DE18" s="66" t="s">
        <v>64</v>
      </c>
      <c r="DF18" s="799">
        <v>255</v>
      </c>
      <c r="DG18" s="799">
        <v>255</v>
      </c>
      <c r="DH18" s="799">
        <v>255</v>
      </c>
      <c r="DI18" s="799">
        <v>255</v>
      </c>
      <c r="DJ18" s="66"/>
      <c r="DK18" s="66"/>
      <c r="DL18" s="66"/>
      <c r="DM18" s="66"/>
      <c r="DN18" s="66"/>
      <c r="DO18" s="66"/>
      <c r="DP18" s="835" t="s">
        <v>61</v>
      </c>
      <c r="DQ18" s="860">
        <v>715</v>
      </c>
      <c r="DR18" s="861">
        <v>38</v>
      </c>
      <c r="DS18" s="861">
        <v>1229</v>
      </c>
      <c r="DT18" s="862">
        <v>69</v>
      </c>
      <c r="DU18" s="860"/>
      <c r="DV18" s="861"/>
      <c r="DW18" s="861"/>
      <c r="DX18" s="861"/>
      <c r="DY18" s="840">
        <v>2051</v>
      </c>
      <c r="DZ18" s="840">
        <v>609</v>
      </c>
      <c r="EA18" s="841">
        <v>2660</v>
      </c>
      <c r="EB18" s="842"/>
      <c r="EC18" s="66"/>
      <c r="ED18" s="835" t="s">
        <v>61</v>
      </c>
      <c r="EE18" s="860">
        <v>54</v>
      </c>
      <c r="EF18" s="861">
        <v>0</v>
      </c>
      <c r="EG18" s="864">
        <v>68</v>
      </c>
      <c r="EH18" s="862">
        <v>0</v>
      </c>
      <c r="EI18" s="860"/>
      <c r="EJ18" s="861"/>
      <c r="EK18" s="861"/>
      <c r="EL18" s="861"/>
      <c r="EM18" s="840">
        <v>122</v>
      </c>
      <c r="EN18" s="840">
        <v>171</v>
      </c>
      <c r="EO18" s="841">
        <v>293</v>
      </c>
      <c r="EP18" s="845"/>
      <c r="EQ18" s="519"/>
      <c r="ER18" s="519"/>
      <c r="ES18" s="109"/>
      <c r="ET18" s="133"/>
      <c r="EU18" s="68"/>
      <c r="EV18" s="68"/>
      <c r="EW18" s="68"/>
      <c r="EX18" s="68"/>
      <c r="EY18" s="533"/>
      <c r="EZ18" s="530"/>
      <c r="FA18" s="18"/>
      <c r="FB18" s="527"/>
      <c r="FC18" s="221"/>
      <c r="FD18" s="106"/>
      <c r="FE18" s="106"/>
      <c r="FF18" s="106"/>
      <c r="FG18" s="66"/>
      <c r="FH18" s="66"/>
      <c r="FI18" s="56" t="s">
        <v>56</v>
      </c>
      <c r="FJ18" s="27">
        <v>1956.1000000000001</v>
      </c>
      <c r="FK18" s="971">
        <v>1837.14</v>
      </c>
      <c r="FL18" s="763">
        <v>6.48</v>
      </c>
      <c r="FM18" s="75"/>
      <c r="FN18" s="75"/>
      <c r="FO18" s="764" t="s">
        <v>95</v>
      </c>
      <c r="FP18" s="741">
        <v>41</v>
      </c>
      <c r="FQ18" s="742">
        <v>28</v>
      </c>
      <c r="FR18" s="743">
        <v>0</v>
      </c>
      <c r="FS18" s="741">
        <v>69</v>
      </c>
      <c r="FT18" s="744">
        <v>116</v>
      </c>
      <c r="FU18" s="745">
        <v>-40.520000000000003</v>
      </c>
      <c r="FV18" s="66"/>
      <c r="FW18" s="794" t="s">
        <v>38</v>
      </c>
      <c r="FX18" s="795">
        <v>648.05999999999995</v>
      </c>
      <c r="FY18" s="796">
        <v>609.42999999999995</v>
      </c>
      <c r="FZ18" s="797">
        <v>6.34</v>
      </c>
      <c r="GA18" s="795">
        <v>0</v>
      </c>
      <c r="GB18" s="796">
        <v>0</v>
      </c>
      <c r="GC18" s="797">
        <v>0</v>
      </c>
      <c r="GD18" s="795">
        <v>472.89</v>
      </c>
      <c r="GE18" s="796">
        <v>444.21</v>
      </c>
      <c r="GF18" s="797">
        <v>6.46</v>
      </c>
      <c r="GG18" s="66"/>
      <c r="GH18" s="66"/>
      <c r="GI18" s="66" t="s">
        <v>64</v>
      </c>
      <c r="GJ18" s="799">
        <v>255</v>
      </c>
      <c r="GK18" s="799">
        <v>255</v>
      </c>
      <c r="GL18" s="799">
        <v>255</v>
      </c>
      <c r="GM18" s="799">
        <v>255</v>
      </c>
      <c r="GN18" s="66"/>
      <c r="GO18" s="66"/>
      <c r="GP18" s="66"/>
      <c r="GQ18" s="66"/>
      <c r="GR18" s="66"/>
      <c r="GS18" s="66"/>
      <c r="GT18" s="835" t="s">
        <v>61</v>
      </c>
      <c r="GU18" s="860">
        <v>653</v>
      </c>
      <c r="GV18" s="861">
        <v>35</v>
      </c>
      <c r="GW18" s="861">
        <v>254</v>
      </c>
      <c r="GX18" s="862">
        <v>88</v>
      </c>
      <c r="GY18" s="861"/>
      <c r="GZ18" s="861"/>
      <c r="HA18" s="861"/>
      <c r="HB18" s="861"/>
      <c r="HC18" s="840">
        <v>1030</v>
      </c>
      <c r="HD18" s="840">
        <v>699</v>
      </c>
      <c r="HE18" s="841">
        <v>1729</v>
      </c>
      <c r="HF18" s="842"/>
      <c r="HG18" s="66"/>
      <c r="HH18" s="835" t="s">
        <v>61</v>
      </c>
      <c r="HI18" s="860">
        <v>39</v>
      </c>
      <c r="HJ18" s="861">
        <v>0</v>
      </c>
      <c r="HK18" s="864">
        <v>101</v>
      </c>
      <c r="HL18" s="862">
        <v>0</v>
      </c>
      <c r="HM18" s="861"/>
      <c r="HN18" s="861"/>
      <c r="HO18" s="861"/>
      <c r="HP18" s="861"/>
      <c r="HQ18" s="840">
        <v>140</v>
      </c>
      <c r="HR18" s="840">
        <v>118</v>
      </c>
      <c r="HS18" s="841">
        <v>258</v>
      </c>
      <c r="HT18" s="846"/>
      <c r="HU18" s="519"/>
      <c r="HV18" s="519"/>
      <c r="HW18" s="109"/>
      <c r="HX18" s="133"/>
      <c r="HY18" s="68"/>
      <c r="HZ18" s="68"/>
      <c r="IA18" s="68"/>
      <c r="IB18" s="68"/>
      <c r="IC18" s="533"/>
      <c r="ID18" s="530"/>
      <c r="IE18" s="18"/>
      <c r="IF18" s="527"/>
      <c r="IG18" s="221"/>
      <c r="IH18" s="106"/>
      <c r="II18" s="106"/>
      <c r="IJ18" s="106"/>
      <c r="IK18" s="66"/>
      <c r="IM18" s="56" t="s">
        <v>56</v>
      </c>
      <c r="IN18" s="27">
        <v>1689.76</v>
      </c>
      <c r="IO18" s="971">
        <v>1613.4899999999998</v>
      </c>
      <c r="IP18" s="763">
        <v>4.7300000000000004</v>
      </c>
      <c r="IQ18" s="75"/>
      <c r="IR18" s="75"/>
      <c r="IS18" s="764" t="s">
        <v>95</v>
      </c>
      <c r="IT18" s="741">
        <v>38</v>
      </c>
      <c r="IU18" s="742">
        <v>34</v>
      </c>
      <c r="IV18" s="743">
        <v>31</v>
      </c>
      <c r="IW18" s="741">
        <v>103</v>
      </c>
      <c r="IX18" s="744">
        <v>114</v>
      </c>
      <c r="IY18" s="745">
        <v>-9.65</v>
      </c>
      <c r="IZ18" s="66"/>
      <c r="JA18" s="794" t="s">
        <v>38</v>
      </c>
      <c r="JB18" s="795">
        <v>607.73</v>
      </c>
      <c r="JC18" s="796">
        <v>588.62</v>
      </c>
      <c r="JD18" s="797">
        <v>3.25</v>
      </c>
      <c r="JE18" s="795">
        <v>0</v>
      </c>
      <c r="JF18" s="796">
        <v>0</v>
      </c>
      <c r="JG18" s="797">
        <v>0</v>
      </c>
      <c r="JH18" s="795">
        <v>533.54</v>
      </c>
      <c r="JI18" s="796">
        <v>520.9</v>
      </c>
      <c r="JJ18" s="797">
        <v>2.4300000000000002</v>
      </c>
      <c r="JK18" s="66"/>
      <c r="JL18" s="66"/>
      <c r="JM18" s="66" t="s">
        <v>64</v>
      </c>
      <c r="JN18" s="799">
        <v>255</v>
      </c>
      <c r="JO18" s="799">
        <v>255</v>
      </c>
      <c r="JP18" s="799">
        <v>255</v>
      </c>
      <c r="JQ18" s="799">
        <v>255</v>
      </c>
      <c r="JR18" s="66"/>
      <c r="JS18" s="66"/>
      <c r="JT18" s="66"/>
      <c r="JU18" s="66"/>
      <c r="JV18" s="66"/>
      <c r="JW18" s="66"/>
      <c r="JX18" s="835" t="s">
        <v>61</v>
      </c>
      <c r="JY18" s="860">
        <v>412</v>
      </c>
      <c r="JZ18" s="861">
        <v>32</v>
      </c>
      <c r="KA18" s="861">
        <v>933</v>
      </c>
      <c r="KB18" s="865">
        <v>99</v>
      </c>
      <c r="KC18" s="866"/>
      <c r="KD18" s="866"/>
      <c r="KE18" s="866"/>
      <c r="KF18" s="866"/>
      <c r="KG18" s="867">
        <v>1476</v>
      </c>
      <c r="KH18" s="840">
        <v>1036</v>
      </c>
      <c r="KI18" s="841">
        <v>2512</v>
      </c>
      <c r="KJ18" s="842"/>
      <c r="KK18" s="66"/>
      <c r="KL18" s="835" t="s">
        <v>61</v>
      </c>
      <c r="KM18" s="860">
        <v>173</v>
      </c>
      <c r="KN18" s="861">
        <v>0</v>
      </c>
      <c r="KO18" s="864">
        <v>189</v>
      </c>
      <c r="KP18" s="865">
        <v>0</v>
      </c>
      <c r="KQ18" s="866"/>
      <c r="KR18" s="866"/>
      <c r="KS18" s="866"/>
      <c r="KT18" s="866"/>
      <c r="KU18" s="867">
        <v>362</v>
      </c>
      <c r="KV18" s="840">
        <v>246</v>
      </c>
      <c r="KW18" s="841">
        <v>608</v>
      </c>
      <c r="KX18" s="532"/>
      <c r="KY18" s="519"/>
      <c r="KZ18" s="519"/>
      <c r="LA18" s="109"/>
      <c r="LB18" s="133"/>
      <c r="LC18" s="68"/>
      <c r="LD18" s="68"/>
      <c r="LE18" s="68"/>
      <c r="LF18" s="68"/>
      <c r="LG18" s="533"/>
      <c r="LH18" s="530"/>
      <c r="LI18" s="18"/>
      <c r="LJ18" s="527"/>
      <c r="LK18" s="221"/>
      <c r="LL18" s="106"/>
      <c r="LM18" s="106"/>
      <c r="LN18" s="106"/>
      <c r="LO18" s="106"/>
      <c r="LQ18" s="56" t="s">
        <v>56</v>
      </c>
      <c r="LR18" s="964">
        <v>1852.6199999999997</v>
      </c>
      <c r="LS18" s="971">
        <v>1761.5500000000002</v>
      </c>
      <c r="LT18" s="780">
        <v>5.17</v>
      </c>
      <c r="LU18" s="63"/>
      <c r="LV18" s="63"/>
      <c r="LW18" s="764" t="s">
        <v>95</v>
      </c>
      <c r="LX18" s="57">
        <v>227</v>
      </c>
      <c r="LY18" s="756">
        <v>287</v>
      </c>
      <c r="LZ18" s="757">
        <v>-20.91</v>
      </c>
      <c r="MA18" s="73"/>
      <c r="MB18" s="794" t="s">
        <v>38</v>
      </c>
      <c r="MC18" s="795">
        <v>825.85</v>
      </c>
      <c r="MD18" s="796">
        <v>777.46</v>
      </c>
      <c r="ME18" s="797">
        <v>6.22</v>
      </c>
      <c r="MF18" s="795">
        <v>0</v>
      </c>
      <c r="MG18" s="796">
        <v>0</v>
      </c>
      <c r="MH18" s="797">
        <v>0</v>
      </c>
      <c r="MI18" s="795">
        <v>706.78</v>
      </c>
      <c r="MJ18" s="796">
        <v>667.54</v>
      </c>
      <c r="MK18" s="797">
        <v>5.88</v>
      </c>
      <c r="ML18" s="4"/>
      <c r="MM18" s="4"/>
      <c r="MN18" s="4" t="s">
        <v>64</v>
      </c>
      <c r="MO18" s="821">
        <v>255</v>
      </c>
      <c r="MP18" s="821">
        <v>255</v>
      </c>
      <c r="MQ18" s="821">
        <v>255</v>
      </c>
      <c r="MR18" s="821">
        <v>255</v>
      </c>
      <c r="MS18" s="821">
        <v>255</v>
      </c>
      <c r="MT18" s="157"/>
      <c r="MU18" s="159"/>
      <c r="MV18" s="159"/>
      <c r="MW18" s="164"/>
      <c r="MX18" s="159"/>
      <c r="MY18" s="159"/>
      <c r="MZ18" s="852" t="s">
        <v>61</v>
      </c>
      <c r="NA18" s="868">
        <v>2021</v>
      </c>
      <c r="NB18" s="869">
        <v>234</v>
      </c>
      <c r="NC18" s="869">
        <v>3168</v>
      </c>
      <c r="ND18" s="870">
        <v>358</v>
      </c>
      <c r="NE18" s="869"/>
      <c r="NF18" s="869"/>
      <c r="NG18" s="869"/>
      <c r="NH18" s="869"/>
      <c r="NI18" s="871">
        <v>5781</v>
      </c>
      <c r="NJ18" s="872">
        <v>2622</v>
      </c>
      <c r="NK18" s="873">
        <v>8403</v>
      </c>
      <c r="NL18" s="585"/>
      <c r="NM18" s="585"/>
      <c r="NN18" s="859" t="s">
        <v>61</v>
      </c>
      <c r="NO18" s="868">
        <v>375</v>
      </c>
      <c r="NP18" s="869">
        <v>0</v>
      </c>
      <c r="NQ18" s="869">
        <v>547</v>
      </c>
      <c r="NR18" s="870">
        <v>0</v>
      </c>
      <c r="NS18" s="869"/>
      <c r="NT18" s="869"/>
      <c r="NU18" s="869"/>
      <c r="NV18" s="869"/>
      <c r="NW18" s="871">
        <v>922</v>
      </c>
      <c r="NX18" s="872">
        <v>708</v>
      </c>
      <c r="NY18" s="873">
        <v>1630</v>
      </c>
    </row>
    <row r="19" spans="1:389" ht="23.25" customHeight="1" x14ac:dyDescent="0.25">
      <c r="A19" s="790" t="s">
        <v>36</v>
      </c>
      <c r="B19" s="973">
        <v>1904.21</v>
      </c>
      <c r="C19" s="974">
        <v>1794.5600000000002</v>
      </c>
      <c r="D19" s="793">
        <v>6.11</v>
      </c>
      <c r="E19" s="75"/>
      <c r="F19" s="75"/>
      <c r="G19" s="764" t="s">
        <v>96</v>
      </c>
      <c r="H19" s="741">
        <v>15</v>
      </c>
      <c r="I19" s="742">
        <v>31</v>
      </c>
      <c r="J19" s="743">
        <v>8</v>
      </c>
      <c r="K19" s="741">
        <v>54</v>
      </c>
      <c r="L19" s="744">
        <v>68</v>
      </c>
      <c r="M19" s="745">
        <v>-20.59</v>
      </c>
      <c r="N19" s="66"/>
      <c r="O19" s="794" t="s">
        <v>52</v>
      </c>
      <c r="P19" s="795">
        <v>451.48</v>
      </c>
      <c r="Q19" s="796">
        <v>427.51</v>
      </c>
      <c r="R19" s="797">
        <v>5.61</v>
      </c>
      <c r="S19" s="795">
        <v>438.91</v>
      </c>
      <c r="T19" s="796">
        <v>413.25</v>
      </c>
      <c r="U19" s="797">
        <v>6.21</v>
      </c>
      <c r="V19" s="795">
        <v>449.06</v>
      </c>
      <c r="W19" s="796">
        <v>424.73</v>
      </c>
      <c r="X19" s="797">
        <v>5.73</v>
      </c>
      <c r="Y19" s="66"/>
      <c r="Z19" s="66"/>
      <c r="AA19" s="66" t="s">
        <v>70</v>
      </c>
      <c r="AB19" s="799">
        <v>333</v>
      </c>
      <c r="AC19" s="799">
        <v>333</v>
      </c>
      <c r="AD19" s="799">
        <v>333</v>
      </c>
      <c r="AE19" s="799">
        <v>333</v>
      </c>
      <c r="AF19" s="66"/>
      <c r="AG19" s="66"/>
      <c r="AH19" s="66"/>
      <c r="AI19" s="66"/>
      <c r="AJ19" s="66"/>
      <c r="AK19" s="66"/>
      <c r="AL19" s="835" t="s">
        <v>66</v>
      </c>
      <c r="AM19" s="860">
        <v>12243</v>
      </c>
      <c r="AN19" s="861">
        <v>258</v>
      </c>
      <c r="AO19" s="861">
        <v>9235</v>
      </c>
      <c r="AP19" s="972">
        <v>1522</v>
      </c>
      <c r="AQ19" s="861"/>
      <c r="AR19" s="861"/>
      <c r="AS19" s="861"/>
      <c r="AT19" s="861"/>
      <c r="AU19" s="840">
        <v>23258</v>
      </c>
      <c r="AV19" s="840">
        <v>49770</v>
      </c>
      <c r="AW19" s="841">
        <v>73028</v>
      </c>
      <c r="AX19" s="842"/>
      <c r="AY19" s="66"/>
      <c r="AZ19" s="835" t="s">
        <v>66</v>
      </c>
      <c r="BA19" s="860">
        <v>1452</v>
      </c>
      <c r="BB19" s="861">
        <v>0</v>
      </c>
      <c r="BC19" s="864">
        <v>1897</v>
      </c>
      <c r="BD19" s="862">
        <v>0</v>
      </c>
      <c r="BE19" s="861"/>
      <c r="BF19" s="861"/>
      <c r="BG19" s="861"/>
      <c r="BH19" s="861"/>
      <c r="BI19" s="840">
        <v>3349</v>
      </c>
      <c r="BJ19" s="840">
        <v>1183</v>
      </c>
      <c r="BK19" s="841">
        <v>4532</v>
      </c>
      <c r="BL19" s="845"/>
      <c r="BM19" s="519"/>
      <c r="BN19" s="519"/>
      <c r="BO19" s="109"/>
      <c r="BP19" s="133"/>
      <c r="BQ19" s="68"/>
      <c r="BR19" s="68"/>
      <c r="BS19" s="68"/>
      <c r="BT19" s="68"/>
      <c r="BU19" s="533"/>
      <c r="BV19" s="530"/>
      <c r="BW19" s="18"/>
      <c r="BX19" s="527"/>
      <c r="BY19" s="221"/>
      <c r="BZ19" s="106"/>
      <c r="CA19" s="106"/>
      <c r="CB19" s="106"/>
      <c r="CC19" s="66"/>
      <c r="CD19" s="66"/>
      <c r="CE19" s="790" t="s">
        <v>36</v>
      </c>
      <c r="CF19" s="973">
        <v>3171.1499999999996</v>
      </c>
      <c r="CG19" s="974">
        <v>2971.6099999999997</v>
      </c>
      <c r="CH19" s="793">
        <v>6.71</v>
      </c>
      <c r="CI19" s="75"/>
      <c r="CJ19" s="75"/>
      <c r="CK19" s="764" t="s">
        <v>96</v>
      </c>
      <c r="CL19" s="741">
        <v>15</v>
      </c>
      <c r="CM19" s="742">
        <v>0</v>
      </c>
      <c r="CN19" s="743">
        <v>6</v>
      </c>
      <c r="CO19" s="741">
        <v>21</v>
      </c>
      <c r="CP19" s="744">
        <v>26</v>
      </c>
      <c r="CQ19" s="745">
        <v>-19.23</v>
      </c>
      <c r="CR19" s="66"/>
      <c r="CS19" s="794" t="s">
        <v>52</v>
      </c>
      <c r="CT19" s="795">
        <v>409.45</v>
      </c>
      <c r="CU19" s="796">
        <v>377.48</v>
      </c>
      <c r="CV19" s="797">
        <v>8.4700000000000006</v>
      </c>
      <c r="CW19" s="795">
        <v>380.84</v>
      </c>
      <c r="CX19" s="796">
        <v>358.07</v>
      </c>
      <c r="CY19" s="797">
        <v>6.36</v>
      </c>
      <c r="CZ19" s="795">
        <v>407.84</v>
      </c>
      <c r="DA19" s="796">
        <v>376.39</v>
      </c>
      <c r="DB19" s="797">
        <v>8.36</v>
      </c>
      <c r="DC19" s="66"/>
      <c r="DD19" s="66"/>
      <c r="DE19" s="66" t="s">
        <v>70</v>
      </c>
      <c r="DF19" s="799">
        <v>333</v>
      </c>
      <c r="DG19" s="799">
        <v>333</v>
      </c>
      <c r="DH19" s="799">
        <v>333</v>
      </c>
      <c r="DI19" s="799">
        <v>333</v>
      </c>
      <c r="DJ19" s="66"/>
      <c r="DK19" s="66"/>
      <c r="DL19" s="66"/>
      <c r="DM19" s="66"/>
      <c r="DN19" s="66"/>
      <c r="DO19" s="66"/>
      <c r="DP19" s="835" t="s">
        <v>66</v>
      </c>
      <c r="DQ19" s="860">
        <v>30100</v>
      </c>
      <c r="DR19" s="861">
        <v>229</v>
      </c>
      <c r="DS19" s="861">
        <v>29399</v>
      </c>
      <c r="DT19" s="862">
        <v>538</v>
      </c>
      <c r="DU19" s="860"/>
      <c r="DV19" s="861"/>
      <c r="DW19" s="861"/>
      <c r="DX19" s="861"/>
      <c r="DY19" s="840">
        <v>60266</v>
      </c>
      <c r="DZ19" s="840">
        <v>15989</v>
      </c>
      <c r="EA19" s="841">
        <v>76255</v>
      </c>
      <c r="EB19" s="842"/>
      <c r="EC19" s="66"/>
      <c r="ED19" s="835" t="s">
        <v>66</v>
      </c>
      <c r="EE19" s="860">
        <v>643</v>
      </c>
      <c r="EF19" s="861">
        <v>0</v>
      </c>
      <c r="EG19" s="864">
        <v>2493</v>
      </c>
      <c r="EH19" s="862">
        <v>0</v>
      </c>
      <c r="EI19" s="860"/>
      <c r="EJ19" s="861"/>
      <c r="EK19" s="861"/>
      <c r="EL19" s="861"/>
      <c r="EM19" s="840">
        <v>3136</v>
      </c>
      <c r="EN19" s="840">
        <v>294</v>
      </c>
      <c r="EO19" s="841">
        <v>3430</v>
      </c>
      <c r="EP19" s="845"/>
      <c r="EQ19" s="519"/>
      <c r="ER19" s="519"/>
      <c r="ES19" s="109"/>
      <c r="ET19" s="133"/>
      <c r="EU19" s="68"/>
      <c r="EV19" s="68"/>
      <c r="EW19" s="68"/>
      <c r="EX19" s="68"/>
      <c r="EY19" s="533"/>
      <c r="EZ19" s="530"/>
      <c r="FA19" s="18"/>
      <c r="FB19" s="527"/>
      <c r="FC19" s="221"/>
      <c r="FD19" s="106"/>
      <c r="FE19" s="106"/>
      <c r="FF19" s="106"/>
      <c r="FG19" s="66"/>
      <c r="FH19" s="66"/>
      <c r="FI19" s="790" t="s">
        <v>36</v>
      </c>
      <c r="FJ19" s="973">
        <v>2238.4299999999998</v>
      </c>
      <c r="FK19" s="974">
        <v>2104.46</v>
      </c>
      <c r="FL19" s="793">
        <v>6.37</v>
      </c>
      <c r="FM19" s="75"/>
      <c r="FN19" s="75"/>
      <c r="FO19" s="764" t="s">
        <v>96</v>
      </c>
      <c r="FP19" s="741">
        <v>0</v>
      </c>
      <c r="FQ19" s="742">
        <v>0</v>
      </c>
      <c r="FR19" s="743">
        <v>0</v>
      </c>
      <c r="FS19" s="741">
        <v>0</v>
      </c>
      <c r="FT19" s="744">
        <v>0</v>
      </c>
      <c r="FU19" s="745">
        <v>0</v>
      </c>
      <c r="FV19" s="66"/>
      <c r="FW19" s="794" t="s">
        <v>52</v>
      </c>
      <c r="FX19" s="795">
        <v>586.65</v>
      </c>
      <c r="FY19" s="796">
        <v>547.24</v>
      </c>
      <c r="FZ19" s="797">
        <v>7.2</v>
      </c>
      <c r="GA19" s="795">
        <v>481.05</v>
      </c>
      <c r="GB19" s="796">
        <v>445.36</v>
      </c>
      <c r="GC19" s="797">
        <v>8.01</v>
      </c>
      <c r="GD19" s="795">
        <v>558.11</v>
      </c>
      <c r="GE19" s="796">
        <v>519.62</v>
      </c>
      <c r="GF19" s="797">
        <v>7.41</v>
      </c>
      <c r="GG19" s="66"/>
      <c r="GH19" s="66"/>
      <c r="GI19" s="66" t="s">
        <v>70</v>
      </c>
      <c r="GJ19" s="799">
        <v>333</v>
      </c>
      <c r="GK19" s="799">
        <v>333</v>
      </c>
      <c r="GL19" s="799">
        <v>333</v>
      </c>
      <c r="GM19" s="799">
        <v>333</v>
      </c>
      <c r="GN19" s="66"/>
      <c r="GO19" s="66"/>
      <c r="GP19" s="66"/>
      <c r="GQ19" s="66"/>
      <c r="GR19" s="66"/>
      <c r="GS19" s="66"/>
      <c r="GT19" s="835" t="s">
        <v>66</v>
      </c>
      <c r="GU19" s="860">
        <v>30176</v>
      </c>
      <c r="GV19" s="861">
        <v>176</v>
      </c>
      <c r="GW19" s="861">
        <v>34936</v>
      </c>
      <c r="GX19" s="862">
        <v>529</v>
      </c>
      <c r="GY19" s="861"/>
      <c r="GZ19" s="861"/>
      <c r="HA19" s="861"/>
      <c r="HB19" s="861"/>
      <c r="HC19" s="840">
        <v>65817</v>
      </c>
      <c r="HD19" s="840">
        <v>20324</v>
      </c>
      <c r="HE19" s="841">
        <v>86141</v>
      </c>
      <c r="HF19" s="842"/>
      <c r="HG19" s="66"/>
      <c r="HH19" s="835" t="s">
        <v>66</v>
      </c>
      <c r="HI19" s="860">
        <v>785</v>
      </c>
      <c r="HJ19" s="861">
        <v>0</v>
      </c>
      <c r="HK19" s="864">
        <v>1422</v>
      </c>
      <c r="HL19" s="862">
        <v>0</v>
      </c>
      <c r="HM19" s="861"/>
      <c r="HN19" s="861"/>
      <c r="HO19" s="861"/>
      <c r="HP19" s="861"/>
      <c r="HQ19" s="840">
        <v>2207</v>
      </c>
      <c r="HR19" s="840">
        <v>1941</v>
      </c>
      <c r="HS19" s="841">
        <v>4148</v>
      </c>
      <c r="HT19" s="846"/>
      <c r="HU19" s="519"/>
      <c r="HV19" s="519"/>
      <c r="HW19" s="109"/>
      <c r="HX19" s="133"/>
      <c r="HY19" s="68"/>
      <c r="HZ19" s="68"/>
      <c r="IA19" s="68"/>
      <c r="IB19" s="68"/>
      <c r="IC19" s="533"/>
      <c r="ID19" s="530"/>
      <c r="IE19" s="18"/>
      <c r="IF19" s="527"/>
      <c r="IG19" s="221"/>
      <c r="IH19" s="106"/>
      <c r="II19" s="106"/>
      <c r="IJ19" s="106"/>
      <c r="IK19" s="66"/>
      <c r="IM19" s="790" t="s">
        <v>36</v>
      </c>
      <c r="IN19" s="973">
        <v>2564.8399999999997</v>
      </c>
      <c r="IO19" s="974">
        <v>2472.8900000000003</v>
      </c>
      <c r="IP19" s="793">
        <v>3.72</v>
      </c>
      <c r="IQ19" s="75"/>
      <c r="IR19" s="75"/>
      <c r="IS19" s="764" t="s">
        <v>96</v>
      </c>
      <c r="IT19" s="741">
        <v>0</v>
      </c>
      <c r="IU19" s="742">
        <v>0</v>
      </c>
      <c r="IV19" s="743">
        <v>4</v>
      </c>
      <c r="IW19" s="741">
        <v>4</v>
      </c>
      <c r="IX19" s="744">
        <v>12</v>
      </c>
      <c r="IY19" s="745">
        <v>-66.67</v>
      </c>
      <c r="IZ19" s="66"/>
      <c r="JA19" s="794" t="s">
        <v>52</v>
      </c>
      <c r="JB19" s="795">
        <v>603.92999999999995</v>
      </c>
      <c r="JC19" s="796">
        <v>576.57000000000005</v>
      </c>
      <c r="JD19" s="797">
        <v>4.75</v>
      </c>
      <c r="JE19" s="795">
        <v>520.22</v>
      </c>
      <c r="JF19" s="796">
        <v>513.5</v>
      </c>
      <c r="JG19" s="797">
        <v>1.31</v>
      </c>
      <c r="JH19" s="795">
        <v>593.71</v>
      </c>
      <c r="JI19" s="796">
        <v>569.30999999999995</v>
      </c>
      <c r="JJ19" s="797">
        <v>4.29</v>
      </c>
      <c r="JK19" s="66"/>
      <c r="JL19" s="66"/>
      <c r="JM19" s="66" t="s">
        <v>70</v>
      </c>
      <c r="JN19" s="799">
        <v>333</v>
      </c>
      <c r="JO19" s="799">
        <v>333</v>
      </c>
      <c r="JP19" s="799">
        <v>333</v>
      </c>
      <c r="JQ19" s="799">
        <v>333</v>
      </c>
      <c r="JR19" s="66"/>
      <c r="JS19" s="66"/>
      <c r="JT19" s="66"/>
      <c r="JU19" s="66"/>
      <c r="JV19" s="66"/>
      <c r="JW19" s="66"/>
      <c r="JX19" s="835" t="s">
        <v>66</v>
      </c>
      <c r="JY19" s="860">
        <v>31526</v>
      </c>
      <c r="JZ19" s="861">
        <v>265</v>
      </c>
      <c r="KA19" s="861">
        <v>33442</v>
      </c>
      <c r="KB19" s="865">
        <v>1070</v>
      </c>
      <c r="KC19" s="866"/>
      <c r="KD19" s="866"/>
      <c r="KE19" s="866"/>
      <c r="KF19" s="866"/>
      <c r="KG19" s="867">
        <v>66303</v>
      </c>
      <c r="KH19" s="840">
        <v>21774</v>
      </c>
      <c r="KI19" s="841">
        <v>88077</v>
      </c>
      <c r="KJ19" s="842"/>
      <c r="KK19" s="66"/>
      <c r="KL19" s="835" t="s">
        <v>66</v>
      </c>
      <c r="KM19" s="860">
        <v>1728</v>
      </c>
      <c r="KN19" s="861">
        <v>0</v>
      </c>
      <c r="KO19" s="864">
        <v>2165</v>
      </c>
      <c r="KP19" s="865">
        <v>0</v>
      </c>
      <c r="KQ19" s="866"/>
      <c r="KR19" s="866"/>
      <c r="KS19" s="866"/>
      <c r="KT19" s="866"/>
      <c r="KU19" s="867">
        <v>3893</v>
      </c>
      <c r="KV19" s="840">
        <v>1563</v>
      </c>
      <c r="KW19" s="841">
        <v>5456</v>
      </c>
      <c r="KX19" s="532"/>
      <c r="KY19" s="519"/>
      <c r="KZ19" s="519"/>
      <c r="LA19" s="109"/>
      <c r="LB19" s="133"/>
      <c r="LC19" s="68"/>
      <c r="LD19" s="68"/>
      <c r="LE19" s="68"/>
      <c r="LF19" s="68"/>
      <c r="LG19" s="533"/>
      <c r="LH19" s="530"/>
      <c r="LI19" s="18"/>
      <c r="LJ19" s="527"/>
      <c r="LK19" s="221"/>
      <c r="LL19" s="106"/>
      <c r="LM19" s="106"/>
      <c r="LN19" s="106"/>
      <c r="LO19" s="106"/>
      <c r="LQ19" s="790" t="s">
        <v>36</v>
      </c>
      <c r="LR19" s="975">
        <v>2502.63</v>
      </c>
      <c r="LS19" s="974">
        <v>2375.0899999999997</v>
      </c>
      <c r="LT19" s="820">
        <v>5.37</v>
      </c>
      <c r="LU19" s="63"/>
      <c r="LV19" s="63"/>
      <c r="LW19" s="764" t="s">
        <v>96</v>
      </c>
      <c r="LX19" s="57">
        <v>79</v>
      </c>
      <c r="LY19" s="756">
        <v>106</v>
      </c>
      <c r="LZ19" s="757">
        <v>-25.47</v>
      </c>
      <c r="MA19" s="73"/>
      <c r="MB19" s="794" t="s">
        <v>52</v>
      </c>
      <c r="MC19" s="795">
        <v>518.97</v>
      </c>
      <c r="MD19" s="796">
        <v>491.16</v>
      </c>
      <c r="ME19" s="797">
        <v>5.66</v>
      </c>
      <c r="MF19" s="795">
        <v>471.39</v>
      </c>
      <c r="MG19" s="796">
        <v>449.63</v>
      </c>
      <c r="MH19" s="797">
        <v>4.84</v>
      </c>
      <c r="MI19" s="795">
        <v>512.11</v>
      </c>
      <c r="MJ19" s="796">
        <v>485.29</v>
      </c>
      <c r="MK19" s="797">
        <v>5.53</v>
      </c>
      <c r="ML19" s="4"/>
      <c r="MM19" s="4"/>
      <c r="MN19" s="4" t="s">
        <v>70</v>
      </c>
      <c r="MO19" s="821">
        <v>333</v>
      </c>
      <c r="MP19" s="821">
        <v>333</v>
      </c>
      <c r="MQ19" s="821">
        <v>333</v>
      </c>
      <c r="MR19" s="821">
        <v>333</v>
      </c>
      <c r="MS19" s="821">
        <v>333</v>
      </c>
      <c r="MT19" s="157"/>
      <c r="MU19" s="159"/>
      <c r="MV19" s="159"/>
      <c r="MW19" s="164"/>
      <c r="MX19" s="159"/>
      <c r="MY19" s="159"/>
      <c r="MZ19" s="852" t="s">
        <v>66</v>
      </c>
      <c r="NA19" s="868">
        <v>104045</v>
      </c>
      <c r="NB19" s="869">
        <v>928</v>
      </c>
      <c r="NC19" s="869">
        <v>107012</v>
      </c>
      <c r="ND19" s="870">
        <v>3659</v>
      </c>
      <c r="NE19" s="869"/>
      <c r="NF19" s="869"/>
      <c r="NG19" s="869"/>
      <c r="NH19" s="869"/>
      <c r="NI19" s="871">
        <v>215644</v>
      </c>
      <c r="NJ19" s="872">
        <v>107857</v>
      </c>
      <c r="NK19" s="873">
        <v>323501</v>
      </c>
      <c r="NL19" s="585"/>
      <c r="NM19" s="585"/>
      <c r="NN19" s="859" t="s">
        <v>66</v>
      </c>
      <c r="NO19" s="868">
        <v>4608</v>
      </c>
      <c r="NP19" s="869">
        <v>0</v>
      </c>
      <c r="NQ19" s="869">
        <v>7977</v>
      </c>
      <c r="NR19" s="870">
        <v>0</v>
      </c>
      <c r="NS19" s="869"/>
      <c r="NT19" s="869"/>
      <c r="NU19" s="869"/>
      <c r="NV19" s="869"/>
      <c r="NW19" s="871">
        <v>12585</v>
      </c>
      <c r="NX19" s="872">
        <v>4981</v>
      </c>
      <c r="NY19" s="873">
        <v>17566</v>
      </c>
    </row>
    <row r="20" spans="1:389" ht="23.25" customHeight="1" x14ac:dyDescent="0.25">
      <c r="A20" s="976" t="s">
        <v>97</v>
      </c>
      <c r="B20" s="26">
        <v>2066.9299999999998</v>
      </c>
      <c r="C20" s="968">
        <v>1958.6100000000001</v>
      </c>
      <c r="D20" s="739">
        <v>5.53</v>
      </c>
      <c r="E20" s="75"/>
      <c r="F20" s="75"/>
      <c r="G20" s="764" t="s">
        <v>98</v>
      </c>
      <c r="H20" s="741">
        <v>12</v>
      </c>
      <c r="I20" s="742">
        <v>15</v>
      </c>
      <c r="J20" s="743">
        <v>12</v>
      </c>
      <c r="K20" s="741">
        <v>39</v>
      </c>
      <c r="L20" s="744">
        <v>45</v>
      </c>
      <c r="M20" s="745">
        <v>-13.33</v>
      </c>
      <c r="N20" s="66"/>
      <c r="O20" s="794" t="s">
        <v>58</v>
      </c>
      <c r="P20" s="795">
        <v>441.36</v>
      </c>
      <c r="Q20" s="796">
        <v>402.48</v>
      </c>
      <c r="R20" s="797">
        <v>9.66</v>
      </c>
      <c r="S20" s="795">
        <v>555.05999999999995</v>
      </c>
      <c r="T20" s="796">
        <v>517.44000000000005</v>
      </c>
      <c r="U20" s="797">
        <v>7.27</v>
      </c>
      <c r="V20" s="795">
        <v>463.26</v>
      </c>
      <c r="W20" s="796">
        <v>424.95</v>
      </c>
      <c r="X20" s="797">
        <v>9.02</v>
      </c>
      <c r="Y20" s="66"/>
      <c r="Z20" s="66"/>
      <c r="AA20" s="66" t="s">
        <v>75</v>
      </c>
      <c r="AB20" s="799">
        <v>0</v>
      </c>
      <c r="AC20" s="799">
        <v>0</v>
      </c>
      <c r="AD20" s="799">
        <v>0</v>
      </c>
      <c r="AE20" s="799">
        <v>0</v>
      </c>
      <c r="AF20" s="66"/>
      <c r="AG20" s="66"/>
      <c r="AH20" s="66"/>
      <c r="AI20" s="66"/>
      <c r="AJ20" s="66"/>
      <c r="AK20" s="66"/>
      <c r="AL20" s="835" t="s">
        <v>72</v>
      </c>
      <c r="AM20" s="860">
        <v>88116</v>
      </c>
      <c r="AN20" s="861">
        <v>517</v>
      </c>
      <c r="AO20" s="861">
        <v>91607</v>
      </c>
      <c r="AP20" s="972">
        <v>9102</v>
      </c>
      <c r="AQ20" s="861"/>
      <c r="AR20" s="861"/>
      <c r="AS20" s="861"/>
      <c r="AT20" s="861"/>
      <c r="AU20" s="840">
        <v>189342</v>
      </c>
      <c r="AV20" s="840">
        <v>133884</v>
      </c>
      <c r="AW20" s="841">
        <v>323226</v>
      </c>
      <c r="AX20" s="842"/>
      <c r="AY20" s="66"/>
      <c r="AZ20" s="835" t="s">
        <v>72</v>
      </c>
      <c r="BA20" s="860">
        <v>2904</v>
      </c>
      <c r="BB20" s="861">
        <v>0</v>
      </c>
      <c r="BC20" s="864">
        <v>12801</v>
      </c>
      <c r="BD20" s="862">
        <v>0</v>
      </c>
      <c r="BE20" s="861"/>
      <c r="BF20" s="861"/>
      <c r="BG20" s="861"/>
      <c r="BH20" s="861"/>
      <c r="BI20" s="840">
        <v>15705</v>
      </c>
      <c r="BJ20" s="840">
        <v>7402</v>
      </c>
      <c r="BK20" s="841">
        <v>23107</v>
      </c>
      <c r="BL20" s="845"/>
      <c r="BM20" s="519"/>
      <c r="BN20" s="519"/>
      <c r="BO20" s="109"/>
      <c r="BP20" s="138"/>
      <c r="BQ20" s="65"/>
      <c r="BR20" s="65"/>
      <c r="BS20" s="65"/>
      <c r="BT20" s="65"/>
      <c r="BU20" s="533"/>
      <c r="BV20" s="530"/>
      <c r="BW20" s="18"/>
      <c r="BX20" s="527"/>
      <c r="BY20" s="221"/>
      <c r="BZ20" s="106"/>
      <c r="CA20" s="106"/>
      <c r="CB20" s="106"/>
      <c r="CC20" s="66"/>
      <c r="CD20" s="66"/>
      <c r="CE20" s="976" t="s">
        <v>97</v>
      </c>
      <c r="CF20" s="26">
        <v>2252.1400000000003</v>
      </c>
      <c r="CG20" s="968">
        <v>2143.0400000000004</v>
      </c>
      <c r="CH20" s="739">
        <v>5.09</v>
      </c>
      <c r="CI20" s="75"/>
      <c r="CJ20" s="75"/>
      <c r="CK20" s="764" t="s">
        <v>98</v>
      </c>
      <c r="CL20" s="741">
        <v>18</v>
      </c>
      <c r="CM20" s="742">
        <v>32</v>
      </c>
      <c r="CN20" s="743">
        <v>19</v>
      </c>
      <c r="CO20" s="741">
        <v>69</v>
      </c>
      <c r="CP20" s="744">
        <v>72</v>
      </c>
      <c r="CQ20" s="745">
        <v>-4.17</v>
      </c>
      <c r="CR20" s="66"/>
      <c r="CS20" s="794" t="s">
        <v>58</v>
      </c>
      <c r="CT20" s="795">
        <v>597.39</v>
      </c>
      <c r="CU20" s="796">
        <v>544.39</v>
      </c>
      <c r="CV20" s="797">
        <v>9.74</v>
      </c>
      <c r="CW20" s="795">
        <v>397.22</v>
      </c>
      <c r="CX20" s="796">
        <v>375.32</v>
      </c>
      <c r="CY20" s="797">
        <v>5.84</v>
      </c>
      <c r="CZ20" s="795">
        <v>586.09</v>
      </c>
      <c r="DA20" s="796">
        <v>534.89</v>
      </c>
      <c r="DB20" s="797">
        <v>9.57</v>
      </c>
      <c r="DC20" s="66"/>
      <c r="DD20" s="66"/>
      <c r="DE20" s="66" t="s">
        <v>75</v>
      </c>
      <c r="DF20" s="799">
        <v>0</v>
      </c>
      <c r="DG20" s="799">
        <v>0</v>
      </c>
      <c r="DH20" s="799">
        <v>0</v>
      </c>
      <c r="DI20" s="799">
        <v>0</v>
      </c>
      <c r="DJ20" s="66"/>
      <c r="DK20" s="66"/>
      <c r="DL20" s="66"/>
      <c r="DM20" s="66"/>
      <c r="DN20" s="66"/>
      <c r="DO20" s="66"/>
      <c r="DP20" s="835" t="s">
        <v>72</v>
      </c>
      <c r="DQ20" s="860">
        <v>57456</v>
      </c>
      <c r="DR20" s="861">
        <v>628</v>
      </c>
      <c r="DS20" s="861">
        <v>109035</v>
      </c>
      <c r="DT20" s="862">
        <v>1036</v>
      </c>
      <c r="DU20" s="860"/>
      <c r="DV20" s="861"/>
      <c r="DW20" s="861"/>
      <c r="DX20" s="861"/>
      <c r="DY20" s="840">
        <v>168155</v>
      </c>
      <c r="DZ20" s="840">
        <v>87945</v>
      </c>
      <c r="EA20" s="841">
        <v>256100</v>
      </c>
      <c r="EB20" s="842"/>
      <c r="EC20" s="66"/>
      <c r="ED20" s="835" t="s">
        <v>72</v>
      </c>
      <c r="EE20" s="860">
        <v>3215</v>
      </c>
      <c r="EF20" s="861">
        <v>0</v>
      </c>
      <c r="EG20" s="864">
        <v>9158</v>
      </c>
      <c r="EH20" s="862">
        <v>0</v>
      </c>
      <c r="EI20" s="860"/>
      <c r="EJ20" s="861"/>
      <c r="EK20" s="861"/>
      <c r="EL20" s="861"/>
      <c r="EM20" s="840">
        <v>12373</v>
      </c>
      <c r="EN20" s="840">
        <v>559</v>
      </c>
      <c r="EO20" s="841">
        <v>12932</v>
      </c>
      <c r="EP20" s="845"/>
      <c r="EQ20" s="519"/>
      <c r="ER20" s="519"/>
      <c r="ES20" s="109"/>
      <c r="ET20" s="138"/>
      <c r="EU20" s="65"/>
      <c r="EV20" s="65"/>
      <c r="EW20" s="65"/>
      <c r="EX20" s="65"/>
      <c r="EY20" s="533"/>
      <c r="EZ20" s="530"/>
      <c r="FA20" s="18"/>
      <c r="FB20" s="527"/>
      <c r="FC20" s="221"/>
      <c r="FD20" s="106"/>
      <c r="FE20" s="106"/>
      <c r="FF20" s="106"/>
      <c r="FG20" s="66"/>
      <c r="FH20" s="66"/>
      <c r="FI20" s="976" t="s">
        <v>97</v>
      </c>
      <c r="FJ20" s="26">
        <v>2158.0700000000002</v>
      </c>
      <c r="FK20" s="968">
        <v>2023.82</v>
      </c>
      <c r="FL20" s="739">
        <v>6.63</v>
      </c>
      <c r="FM20" s="75"/>
      <c r="FN20" s="75"/>
      <c r="FO20" s="764" t="s">
        <v>98</v>
      </c>
      <c r="FP20" s="741">
        <v>12</v>
      </c>
      <c r="FQ20" s="742">
        <v>0</v>
      </c>
      <c r="FR20" s="743">
        <v>0</v>
      </c>
      <c r="FS20" s="741">
        <v>12</v>
      </c>
      <c r="FT20" s="744">
        <v>32</v>
      </c>
      <c r="FU20" s="745">
        <v>-62.5</v>
      </c>
      <c r="FV20" s="66"/>
      <c r="FW20" s="794" t="s">
        <v>58</v>
      </c>
      <c r="FX20" s="795">
        <v>551.02</v>
      </c>
      <c r="FY20" s="796">
        <v>519.54</v>
      </c>
      <c r="FZ20" s="797">
        <v>6.06</v>
      </c>
      <c r="GA20" s="795">
        <v>378.92</v>
      </c>
      <c r="GB20" s="796">
        <v>360.24</v>
      </c>
      <c r="GC20" s="797">
        <v>5.19</v>
      </c>
      <c r="GD20" s="795">
        <v>504.5</v>
      </c>
      <c r="GE20" s="796">
        <v>476.36</v>
      </c>
      <c r="GF20" s="797">
        <v>5.91</v>
      </c>
      <c r="GG20" s="66"/>
      <c r="GH20" s="66"/>
      <c r="GI20" s="66" t="s">
        <v>75</v>
      </c>
      <c r="GJ20" s="799">
        <v>0</v>
      </c>
      <c r="GK20" s="799">
        <v>0</v>
      </c>
      <c r="GL20" s="799">
        <v>0</v>
      </c>
      <c r="GM20" s="799">
        <v>0</v>
      </c>
      <c r="GN20" s="66"/>
      <c r="GO20" s="66"/>
      <c r="GP20" s="66"/>
      <c r="GQ20" s="66"/>
      <c r="GR20" s="66"/>
      <c r="GS20" s="66"/>
      <c r="GT20" s="835" t="s">
        <v>72</v>
      </c>
      <c r="GU20" s="860">
        <v>55119</v>
      </c>
      <c r="GV20" s="861">
        <v>585</v>
      </c>
      <c r="GW20" s="861">
        <v>70708</v>
      </c>
      <c r="GX20" s="862">
        <v>1112</v>
      </c>
      <c r="GY20" s="861"/>
      <c r="GZ20" s="861"/>
      <c r="HA20" s="861"/>
      <c r="HB20" s="861"/>
      <c r="HC20" s="840">
        <v>127524</v>
      </c>
      <c r="HD20" s="840">
        <v>86563</v>
      </c>
      <c r="HE20" s="841">
        <v>214087</v>
      </c>
      <c r="HF20" s="842"/>
      <c r="HG20" s="66"/>
      <c r="HH20" s="835" t="s">
        <v>72</v>
      </c>
      <c r="HI20" s="860">
        <v>2415</v>
      </c>
      <c r="HJ20" s="861">
        <v>0</v>
      </c>
      <c r="HK20" s="864">
        <v>4267</v>
      </c>
      <c r="HL20" s="862">
        <v>0</v>
      </c>
      <c r="HM20" s="861"/>
      <c r="HN20" s="861"/>
      <c r="HO20" s="861"/>
      <c r="HP20" s="861"/>
      <c r="HQ20" s="840">
        <v>6682</v>
      </c>
      <c r="HR20" s="840">
        <v>4697</v>
      </c>
      <c r="HS20" s="841">
        <v>11379</v>
      </c>
      <c r="HT20" s="846"/>
      <c r="HU20" s="519"/>
      <c r="HV20" s="519"/>
      <c r="HW20" s="109"/>
      <c r="HX20" s="138"/>
      <c r="HY20" s="65"/>
      <c r="HZ20" s="65"/>
      <c r="IA20" s="65"/>
      <c r="IB20" s="65"/>
      <c r="IC20" s="533"/>
      <c r="ID20" s="530"/>
      <c r="IE20" s="18"/>
      <c r="IF20" s="527"/>
      <c r="IG20" s="221"/>
      <c r="IH20" s="106"/>
      <c r="II20" s="106"/>
      <c r="IJ20" s="106"/>
      <c r="IK20" s="66"/>
      <c r="IM20" s="976" t="s">
        <v>97</v>
      </c>
      <c r="IN20" s="26">
        <v>1970.66</v>
      </c>
      <c r="IO20" s="968">
        <v>1884.18</v>
      </c>
      <c r="IP20" s="739">
        <v>4.59</v>
      </c>
      <c r="IQ20" s="75"/>
      <c r="IR20" s="75"/>
      <c r="IS20" s="764" t="s">
        <v>98</v>
      </c>
      <c r="IT20" s="741">
        <v>5</v>
      </c>
      <c r="IU20" s="742">
        <v>5</v>
      </c>
      <c r="IV20" s="743">
        <v>12</v>
      </c>
      <c r="IW20" s="741">
        <v>22</v>
      </c>
      <c r="IX20" s="744">
        <v>35</v>
      </c>
      <c r="IY20" s="745">
        <v>-37.14</v>
      </c>
      <c r="IZ20" s="66"/>
      <c r="JA20" s="794" t="s">
        <v>58</v>
      </c>
      <c r="JB20" s="795">
        <v>608.79</v>
      </c>
      <c r="JC20" s="796">
        <v>577.32000000000005</v>
      </c>
      <c r="JD20" s="797">
        <v>5.45</v>
      </c>
      <c r="JE20" s="795">
        <v>302.73</v>
      </c>
      <c r="JF20" s="796">
        <v>294.42</v>
      </c>
      <c r="JG20" s="797">
        <v>2.82</v>
      </c>
      <c r="JH20" s="795">
        <v>571.42999999999995</v>
      </c>
      <c r="JI20" s="796">
        <v>544.78</v>
      </c>
      <c r="JJ20" s="797">
        <v>4.8899999999999997</v>
      </c>
      <c r="JK20" s="66"/>
      <c r="JL20" s="66"/>
      <c r="JM20" s="66" t="s">
        <v>75</v>
      </c>
      <c r="JN20" s="799">
        <v>0</v>
      </c>
      <c r="JO20" s="799">
        <v>0</v>
      </c>
      <c r="JP20" s="799">
        <v>0</v>
      </c>
      <c r="JQ20" s="799">
        <v>0</v>
      </c>
      <c r="JR20" s="66"/>
      <c r="JS20" s="66"/>
      <c r="JT20" s="66"/>
      <c r="JU20" s="66"/>
      <c r="JV20" s="66"/>
      <c r="JW20" s="66"/>
      <c r="JX20" s="835" t="s">
        <v>72</v>
      </c>
      <c r="JY20" s="860">
        <v>57574</v>
      </c>
      <c r="JZ20" s="861">
        <v>725</v>
      </c>
      <c r="KA20" s="861">
        <v>69322</v>
      </c>
      <c r="KB20" s="865">
        <v>11333</v>
      </c>
      <c r="KC20" s="866"/>
      <c r="KD20" s="866"/>
      <c r="KE20" s="866"/>
      <c r="KF20" s="866"/>
      <c r="KG20" s="867">
        <v>138954</v>
      </c>
      <c r="KH20" s="840">
        <v>123336</v>
      </c>
      <c r="KI20" s="841">
        <v>262290</v>
      </c>
      <c r="KJ20" s="842"/>
      <c r="KK20" s="66"/>
      <c r="KL20" s="835" t="s">
        <v>72</v>
      </c>
      <c r="KM20" s="860">
        <v>7119</v>
      </c>
      <c r="KN20" s="861">
        <v>0</v>
      </c>
      <c r="KO20" s="864">
        <v>13812</v>
      </c>
      <c r="KP20" s="865">
        <v>0</v>
      </c>
      <c r="KQ20" s="866"/>
      <c r="KR20" s="866"/>
      <c r="KS20" s="866"/>
      <c r="KT20" s="866"/>
      <c r="KU20" s="867">
        <v>20931</v>
      </c>
      <c r="KV20" s="840">
        <v>6403</v>
      </c>
      <c r="KW20" s="841">
        <v>27334</v>
      </c>
      <c r="KX20" s="532"/>
      <c r="KY20" s="519"/>
      <c r="KZ20" s="519"/>
      <c r="LA20" s="109"/>
      <c r="LB20" s="138"/>
      <c r="LC20" s="65"/>
      <c r="LD20" s="65"/>
      <c r="LE20" s="65"/>
      <c r="LF20" s="65"/>
      <c r="LG20" s="533"/>
      <c r="LH20" s="530"/>
      <c r="LI20" s="18"/>
      <c r="LJ20" s="527"/>
      <c r="LK20" s="221"/>
      <c r="LL20" s="106"/>
      <c r="LM20" s="106"/>
      <c r="LN20" s="106"/>
      <c r="LO20" s="106"/>
      <c r="LQ20" s="976" t="s">
        <v>97</v>
      </c>
      <c r="LR20" s="970">
        <v>2102.5600000000004</v>
      </c>
      <c r="LS20" s="968">
        <v>1996.0700000000002</v>
      </c>
      <c r="LT20" s="755">
        <v>5.33</v>
      </c>
      <c r="LU20" s="63"/>
      <c r="LV20" s="63"/>
      <c r="LW20" s="764" t="s">
        <v>98</v>
      </c>
      <c r="LX20" s="57">
        <v>142</v>
      </c>
      <c r="LY20" s="756">
        <v>184</v>
      </c>
      <c r="LZ20" s="757">
        <v>-22.83</v>
      </c>
      <c r="MA20" s="73"/>
      <c r="MB20" s="794" t="s">
        <v>58</v>
      </c>
      <c r="MC20" s="795">
        <v>561.86</v>
      </c>
      <c r="MD20" s="796">
        <v>523.89</v>
      </c>
      <c r="ME20" s="797">
        <v>7.25</v>
      </c>
      <c r="MF20" s="795">
        <v>412.79</v>
      </c>
      <c r="MG20" s="796">
        <v>391.31</v>
      </c>
      <c r="MH20" s="797">
        <v>5.49</v>
      </c>
      <c r="MI20" s="795">
        <v>540.37</v>
      </c>
      <c r="MJ20" s="796">
        <v>505.14</v>
      </c>
      <c r="MK20" s="797">
        <v>6.97</v>
      </c>
      <c r="ML20" s="4"/>
      <c r="MM20" s="4"/>
      <c r="MN20" s="4" t="s">
        <v>75</v>
      </c>
      <c r="MO20" s="821">
        <v>0</v>
      </c>
      <c r="MP20" s="821">
        <v>0</v>
      </c>
      <c r="MQ20" s="821">
        <v>0</v>
      </c>
      <c r="MR20" s="821">
        <v>0</v>
      </c>
      <c r="MS20" s="821">
        <v>0</v>
      </c>
      <c r="MT20" s="157"/>
      <c r="MU20" s="159"/>
      <c r="MV20" s="159"/>
      <c r="MW20" s="164"/>
      <c r="MX20" s="159"/>
      <c r="MY20" s="159"/>
      <c r="MZ20" s="852" t="s">
        <v>72</v>
      </c>
      <c r="NA20" s="868">
        <v>258265</v>
      </c>
      <c r="NB20" s="869">
        <v>2455</v>
      </c>
      <c r="NC20" s="869">
        <v>340672</v>
      </c>
      <c r="ND20" s="870">
        <v>22583</v>
      </c>
      <c r="NE20" s="869"/>
      <c r="NF20" s="869"/>
      <c r="NG20" s="869"/>
      <c r="NH20" s="869"/>
      <c r="NI20" s="871">
        <v>623975</v>
      </c>
      <c r="NJ20" s="872">
        <v>431728</v>
      </c>
      <c r="NK20" s="873">
        <v>1055703</v>
      </c>
      <c r="NL20" s="585"/>
      <c r="NM20" s="585"/>
      <c r="NN20" s="859" t="s">
        <v>72</v>
      </c>
      <c r="NO20" s="868">
        <v>15653</v>
      </c>
      <c r="NP20" s="869">
        <v>0</v>
      </c>
      <c r="NQ20" s="869">
        <v>40038</v>
      </c>
      <c r="NR20" s="870">
        <v>0</v>
      </c>
      <c r="NS20" s="869"/>
      <c r="NT20" s="869"/>
      <c r="NU20" s="869"/>
      <c r="NV20" s="869"/>
      <c r="NW20" s="871">
        <v>55691</v>
      </c>
      <c r="NX20" s="872">
        <v>19061</v>
      </c>
      <c r="NY20" s="873">
        <v>74752</v>
      </c>
    </row>
    <row r="21" spans="1:389" ht="23.25" customHeight="1" thickBot="1" x14ac:dyDescent="0.3">
      <c r="A21" s="56" t="s">
        <v>56</v>
      </c>
      <c r="B21" s="27">
        <v>2073.58</v>
      </c>
      <c r="C21" s="971">
        <v>1965.69</v>
      </c>
      <c r="D21" s="763">
        <v>5.49</v>
      </c>
      <c r="E21" s="75"/>
      <c r="F21" s="75"/>
      <c r="G21" s="764" t="s">
        <v>99</v>
      </c>
      <c r="H21" s="741">
        <v>62</v>
      </c>
      <c r="I21" s="742">
        <v>21</v>
      </c>
      <c r="J21" s="743">
        <v>21</v>
      </c>
      <c r="K21" s="741">
        <v>104</v>
      </c>
      <c r="L21" s="744">
        <v>107</v>
      </c>
      <c r="M21" s="745">
        <v>-2.8</v>
      </c>
      <c r="N21" s="66"/>
      <c r="O21" s="794" t="s">
        <v>63</v>
      </c>
      <c r="P21" s="795">
        <v>153.16</v>
      </c>
      <c r="Q21" s="796">
        <v>145.06</v>
      </c>
      <c r="R21" s="797">
        <v>5.58</v>
      </c>
      <c r="S21" s="795">
        <v>140.72</v>
      </c>
      <c r="T21" s="796">
        <v>134.63</v>
      </c>
      <c r="U21" s="797">
        <v>4.5199999999999996</v>
      </c>
      <c r="V21" s="795">
        <v>150.76</v>
      </c>
      <c r="W21" s="796">
        <v>143.02000000000001</v>
      </c>
      <c r="X21" s="797">
        <v>5.41</v>
      </c>
      <c r="Y21" s="66"/>
      <c r="Z21" s="66"/>
      <c r="AA21" s="66" t="s">
        <v>80</v>
      </c>
      <c r="AB21" s="799">
        <v>583</v>
      </c>
      <c r="AC21" s="799">
        <v>583</v>
      </c>
      <c r="AD21" s="799">
        <v>583</v>
      </c>
      <c r="AE21" s="799">
        <v>583</v>
      </c>
      <c r="AF21" s="66"/>
      <c r="AG21" s="66"/>
      <c r="AH21" s="66"/>
      <c r="AI21" s="66"/>
      <c r="AJ21" s="66"/>
      <c r="AK21" s="66"/>
      <c r="AL21" s="835" t="s">
        <v>76</v>
      </c>
      <c r="AM21" s="884">
        <v>0</v>
      </c>
      <c r="AN21" s="885">
        <v>0</v>
      </c>
      <c r="AO21" s="885">
        <v>0</v>
      </c>
      <c r="AP21" s="977">
        <v>0</v>
      </c>
      <c r="AQ21" s="885"/>
      <c r="AR21" s="885"/>
      <c r="AS21" s="885"/>
      <c r="AT21" s="885"/>
      <c r="AU21" s="889">
        <v>0</v>
      </c>
      <c r="AV21" s="840">
        <v>0</v>
      </c>
      <c r="AW21" s="841">
        <v>0</v>
      </c>
      <c r="AX21" s="842"/>
      <c r="AY21" s="66"/>
      <c r="AZ21" s="835" t="s">
        <v>77</v>
      </c>
      <c r="BA21" s="884">
        <v>0</v>
      </c>
      <c r="BB21" s="885">
        <v>0</v>
      </c>
      <c r="BC21" s="888">
        <v>0</v>
      </c>
      <c r="BD21" s="886">
        <v>0</v>
      </c>
      <c r="BE21" s="885"/>
      <c r="BF21" s="885"/>
      <c r="BG21" s="885"/>
      <c r="BH21" s="885"/>
      <c r="BI21" s="889">
        <v>0</v>
      </c>
      <c r="BJ21" s="889">
        <v>0</v>
      </c>
      <c r="BK21" s="841">
        <v>0</v>
      </c>
      <c r="BL21" s="845"/>
      <c r="BM21" s="519"/>
      <c r="BN21" s="519"/>
      <c r="BO21" s="109"/>
      <c r="BP21" s="133"/>
      <c r="BQ21" s="68"/>
      <c r="BR21" s="68"/>
      <c r="BS21" s="68"/>
      <c r="BT21" s="68"/>
      <c r="BU21" s="533"/>
      <c r="BV21" s="530"/>
      <c r="BW21" s="18"/>
      <c r="BX21" s="527"/>
      <c r="BY21" s="221"/>
      <c r="BZ21" s="106"/>
      <c r="CA21" s="106"/>
      <c r="CB21" s="106"/>
      <c r="CC21" s="66"/>
      <c r="CD21" s="66"/>
      <c r="CE21" s="56" t="s">
        <v>56</v>
      </c>
      <c r="CF21" s="27">
        <v>2161.1099999999997</v>
      </c>
      <c r="CG21" s="971">
        <v>2062.34</v>
      </c>
      <c r="CH21" s="763">
        <v>4.79</v>
      </c>
      <c r="CI21" s="75"/>
      <c r="CJ21" s="75"/>
      <c r="CK21" s="764" t="s">
        <v>99</v>
      </c>
      <c r="CL21" s="741">
        <v>21</v>
      </c>
      <c r="CM21" s="742">
        <v>0</v>
      </c>
      <c r="CN21" s="743">
        <v>5</v>
      </c>
      <c r="CO21" s="741">
        <v>26</v>
      </c>
      <c r="CP21" s="744">
        <v>32</v>
      </c>
      <c r="CQ21" s="745">
        <v>-18.75</v>
      </c>
      <c r="CR21" s="66"/>
      <c r="CS21" s="794" t="s">
        <v>63</v>
      </c>
      <c r="CT21" s="795">
        <v>187.45</v>
      </c>
      <c r="CU21" s="796">
        <v>177.44</v>
      </c>
      <c r="CV21" s="797">
        <v>5.64</v>
      </c>
      <c r="CW21" s="795">
        <v>184.28</v>
      </c>
      <c r="CX21" s="796">
        <v>176.88</v>
      </c>
      <c r="CY21" s="797">
        <v>4.18</v>
      </c>
      <c r="CZ21" s="795">
        <v>187.27</v>
      </c>
      <c r="DA21" s="796">
        <v>177.41</v>
      </c>
      <c r="DB21" s="797">
        <v>5.56</v>
      </c>
      <c r="DC21" s="66"/>
      <c r="DD21" s="66"/>
      <c r="DE21" s="66" t="s">
        <v>80</v>
      </c>
      <c r="DF21" s="799">
        <v>583</v>
      </c>
      <c r="DG21" s="799">
        <v>583</v>
      </c>
      <c r="DH21" s="799">
        <v>583</v>
      </c>
      <c r="DI21" s="799">
        <v>583</v>
      </c>
      <c r="DJ21" s="66"/>
      <c r="DK21" s="66"/>
      <c r="DL21" s="66"/>
      <c r="DM21" s="66"/>
      <c r="DN21" s="66"/>
      <c r="DO21" s="66"/>
      <c r="DP21" s="835" t="s">
        <v>76</v>
      </c>
      <c r="DQ21" s="884">
        <v>0</v>
      </c>
      <c r="DR21" s="885">
        <v>0</v>
      </c>
      <c r="DS21" s="885">
        <v>0</v>
      </c>
      <c r="DT21" s="886">
        <v>0</v>
      </c>
      <c r="DU21" s="884"/>
      <c r="DV21" s="885"/>
      <c r="DW21" s="885"/>
      <c r="DX21" s="885"/>
      <c r="DY21" s="889">
        <v>0</v>
      </c>
      <c r="DZ21" s="840">
        <v>0</v>
      </c>
      <c r="EA21" s="841">
        <v>0</v>
      </c>
      <c r="EB21" s="842"/>
      <c r="EC21" s="66"/>
      <c r="ED21" s="835" t="s">
        <v>77</v>
      </c>
      <c r="EE21" s="884">
        <v>0</v>
      </c>
      <c r="EF21" s="885">
        <v>0</v>
      </c>
      <c r="EG21" s="888">
        <v>0</v>
      </c>
      <c r="EH21" s="886">
        <v>0</v>
      </c>
      <c r="EI21" s="884"/>
      <c r="EJ21" s="885"/>
      <c r="EK21" s="885"/>
      <c r="EL21" s="885"/>
      <c r="EM21" s="889">
        <v>0</v>
      </c>
      <c r="EN21" s="889">
        <v>0</v>
      </c>
      <c r="EO21" s="841">
        <v>0</v>
      </c>
      <c r="EP21" s="845"/>
      <c r="EQ21" s="519"/>
      <c r="ER21" s="519"/>
      <c r="ES21" s="109"/>
      <c r="ET21" s="133"/>
      <c r="EU21" s="68"/>
      <c r="EV21" s="68"/>
      <c r="EW21" s="68"/>
      <c r="EX21" s="68"/>
      <c r="EY21" s="533"/>
      <c r="EZ21" s="530"/>
      <c r="FA21" s="18"/>
      <c r="FB21" s="527"/>
      <c r="FC21" s="221"/>
      <c r="FD21" s="106"/>
      <c r="FE21" s="106"/>
      <c r="FF21" s="106"/>
      <c r="FG21" s="66"/>
      <c r="FH21" s="66"/>
      <c r="FI21" s="56" t="s">
        <v>56</v>
      </c>
      <c r="FJ21" s="27">
        <v>2141.46</v>
      </c>
      <c r="FK21" s="971">
        <v>2007.96</v>
      </c>
      <c r="FL21" s="763">
        <v>6.65</v>
      </c>
      <c r="FM21" s="75"/>
      <c r="FN21" s="75"/>
      <c r="FO21" s="764" t="s">
        <v>99</v>
      </c>
      <c r="FP21" s="741">
        <v>0</v>
      </c>
      <c r="FQ21" s="742">
        <v>0</v>
      </c>
      <c r="FR21" s="743">
        <v>0</v>
      </c>
      <c r="FS21" s="741">
        <v>0</v>
      </c>
      <c r="FT21" s="744">
        <v>0</v>
      </c>
      <c r="FU21" s="745">
        <v>0</v>
      </c>
      <c r="FV21" s="66"/>
      <c r="FW21" s="794" t="s">
        <v>63</v>
      </c>
      <c r="FX21" s="795">
        <v>240.14</v>
      </c>
      <c r="FY21" s="796">
        <v>230.09</v>
      </c>
      <c r="FZ21" s="797">
        <v>4.37</v>
      </c>
      <c r="GA21" s="795">
        <v>182.06</v>
      </c>
      <c r="GB21" s="796">
        <v>170.24</v>
      </c>
      <c r="GC21" s="797">
        <v>6.94</v>
      </c>
      <c r="GD21" s="795">
        <v>224.44</v>
      </c>
      <c r="GE21" s="796">
        <v>213.87</v>
      </c>
      <c r="GF21" s="797">
        <v>4.9400000000000004</v>
      </c>
      <c r="GG21" s="66"/>
      <c r="GH21" s="66"/>
      <c r="GI21" s="66" t="s">
        <v>80</v>
      </c>
      <c r="GJ21" s="799">
        <v>583</v>
      </c>
      <c r="GK21" s="799">
        <v>583</v>
      </c>
      <c r="GL21" s="799">
        <v>583</v>
      </c>
      <c r="GM21" s="799">
        <v>583</v>
      </c>
      <c r="GN21" s="66"/>
      <c r="GO21" s="66"/>
      <c r="GP21" s="66"/>
      <c r="GQ21" s="66"/>
      <c r="GR21" s="66"/>
      <c r="GS21" s="66"/>
      <c r="GT21" s="835" t="s">
        <v>76</v>
      </c>
      <c r="GU21" s="884">
        <v>0</v>
      </c>
      <c r="GV21" s="885">
        <v>0</v>
      </c>
      <c r="GW21" s="885">
        <v>0</v>
      </c>
      <c r="GX21" s="886">
        <v>0</v>
      </c>
      <c r="GY21" s="885"/>
      <c r="GZ21" s="885"/>
      <c r="HA21" s="885"/>
      <c r="HB21" s="885"/>
      <c r="HC21" s="889">
        <v>0</v>
      </c>
      <c r="HD21" s="840">
        <v>0</v>
      </c>
      <c r="HE21" s="841">
        <v>0</v>
      </c>
      <c r="HF21" s="842"/>
      <c r="HG21" s="66"/>
      <c r="HH21" s="835" t="s">
        <v>77</v>
      </c>
      <c r="HI21" s="884">
        <v>0</v>
      </c>
      <c r="HJ21" s="885">
        <v>0</v>
      </c>
      <c r="HK21" s="888">
        <v>0</v>
      </c>
      <c r="HL21" s="886">
        <v>0</v>
      </c>
      <c r="HM21" s="885"/>
      <c r="HN21" s="885"/>
      <c r="HO21" s="885"/>
      <c r="HP21" s="885"/>
      <c r="HQ21" s="889">
        <v>0</v>
      </c>
      <c r="HR21" s="889">
        <v>0</v>
      </c>
      <c r="HS21" s="841">
        <v>0</v>
      </c>
      <c r="HT21" s="846"/>
      <c r="HU21" s="519"/>
      <c r="HV21" s="519"/>
      <c r="HW21" s="109"/>
      <c r="HX21" s="133"/>
      <c r="HY21" s="68"/>
      <c r="HZ21" s="68"/>
      <c r="IA21" s="68"/>
      <c r="IB21" s="68"/>
      <c r="IC21" s="533"/>
      <c r="ID21" s="530"/>
      <c r="IE21" s="18"/>
      <c r="IF21" s="527"/>
      <c r="IG21" s="221"/>
      <c r="IH21" s="106"/>
      <c r="II21" s="106"/>
      <c r="IJ21" s="106"/>
      <c r="IK21" s="66"/>
      <c r="IM21" s="56" t="s">
        <v>56</v>
      </c>
      <c r="IN21" s="27">
        <v>1869.96</v>
      </c>
      <c r="IO21" s="971">
        <v>1783.01</v>
      </c>
      <c r="IP21" s="763">
        <v>4.88</v>
      </c>
      <c r="IQ21" s="75"/>
      <c r="IR21" s="75"/>
      <c r="IS21" s="764" t="s">
        <v>99</v>
      </c>
      <c r="IT21" s="741">
        <v>0</v>
      </c>
      <c r="IU21" s="742">
        <v>0</v>
      </c>
      <c r="IV21" s="743">
        <v>0</v>
      </c>
      <c r="IW21" s="741">
        <v>0</v>
      </c>
      <c r="IX21" s="744">
        <v>5</v>
      </c>
      <c r="IY21" s="745">
        <v>-100</v>
      </c>
      <c r="IZ21" s="66"/>
      <c r="JA21" s="794" t="s">
        <v>63</v>
      </c>
      <c r="JB21" s="795">
        <v>283.58</v>
      </c>
      <c r="JC21" s="796">
        <v>277.58999999999997</v>
      </c>
      <c r="JD21" s="797">
        <v>2.16</v>
      </c>
      <c r="JE21" s="795">
        <v>239.34</v>
      </c>
      <c r="JF21" s="796">
        <v>234.15</v>
      </c>
      <c r="JG21" s="797">
        <v>2.2200000000000002</v>
      </c>
      <c r="JH21" s="795">
        <v>278.18</v>
      </c>
      <c r="JI21" s="796">
        <v>272.58999999999997</v>
      </c>
      <c r="JJ21" s="797">
        <v>2.0499999999999998</v>
      </c>
      <c r="JK21" s="66"/>
      <c r="JL21" s="66"/>
      <c r="JM21" s="66" t="s">
        <v>80</v>
      </c>
      <c r="JN21" s="799">
        <v>583</v>
      </c>
      <c r="JO21" s="799">
        <v>583</v>
      </c>
      <c r="JP21" s="799">
        <v>583</v>
      </c>
      <c r="JQ21" s="799">
        <v>583</v>
      </c>
      <c r="JR21" s="66"/>
      <c r="JS21" s="66"/>
      <c r="JT21" s="66"/>
      <c r="JU21" s="66"/>
      <c r="JV21" s="66"/>
      <c r="JW21" s="66"/>
      <c r="JX21" s="835" t="s">
        <v>76</v>
      </c>
      <c r="JY21" s="884">
        <v>0</v>
      </c>
      <c r="JZ21" s="885">
        <v>0</v>
      </c>
      <c r="KA21" s="885">
        <v>0</v>
      </c>
      <c r="KB21" s="890">
        <v>0</v>
      </c>
      <c r="KC21" s="891"/>
      <c r="KD21" s="891"/>
      <c r="KE21" s="891"/>
      <c r="KF21" s="891"/>
      <c r="KG21" s="892">
        <v>0</v>
      </c>
      <c r="KH21" s="840">
        <v>0</v>
      </c>
      <c r="KI21" s="841">
        <v>0</v>
      </c>
      <c r="KJ21" s="842"/>
      <c r="KK21" s="66"/>
      <c r="KL21" s="835" t="s">
        <v>77</v>
      </c>
      <c r="KM21" s="884">
        <v>0</v>
      </c>
      <c r="KN21" s="885">
        <v>0</v>
      </c>
      <c r="KO21" s="888">
        <v>0</v>
      </c>
      <c r="KP21" s="890">
        <v>0</v>
      </c>
      <c r="KQ21" s="891"/>
      <c r="KR21" s="891"/>
      <c r="KS21" s="891"/>
      <c r="KT21" s="891"/>
      <c r="KU21" s="892">
        <v>0</v>
      </c>
      <c r="KV21" s="889">
        <v>0</v>
      </c>
      <c r="KW21" s="841">
        <v>0</v>
      </c>
      <c r="KX21" s="532"/>
      <c r="KY21" s="519"/>
      <c r="KZ21" s="519"/>
      <c r="LA21" s="109"/>
      <c r="LB21" s="133"/>
      <c r="LC21" s="68"/>
      <c r="LD21" s="68"/>
      <c r="LE21" s="68"/>
      <c r="LF21" s="68"/>
      <c r="LG21" s="533"/>
      <c r="LH21" s="530"/>
      <c r="LI21" s="18"/>
      <c r="LJ21" s="527"/>
      <c r="LK21" s="221"/>
      <c r="LL21" s="106"/>
      <c r="LM21" s="106"/>
      <c r="LN21" s="106"/>
      <c r="LO21" s="106"/>
      <c r="LQ21" s="56" t="s">
        <v>56</v>
      </c>
      <c r="LR21" s="964">
        <v>2052.19</v>
      </c>
      <c r="LS21" s="971">
        <v>1948.0599999999997</v>
      </c>
      <c r="LT21" s="780">
        <v>5.35</v>
      </c>
      <c r="LU21" s="63"/>
      <c r="LV21" s="63"/>
      <c r="LW21" s="764" t="s">
        <v>99</v>
      </c>
      <c r="LX21" s="57">
        <v>130</v>
      </c>
      <c r="LY21" s="756">
        <v>144</v>
      </c>
      <c r="LZ21" s="757">
        <v>-9.7200000000000006</v>
      </c>
      <c r="MA21" s="73"/>
      <c r="MB21" s="794" t="s">
        <v>63</v>
      </c>
      <c r="MC21" s="795">
        <v>224.81</v>
      </c>
      <c r="MD21" s="796">
        <v>218.2</v>
      </c>
      <c r="ME21" s="797">
        <v>3.03</v>
      </c>
      <c r="MF21" s="795">
        <v>187.9</v>
      </c>
      <c r="MG21" s="796">
        <v>180.31</v>
      </c>
      <c r="MH21" s="797">
        <v>4.21</v>
      </c>
      <c r="MI21" s="795">
        <v>219.48</v>
      </c>
      <c r="MJ21" s="796">
        <v>212.84</v>
      </c>
      <c r="MK21" s="797">
        <v>3.12</v>
      </c>
      <c r="ML21" s="4"/>
      <c r="MM21" s="4"/>
      <c r="MN21" s="4" t="s">
        <v>80</v>
      </c>
      <c r="MO21" s="821">
        <v>583</v>
      </c>
      <c r="MP21" s="821">
        <v>583</v>
      </c>
      <c r="MQ21" s="821">
        <v>583</v>
      </c>
      <c r="MR21" s="821">
        <v>583</v>
      </c>
      <c r="MS21" s="821">
        <v>583</v>
      </c>
      <c r="MT21" s="157"/>
      <c r="MU21" s="159"/>
      <c r="MV21" s="159"/>
      <c r="MW21" s="164"/>
      <c r="MX21" s="159"/>
      <c r="MY21" s="159"/>
      <c r="MZ21" s="852" t="s">
        <v>77</v>
      </c>
      <c r="NA21" s="893">
        <v>0</v>
      </c>
      <c r="NB21" s="894">
        <v>0</v>
      </c>
      <c r="NC21" s="894">
        <v>0</v>
      </c>
      <c r="ND21" s="895">
        <v>0</v>
      </c>
      <c r="NE21" s="894"/>
      <c r="NF21" s="894"/>
      <c r="NG21" s="894"/>
      <c r="NH21" s="894"/>
      <c r="NI21" s="896">
        <v>0</v>
      </c>
      <c r="NJ21" s="897">
        <v>0</v>
      </c>
      <c r="NK21" s="898">
        <v>0</v>
      </c>
      <c r="NL21" s="585"/>
      <c r="NM21" s="585"/>
      <c r="NN21" s="859" t="s">
        <v>77</v>
      </c>
      <c r="NO21" s="893">
        <v>0</v>
      </c>
      <c r="NP21" s="894">
        <v>0</v>
      </c>
      <c r="NQ21" s="894">
        <v>0</v>
      </c>
      <c r="NR21" s="895">
        <v>0</v>
      </c>
      <c r="NS21" s="894"/>
      <c r="NT21" s="894"/>
      <c r="NU21" s="894"/>
      <c r="NV21" s="894"/>
      <c r="NW21" s="896">
        <v>0</v>
      </c>
      <c r="NX21" s="897">
        <v>0</v>
      </c>
      <c r="NY21" s="898">
        <v>0</v>
      </c>
    </row>
    <row r="22" spans="1:389" ht="23.25" customHeight="1" thickTop="1" thickBot="1" x14ac:dyDescent="0.3">
      <c r="A22" s="790" t="s">
        <v>36</v>
      </c>
      <c r="B22" s="973">
        <v>1984.39</v>
      </c>
      <c r="C22" s="974">
        <v>1870.4699999999998</v>
      </c>
      <c r="D22" s="793">
        <v>6.09</v>
      </c>
      <c r="E22" s="75"/>
      <c r="F22" s="75"/>
      <c r="G22" s="740" t="s">
        <v>100</v>
      </c>
      <c r="H22" s="741">
        <v>84</v>
      </c>
      <c r="I22" s="742">
        <v>49</v>
      </c>
      <c r="J22" s="743">
        <v>38</v>
      </c>
      <c r="K22" s="741">
        <v>171</v>
      </c>
      <c r="L22" s="744">
        <v>127</v>
      </c>
      <c r="M22" s="745">
        <v>34.65</v>
      </c>
      <c r="N22" s="66"/>
      <c r="O22" s="794" t="s">
        <v>69</v>
      </c>
      <c r="P22" s="795">
        <v>86.03</v>
      </c>
      <c r="Q22" s="796">
        <v>82.49</v>
      </c>
      <c r="R22" s="797">
        <v>4.29</v>
      </c>
      <c r="S22" s="795">
        <v>126.2</v>
      </c>
      <c r="T22" s="796">
        <v>119.41</v>
      </c>
      <c r="U22" s="797">
        <v>5.69</v>
      </c>
      <c r="V22" s="795">
        <v>93.77</v>
      </c>
      <c r="W22" s="796">
        <v>89.71</v>
      </c>
      <c r="X22" s="797">
        <v>4.53</v>
      </c>
      <c r="Y22" s="66"/>
      <c r="Z22" s="66"/>
      <c r="AA22" s="66" t="s">
        <v>84</v>
      </c>
      <c r="AB22" s="799">
        <v>332</v>
      </c>
      <c r="AC22" s="799">
        <v>332</v>
      </c>
      <c r="AD22" s="799">
        <v>332</v>
      </c>
      <c r="AE22" s="799">
        <v>332</v>
      </c>
      <c r="AF22" s="106"/>
      <c r="AG22" s="106"/>
      <c r="AH22" s="106"/>
      <c r="AI22" s="106"/>
      <c r="AJ22" s="66"/>
      <c r="AK22" s="66"/>
      <c r="AL22" s="903" t="s">
        <v>49</v>
      </c>
      <c r="AM22" s="904">
        <v>100600</v>
      </c>
      <c r="AN22" s="905">
        <v>904</v>
      </c>
      <c r="AO22" s="905">
        <v>101594</v>
      </c>
      <c r="AP22" s="978">
        <v>10726</v>
      </c>
      <c r="AQ22" s="905"/>
      <c r="AR22" s="905"/>
      <c r="AS22" s="905"/>
      <c r="AT22" s="905"/>
      <c r="AU22" s="909">
        <v>213824</v>
      </c>
      <c r="AV22" s="905">
        <v>183932</v>
      </c>
      <c r="AW22" s="907">
        <v>397756</v>
      </c>
      <c r="AX22" s="908"/>
      <c r="AY22" s="92"/>
      <c r="AZ22" s="903" t="s">
        <v>49</v>
      </c>
      <c r="BA22" s="904">
        <v>4465</v>
      </c>
      <c r="BB22" s="905">
        <v>0</v>
      </c>
      <c r="BC22" s="905">
        <v>14887</v>
      </c>
      <c r="BD22" s="906">
        <v>0</v>
      </c>
      <c r="BE22" s="905"/>
      <c r="BF22" s="905"/>
      <c r="BG22" s="905"/>
      <c r="BH22" s="905"/>
      <c r="BI22" s="909">
        <v>19352</v>
      </c>
      <c r="BJ22" s="905">
        <v>8758</v>
      </c>
      <c r="BK22" s="907">
        <v>28110</v>
      </c>
      <c r="BL22" s="910"/>
      <c r="BM22" s="519"/>
      <c r="BN22" s="519"/>
      <c r="BO22" s="109"/>
      <c r="BP22" s="133"/>
      <c r="BQ22" s="68"/>
      <c r="BR22" s="68"/>
      <c r="BS22" s="68"/>
      <c r="BT22" s="68"/>
      <c r="BU22" s="533"/>
      <c r="BV22" s="530"/>
      <c r="BW22" s="7"/>
      <c r="BX22" s="527"/>
      <c r="BY22" s="221"/>
      <c r="BZ22" s="106"/>
      <c r="CA22" s="106"/>
      <c r="CB22" s="106"/>
      <c r="CC22" s="66"/>
      <c r="CD22" s="66"/>
      <c r="CE22" s="790" t="s">
        <v>36</v>
      </c>
      <c r="CF22" s="973">
        <v>3278.3199999999997</v>
      </c>
      <c r="CG22" s="974">
        <v>3070.41</v>
      </c>
      <c r="CH22" s="793">
        <v>6.77</v>
      </c>
      <c r="CI22" s="75"/>
      <c r="CJ22" s="75"/>
      <c r="CK22" s="740" t="s">
        <v>100</v>
      </c>
      <c r="CL22" s="741">
        <v>53</v>
      </c>
      <c r="CM22" s="742">
        <v>46</v>
      </c>
      <c r="CN22" s="743">
        <v>17</v>
      </c>
      <c r="CO22" s="741">
        <v>116</v>
      </c>
      <c r="CP22" s="744">
        <v>150</v>
      </c>
      <c r="CQ22" s="745">
        <v>-22.67</v>
      </c>
      <c r="CR22" s="66"/>
      <c r="CS22" s="794" t="s">
        <v>69</v>
      </c>
      <c r="CT22" s="795">
        <v>191.13</v>
      </c>
      <c r="CU22" s="796">
        <v>186.43</v>
      </c>
      <c r="CV22" s="797">
        <v>2.52</v>
      </c>
      <c r="CW22" s="795">
        <v>114.66</v>
      </c>
      <c r="CX22" s="796">
        <v>112.17</v>
      </c>
      <c r="CY22" s="797">
        <v>2.2200000000000002</v>
      </c>
      <c r="CZ22" s="795">
        <v>186.81</v>
      </c>
      <c r="DA22" s="796">
        <v>182.26</v>
      </c>
      <c r="DB22" s="797">
        <v>2.5</v>
      </c>
      <c r="DC22" s="66"/>
      <c r="DD22" s="66"/>
      <c r="DE22" s="66" t="s">
        <v>84</v>
      </c>
      <c r="DF22" s="799">
        <v>332</v>
      </c>
      <c r="DG22" s="799">
        <v>332</v>
      </c>
      <c r="DH22" s="799">
        <v>332</v>
      </c>
      <c r="DI22" s="799">
        <v>332</v>
      </c>
      <c r="DJ22" s="106"/>
      <c r="DK22" s="106"/>
      <c r="DL22" s="106"/>
      <c r="DM22" s="106"/>
      <c r="DN22" s="66"/>
      <c r="DO22" s="66"/>
      <c r="DP22" s="903" t="s">
        <v>49</v>
      </c>
      <c r="DQ22" s="904">
        <v>88271</v>
      </c>
      <c r="DR22" s="905">
        <v>895</v>
      </c>
      <c r="DS22" s="905">
        <v>139663</v>
      </c>
      <c r="DT22" s="906">
        <v>1643</v>
      </c>
      <c r="DU22" s="905"/>
      <c r="DV22" s="905"/>
      <c r="DW22" s="905"/>
      <c r="DX22" s="905"/>
      <c r="DY22" s="909">
        <v>230472</v>
      </c>
      <c r="DZ22" s="905">
        <v>104543</v>
      </c>
      <c r="EA22" s="907">
        <v>335015</v>
      </c>
      <c r="EB22" s="908"/>
      <c r="EC22" s="92"/>
      <c r="ED22" s="903" t="s">
        <v>49</v>
      </c>
      <c r="EE22" s="904">
        <v>3912</v>
      </c>
      <c r="EF22" s="905">
        <v>0</v>
      </c>
      <c r="EG22" s="905">
        <v>11719</v>
      </c>
      <c r="EH22" s="906">
        <v>0</v>
      </c>
      <c r="EI22" s="905"/>
      <c r="EJ22" s="905"/>
      <c r="EK22" s="905"/>
      <c r="EL22" s="905"/>
      <c r="EM22" s="909">
        <v>15631</v>
      </c>
      <c r="EN22" s="905">
        <v>1024</v>
      </c>
      <c r="EO22" s="907">
        <v>16655</v>
      </c>
      <c r="EP22" s="910"/>
      <c r="EQ22" s="519"/>
      <c r="ER22" s="519"/>
      <c r="ES22" s="109"/>
      <c r="ET22" s="133"/>
      <c r="EU22" s="68"/>
      <c r="EV22" s="68"/>
      <c r="EW22" s="68"/>
      <c r="EX22" s="68"/>
      <c r="EY22" s="533"/>
      <c r="EZ22" s="530"/>
      <c r="FA22" s="7"/>
      <c r="FB22" s="527"/>
      <c r="FC22" s="221"/>
      <c r="FD22" s="106"/>
      <c r="FE22" s="106"/>
      <c r="FF22" s="106"/>
      <c r="FG22" s="66"/>
      <c r="FH22" s="66"/>
      <c r="FI22" s="790" t="s">
        <v>36</v>
      </c>
      <c r="FJ22" s="973">
        <v>2547.83</v>
      </c>
      <c r="FK22" s="974">
        <v>2395.88</v>
      </c>
      <c r="FL22" s="793">
        <v>6.34</v>
      </c>
      <c r="FM22" s="75"/>
      <c r="FN22" s="75"/>
      <c r="FO22" s="740" t="s">
        <v>100</v>
      </c>
      <c r="FP22" s="741">
        <v>0</v>
      </c>
      <c r="FQ22" s="742">
        <v>0</v>
      </c>
      <c r="FR22" s="743">
        <v>7</v>
      </c>
      <c r="FS22" s="741">
        <v>7</v>
      </c>
      <c r="FT22" s="744">
        <v>8</v>
      </c>
      <c r="FU22" s="745">
        <v>-12.5</v>
      </c>
      <c r="FV22" s="66"/>
      <c r="FW22" s="794" t="s">
        <v>69</v>
      </c>
      <c r="FX22" s="795">
        <v>168.87</v>
      </c>
      <c r="FY22" s="796">
        <v>158.29</v>
      </c>
      <c r="FZ22" s="797">
        <v>6.68</v>
      </c>
      <c r="GA22" s="795">
        <v>113.97</v>
      </c>
      <c r="GB22" s="796">
        <v>106.4</v>
      </c>
      <c r="GC22" s="797">
        <v>7.11</v>
      </c>
      <c r="GD22" s="795">
        <v>154.03</v>
      </c>
      <c r="GE22" s="796">
        <v>144.22999999999999</v>
      </c>
      <c r="GF22" s="797">
        <v>6.79</v>
      </c>
      <c r="GG22" s="66"/>
      <c r="GH22" s="66"/>
      <c r="GI22" s="66" t="s">
        <v>84</v>
      </c>
      <c r="GJ22" s="799">
        <v>332</v>
      </c>
      <c r="GK22" s="799">
        <v>332</v>
      </c>
      <c r="GL22" s="799">
        <v>332</v>
      </c>
      <c r="GM22" s="799">
        <v>332</v>
      </c>
      <c r="GN22" s="106"/>
      <c r="GO22" s="106"/>
      <c r="GP22" s="106"/>
      <c r="GQ22" s="106"/>
      <c r="GR22" s="66"/>
      <c r="GS22" s="66"/>
      <c r="GT22" s="903" t="s">
        <v>49</v>
      </c>
      <c r="GU22" s="904">
        <v>85948</v>
      </c>
      <c r="GV22" s="905">
        <v>796</v>
      </c>
      <c r="GW22" s="905">
        <v>105898</v>
      </c>
      <c r="GX22" s="906">
        <v>1729</v>
      </c>
      <c r="GY22" s="905"/>
      <c r="GZ22" s="905"/>
      <c r="HA22" s="905"/>
      <c r="HB22" s="905"/>
      <c r="HC22" s="909">
        <v>194371</v>
      </c>
      <c r="HD22" s="905">
        <v>107586</v>
      </c>
      <c r="HE22" s="907">
        <v>301957</v>
      </c>
      <c r="HF22" s="908"/>
      <c r="HG22" s="92"/>
      <c r="HH22" s="903" t="s">
        <v>49</v>
      </c>
      <c r="HI22" s="904">
        <v>3239</v>
      </c>
      <c r="HJ22" s="905">
        <v>0</v>
      </c>
      <c r="HK22" s="905">
        <v>5790</v>
      </c>
      <c r="HL22" s="906">
        <v>0</v>
      </c>
      <c r="HM22" s="905"/>
      <c r="HN22" s="905"/>
      <c r="HO22" s="905"/>
      <c r="HP22" s="905"/>
      <c r="HQ22" s="909">
        <v>9029</v>
      </c>
      <c r="HR22" s="905">
        <v>6756</v>
      </c>
      <c r="HS22" s="907">
        <v>15785</v>
      </c>
      <c r="HT22" s="910"/>
      <c r="HU22" s="519"/>
      <c r="HV22" s="519"/>
      <c r="HW22" s="109"/>
      <c r="HX22" s="133"/>
      <c r="HY22" s="68"/>
      <c r="HZ22" s="68"/>
      <c r="IA22" s="68"/>
      <c r="IB22" s="68"/>
      <c r="IC22" s="533"/>
      <c r="ID22" s="530"/>
      <c r="IE22" s="7"/>
      <c r="IF22" s="527"/>
      <c r="IG22" s="221"/>
      <c r="IH22" s="106"/>
      <c r="II22" s="106"/>
      <c r="IJ22" s="106"/>
      <c r="IK22" s="66"/>
      <c r="IM22" s="790" t="s">
        <v>36</v>
      </c>
      <c r="IN22" s="973">
        <v>2723.16</v>
      </c>
      <c r="IO22" s="974">
        <v>2612.79</v>
      </c>
      <c r="IP22" s="793">
        <v>4.22</v>
      </c>
      <c r="IQ22" s="75"/>
      <c r="IR22" s="75"/>
      <c r="IS22" s="740" t="s">
        <v>100</v>
      </c>
      <c r="IT22" s="741">
        <v>0</v>
      </c>
      <c r="IU22" s="742">
        <v>0</v>
      </c>
      <c r="IV22" s="743">
        <v>5</v>
      </c>
      <c r="IW22" s="741">
        <v>5</v>
      </c>
      <c r="IX22" s="744">
        <v>10</v>
      </c>
      <c r="IY22" s="745">
        <v>-50</v>
      </c>
      <c r="IZ22" s="66"/>
      <c r="JA22" s="794" t="s">
        <v>69</v>
      </c>
      <c r="JB22" s="795">
        <v>158.05000000000001</v>
      </c>
      <c r="JC22" s="796">
        <v>151.15</v>
      </c>
      <c r="JD22" s="797">
        <v>4.57</v>
      </c>
      <c r="JE22" s="795">
        <v>140.97999999999999</v>
      </c>
      <c r="JF22" s="796">
        <v>137.94</v>
      </c>
      <c r="JG22" s="797">
        <v>2.2000000000000002</v>
      </c>
      <c r="JH22" s="795">
        <v>155.97</v>
      </c>
      <c r="JI22" s="796">
        <v>149.63</v>
      </c>
      <c r="JJ22" s="797">
        <v>4.24</v>
      </c>
      <c r="JK22" s="66"/>
      <c r="JL22" s="66"/>
      <c r="JM22" s="66" t="s">
        <v>84</v>
      </c>
      <c r="JN22" s="799">
        <v>332</v>
      </c>
      <c r="JO22" s="799">
        <v>332</v>
      </c>
      <c r="JP22" s="799">
        <v>332</v>
      </c>
      <c r="JQ22" s="799">
        <v>332</v>
      </c>
      <c r="JR22" s="106"/>
      <c r="JS22" s="106"/>
      <c r="JT22" s="106"/>
      <c r="JU22" s="106"/>
      <c r="JV22" s="66"/>
      <c r="JW22" s="66"/>
      <c r="JX22" s="903" t="s">
        <v>49</v>
      </c>
      <c r="JY22" s="904">
        <v>89512</v>
      </c>
      <c r="JZ22" s="905">
        <v>1022</v>
      </c>
      <c r="KA22" s="905">
        <v>103697</v>
      </c>
      <c r="KB22" s="911">
        <v>12502</v>
      </c>
      <c r="KC22" s="912"/>
      <c r="KD22" s="912"/>
      <c r="KE22" s="912"/>
      <c r="KF22" s="912"/>
      <c r="KG22" s="913">
        <v>206733</v>
      </c>
      <c r="KH22" s="905">
        <v>146146</v>
      </c>
      <c r="KI22" s="907">
        <v>352879</v>
      </c>
      <c r="KJ22" s="908"/>
      <c r="KK22" s="92"/>
      <c r="KL22" s="903" t="s">
        <v>49</v>
      </c>
      <c r="KM22" s="904">
        <v>9020</v>
      </c>
      <c r="KN22" s="905">
        <v>0</v>
      </c>
      <c r="KO22" s="905">
        <v>16166</v>
      </c>
      <c r="KP22" s="911">
        <v>0</v>
      </c>
      <c r="KQ22" s="912"/>
      <c r="KR22" s="912"/>
      <c r="KS22" s="912"/>
      <c r="KT22" s="912"/>
      <c r="KU22" s="913">
        <v>25186</v>
      </c>
      <c r="KV22" s="905">
        <v>8212</v>
      </c>
      <c r="KW22" s="907">
        <v>33398</v>
      </c>
      <c r="KX22" s="532"/>
      <c r="KY22" s="519"/>
      <c r="KZ22" s="519"/>
      <c r="LA22" s="109"/>
      <c r="LB22" s="133"/>
      <c r="LC22" s="68"/>
      <c r="LD22" s="68"/>
      <c r="LE22" s="68"/>
      <c r="LF22" s="68"/>
      <c r="LG22" s="533"/>
      <c r="LH22" s="530"/>
      <c r="LI22" s="7"/>
      <c r="LJ22" s="527"/>
      <c r="LK22" s="221"/>
      <c r="LL22" s="106"/>
      <c r="LM22" s="106"/>
      <c r="LN22" s="106"/>
      <c r="LO22" s="106"/>
      <c r="LQ22" s="790" t="s">
        <v>36</v>
      </c>
      <c r="LR22" s="975">
        <v>2677.8</v>
      </c>
      <c r="LS22" s="974">
        <v>2535.9900000000002</v>
      </c>
      <c r="LT22" s="820">
        <v>5.59</v>
      </c>
      <c r="LU22" s="63"/>
      <c r="LV22" s="63"/>
      <c r="LW22" s="740" t="s">
        <v>100</v>
      </c>
      <c r="LX22" s="57">
        <v>299</v>
      </c>
      <c r="LY22" s="756">
        <v>295</v>
      </c>
      <c r="LZ22" s="757">
        <v>1.36</v>
      </c>
      <c r="MA22" s="73"/>
      <c r="MB22" s="794" t="s">
        <v>69</v>
      </c>
      <c r="MC22" s="795">
        <v>151.25</v>
      </c>
      <c r="MD22" s="796">
        <v>145.36000000000001</v>
      </c>
      <c r="ME22" s="797">
        <v>4.05</v>
      </c>
      <c r="MF22" s="795">
        <v>127.1</v>
      </c>
      <c r="MG22" s="796">
        <v>121.61</v>
      </c>
      <c r="MH22" s="797">
        <v>4.51</v>
      </c>
      <c r="MI22" s="795">
        <v>147.77000000000001</v>
      </c>
      <c r="MJ22" s="796">
        <v>142</v>
      </c>
      <c r="MK22" s="797">
        <v>4.0599999999999996</v>
      </c>
      <c r="ML22" s="4"/>
      <c r="MM22" s="4"/>
      <c r="MN22" s="4" t="s">
        <v>84</v>
      </c>
      <c r="MO22" s="821">
        <v>332</v>
      </c>
      <c r="MP22" s="821">
        <v>332</v>
      </c>
      <c r="MQ22" s="821">
        <v>332</v>
      </c>
      <c r="MR22" s="821">
        <v>332</v>
      </c>
      <c r="MS22" s="821">
        <v>332</v>
      </c>
      <c r="MT22" s="157"/>
      <c r="MU22" s="159"/>
      <c r="MV22" s="159"/>
      <c r="MW22" s="164"/>
      <c r="MX22" s="159"/>
      <c r="MY22" s="159"/>
      <c r="MZ22" s="915" t="s">
        <v>49</v>
      </c>
      <c r="NA22" s="916">
        <v>364331</v>
      </c>
      <c r="NB22" s="917">
        <v>3617</v>
      </c>
      <c r="NC22" s="917">
        <v>450852</v>
      </c>
      <c r="ND22" s="918">
        <v>26600</v>
      </c>
      <c r="NE22" s="917"/>
      <c r="NF22" s="917"/>
      <c r="NG22" s="917"/>
      <c r="NH22" s="917"/>
      <c r="NI22" s="919">
        <v>845400</v>
      </c>
      <c r="NJ22" s="916">
        <v>542207</v>
      </c>
      <c r="NK22" s="919">
        <v>1387607</v>
      </c>
      <c r="NL22" s="585"/>
      <c r="NM22" s="585"/>
      <c r="NN22" s="916" t="s">
        <v>49</v>
      </c>
      <c r="NO22" s="916">
        <v>20636</v>
      </c>
      <c r="NP22" s="917">
        <v>0</v>
      </c>
      <c r="NQ22" s="917">
        <v>48562</v>
      </c>
      <c r="NR22" s="918">
        <v>0</v>
      </c>
      <c r="NS22" s="917"/>
      <c r="NT22" s="917"/>
      <c r="NU22" s="917"/>
      <c r="NV22" s="917"/>
      <c r="NW22" s="919">
        <v>69198</v>
      </c>
      <c r="NX22" s="916">
        <v>24750</v>
      </c>
      <c r="NY22" s="919">
        <v>93948</v>
      </c>
    </row>
    <row r="23" spans="1:389" ht="23.25" customHeight="1" thickTop="1" x14ac:dyDescent="0.25">
      <c r="A23" s="58" t="s">
        <v>101</v>
      </c>
      <c r="B23" s="119">
        <v>1316.94</v>
      </c>
      <c r="C23" s="979">
        <v>1251.29</v>
      </c>
      <c r="D23" s="739">
        <v>5.25</v>
      </c>
      <c r="E23" s="75"/>
      <c r="F23" s="75"/>
      <c r="G23" s="740" t="s">
        <v>102</v>
      </c>
      <c r="H23" s="741">
        <v>37</v>
      </c>
      <c r="I23" s="742">
        <v>15</v>
      </c>
      <c r="J23" s="743">
        <v>34</v>
      </c>
      <c r="K23" s="741">
        <v>86</v>
      </c>
      <c r="L23" s="744">
        <v>141</v>
      </c>
      <c r="M23" s="745">
        <v>-39.01</v>
      </c>
      <c r="N23" s="66" t="s">
        <v>392</v>
      </c>
      <c r="O23" s="794" t="s">
        <v>74</v>
      </c>
      <c r="P23" s="795">
        <v>213.09</v>
      </c>
      <c r="Q23" s="980">
        <v>208.78</v>
      </c>
      <c r="R23" s="797">
        <v>2.06</v>
      </c>
      <c r="S23" s="795">
        <v>209.96</v>
      </c>
      <c r="T23" s="796">
        <v>202.53</v>
      </c>
      <c r="U23" s="797">
        <v>3.67</v>
      </c>
      <c r="V23" s="795">
        <v>212.49</v>
      </c>
      <c r="W23" s="796">
        <v>207.56</v>
      </c>
      <c r="X23" s="797">
        <v>2.38</v>
      </c>
      <c r="Y23" s="66"/>
      <c r="Z23" s="92" t="s">
        <v>54</v>
      </c>
      <c r="AA23" s="92"/>
      <c r="AB23" s="981">
        <v>68.81</v>
      </c>
      <c r="AC23" s="982">
        <v>65.27</v>
      </c>
      <c r="AD23" s="982">
        <v>64.03</v>
      </c>
      <c r="AE23" s="982">
        <v>66.040000000000006</v>
      </c>
      <c r="AF23" s="181"/>
      <c r="AG23" s="181"/>
      <c r="AH23" s="181"/>
      <c r="AI23" s="181"/>
      <c r="AJ23" s="66"/>
      <c r="AK23" s="66"/>
      <c r="AL23" s="77"/>
      <c r="AM23" s="928"/>
      <c r="AN23" s="928"/>
      <c r="AO23" s="928"/>
      <c r="AP23" s="928"/>
      <c r="AQ23" s="928"/>
      <c r="AR23" s="928"/>
      <c r="AS23" s="928"/>
      <c r="AT23" s="928"/>
      <c r="AU23" s="928"/>
      <c r="AV23" s="928"/>
      <c r="AW23" s="928"/>
      <c r="AX23" s="983"/>
      <c r="AY23" s="82"/>
      <c r="AZ23" s="984"/>
      <c r="BA23" s="928"/>
      <c r="BB23" s="928"/>
      <c r="BC23" s="928"/>
      <c r="BD23" s="928"/>
      <c r="BE23" s="928"/>
      <c r="BF23" s="928"/>
      <c r="BG23" s="928"/>
      <c r="BH23" s="928"/>
      <c r="BI23" s="928"/>
      <c r="BJ23" s="928"/>
      <c r="BK23" s="928"/>
      <c r="BL23" s="167"/>
      <c r="BM23" s="519"/>
      <c r="BN23" s="519"/>
      <c r="BO23" s="109"/>
      <c r="BP23" s="136"/>
      <c r="BQ23" s="65"/>
      <c r="BR23" s="65"/>
      <c r="BS23" s="65"/>
      <c r="BT23" s="65"/>
      <c r="BU23" s="533"/>
      <c r="BV23" s="530"/>
      <c r="BW23" s="7"/>
      <c r="BX23" s="527"/>
      <c r="BY23" s="221"/>
      <c r="BZ23" s="106"/>
      <c r="CA23" s="106"/>
      <c r="CB23" s="106"/>
      <c r="CC23" s="66"/>
      <c r="CD23" s="66"/>
      <c r="CE23" s="58" t="s">
        <v>101</v>
      </c>
      <c r="CF23" s="119">
        <v>1324.7800000000002</v>
      </c>
      <c r="CG23" s="979">
        <v>1258.75</v>
      </c>
      <c r="CH23" s="739">
        <v>5.25</v>
      </c>
      <c r="CI23" s="75"/>
      <c r="CJ23" s="75"/>
      <c r="CK23" s="740" t="s">
        <v>102</v>
      </c>
      <c r="CL23" s="741">
        <v>162</v>
      </c>
      <c r="CM23" s="742">
        <v>213</v>
      </c>
      <c r="CN23" s="743">
        <v>198</v>
      </c>
      <c r="CO23" s="741">
        <v>573</v>
      </c>
      <c r="CP23" s="744">
        <v>646</v>
      </c>
      <c r="CQ23" s="745">
        <v>-11.3</v>
      </c>
      <c r="CR23" s="66"/>
      <c r="CS23" s="794" t="s">
        <v>74</v>
      </c>
      <c r="CT23" s="795">
        <v>284.73</v>
      </c>
      <c r="CU23" s="980">
        <v>273.22000000000003</v>
      </c>
      <c r="CV23" s="797">
        <v>4.21</v>
      </c>
      <c r="CW23" s="795">
        <v>217.04</v>
      </c>
      <c r="CX23" s="796">
        <v>207.08</v>
      </c>
      <c r="CY23" s="797">
        <v>4.8099999999999996</v>
      </c>
      <c r="CZ23" s="795">
        <v>280.91000000000003</v>
      </c>
      <c r="DA23" s="796">
        <v>269.51</v>
      </c>
      <c r="DB23" s="797">
        <v>4.2300000000000004</v>
      </c>
      <c r="DC23" s="66"/>
      <c r="DD23" s="92" t="s">
        <v>54</v>
      </c>
      <c r="DE23" s="92"/>
      <c r="DF23" s="981">
        <v>63.39</v>
      </c>
      <c r="DG23" s="982">
        <v>54.42</v>
      </c>
      <c r="DH23" s="982">
        <v>53.07</v>
      </c>
      <c r="DI23" s="982">
        <v>56.96</v>
      </c>
      <c r="DJ23" s="181"/>
      <c r="DK23" s="181"/>
      <c r="DL23" s="181"/>
      <c r="DM23" s="181"/>
      <c r="DN23" s="66"/>
      <c r="DO23" s="66"/>
      <c r="DP23" s="77"/>
      <c r="DQ23" s="928"/>
      <c r="DR23" s="928"/>
      <c r="DS23" s="928"/>
      <c r="DT23" s="928"/>
      <c r="DU23" s="928"/>
      <c r="DV23" s="928"/>
      <c r="DW23" s="928"/>
      <c r="DX23" s="928"/>
      <c r="DY23" s="928"/>
      <c r="DZ23" s="928"/>
      <c r="EA23" s="928"/>
      <c r="EB23" s="983"/>
      <c r="EC23" s="82"/>
      <c r="ED23" s="984"/>
      <c r="EE23" s="928"/>
      <c r="EF23" s="928"/>
      <c r="EG23" s="928"/>
      <c r="EH23" s="928"/>
      <c r="EI23" s="928"/>
      <c r="EJ23" s="928"/>
      <c r="EK23" s="928"/>
      <c r="EL23" s="928"/>
      <c r="EM23" s="928"/>
      <c r="EN23" s="928"/>
      <c r="EO23" s="928"/>
      <c r="EP23" s="167"/>
      <c r="EQ23" s="519"/>
      <c r="ER23" s="519"/>
      <c r="ES23" s="109"/>
      <c r="ET23" s="136"/>
      <c r="EU23" s="65"/>
      <c r="EV23" s="65"/>
      <c r="EW23" s="65"/>
      <c r="EX23" s="65"/>
      <c r="EY23" s="533"/>
      <c r="EZ23" s="530"/>
      <c r="FA23" s="7"/>
      <c r="FB23" s="527"/>
      <c r="FC23" s="221"/>
      <c r="FD23" s="106"/>
      <c r="FE23" s="106"/>
      <c r="FF23" s="106"/>
      <c r="FG23" s="66"/>
      <c r="FH23" s="66"/>
      <c r="FI23" s="58" t="s">
        <v>101</v>
      </c>
      <c r="FJ23" s="119">
        <v>1275.98</v>
      </c>
      <c r="FK23" s="979">
        <v>1190.6299999999999</v>
      </c>
      <c r="FL23" s="739">
        <v>7.17</v>
      </c>
      <c r="FM23" s="75"/>
      <c r="FN23" s="75"/>
      <c r="FO23" s="740" t="s">
        <v>102</v>
      </c>
      <c r="FP23" s="741">
        <v>32</v>
      </c>
      <c r="FQ23" s="742">
        <v>53</v>
      </c>
      <c r="FR23" s="743">
        <v>28</v>
      </c>
      <c r="FS23" s="741">
        <v>113</v>
      </c>
      <c r="FT23" s="744">
        <v>130</v>
      </c>
      <c r="FU23" s="745">
        <v>-13.08</v>
      </c>
      <c r="FV23" s="66"/>
      <c r="FW23" s="794" t="s">
        <v>74</v>
      </c>
      <c r="FX23" s="795">
        <v>236.86</v>
      </c>
      <c r="FY23" s="980">
        <v>219.35</v>
      </c>
      <c r="FZ23" s="797">
        <v>7.98</v>
      </c>
      <c r="GA23" s="795">
        <v>156.9</v>
      </c>
      <c r="GB23" s="796">
        <v>150.47999999999999</v>
      </c>
      <c r="GC23" s="797">
        <v>4.2699999999999996</v>
      </c>
      <c r="GD23" s="795">
        <v>215.24</v>
      </c>
      <c r="GE23" s="796">
        <v>200.68</v>
      </c>
      <c r="GF23" s="797">
        <v>7.26</v>
      </c>
      <c r="GG23" s="66"/>
      <c r="GH23" s="92" t="s">
        <v>54</v>
      </c>
      <c r="GI23" s="92"/>
      <c r="GJ23" s="981">
        <v>56.52</v>
      </c>
      <c r="GK23" s="982">
        <v>62.46</v>
      </c>
      <c r="GL23" s="982">
        <v>59.81</v>
      </c>
      <c r="GM23" s="982">
        <v>59.6</v>
      </c>
      <c r="GN23" s="181"/>
      <c r="GO23" s="181"/>
      <c r="GP23" s="181"/>
      <c r="GQ23" s="181"/>
      <c r="GR23" s="66"/>
      <c r="GS23" s="66"/>
      <c r="GT23" s="77"/>
      <c r="GU23" s="928"/>
      <c r="GV23" s="928"/>
      <c r="GW23" s="928"/>
      <c r="GX23" s="928"/>
      <c r="GY23" s="928"/>
      <c r="GZ23" s="928"/>
      <c r="HA23" s="928"/>
      <c r="HB23" s="928"/>
      <c r="HC23" s="928"/>
      <c r="HD23" s="928"/>
      <c r="HE23" s="928"/>
      <c r="HF23" s="983"/>
      <c r="HG23" s="82"/>
      <c r="HH23" s="984"/>
      <c r="HI23" s="928"/>
      <c r="HJ23" s="928"/>
      <c r="HK23" s="928"/>
      <c r="HL23" s="928"/>
      <c r="HM23" s="928"/>
      <c r="HN23" s="928"/>
      <c r="HO23" s="928"/>
      <c r="HP23" s="928"/>
      <c r="HQ23" s="928"/>
      <c r="HR23" s="928"/>
      <c r="HS23" s="928"/>
      <c r="HT23" s="167"/>
      <c r="HU23" s="519"/>
      <c r="HV23" s="519"/>
      <c r="HW23" s="109"/>
      <c r="HX23" s="136"/>
      <c r="HY23" s="65"/>
      <c r="HZ23" s="65"/>
      <c r="IA23" s="65"/>
      <c r="IB23" s="65"/>
      <c r="IC23" s="533"/>
      <c r="ID23" s="530"/>
      <c r="IE23" s="7"/>
      <c r="IF23" s="527"/>
      <c r="IG23" s="221"/>
      <c r="IH23" s="106"/>
      <c r="II23" s="106"/>
      <c r="IJ23" s="106"/>
      <c r="IK23" s="66"/>
      <c r="IM23" s="58" t="s">
        <v>101</v>
      </c>
      <c r="IN23" s="119">
        <v>1157.03</v>
      </c>
      <c r="IO23" s="979">
        <v>1105.5299999999997</v>
      </c>
      <c r="IP23" s="739">
        <v>4.66</v>
      </c>
      <c r="IQ23" s="75"/>
      <c r="IR23" s="75"/>
      <c r="IS23" s="740" t="s">
        <v>102</v>
      </c>
      <c r="IT23" s="741">
        <v>251</v>
      </c>
      <c r="IU23" s="742">
        <v>324</v>
      </c>
      <c r="IV23" s="743">
        <v>271</v>
      </c>
      <c r="IW23" s="741">
        <v>846</v>
      </c>
      <c r="IX23" s="744">
        <v>837</v>
      </c>
      <c r="IY23" s="745">
        <v>1.08</v>
      </c>
      <c r="IZ23" s="66"/>
      <c r="JA23" s="794" t="s">
        <v>74</v>
      </c>
      <c r="JB23" s="795">
        <v>313.82</v>
      </c>
      <c r="JC23" s="980">
        <v>297.93</v>
      </c>
      <c r="JD23" s="797">
        <v>5.33</v>
      </c>
      <c r="JE23" s="795">
        <v>166.12</v>
      </c>
      <c r="JF23" s="796">
        <v>161.12</v>
      </c>
      <c r="JG23" s="797">
        <v>3.1</v>
      </c>
      <c r="JH23" s="795">
        <v>295.79000000000002</v>
      </c>
      <c r="JI23" s="796">
        <v>282.19</v>
      </c>
      <c r="JJ23" s="797">
        <v>4.82</v>
      </c>
      <c r="JK23" s="66"/>
      <c r="JL23" s="92" t="s">
        <v>54</v>
      </c>
      <c r="JM23" s="92"/>
      <c r="JN23" s="981">
        <v>54.44</v>
      </c>
      <c r="JO23" s="982">
        <v>61.41</v>
      </c>
      <c r="JP23" s="982">
        <v>63.01</v>
      </c>
      <c r="JQ23" s="982">
        <v>59.62</v>
      </c>
      <c r="JR23" s="181"/>
      <c r="JS23" s="181"/>
      <c r="JT23" s="181"/>
      <c r="JU23" s="181"/>
      <c r="JV23" s="66"/>
      <c r="JW23" s="66"/>
      <c r="JX23" s="77"/>
      <c r="JY23" s="928"/>
      <c r="JZ23" s="928"/>
      <c r="KA23" s="928"/>
      <c r="KB23" s="928"/>
      <c r="KC23" s="928"/>
      <c r="KD23" s="928"/>
      <c r="KE23" s="928"/>
      <c r="KF23" s="928"/>
      <c r="KG23" s="928"/>
      <c r="KH23" s="928"/>
      <c r="KI23" s="928"/>
      <c r="KJ23" s="983"/>
      <c r="KK23" s="82"/>
      <c r="KL23" s="984"/>
      <c r="KM23" s="928"/>
      <c r="KN23" s="928"/>
      <c r="KO23" s="928"/>
      <c r="KP23" s="928"/>
      <c r="KQ23" s="928"/>
      <c r="KR23" s="928"/>
      <c r="KS23" s="928"/>
      <c r="KT23" s="928"/>
      <c r="KU23" s="928"/>
      <c r="KV23" s="928"/>
      <c r="KW23" s="928"/>
      <c r="KX23" s="109"/>
      <c r="KY23" s="519"/>
      <c r="KZ23" s="519"/>
      <c r="LA23" s="109"/>
      <c r="LB23" s="136"/>
      <c r="LC23" s="65"/>
      <c r="LD23" s="65"/>
      <c r="LE23" s="65"/>
      <c r="LF23" s="65"/>
      <c r="LG23" s="533"/>
      <c r="LH23" s="530"/>
      <c r="LI23" s="7"/>
      <c r="LJ23" s="527"/>
      <c r="LK23" s="221"/>
      <c r="LL23" s="106"/>
      <c r="LM23" s="106"/>
      <c r="LN23" s="106"/>
      <c r="LO23" s="106"/>
      <c r="LQ23" s="58" t="s">
        <v>101</v>
      </c>
      <c r="LR23" s="970">
        <v>1269.2</v>
      </c>
      <c r="LS23" s="968">
        <v>1202.79</v>
      </c>
      <c r="LT23" s="755">
        <v>5.52</v>
      </c>
      <c r="LU23" s="63"/>
      <c r="LV23" s="63"/>
      <c r="LW23" s="740" t="s">
        <v>102</v>
      </c>
      <c r="LX23" s="57">
        <v>1618</v>
      </c>
      <c r="LY23" s="756">
        <v>1754</v>
      </c>
      <c r="LZ23" s="757">
        <v>-7.75</v>
      </c>
      <c r="MA23" s="73"/>
      <c r="MB23" s="794" t="s">
        <v>74</v>
      </c>
      <c r="MC23" s="795">
        <v>275.16000000000003</v>
      </c>
      <c r="MD23" s="796">
        <v>263.24</v>
      </c>
      <c r="ME23" s="797">
        <v>4.53</v>
      </c>
      <c r="MF23" s="795">
        <v>182.77</v>
      </c>
      <c r="MG23" s="796">
        <v>176.09</v>
      </c>
      <c r="MH23" s="797">
        <v>3.79</v>
      </c>
      <c r="MI23" s="795">
        <v>261.83999999999997</v>
      </c>
      <c r="MJ23" s="796">
        <v>250.92</v>
      </c>
      <c r="MK23" s="797">
        <v>4.3499999999999996</v>
      </c>
      <c r="ML23" s="4"/>
      <c r="MM23" s="781" t="s">
        <v>54</v>
      </c>
      <c r="MN23" s="781"/>
      <c r="MO23" s="985">
        <v>66.040000000000006</v>
      </c>
      <c r="MP23" s="985">
        <v>56.96</v>
      </c>
      <c r="MQ23" s="985">
        <v>59.6</v>
      </c>
      <c r="MR23" s="985">
        <v>59.62</v>
      </c>
      <c r="MS23" s="985">
        <v>60.55</v>
      </c>
      <c r="MT23" s="157"/>
      <c r="MU23" s="159"/>
      <c r="MV23" s="159"/>
      <c r="MW23" s="164"/>
      <c r="MX23" s="159"/>
      <c r="MY23" s="159"/>
      <c r="MZ23" s="159"/>
      <c r="NA23" s="585"/>
      <c r="NB23" s="585"/>
      <c r="NC23" s="585"/>
      <c r="ND23" s="585"/>
      <c r="NE23" s="585"/>
      <c r="NF23" s="585"/>
      <c r="NG23" s="585"/>
      <c r="NH23" s="585"/>
      <c r="NI23" s="585"/>
      <c r="NJ23" s="585"/>
      <c r="NK23" s="585"/>
      <c r="NL23" s="585"/>
      <c r="NM23" s="585"/>
      <c r="NN23" s="585"/>
      <c r="NO23" s="585"/>
      <c r="NP23" s="585"/>
      <c r="NQ23" s="585"/>
      <c r="NR23" s="585"/>
      <c r="NS23" s="585"/>
      <c r="NT23" s="585"/>
      <c r="NU23" s="585"/>
      <c r="NV23" s="585"/>
      <c r="NW23" s="585"/>
      <c r="NX23" s="585"/>
      <c r="NY23" s="585"/>
    </row>
    <row r="24" spans="1:389" ht="23.25" customHeight="1" thickBot="1" x14ac:dyDescent="0.3">
      <c r="A24" s="56" t="s">
        <v>56</v>
      </c>
      <c r="B24" s="20">
        <v>1305.2199999999998</v>
      </c>
      <c r="C24" s="935">
        <v>1240.0800000000002</v>
      </c>
      <c r="D24" s="763">
        <v>5.25</v>
      </c>
      <c r="E24" s="75"/>
      <c r="F24" s="75"/>
      <c r="G24" s="764" t="s">
        <v>103</v>
      </c>
      <c r="H24" s="741">
        <v>69</v>
      </c>
      <c r="I24" s="742">
        <v>17</v>
      </c>
      <c r="J24" s="743">
        <v>21</v>
      </c>
      <c r="K24" s="741">
        <v>107</v>
      </c>
      <c r="L24" s="744">
        <v>85</v>
      </c>
      <c r="M24" s="745">
        <v>25.88</v>
      </c>
      <c r="N24" s="66"/>
      <c r="O24" s="902" t="s">
        <v>79</v>
      </c>
      <c r="P24" s="986">
        <v>78.31</v>
      </c>
      <c r="Q24" s="796">
        <v>75.38</v>
      </c>
      <c r="R24" s="797">
        <v>3.89</v>
      </c>
      <c r="S24" s="795">
        <v>97.16</v>
      </c>
      <c r="T24" s="796">
        <v>94.83</v>
      </c>
      <c r="U24" s="797">
        <v>2.46</v>
      </c>
      <c r="V24" s="795">
        <v>81.94</v>
      </c>
      <c r="W24" s="796">
        <v>79.180000000000007</v>
      </c>
      <c r="X24" s="797">
        <v>3.49</v>
      </c>
      <c r="Y24" s="66"/>
      <c r="Z24" s="66"/>
      <c r="AA24" s="66" t="s">
        <v>39</v>
      </c>
      <c r="AB24" s="95">
        <v>54.48</v>
      </c>
      <c r="AC24" s="95">
        <v>56.31</v>
      </c>
      <c r="AD24" s="95">
        <v>51.15</v>
      </c>
      <c r="AE24" s="95">
        <v>53.98</v>
      </c>
      <c r="AF24" s="180"/>
      <c r="AG24" s="180"/>
      <c r="AH24" s="180"/>
      <c r="AI24" s="180"/>
      <c r="AJ24" s="66"/>
      <c r="AK24" s="66"/>
      <c r="AL24" s="168" t="s">
        <v>104</v>
      </c>
      <c r="AM24" s="987"/>
      <c r="AN24" s="987"/>
      <c r="AO24" s="987"/>
      <c r="AP24" s="928"/>
      <c r="AQ24" s="928"/>
      <c r="AR24" s="928"/>
      <c r="AS24" s="928"/>
      <c r="AT24" s="928"/>
      <c r="AU24" s="988"/>
      <c r="AV24" s="988"/>
      <c r="AW24" s="869"/>
      <c r="AX24" s="983"/>
      <c r="AY24" s="82"/>
      <c r="AZ24" s="989" t="s">
        <v>105</v>
      </c>
      <c r="BA24" s="987"/>
      <c r="BB24" s="987"/>
      <c r="BC24" s="987"/>
      <c r="BD24" s="928"/>
      <c r="BE24" s="928"/>
      <c r="BF24" s="928"/>
      <c r="BG24" s="928"/>
      <c r="BH24" s="928"/>
      <c r="BI24" s="988"/>
      <c r="BJ24" s="988"/>
      <c r="BK24" s="939"/>
      <c r="BL24" s="167"/>
      <c r="BM24" s="519"/>
      <c r="BN24" s="519"/>
      <c r="BO24" s="109"/>
      <c r="BP24" s="133"/>
      <c r="BQ24" s="68"/>
      <c r="BR24" s="68"/>
      <c r="BS24" s="68"/>
      <c r="BT24" s="68"/>
      <c r="BU24" s="533"/>
      <c r="BV24" s="530"/>
      <c r="BW24" s="18"/>
      <c r="BX24" s="527"/>
      <c r="BY24" s="221"/>
      <c r="BZ24" s="106"/>
      <c r="CA24" s="106"/>
      <c r="CB24" s="106"/>
      <c r="CC24" s="66"/>
      <c r="CD24" s="66"/>
      <c r="CE24" s="56" t="s">
        <v>56</v>
      </c>
      <c r="CF24" s="20">
        <v>1323.9299999999998</v>
      </c>
      <c r="CG24" s="935">
        <v>1257.92</v>
      </c>
      <c r="CH24" s="763">
        <v>5.25</v>
      </c>
      <c r="CI24" s="75"/>
      <c r="CJ24" s="75"/>
      <c r="CK24" s="764" t="s">
        <v>103</v>
      </c>
      <c r="CL24" s="741">
        <v>143</v>
      </c>
      <c r="CM24" s="742">
        <v>252</v>
      </c>
      <c r="CN24" s="743">
        <v>136</v>
      </c>
      <c r="CO24" s="741">
        <v>531</v>
      </c>
      <c r="CP24" s="744">
        <v>583</v>
      </c>
      <c r="CQ24" s="745">
        <v>-8.92</v>
      </c>
      <c r="CR24" s="66"/>
      <c r="CS24" s="902" t="s">
        <v>79</v>
      </c>
      <c r="CT24" s="986">
        <v>114.68</v>
      </c>
      <c r="CU24" s="796">
        <v>110.16</v>
      </c>
      <c r="CV24" s="797">
        <v>4.0999999999999996</v>
      </c>
      <c r="CW24" s="795">
        <v>86</v>
      </c>
      <c r="CX24" s="796">
        <v>81.97</v>
      </c>
      <c r="CY24" s="797">
        <v>4.92</v>
      </c>
      <c r="CZ24" s="795">
        <v>113.06</v>
      </c>
      <c r="DA24" s="796">
        <v>108.58</v>
      </c>
      <c r="DB24" s="797">
        <v>4.13</v>
      </c>
      <c r="DC24" s="66"/>
      <c r="DD24" s="66"/>
      <c r="DE24" s="66" t="s">
        <v>39</v>
      </c>
      <c r="DF24" s="95">
        <v>50.67</v>
      </c>
      <c r="DG24" s="95">
        <v>45.19</v>
      </c>
      <c r="DH24" s="95">
        <v>42.84</v>
      </c>
      <c r="DI24" s="95">
        <v>46.23</v>
      </c>
      <c r="DJ24" s="180"/>
      <c r="DK24" s="180"/>
      <c r="DL24" s="180"/>
      <c r="DM24" s="180"/>
      <c r="DN24" s="66"/>
      <c r="DO24" s="66"/>
      <c r="DP24" s="168" t="s">
        <v>104</v>
      </c>
      <c r="DQ24" s="987"/>
      <c r="DR24" s="987"/>
      <c r="DS24" s="987"/>
      <c r="DT24" s="928"/>
      <c r="DU24" s="928"/>
      <c r="DV24" s="928"/>
      <c r="DW24" s="928"/>
      <c r="DX24" s="928"/>
      <c r="DY24" s="988"/>
      <c r="DZ24" s="988"/>
      <c r="EA24" s="869"/>
      <c r="EB24" s="983"/>
      <c r="EC24" s="82"/>
      <c r="ED24" s="989" t="s">
        <v>105</v>
      </c>
      <c r="EE24" s="987"/>
      <c r="EF24" s="987"/>
      <c r="EG24" s="987"/>
      <c r="EH24" s="928"/>
      <c r="EI24" s="928"/>
      <c r="EJ24" s="928"/>
      <c r="EK24" s="928"/>
      <c r="EL24" s="928"/>
      <c r="EM24" s="988"/>
      <c r="EN24" s="988"/>
      <c r="EO24" s="939"/>
      <c r="EP24" s="167"/>
      <c r="EQ24" s="519"/>
      <c r="ER24" s="519"/>
      <c r="ES24" s="109"/>
      <c r="ET24" s="133"/>
      <c r="EU24" s="68"/>
      <c r="EV24" s="68"/>
      <c r="EW24" s="68"/>
      <c r="EX24" s="68"/>
      <c r="EY24" s="533"/>
      <c r="EZ24" s="530"/>
      <c r="FA24" s="18"/>
      <c r="FB24" s="527"/>
      <c r="FC24" s="221"/>
      <c r="FD24" s="106"/>
      <c r="FE24" s="106"/>
      <c r="FF24" s="106"/>
      <c r="FG24" s="66"/>
      <c r="FH24" s="66"/>
      <c r="FI24" s="56" t="s">
        <v>56</v>
      </c>
      <c r="FJ24" s="20">
        <v>1268.53</v>
      </c>
      <c r="FK24" s="935">
        <v>1182.7100000000003</v>
      </c>
      <c r="FL24" s="763">
        <v>7.26</v>
      </c>
      <c r="FM24" s="75"/>
      <c r="FN24" s="75"/>
      <c r="FO24" s="764" t="s">
        <v>103</v>
      </c>
      <c r="FP24" s="741">
        <v>31</v>
      </c>
      <c r="FQ24" s="742">
        <v>31</v>
      </c>
      <c r="FR24" s="743">
        <v>40</v>
      </c>
      <c r="FS24" s="741">
        <v>102</v>
      </c>
      <c r="FT24" s="744">
        <v>116</v>
      </c>
      <c r="FU24" s="745">
        <v>-12.07</v>
      </c>
      <c r="FV24" s="66"/>
      <c r="FW24" s="902" t="s">
        <v>79</v>
      </c>
      <c r="FX24" s="986">
        <v>116.23</v>
      </c>
      <c r="FY24" s="796">
        <v>111.94</v>
      </c>
      <c r="FZ24" s="797">
        <v>3.83</v>
      </c>
      <c r="GA24" s="795">
        <v>90.29</v>
      </c>
      <c r="GB24" s="796">
        <v>88.16</v>
      </c>
      <c r="GC24" s="797">
        <v>2.42</v>
      </c>
      <c r="GD24" s="795">
        <v>109.22</v>
      </c>
      <c r="GE24" s="796">
        <v>105.49</v>
      </c>
      <c r="GF24" s="797">
        <v>3.54</v>
      </c>
      <c r="GG24" s="66"/>
      <c r="GH24" s="66"/>
      <c r="GI24" s="66" t="s">
        <v>39</v>
      </c>
      <c r="GJ24" s="95">
        <v>43.03</v>
      </c>
      <c r="GK24" s="95">
        <v>46.19</v>
      </c>
      <c r="GL24" s="95">
        <v>44.81</v>
      </c>
      <c r="GM24" s="95">
        <v>44.68</v>
      </c>
      <c r="GN24" s="180"/>
      <c r="GO24" s="180"/>
      <c r="GP24" s="180"/>
      <c r="GQ24" s="180"/>
      <c r="GR24" s="66"/>
      <c r="GS24" s="66"/>
      <c r="GT24" s="168" t="s">
        <v>104</v>
      </c>
      <c r="GU24" s="987"/>
      <c r="GV24" s="987"/>
      <c r="GW24" s="987"/>
      <c r="GX24" s="928"/>
      <c r="GY24" s="928"/>
      <c r="GZ24" s="928"/>
      <c r="HA24" s="928"/>
      <c r="HB24" s="928"/>
      <c r="HC24" s="988"/>
      <c r="HD24" s="988"/>
      <c r="HE24" s="869"/>
      <c r="HF24" s="983"/>
      <c r="HG24" s="82"/>
      <c r="HH24" s="989" t="s">
        <v>105</v>
      </c>
      <c r="HI24" s="987"/>
      <c r="HJ24" s="987"/>
      <c r="HK24" s="987"/>
      <c r="HL24" s="928"/>
      <c r="HM24" s="928"/>
      <c r="HN24" s="928"/>
      <c r="HO24" s="928"/>
      <c r="HP24" s="928"/>
      <c r="HQ24" s="988"/>
      <c r="HR24" s="988"/>
      <c r="HS24" s="939"/>
      <c r="HT24" s="167"/>
      <c r="HU24" s="519"/>
      <c r="HV24" s="519"/>
      <c r="HW24" s="109"/>
      <c r="HX24" s="133"/>
      <c r="HY24" s="68"/>
      <c r="HZ24" s="68"/>
      <c r="IA24" s="68"/>
      <c r="IB24" s="68"/>
      <c r="IC24" s="533"/>
      <c r="ID24" s="530"/>
      <c r="IE24" s="18"/>
      <c r="IF24" s="527"/>
      <c r="IG24" s="221"/>
      <c r="IH24" s="106"/>
      <c r="II24" s="106"/>
      <c r="IJ24" s="106"/>
      <c r="IK24" s="66"/>
      <c r="IM24" s="56" t="s">
        <v>56</v>
      </c>
      <c r="IN24" s="20">
        <v>1141.8</v>
      </c>
      <c r="IO24" s="935">
        <v>1089.28</v>
      </c>
      <c r="IP24" s="763">
        <v>4.82</v>
      </c>
      <c r="IQ24" s="75"/>
      <c r="IR24" s="75"/>
      <c r="IS24" s="764" t="s">
        <v>103</v>
      </c>
      <c r="IT24" s="741">
        <v>201</v>
      </c>
      <c r="IU24" s="742">
        <v>281</v>
      </c>
      <c r="IV24" s="743">
        <v>268</v>
      </c>
      <c r="IW24" s="741">
        <v>750</v>
      </c>
      <c r="IX24" s="744">
        <v>679</v>
      </c>
      <c r="IY24" s="745">
        <v>10.46</v>
      </c>
      <c r="IZ24" s="66"/>
      <c r="JA24" s="902" t="s">
        <v>79</v>
      </c>
      <c r="JB24" s="986">
        <v>147.26</v>
      </c>
      <c r="JC24" s="796">
        <v>143.61000000000001</v>
      </c>
      <c r="JD24" s="797">
        <v>2.54</v>
      </c>
      <c r="JE24" s="795">
        <v>56.83</v>
      </c>
      <c r="JF24" s="796">
        <v>55.64</v>
      </c>
      <c r="JG24" s="797">
        <v>2.14</v>
      </c>
      <c r="JH24" s="795">
        <v>136.22</v>
      </c>
      <c r="JI24" s="796">
        <v>133.49</v>
      </c>
      <c r="JJ24" s="797">
        <v>2.0499999999999998</v>
      </c>
      <c r="JK24" s="66"/>
      <c r="JL24" s="66"/>
      <c r="JM24" s="66" t="s">
        <v>39</v>
      </c>
      <c r="JN24" s="95">
        <v>48.81</v>
      </c>
      <c r="JO24" s="95">
        <v>48.58</v>
      </c>
      <c r="JP24" s="95">
        <v>48.52</v>
      </c>
      <c r="JQ24" s="95">
        <v>48.64</v>
      </c>
      <c r="JR24" s="180"/>
      <c r="JS24" s="180"/>
      <c r="JT24" s="180"/>
      <c r="JU24" s="180"/>
      <c r="JV24" s="66"/>
      <c r="JW24" s="66"/>
      <c r="JX24" s="168" t="s">
        <v>104</v>
      </c>
      <c r="JY24" s="987"/>
      <c r="JZ24" s="987"/>
      <c r="KA24" s="987"/>
      <c r="KB24" s="928"/>
      <c r="KC24" s="928"/>
      <c r="KD24" s="928"/>
      <c r="KE24" s="928"/>
      <c r="KF24" s="928"/>
      <c r="KG24" s="988"/>
      <c r="KH24" s="988"/>
      <c r="KI24" s="869"/>
      <c r="KJ24" s="983"/>
      <c r="KK24" s="82"/>
      <c r="KL24" s="989" t="s">
        <v>105</v>
      </c>
      <c r="KM24" s="987"/>
      <c r="KN24" s="987"/>
      <c r="KO24" s="987"/>
      <c r="KP24" s="928"/>
      <c r="KQ24" s="928"/>
      <c r="KR24" s="928"/>
      <c r="KS24" s="928"/>
      <c r="KT24" s="928"/>
      <c r="KU24" s="988"/>
      <c r="KV24" s="988"/>
      <c r="KW24" s="939"/>
      <c r="KX24" s="12"/>
      <c r="KY24" s="519"/>
      <c r="KZ24" s="519"/>
      <c r="LA24" s="109"/>
      <c r="LB24" s="133"/>
      <c r="LC24" s="68"/>
      <c r="LD24" s="68"/>
      <c r="LE24" s="68"/>
      <c r="LF24" s="68"/>
      <c r="LG24" s="533"/>
      <c r="LH24" s="530"/>
      <c r="LI24" s="18"/>
      <c r="LJ24" s="527"/>
      <c r="LK24" s="221"/>
      <c r="LL24" s="106"/>
      <c r="LM24" s="106"/>
      <c r="LN24" s="106"/>
      <c r="LO24" s="106"/>
      <c r="LQ24" s="56" t="s">
        <v>56</v>
      </c>
      <c r="LR24" s="964">
        <v>1260.72</v>
      </c>
      <c r="LS24" s="971">
        <v>1194.0999999999999</v>
      </c>
      <c r="LT24" s="780">
        <v>5.58</v>
      </c>
      <c r="LU24" s="63"/>
      <c r="LV24" s="63"/>
      <c r="LW24" s="764" t="s">
        <v>103</v>
      </c>
      <c r="LX24" s="57">
        <v>1490</v>
      </c>
      <c r="LY24" s="756">
        <v>1463</v>
      </c>
      <c r="LZ24" s="757">
        <v>1.85</v>
      </c>
      <c r="MA24" s="73"/>
      <c r="MB24" s="902" t="s">
        <v>79</v>
      </c>
      <c r="MC24" s="795">
        <v>119.9</v>
      </c>
      <c r="MD24" s="796">
        <v>116.68</v>
      </c>
      <c r="ME24" s="797">
        <v>2.76</v>
      </c>
      <c r="MF24" s="795">
        <v>80.95</v>
      </c>
      <c r="MG24" s="796">
        <v>79.03</v>
      </c>
      <c r="MH24" s="797">
        <v>2.4300000000000002</v>
      </c>
      <c r="MI24" s="795">
        <v>114.28</v>
      </c>
      <c r="MJ24" s="796">
        <v>111.36</v>
      </c>
      <c r="MK24" s="797">
        <v>2.62</v>
      </c>
      <c r="ML24" s="4"/>
      <c r="MM24" s="4"/>
      <c r="MN24" s="4" t="s">
        <v>39</v>
      </c>
      <c r="MO24" s="990">
        <v>53.98</v>
      </c>
      <c r="MP24" s="990">
        <v>46.23</v>
      </c>
      <c r="MQ24" s="990">
        <v>44.68</v>
      </c>
      <c r="MR24" s="990">
        <v>48.64</v>
      </c>
      <c r="MS24" s="991">
        <v>48.38</v>
      </c>
      <c r="MT24" s="157"/>
      <c r="MU24" s="159"/>
      <c r="MV24" s="159"/>
      <c r="MW24" s="164"/>
      <c r="MX24" s="159"/>
      <c r="MY24" s="159"/>
      <c r="MZ24" s="97" t="s">
        <v>193</v>
      </c>
      <c r="NA24" s="942"/>
      <c r="NB24" s="941"/>
      <c r="NC24" s="941"/>
      <c r="ND24" s="585"/>
      <c r="NE24" s="585"/>
      <c r="NF24" s="585"/>
      <c r="NG24" s="585"/>
      <c r="NH24" s="585"/>
      <c r="NI24" s="585"/>
      <c r="NJ24" s="585"/>
      <c r="NK24" s="934"/>
      <c r="NL24" s="585"/>
      <c r="NM24" s="585"/>
      <c r="NN24" s="942" t="s">
        <v>105</v>
      </c>
      <c r="NO24" s="942"/>
      <c r="NP24" s="941"/>
      <c r="NQ24" s="941"/>
      <c r="NR24" s="585"/>
      <c r="NS24" s="585"/>
      <c r="NT24" s="585"/>
      <c r="NU24" s="585"/>
      <c r="NV24" s="585"/>
      <c r="NW24" s="585"/>
      <c r="NX24" s="585"/>
      <c r="NY24" s="934"/>
    </row>
    <row r="25" spans="1:389" ht="23.25" customHeight="1" thickTop="1" thickBot="1" x14ac:dyDescent="0.3">
      <c r="A25" s="59" t="s">
        <v>36</v>
      </c>
      <c r="B25" s="943">
        <v>1568.0100000000002</v>
      </c>
      <c r="C25" s="944">
        <v>1482.0900000000001</v>
      </c>
      <c r="D25" s="901">
        <v>5.8</v>
      </c>
      <c r="E25" s="75"/>
      <c r="F25" s="75"/>
      <c r="G25" s="740" t="s">
        <v>106</v>
      </c>
      <c r="H25" s="741">
        <v>14</v>
      </c>
      <c r="I25" s="742">
        <v>7</v>
      </c>
      <c r="J25" s="743">
        <v>18</v>
      </c>
      <c r="K25" s="741">
        <v>39</v>
      </c>
      <c r="L25" s="744">
        <v>43</v>
      </c>
      <c r="M25" s="745">
        <v>-9.3000000000000007</v>
      </c>
      <c r="N25" s="66"/>
      <c r="O25" s="922" t="s">
        <v>83</v>
      </c>
      <c r="P25" s="923">
        <v>1984.39</v>
      </c>
      <c r="Q25" s="924">
        <v>1870.4699999999998</v>
      </c>
      <c r="R25" s="925">
        <v>6.09</v>
      </c>
      <c r="S25" s="926">
        <v>1568.0100000000002</v>
      </c>
      <c r="T25" s="924">
        <v>1482.0900000000001</v>
      </c>
      <c r="U25" s="925">
        <v>5.8</v>
      </c>
      <c r="V25" s="926">
        <v>1904.21</v>
      </c>
      <c r="W25" s="924">
        <v>1794.5600000000002</v>
      </c>
      <c r="X25" s="925">
        <v>6.11</v>
      </c>
      <c r="Y25" s="66"/>
      <c r="Z25" s="66"/>
      <c r="AA25" s="66" t="s">
        <v>53</v>
      </c>
      <c r="AB25" s="95">
        <v>70.209999999999994</v>
      </c>
      <c r="AC25" s="95">
        <v>65.81</v>
      </c>
      <c r="AD25" s="95">
        <v>65.28</v>
      </c>
      <c r="AE25" s="95">
        <v>67.099999999999994</v>
      </c>
      <c r="AF25" s="180"/>
      <c r="AG25" s="180"/>
      <c r="AH25" s="180"/>
      <c r="AI25" s="180"/>
      <c r="AJ25" s="66"/>
      <c r="AK25" s="66"/>
      <c r="AL25" s="771" t="s">
        <v>107</v>
      </c>
      <c r="AM25" s="992" t="s">
        <v>22</v>
      </c>
      <c r="AN25" s="993"/>
      <c r="AO25" s="993"/>
      <c r="AP25" s="993"/>
      <c r="AQ25" s="993"/>
      <c r="AR25" s="993"/>
      <c r="AS25" s="993"/>
      <c r="AT25" s="993"/>
      <c r="AU25" s="994"/>
      <c r="AV25" s="844" t="s">
        <v>23</v>
      </c>
      <c r="AW25" s="844" t="s">
        <v>34</v>
      </c>
      <c r="AX25" s="983"/>
      <c r="AY25" s="82"/>
      <c r="AZ25" s="995" t="s">
        <v>107</v>
      </c>
      <c r="BA25" s="996" t="s">
        <v>22</v>
      </c>
      <c r="BB25" s="997"/>
      <c r="BC25" s="997"/>
      <c r="BD25" s="997"/>
      <c r="BE25" s="997"/>
      <c r="BF25" s="997"/>
      <c r="BG25" s="997"/>
      <c r="BH25" s="997"/>
      <c r="BI25" s="998"/>
      <c r="BJ25" s="844" t="s">
        <v>23</v>
      </c>
      <c r="BK25" s="844" t="s">
        <v>34</v>
      </c>
      <c r="BL25" s="167"/>
      <c r="BM25" s="519"/>
      <c r="BN25" s="519"/>
      <c r="BO25" s="109"/>
      <c r="BP25" s="133"/>
      <c r="BQ25" s="68"/>
      <c r="BR25" s="68"/>
      <c r="BS25" s="68"/>
      <c r="BT25" s="68"/>
      <c r="BU25" s="533"/>
      <c r="BV25" s="530"/>
      <c r="BW25" s="7"/>
      <c r="BX25" s="527"/>
      <c r="BY25" s="221"/>
      <c r="BZ25" s="106"/>
      <c r="CA25" s="106"/>
      <c r="CB25" s="106"/>
      <c r="CC25" s="66"/>
      <c r="CD25" s="66"/>
      <c r="CE25" s="59" t="s">
        <v>36</v>
      </c>
      <c r="CF25" s="943">
        <v>1380.04</v>
      </c>
      <c r="CG25" s="944">
        <v>1311.49</v>
      </c>
      <c r="CH25" s="901">
        <v>5.23</v>
      </c>
      <c r="CI25" s="75"/>
      <c r="CJ25" s="75"/>
      <c r="CK25" s="740" t="s">
        <v>106</v>
      </c>
      <c r="CL25" s="741">
        <v>34</v>
      </c>
      <c r="CM25" s="742">
        <v>21</v>
      </c>
      <c r="CN25" s="743">
        <v>12</v>
      </c>
      <c r="CO25" s="741">
        <v>67</v>
      </c>
      <c r="CP25" s="744">
        <v>84</v>
      </c>
      <c r="CQ25" s="745">
        <v>-20.239999999999998</v>
      </c>
      <c r="CR25" s="66"/>
      <c r="CS25" s="922" t="s">
        <v>83</v>
      </c>
      <c r="CT25" s="923">
        <v>3278.3199999999997</v>
      </c>
      <c r="CU25" s="924">
        <v>3070.41</v>
      </c>
      <c r="CV25" s="925">
        <v>6.77</v>
      </c>
      <c r="CW25" s="926">
        <v>1380.04</v>
      </c>
      <c r="CX25" s="924">
        <v>1311.49</v>
      </c>
      <c r="CY25" s="925">
        <v>5.23</v>
      </c>
      <c r="CZ25" s="926">
        <v>3171.1499999999996</v>
      </c>
      <c r="DA25" s="924">
        <v>2971.6099999999997</v>
      </c>
      <c r="DB25" s="925">
        <v>6.71</v>
      </c>
      <c r="DC25" s="66"/>
      <c r="DD25" s="66"/>
      <c r="DE25" s="66" t="s">
        <v>53</v>
      </c>
      <c r="DF25" s="95">
        <v>65.8</v>
      </c>
      <c r="DG25" s="95">
        <v>58.46</v>
      </c>
      <c r="DH25" s="95">
        <v>60.71</v>
      </c>
      <c r="DI25" s="95">
        <v>61.66</v>
      </c>
      <c r="DJ25" s="180"/>
      <c r="DK25" s="180"/>
      <c r="DL25" s="180"/>
      <c r="DM25" s="180"/>
      <c r="DN25" s="66"/>
      <c r="DO25" s="66"/>
      <c r="DP25" s="771" t="s">
        <v>107</v>
      </c>
      <c r="DQ25" s="992" t="s">
        <v>22</v>
      </c>
      <c r="DR25" s="993"/>
      <c r="DS25" s="993"/>
      <c r="DT25" s="993"/>
      <c r="DU25" s="993"/>
      <c r="DV25" s="993"/>
      <c r="DW25" s="993"/>
      <c r="DX25" s="993"/>
      <c r="DY25" s="994"/>
      <c r="DZ25" s="844" t="s">
        <v>23</v>
      </c>
      <c r="EA25" s="844" t="s">
        <v>34</v>
      </c>
      <c r="EB25" s="983"/>
      <c r="EC25" s="82"/>
      <c r="ED25" s="995" t="s">
        <v>107</v>
      </c>
      <c r="EE25" s="996" t="s">
        <v>22</v>
      </c>
      <c r="EF25" s="997"/>
      <c r="EG25" s="997"/>
      <c r="EH25" s="997"/>
      <c r="EI25" s="997"/>
      <c r="EJ25" s="997"/>
      <c r="EK25" s="997"/>
      <c r="EL25" s="997"/>
      <c r="EM25" s="998"/>
      <c r="EN25" s="844" t="s">
        <v>23</v>
      </c>
      <c r="EO25" s="844" t="s">
        <v>34</v>
      </c>
      <c r="EP25" s="167"/>
      <c r="EQ25" s="519"/>
      <c r="ER25" s="519"/>
      <c r="ES25" s="109"/>
      <c r="ET25" s="133"/>
      <c r="EU25" s="68"/>
      <c r="EV25" s="68"/>
      <c r="EW25" s="68"/>
      <c r="EX25" s="68"/>
      <c r="EY25" s="533"/>
      <c r="EZ25" s="530"/>
      <c r="FA25" s="7"/>
      <c r="FB25" s="527"/>
      <c r="FC25" s="221"/>
      <c r="FD25" s="106"/>
      <c r="FE25" s="106"/>
      <c r="FF25" s="106"/>
      <c r="FG25" s="66"/>
      <c r="FH25" s="66"/>
      <c r="FI25" s="59" t="s">
        <v>36</v>
      </c>
      <c r="FJ25" s="943">
        <v>1403.19</v>
      </c>
      <c r="FK25" s="944">
        <v>1320.88</v>
      </c>
      <c r="FL25" s="901">
        <v>6.23</v>
      </c>
      <c r="FM25" s="75"/>
      <c r="FN25" s="75"/>
      <c r="FO25" s="740" t="s">
        <v>106</v>
      </c>
      <c r="FP25" s="741">
        <v>12</v>
      </c>
      <c r="FQ25" s="742">
        <v>28</v>
      </c>
      <c r="FR25" s="743">
        <v>18</v>
      </c>
      <c r="FS25" s="741">
        <v>58</v>
      </c>
      <c r="FT25" s="744">
        <v>72</v>
      </c>
      <c r="FU25" s="745">
        <v>-19.440000000000001</v>
      </c>
      <c r="FV25" s="66"/>
      <c r="FW25" s="922" t="s">
        <v>83</v>
      </c>
      <c r="FX25" s="923">
        <v>2547.83</v>
      </c>
      <c r="FY25" s="924">
        <v>2395.88</v>
      </c>
      <c r="FZ25" s="925">
        <v>6.34</v>
      </c>
      <c r="GA25" s="926">
        <v>1403.19</v>
      </c>
      <c r="GB25" s="924">
        <v>1320.88</v>
      </c>
      <c r="GC25" s="925">
        <v>6.23</v>
      </c>
      <c r="GD25" s="926">
        <v>2238.4299999999998</v>
      </c>
      <c r="GE25" s="924">
        <v>2104.46</v>
      </c>
      <c r="GF25" s="925">
        <v>6.37</v>
      </c>
      <c r="GG25" s="66"/>
      <c r="GH25" s="66"/>
      <c r="GI25" s="66" t="s">
        <v>53</v>
      </c>
      <c r="GJ25" s="95">
        <v>62.93</v>
      </c>
      <c r="GK25" s="95">
        <v>70.599999999999994</v>
      </c>
      <c r="GL25" s="95">
        <v>64.12</v>
      </c>
      <c r="GM25" s="95">
        <v>65.88</v>
      </c>
      <c r="GN25" s="180"/>
      <c r="GO25" s="180"/>
      <c r="GP25" s="180"/>
      <c r="GQ25" s="180"/>
      <c r="GR25" s="66"/>
      <c r="GS25" s="66"/>
      <c r="GT25" s="771" t="s">
        <v>107</v>
      </c>
      <c r="GU25" s="992" t="s">
        <v>22</v>
      </c>
      <c r="GV25" s="993"/>
      <c r="GW25" s="993"/>
      <c r="GX25" s="993"/>
      <c r="GY25" s="993"/>
      <c r="GZ25" s="993"/>
      <c r="HA25" s="993"/>
      <c r="HB25" s="993"/>
      <c r="HC25" s="994"/>
      <c r="HD25" s="844" t="s">
        <v>23</v>
      </c>
      <c r="HE25" s="844" t="s">
        <v>34</v>
      </c>
      <c r="HF25" s="983"/>
      <c r="HG25" s="82"/>
      <c r="HH25" s="995" t="s">
        <v>107</v>
      </c>
      <c r="HI25" s="996" t="s">
        <v>22</v>
      </c>
      <c r="HJ25" s="997"/>
      <c r="HK25" s="997"/>
      <c r="HL25" s="997"/>
      <c r="HM25" s="997"/>
      <c r="HN25" s="997"/>
      <c r="HO25" s="997"/>
      <c r="HP25" s="997"/>
      <c r="HQ25" s="998"/>
      <c r="HR25" s="844" t="s">
        <v>23</v>
      </c>
      <c r="HS25" s="844" t="s">
        <v>34</v>
      </c>
      <c r="HT25" s="167"/>
      <c r="HU25" s="519"/>
      <c r="HV25" s="519"/>
      <c r="HW25" s="109"/>
      <c r="HX25" s="133"/>
      <c r="HY25" s="68"/>
      <c r="HZ25" s="68"/>
      <c r="IA25" s="68"/>
      <c r="IB25" s="68"/>
      <c r="IC25" s="533"/>
      <c r="ID25" s="530"/>
      <c r="IE25" s="7"/>
      <c r="IF25" s="527"/>
      <c r="IG25" s="221"/>
      <c r="IH25" s="106"/>
      <c r="II25" s="106"/>
      <c r="IJ25" s="106"/>
      <c r="IK25" s="66"/>
      <c r="IM25" s="59" t="s">
        <v>36</v>
      </c>
      <c r="IN25" s="943">
        <v>1426.2199999999998</v>
      </c>
      <c r="IO25" s="944">
        <v>1396.7700000000002</v>
      </c>
      <c r="IP25" s="901">
        <v>2.11</v>
      </c>
      <c r="IQ25" s="75"/>
      <c r="IR25" s="75"/>
      <c r="IS25" s="740" t="s">
        <v>106</v>
      </c>
      <c r="IT25" s="741">
        <v>91</v>
      </c>
      <c r="IU25" s="742">
        <v>132</v>
      </c>
      <c r="IV25" s="743">
        <v>61</v>
      </c>
      <c r="IW25" s="741">
        <v>284</v>
      </c>
      <c r="IX25" s="744">
        <v>304</v>
      </c>
      <c r="IY25" s="745">
        <v>-6.58</v>
      </c>
      <c r="IZ25" s="66"/>
      <c r="JA25" s="922" t="s">
        <v>83</v>
      </c>
      <c r="JB25" s="923">
        <v>2723.16</v>
      </c>
      <c r="JC25" s="924">
        <v>2612.79</v>
      </c>
      <c r="JD25" s="925">
        <v>4.22</v>
      </c>
      <c r="JE25" s="926">
        <v>1426.2199999999998</v>
      </c>
      <c r="JF25" s="924">
        <v>1396.7700000000002</v>
      </c>
      <c r="JG25" s="925">
        <v>2.11</v>
      </c>
      <c r="JH25" s="926">
        <v>2564.8399999999997</v>
      </c>
      <c r="JI25" s="924">
        <v>2472.8900000000003</v>
      </c>
      <c r="JJ25" s="925">
        <v>3.72</v>
      </c>
      <c r="JK25" s="66"/>
      <c r="JL25" s="66"/>
      <c r="JM25" s="66" t="s">
        <v>53</v>
      </c>
      <c r="JN25" s="95">
        <v>60.05</v>
      </c>
      <c r="JO25" s="95">
        <v>68.91</v>
      </c>
      <c r="JP25" s="95">
        <v>69.41</v>
      </c>
      <c r="JQ25" s="95">
        <v>66.12</v>
      </c>
      <c r="JR25" s="180"/>
      <c r="JS25" s="180"/>
      <c r="JT25" s="180"/>
      <c r="JU25" s="180"/>
      <c r="JV25" s="66"/>
      <c r="JW25" s="66"/>
      <c r="JX25" s="771" t="s">
        <v>107</v>
      </c>
      <c r="JY25" s="992" t="s">
        <v>22</v>
      </c>
      <c r="JZ25" s="993"/>
      <c r="KA25" s="993"/>
      <c r="KB25" s="993"/>
      <c r="KC25" s="993"/>
      <c r="KD25" s="993"/>
      <c r="KE25" s="993"/>
      <c r="KF25" s="993"/>
      <c r="KG25" s="994"/>
      <c r="KH25" s="844" t="s">
        <v>23</v>
      </c>
      <c r="KI25" s="844" t="s">
        <v>34</v>
      </c>
      <c r="KJ25" s="983"/>
      <c r="KK25" s="82"/>
      <c r="KL25" s="995" t="s">
        <v>107</v>
      </c>
      <c r="KM25" s="996" t="s">
        <v>22</v>
      </c>
      <c r="KN25" s="997"/>
      <c r="KO25" s="997"/>
      <c r="KP25" s="997"/>
      <c r="KQ25" s="997"/>
      <c r="KR25" s="997"/>
      <c r="KS25" s="997"/>
      <c r="KT25" s="997"/>
      <c r="KU25" s="998"/>
      <c r="KV25" s="844" t="s">
        <v>23</v>
      </c>
      <c r="KW25" s="844" t="s">
        <v>34</v>
      </c>
      <c r="KX25" s="17"/>
      <c r="KY25" s="519"/>
      <c r="KZ25" s="519"/>
      <c r="LA25" s="109"/>
      <c r="LB25" s="133"/>
      <c r="LC25" s="68"/>
      <c r="LD25" s="68"/>
      <c r="LE25" s="68"/>
      <c r="LF25" s="68"/>
      <c r="LG25" s="533"/>
      <c r="LH25" s="530"/>
      <c r="LI25" s="7"/>
      <c r="LJ25" s="527"/>
      <c r="LK25" s="221"/>
      <c r="LL25" s="106"/>
      <c r="LM25" s="106"/>
      <c r="LN25" s="106"/>
      <c r="LO25" s="106"/>
      <c r="LQ25" s="59" t="s">
        <v>36</v>
      </c>
      <c r="LR25" s="999">
        <v>1462.9</v>
      </c>
      <c r="LS25" s="1000">
        <v>1397.9799999999998</v>
      </c>
      <c r="LT25" s="914">
        <v>4.6399999999999997</v>
      </c>
      <c r="LU25" s="63"/>
      <c r="LV25" s="63"/>
      <c r="LW25" s="740" t="s">
        <v>106</v>
      </c>
      <c r="LX25" s="57">
        <v>448</v>
      </c>
      <c r="LY25" s="756">
        <v>503</v>
      </c>
      <c r="LZ25" s="757">
        <v>-10.93</v>
      </c>
      <c r="MA25" s="73"/>
      <c r="MB25" s="930" t="s">
        <v>83</v>
      </c>
      <c r="MC25" s="923">
        <v>2677.8</v>
      </c>
      <c r="MD25" s="931">
        <v>2535.9900000000002</v>
      </c>
      <c r="ME25" s="932">
        <v>5.59</v>
      </c>
      <c r="MF25" s="923">
        <v>1462.9</v>
      </c>
      <c r="MG25" s="931">
        <v>1397.9799999999998</v>
      </c>
      <c r="MH25" s="932">
        <v>4.6399999999999997</v>
      </c>
      <c r="MI25" s="923">
        <v>2502.63</v>
      </c>
      <c r="MJ25" s="931">
        <v>2375.0899999999997</v>
      </c>
      <c r="MK25" s="932">
        <v>5.37</v>
      </c>
      <c r="ML25" s="4"/>
      <c r="MM25" s="4"/>
      <c r="MN25" s="4" t="s">
        <v>53</v>
      </c>
      <c r="MO25" s="990">
        <v>67.099999999999994</v>
      </c>
      <c r="MP25" s="990">
        <v>61.66</v>
      </c>
      <c r="MQ25" s="990">
        <v>65.88</v>
      </c>
      <c r="MR25" s="990">
        <v>66.12</v>
      </c>
      <c r="MS25" s="991">
        <v>65.19</v>
      </c>
      <c r="MT25" s="157"/>
      <c r="MU25" s="159"/>
      <c r="MV25" s="159"/>
      <c r="MW25" s="164"/>
      <c r="MX25" s="159"/>
      <c r="MY25" s="159"/>
      <c r="MZ25" s="1001" t="s">
        <v>107</v>
      </c>
      <c r="NA25" s="777" t="s">
        <v>22</v>
      </c>
      <c r="NB25" s="778"/>
      <c r="NC25" s="778"/>
      <c r="ND25" s="778"/>
      <c r="NE25" s="778"/>
      <c r="NF25" s="778"/>
      <c r="NG25" s="778"/>
      <c r="NH25" s="778"/>
      <c r="NI25" s="779"/>
      <c r="NJ25" s="856" t="s">
        <v>23</v>
      </c>
      <c r="NK25" s="856" t="s">
        <v>34</v>
      </c>
      <c r="NL25" s="585"/>
      <c r="NM25" s="585"/>
      <c r="NN25" s="1002" t="s">
        <v>107</v>
      </c>
      <c r="NO25" s="952" t="s">
        <v>22</v>
      </c>
      <c r="NP25" s="953"/>
      <c r="NQ25" s="953"/>
      <c r="NR25" s="953"/>
      <c r="NS25" s="953"/>
      <c r="NT25" s="953"/>
      <c r="NU25" s="953"/>
      <c r="NV25" s="953"/>
      <c r="NW25" s="954"/>
      <c r="NX25" s="856" t="s">
        <v>23</v>
      </c>
      <c r="NY25" s="856" t="s">
        <v>34</v>
      </c>
    </row>
    <row r="26" spans="1:389" ht="29.25" customHeight="1" thickTop="1" thickBot="1" x14ac:dyDescent="0.3">
      <c r="A26" s="24" t="s">
        <v>108</v>
      </c>
      <c r="B26" s="955"/>
      <c r="C26" s="956"/>
      <c r="D26" s="763"/>
      <c r="E26" s="63"/>
      <c r="F26" s="63"/>
      <c r="G26" s="740" t="s">
        <v>109</v>
      </c>
      <c r="H26" s="741">
        <v>16</v>
      </c>
      <c r="I26" s="742">
        <v>9</v>
      </c>
      <c r="J26" s="743">
        <v>11</v>
      </c>
      <c r="K26" s="741">
        <v>36</v>
      </c>
      <c r="L26" s="744">
        <v>30</v>
      </c>
      <c r="M26" s="745">
        <v>20</v>
      </c>
      <c r="N26" s="66"/>
      <c r="Q26" s="105"/>
      <c r="R26" s="2"/>
      <c r="S26" s="22"/>
      <c r="T26" s="105"/>
      <c r="U26" s="2"/>
      <c r="V26" s="22"/>
      <c r="X26" s="2"/>
      <c r="Y26" s="66"/>
      <c r="Z26" s="66"/>
      <c r="AA26" s="66" t="s">
        <v>59</v>
      </c>
      <c r="AB26" s="95">
        <v>67.5</v>
      </c>
      <c r="AC26" s="95">
        <v>64.81</v>
      </c>
      <c r="AD26" s="95">
        <v>62.86</v>
      </c>
      <c r="AE26" s="95">
        <v>65.06</v>
      </c>
      <c r="AF26" s="181"/>
      <c r="AG26" s="181"/>
      <c r="AH26" s="181"/>
      <c r="AI26" s="181"/>
      <c r="AJ26" s="66"/>
      <c r="AK26" s="66"/>
      <c r="AL26" s="802"/>
      <c r="AM26" s="1003" t="s">
        <v>41</v>
      </c>
      <c r="AN26" s="817" t="s">
        <v>42</v>
      </c>
      <c r="AO26" s="1004" t="s">
        <v>393</v>
      </c>
      <c r="AP26" s="816" t="s">
        <v>394</v>
      </c>
      <c r="AQ26" s="817"/>
      <c r="AR26" s="817"/>
      <c r="AS26" s="817"/>
      <c r="AT26" s="817"/>
      <c r="AU26" s="1005" t="s">
        <v>49</v>
      </c>
      <c r="AV26" s="889"/>
      <c r="AW26" s="1006"/>
      <c r="AX26" s="983"/>
      <c r="AY26" s="82"/>
      <c r="AZ26" s="1007"/>
      <c r="BA26" s="1003" t="s">
        <v>41</v>
      </c>
      <c r="BB26" s="817" t="s">
        <v>42</v>
      </c>
      <c r="BC26" s="1004" t="s">
        <v>393</v>
      </c>
      <c r="BD26" s="816" t="s">
        <v>394</v>
      </c>
      <c r="BE26" s="817"/>
      <c r="BF26" s="817"/>
      <c r="BG26" s="817"/>
      <c r="BH26" s="817"/>
      <c r="BI26" s="818" t="s">
        <v>49</v>
      </c>
      <c r="BJ26" s="889"/>
      <c r="BK26" s="889"/>
      <c r="BL26" s="167"/>
      <c r="BM26" s="519"/>
      <c r="BN26" s="519"/>
      <c r="BO26" s="519"/>
      <c r="BP26" s="136"/>
      <c r="BQ26" s="68"/>
      <c r="BR26" s="68"/>
      <c r="BS26" s="68"/>
      <c r="BT26" s="232"/>
      <c r="BU26" s="533"/>
      <c r="BV26" s="530"/>
      <c r="BW26" s="7"/>
      <c r="BX26" s="527"/>
      <c r="BY26" s="221"/>
      <c r="BZ26" s="106"/>
      <c r="CA26" s="106"/>
      <c r="CB26" s="106"/>
      <c r="CC26" s="66"/>
      <c r="CD26" s="66"/>
      <c r="CE26" s="24" t="s">
        <v>108</v>
      </c>
      <c r="CF26" s="955"/>
      <c r="CG26" s="956"/>
      <c r="CH26" s="763"/>
      <c r="CI26" s="63"/>
      <c r="CJ26" s="63"/>
      <c r="CK26" s="740" t="s">
        <v>109</v>
      </c>
      <c r="CL26" s="741">
        <v>86</v>
      </c>
      <c r="CM26" s="742">
        <v>17</v>
      </c>
      <c r="CN26" s="743">
        <v>51</v>
      </c>
      <c r="CO26" s="741">
        <v>154</v>
      </c>
      <c r="CP26" s="744">
        <v>207</v>
      </c>
      <c r="CQ26" s="745">
        <v>-25.6</v>
      </c>
      <c r="CR26" s="66"/>
      <c r="CU26" s="105"/>
      <c r="CV26" s="2"/>
      <c r="CW26" s="22"/>
      <c r="CX26" s="105"/>
      <c r="CY26" s="2"/>
      <c r="CZ26" s="22"/>
      <c r="DB26" s="2"/>
      <c r="DC26" s="66"/>
      <c r="DD26" s="66"/>
      <c r="DE26" s="66" t="s">
        <v>59</v>
      </c>
      <c r="DF26" s="95">
        <v>61.02</v>
      </c>
      <c r="DG26" s="95">
        <v>50.34</v>
      </c>
      <c r="DH26" s="95">
        <v>45.27</v>
      </c>
      <c r="DI26" s="95">
        <v>52.21</v>
      </c>
      <c r="DJ26" s="181"/>
      <c r="DK26" s="181"/>
      <c r="DL26" s="181"/>
      <c r="DM26" s="181"/>
      <c r="DN26" s="66"/>
      <c r="DO26" s="66"/>
      <c r="DP26" s="802"/>
      <c r="DQ26" s="1003" t="s">
        <v>41</v>
      </c>
      <c r="DR26" s="817" t="s">
        <v>42</v>
      </c>
      <c r="DS26" s="1004" t="s">
        <v>393</v>
      </c>
      <c r="DT26" s="806" t="s">
        <v>394</v>
      </c>
      <c r="DU26" s="804"/>
      <c r="DV26" s="804"/>
      <c r="DW26" s="804"/>
      <c r="DX26" s="804"/>
      <c r="DY26" s="811" t="s">
        <v>49</v>
      </c>
      <c r="DZ26" s="889"/>
      <c r="EA26" s="1006"/>
      <c r="EB26" s="983"/>
      <c r="EC26" s="82"/>
      <c r="ED26" s="1007"/>
      <c r="EE26" s="1003" t="s">
        <v>41</v>
      </c>
      <c r="EF26" s="817" t="s">
        <v>42</v>
      </c>
      <c r="EG26" s="1004" t="s">
        <v>393</v>
      </c>
      <c r="EH26" s="806" t="s">
        <v>394</v>
      </c>
      <c r="EI26" s="804"/>
      <c r="EJ26" s="804"/>
      <c r="EK26" s="804"/>
      <c r="EL26" s="804"/>
      <c r="EM26" s="811" t="s">
        <v>49</v>
      </c>
      <c r="EN26" s="889"/>
      <c r="EO26" s="889"/>
      <c r="EP26" s="167"/>
      <c r="EQ26" s="519"/>
      <c r="ER26" s="519"/>
      <c r="ES26" s="519"/>
      <c r="ET26" s="136"/>
      <c r="EU26" s="68"/>
      <c r="EV26" s="68"/>
      <c r="EW26" s="68"/>
      <c r="EX26" s="232"/>
      <c r="EY26" s="533"/>
      <c r="EZ26" s="530"/>
      <c r="FA26" s="7"/>
      <c r="FB26" s="527"/>
      <c r="FC26" s="221"/>
      <c r="FD26" s="106"/>
      <c r="FE26" s="106"/>
      <c r="FF26" s="106"/>
      <c r="FG26" s="66"/>
      <c r="FH26" s="66"/>
      <c r="FI26" s="24" t="s">
        <v>108</v>
      </c>
      <c r="FJ26" s="955"/>
      <c r="FK26" s="956"/>
      <c r="FL26" s="763"/>
      <c r="FM26" s="63"/>
      <c r="FN26" s="63"/>
      <c r="FO26" s="740" t="s">
        <v>109</v>
      </c>
      <c r="FP26" s="741">
        <v>28</v>
      </c>
      <c r="FQ26" s="742">
        <v>41</v>
      </c>
      <c r="FR26" s="743">
        <v>16</v>
      </c>
      <c r="FS26" s="741">
        <v>85</v>
      </c>
      <c r="FT26" s="744">
        <v>95</v>
      </c>
      <c r="FU26" s="745">
        <v>-10.53</v>
      </c>
      <c r="FV26" s="66"/>
      <c r="FY26" s="105"/>
      <c r="FZ26" s="2"/>
      <c r="GA26" s="22"/>
      <c r="GB26" s="105"/>
      <c r="GC26" s="2"/>
      <c r="GD26" s="22"/>
      <c r="GF26" s="2"/>
      <c r="GG26" s="66"/>
      <c r="GH26" s="66"/>
      <c r="GI26" s="66" t="s">
        <v>59</v>
      </c>
      <c r="GJ26" s="95">
        <v>50.02</v>
      </c>
      <c r="GK26" s="95">
        <v>54.21</v>
      </c>
      <c r="GL26" s="95">
        <v>55.51</v>
      </c>
      <c r="GM26" s="95">
        <v>53.25</v>
      </c>
      <c r="GN26" s="181"/>
      <c r="GO26" s="181"/>
      <c r="GP26" s="181"/>
      <c r="GQ26" s="181"/>
      <c r="GR26" s="66"/>
      <c r="GS26" s="66"/>
      <c r="GT26" s="802"/>
      <c r="GU26" s="1003" t="s">
        <v>41</v>
      </c>
      <c r="GV26" s="817" t="s">
        <v>42</v>
      </c>
      <c r="GW26" s="1004" t="s">
        <v>393</v>
      </c>
      <c r="GX26" s="813" t="s">
        <v>394</v>
      </c>
      <c r="GY26" s="814"/>
      <c r="GZ26" s="814"/>
      <c r="HA26" s="814"/>
      <c r="HB26" s="814"/>
      <c r="HC26" s="815" t="s">
        <v>49</v>
      </c>
      <c r="HD26" s="889"/>
      <c r="HE26" s="1006"/>
      <c r="HF26" s="983"/>
      <c r="HG26" s="82"/>
      <c r="HH26" s="1007"/>
      <c r="HI26" s="1003" t="s">
        <v>41</v>
      </c>
      <c r="HJ26" s="817" t="s">
        <v>42</v>
      </c>
      <c r="HK26" s="1004" t="s">
        <v>393</v>
      </c>
      <c r="HL26" s="813" t="s">
        <v>394</v>
      </c>
      <c r="HM26" s="814"/>
      <c r="HN26" s="814"/>
      <c r="HO26" s="814"/>
      <c r="HP26" s="814"/>
      <c r="HQ26" s="815" t="s">
        <v>49</v>
      </c>
      <c r="HR26" s="889"/>
      <c r="HS26" s="889"/>
      <c r="HT26" s="167"/>
      <c r="HU26" s="519"/>
      <c r="HV26" s="519"/>
      <c r="HW26" s="519"/>
      <c r="HX26" s="136"/>
      <c r="HY26" s="68"/>
      <c r="HZ26" s="68"/>
      <c r="IA26" s="68"/>
      <c r="IB26" s="232"/>
      <c r="IC26" s="533"/>
      <c r="ID26" s="530"/>
      <c r="IE26" s="7"/>
      <c r="IF26" s="527"/>
      <c r="IG26" s="221"/>
      <c r="IH26" s="106"/>
      <c r="II26" s="106"/>
      <c r="IJ26" s="106"/>
      <c r="IK26" s="66"/>
      <c r="IM26" s="24" t="s">
        <v>108</v>
      </c>
      <c r="IN26" s="955"/>
      <c r="IO26" s="956"/>
      <c r="IP26" s="763"/>
      <c r="IQ26" s="63"/>
      <c r="IR26" s="63"/>
      <c r="IS26" s="740" t="s">
        <v>109</v>
      </c>
      <c r="IT26" s="741">
        <v>109</v>
      </c>
      <c r="IU26" s="742">
        <v>144</v>
      </c>
      <c r="IV26" s="743">
        <v>156</v>
      </c>
      <c r="IW26" s="741">
        <v>409</v>
      </c>
      <c r="IX26" s="744">
        <v>403</v>
      </c>
      <c r="IY26" s="745">
        <v>1.49</v>
      </c>
      <c r="IZ26" s="66"/>
      <c r="JC26" s="105"/>
      <c r="JD26" s="2"/>
      <c r="JE26" s="22"/>
      <c r="JF26" s="105"/>
      <c r="JG26" s="2"/>
      <c r="JH26" s="22"/>
      <c r="JJ26" s="2"/>
      <c r="JK26" s="66"/>
      <c r="JL26" s="66"/>
      <c r="JM26" s="66" t="s">
        <v>59</v>
      </c>
      <c r="JN26" s="95">
        <v>48.7</v>
      </c>
      <c r="JO26" s="95">
        <v>53.78</v>
      </c>
      <c r="JP26" s="95">
        <v>56.54</v>
      </c>
      <c r="JQ26" s="95">
        <v>53.01</v>
      </c>
      <c r="JR26" s="181"/>
      <c r="JS26" s="181"/>
      <c r="JT26" s="181"/>
      <c r="JU26" s="181"/>
      <c r="JV26" s="66"/>
      <c r="JW26" s="66"/>
      <c r="JX26" s="802"/>
      <c r="JY26" s="1003" t="s">
        <v>41</v>
      </c>
      <c r="JZ26" s="817" t="s">
        <v>42</v>
      </c>
      <c r="KA26" s="1004" t="s">
        <v>393</v>
      </c>
      <c r="KB26" s="816" t="s">
        <v>394</v>
      </c>
      <c r="KC26" s="817"/>
      <c r="KD26" s="817"/>
      <c r="KE26" s="817"/>
      <c r="KF26" s="817"/>
      <c r="KG26" s="818" t="s">
        <v>49</v>
      </c>
      <c r="KH26" s="889"/>
      <c r="KI26" s="1006"/>
      <c r="KJ26" s="983"/>
      <c r="KK26" s="82"/>
      <c r="KL26" s="1007"/>
      <c r="KM26" s="1003" t="s">
        <v>41</v>
      </c>
      <c r="KN26" s="817" t="s">
        <v>42</v>
      </c>
      <c r="KO26" s="1004" t="s">
        <v>393</v>
      </c>
      <c r="KP26" s="816" t="s">
        <v>394</v>
      </c>
      <c r="KQ26" s="817"/>
      <c r="KR26" s="817"/>
      <c r="KS26" s="817"/>
      <c r="KT26" s="817"/>
      <c r="KU26" s="818" t="s">
        <v>49</v>
      </c>
      <c r="KV26" s="889"/>
      <c r="KW26" s="889"/>
      <c r="KX26" s="25"/>
      <c r="KY26" s="519"/>
      <c r="KZ26" s="519"/>
      <c r="LA26" s="519"/>
      <c r="LB26" s="136"/>
      <c r="LC26" s="68"/>
      <c r="LD26" s="68"/>
      <c r="LE26" s="68"/>
      <c r="LF26" s="232"/>
      <c r="LG26" s="533"/>
      <c r="LH26" s="530"/>
      <c r="LI26" s="7"/>
      <c r="LJ26" s="527"/>
      <c r="LK26" s="221"/>
      <c r="LL26" s="106"/>
      <c r="LM26" s="106"/>
      <c r="LN26" s="106"/>
      <c r="LO26" s="106"/>
      <c r="LQ26" s="24" t="s">
        <v>108</v>
      </c>
      <c r="LR26" s="1008"/>
      <c r="LS26" s="956">
        <v>0</v>
      </c>
      <c r="LT26" s="780"/>
      <c r="LU26" s="63"/>
      <c r="LV26" s="63"/>
      <c r="LW26" s="740" t="s">
        <v>109</v>
      </c>
      <c r="LX26" s="57">
        <v>684</v>
      </c>
      <c r="LY26" s="756">
        <v>735</v>
      </c>
      <c r="LZ26" s="757">
        <v>-6.94</v>
      </c>
      <c r="MA26" s="73"/>
      <c r="MB26" s="2"/>
      <c r="MC26" s="2"/>
      <c r="MD26" s="46"/>
      <c r="ME26" s="2"/>
      <c r="MF26" s="22"/>
      <c r="MG26" s="46"/>
      <c r="MH26" s="2"/>
      <c r="MI26" s="22"/>
      <c r="MJ26" s="46"/>
      <c r="MK26" s="2"/>
      <c r="ML26" s="4"/>
      <c r="MM26" s="4"/>
      <c r="MN26" s="4" t="s">
        <v>59</v>
      </c>
      <c r="MO26" s="990">
        <v>65.06</v>
      </c>
      <c r="MP26" s="990">
        <v>52.21</v>
      </c>
      <c r="MQ26" s="990">
        <v>53.25</v>
      </c>
      <c r="MR26" s="990">
        <v>53.01</v>
      </c>
      <c r="MS26" s="991">
        <v>55.88</v>
      </c>
      <c r="MT26" s="157"/>
      <c r="MU26" s="159"/>
      <c r="MV26" s="159"/>
      <c r="MW26" s="164"/>
      <c r="MX26" s="159"/>
      <c r="MY26" s="159"/>
      <c r="MZ26" s="824"/>
      <c r="NA26" s="965" t="s">
        <v>41</v>
      </c>
      <c r="NB26" s="829" t="s">
        <v>42</v>
      </c>
      <c r="NC26" s="966" t="s">
        <v>393</v>
      </c>
      <c r="ND26" s="828" t="s">
        <v>394</v>
      </c>
      <c r="NE26" s="829"/>
      <c r="NF26" s="829"/>
      <c r="NG26" s="829"/>
      <c r="NH26" s="829"/>
      <c r="NI26" s="818" t="s">
        <v>49</v>
      </c>
      <c r="NJ26" s="896"/>
      <c r="NK26" s="896"/>
      <c r="NL26" s="585"/>
      <c r="NM26" s="585"/>
      <c r="NN26" s="967"/>
      <c r="NO26" s="965" t="s">
        <v>41</v>
      </c>
      <c r="NP26" s="829" t="s">
        <v>42</v>
      </c>
      <c r="NQ26" s="966" t="s">
        <v>393</v>
      </c>
      <c r="NR26" s="828" t="s">
        <v>394</v>
      </c>
      <c r="NS26" s="829"/>
      <c r="NT26" s="829"/>
      <c r="NU26" s="829"/>
      <c r="NV26" s="829"/>
      <c r="NW26" s="811" t="s">
        <v>49</v>
      </c>
      <c r="NX26" s="896"/>
      <c r="NY26" s="896"/>
    </row>
    <row r="27" spans="1:389" ht="23.25" customHeight="1" thickTop="1" thickBot="1" x14ac:dyDescent="0.3">
      <c r="A27" s="58" t="s">
        <v>93</v>
      </c>
      <c r="B27" s="119">
        <v>1304.8500000000001</v>
      </c>
      <c r="C27" s="979">
        <v>1155.0700000000002</v>
      </c>
      <c r="D27" s="739">
        <v>12.97</v>
      </c>
      <c r="E27" s="582"/>
      <c r="F27" s="63"/>
      <c r="G27" s="740" t="s">
        <v>110</v>
      </c>
      <c r="H27" s="741">
        <v>3</v>
      </c>
      <c r="I27" s="742">
        <v>1</v>
      </c>
      <c r="J27" s="743">
        <v>0</v>
      </c>
      <c r="K27" s="741">
        <v>4</v>
      </c>
      <c r="L27" s="744">
        <v>7</v>
      </c>
      <c r="M27" s="745">
        <v>-42.86</v>
      </c>
      <c r="N27" s="66"/>
      <c r="O27" s="28" t="s">
        <v>111</v>
      </c>
      <c r="P27" s="53"/>
      <c r="Q27" s="47"/>
      <c r="R27" s="53"/>
      <c r="S27" s="53"/>
      <c r="T27" s="47"/>
      <c r="U27" s="53"/>
      <c r="V27" s="53"/>
      <c r="W27" s="5"/>
      <c r="X27" s="96" t="s">
        <v>15</v>
      </c>
      <c r="Y27" s="66"/>
      <c r="Z27" s="66"/>
      <c r="AA27" s="66" t="s">
        <v>64</v>
      </c>
      <c r="AB27" s="95">
        <v>53.64</v>
      </c>
      <c r="AC27" s="95">
        <v>51.35</v>
      </c>
      <c r="AD27" s="95">
        <v>48.11</v>
      </c>
      <c r="AE27" s="95">
        <v>51.03</v>
      </c>
      <c r="AF27" s="180"/>
      <c r="AG27" s="180"/>
      <c r="AH27" s="180"/>
      <c r="AI27" s="180"/>
      <c r="AJ27" s="66"/>
      <c r="AK27" s="66"/>
      <c r="AL27" s="835" t="s">
        <v>55</v>
      </c>
      <c r="AM27" s="1009">
        <v>0</v>
      </c>
      <c r="AN27" s="848">
        <v>0</v>
      </c>
      <c r="AO27" s="848">
        <v>0</v>
      </c>
      <c r="AP27" s="847">
        <v>0</v>
      </c>
      <c r="AQ27" s="848"/>
      <c r="AR27" s="848"/>
      <c r="AS27" s="848"/>
      <c r="AT27" s="1010"/>
      <c r="AU27" s="1011">
        <v>0</v>
      </c>
      <c r="AV27" s="848">
        <v>0</v>
      </c>
      <c r="AW27" s="1012">
        <v>0</v>
      </c>
      <c r="AX27" s="102"/>
      <c r="AY27" s="102"/>
      <c r="AZ27" s="852" t="s">
        <v>55</v>
      </c>
      <c r="BA27" s="1013">
        <v>0</v>
      </c>
      <c r="BB27" s="1014">
        <v>0</v>
      </c>
      <c r="BC27" s="1014">
        <v>0</v>
      </c>
      <c r="BD27" s="1015">
        <v>0</v>
      </c>
      <c r="BE27" s="1014"/>
      <c r="BF27" s="1014"/>
      <c r="BG27" s="1014"/>
      <c r="BH27" s="1014"/>
      <c r="BI27" s="1016">
        <v>0</v>
      </c>
      <c r="BJ27" s="1014">
        <v>0</v>
      </c>
      <c r="BK27" s="1017">
        <v>0</v>
      </c>
      <c r="BL27" s="845"/>
      <c r="BM27" s="519"/>
      <c r="BN27" s="519"/>
      <c r="BO27" s="519"/>
      <c r="BP27" s="136"/>
      <c r="BQ27" s="65"/>
      <c r="BR27" s="65"/>
      <c r="BS27" s="65"/>
      <c r="BT27" s="583"/>
      <c r="BU27" s="533"/>
      <c r="BV27" s="530"/>
      <c r="BW27" s="7"/>
      <c r="BX27" s="527"/>
      <c r="BY27" s="221"/>
      <c r="BZ27" s="106"/>
      <c r="CA27" s="106"/>
      <c r="CB27" s="106"/>
      <c r="CC27" s="66"/>
      <c r="CD27" s="66"/>
      <c r="CE27" s="58" t="s">
        <v>93</v>
      </c>
      <c r="CF27" s="119">
        <v>1336.87</v>
      </c>
      <c r="CG27" s="979">
        <v>1231.7</v>
      </c>
      <c r="CH27" s="739">
        <v>8.5399999999999991</v>
      </c>
      <c r="CI27" s="582"/>
      <c r="CJ27" s="63"/>
      <c r="CK27" s="740" t="s">
        <v>110</v>
      </c>
      <c r="CL27" s="741">
        <v>0</v>
      </c>
      <c r="CM27" s="742">
        <v>0</v>
      </c>
      <c r="CN27" s="743">
        <v>0</v>
      </c>
      <c r="CO27" s="741">
        <v>0</v>
      </c>
      <c r="CP27" s="744">
        <v>0</v>
      </c>
      <c r="CQ27" s="745">
        <v>0</v>
      </c>
      <c r="CR27" s="66"/>
      <c r="CS27" s="28" t="s">
        <v>111</v>
      </c>
      <c r="CT27" s="53"/>
      <c r="CU27" s="47"/>
      <c r="CV27" s="53"/>
      <c r="CW27" s="53"/>
      <c r="CX27" s="47"/>
      <c r="CY27" s="53"/>
      <c r="CZ27" s="53"/>
      <c r="DA27" s="5"/>
      <c r="DB27" s="96" t="s">
        <v>15</v>
      </c>
      <c r="DC27" s="66"/>
      <c r="DD27" s="66"/>
      <c r="DE27" s="66" t="s">
        <v>64</v>
      </c>
      <c r="DF27" s="95">
        <v>62.54</v>
      </c>
      <c r="DG27" s="95">
        <v>50.92</v>
      </c>
      <c r="DH27" s="95">
        <v>47.25</v>
      </c>
      <c r="DI27" s="95">
        <v>53.57</v>
      </c>
      <c r="DJ27" s="180"/>
      <c r="DK27" s="180"/>
      <c r="DL27" s="180"/>
      <c r="DM27" s="180"/>
      <c r="DN27" s="66"/>
      <c r="DO27" s="66"/>
      <c r="DP27" s="835" t="s">
        <v>55</v>
      </c>
      <c r="DQ27" s="1009">
        <v>0</v>
      </c>
      <c r="DR27" s="848">
        <v>0</v>
      </c>
      <c r="DS27" s="848">
        <v>0</v>
      </c>
      <c r="DT27" s="838">
        <v>0</v>
      </c>
      <c r="DU27" s="836"/>
      <c r="DV27" s="837"/>
      <c r="DW27" s="837"/>
      <c r="DX27" s="837"/>
      <c r="DY27" s="844">
        <v>0</v>
      </c>
      <c r="DZ27" s="848">
        <v>0</v>
      </c>
      <c r="EA27" s="1012">
        <v>0</v>
      </c>
      <c r="EB27" s="102"/>
      <c r="EC27" s="102"/>
      <c r="ED27" s="852" t="s">
        <v>55</v>
      </c>
      <c r="EE27" s="1013">
        <v>0</v>
      </c>
      <c r="EF27" s="1014">
        <v>0</v>
      </c>
      <c r="EG27" s="1014">
        <v>0</v>
      </c>
      <c r="EH27" s="838">
        <v>0</v>
      </c>
      <c r="EI27" s="836"/>
      <c r="EJ27" s="837"/>
      <c r="EK27" s="837"/>
      <c r="EL27" s="837"/>
      <c r="EM27" s="844">
        <v>0</v>
      </c>
      <c r="EN27" s="1014">
        <v>0</v>
      </c>
      <c r="EO27" s="1017">
        <v>0</v>
      </c>
      <c r="EP27" s="845"/>
      <c r="EQ27" s="519"/>
      <c r="ER27" s="519"/>
      <c r="ES27" s="519"/>
      <c r="ET27" s="136"/>
      <c r="EU27" s="65"/>
      <c r="EV27" s="65"/>
      <c r="EW27" s="65"/>
      <c r="EX27" s="583"/>
      <c r="EY27" s="533"/>
      <c r="EZ27" s="530"/>
      <c r="FA27" s="7"/>
      <c r="FB27" s="527"/>
      <c r="FC27" s="221"/>
      <c r="FD27" s="106"/>
      <c r="FE27" s="106"/>
      <c r="FF27" s="106"/>
      <c r="FG27" s="66"/>
      <c r="FH27" s="66"/>
      <c r="FI27" s="58" t="s">
        <v>93</v>
      </c>
      <c r="FJ27" s="119">
        <v>1118.81</v>
      </c>
      <c r="FK27" s="979">
        <v>1012.9000000000001</v>
      </c>
      <c r="FL27" s="739">
        <v>10.46</v>
      </c>
      <c r="FM27" s="582"/>
      <c r="FN27" s="63"/>
      <c r="FO27" s="740" t="s">
        <v>110</v>
      </c>
      <c r="FP27" s="741">
        <v>0</v>
      </c>
      <c r="FQ27" s="742">
        <v>0</v>
      </c>
      <c r="FR27" s="743">
        <v>0</v>
      </c>
      <c r="FS27" s="741">
        <v>0</v>
      </c>
      <c r="FT27" s="744">
        <v>0</v>
      </c>
      <c r="FU27" s="745">
        <v>0</v>
      </c>
      <c r="FV27" s="66"/>
      <c r="FW27" s="28" t="s">
        <v>111</v>
      </c>
      <c r="FX27" s="53"/>
      <c r="FY27" s="47"/>
      <c r="FZ27" s="53"/>
      <c r="GA27" s="53"/>
      <c r="GB27" s="47"/>
      <c r="GC27" s="53"/>
      <c r="GD27" s="53"/>
      <c r="GE27" s="5"/>
      <c r="GF27" s="96" t="s">
        <v>15</v>
      </c>
      <c r="GG27" s="66"/>
      <c r="GH27" s="66"/>
      <c r="GI27" s="66" t="s">
        <v>64</v>
      </c>
      <c r="GJ27" s="95">
        <v>51.14</v>
      </c>
      <c r="GK27" s="95">
        <v>53.46</v>
      </c>
      <c r="GL27" s="95">
        <v>55.95</v>
      </c>
      <c r="GM27" s="95">
        <v>53.52</v>
      </c>
      <c r="GN27" s="180"/>
      <c r="GO27" s="180"/>
      <c r="GP27" s="180"/>
      <c r="GQ27" s="180"/>
      <c r="GR27" s="66"/>
      <c r="GS27" s="66"/>
      <c r="GT27" s="835" t="s">
        <v>55</v>
      </c>
      <c r="GU27" s="1009">
        <v>0</v>
      </c>
      <c r="GV27" s="848">
        <v>0</v>
      </c>
      <c r="GW27" s="848">
        <v>0</v>
      </c>
      <c r="GX27" s="838">
        <v>0</v>
      </c>
      <c r="GY27" s="837"/>
      <c r="GZ27" s="837"/>
      <c r="HA27" s="837"/>
      <c r="HB27" s="837"/>
      <c r="HC27" s="844">
        <v>0</v>
      </c>
      <c r="HD27" s="848">
        <v>0</v>
      </c>
      <c r="HE27" s="1012">
        <v>0</v>
      </c>
      <c r="HF27" s="102"/>
      <c r="HG27" s="102"/>
      <c r="HH27" s="852" t="s">
        <v>55</v>
      </c>
      <c r="HI27" s="1013">
        <v>0</v>
      </c>
      <c r="HJ27" s="1014">
        <v>0</v>
      </c>
      <c r="HK27" s="1014">
        <v>0</v>
      </c>
      <c r="HL27" s="838">
        <v>0</v>
      </c>
      <c r="HM27" s="837"/>
      <c r="HN27" s="837"/>
      <c r="HO27" s="837"/>
      <c r="HP27" s="837"/>
      <c r="HQ27" s="844">
        <v>0</v>
      </c>
      <c r="HR27" s="1014">
        <v>0</v>
      </c>
      <c r="HS27" s="1017">
        <v>0</v>
      </c>
      <c r="HT27" s="846"/>
      <c r="HU27" s="519"/>
      <c r="HV27" s="519"/>
      <c r="HW27" s="519"/>
      <c r="HX27" s="136"/>
      <c r="HY27" s="65"/>
      <c r="HZ27" s="65"/>
      <c r="IA27" s="65"/>
      <c r="IB27" s="583"/>
      <c r="IC27" s="533"/>
      <c r="ID27" s="530"/>
      <c r="IE27" s="7"/>
      <c r="IF27" s="527"/>
      <c r="IG27" s="221"/>
      <c r="IH27" s="106"/>
      <c r="II27" s="106"/>
      <c r="IJ27" s="106"/>
      <c r="IK27" s="66"/>
      <c r="IM27" s="58" t="s">
        <v>93</v>
      </c>
      <c r="IN27" s="119">
        <v>1297.6799999999998</v>
      </c>
      <c r="IO27" s="979">
        <v>1205.0600000000002</v>
      </c>
      <c r="IP27" s="739">
        <v>7.69</v>
      </c>
      <c r="IQ27" s="582"/>
      <c r="IR27" s="63"/>
      <c r="IS27" s="740" t="s">
        <v>110</v>
      </c>
      <c r="IT27" s="741">
        <v>0</v>
      </c>
      <c r="IU27" s="742">
        <v>0</v>
      </c>
      <c r="IV27" s="743">
        <v>5</v>
      </c>
      <c r="IW27" s="741">
        <v>5</v>
      </c>
      <c r="IX27" s="744">
        <v>10</v>
      </c>
      <c r="IY27" s="745">
        <v>-50</v>
      </c>
      <c r="IZ27" s="66"/>
      <c r="JA27" s="28" t="s">
        <v>111</v>
      </c>
      <c r="JB27" s="53"/>
      <c r="JC27" s="47"/>
      <c r="JD27" s="53"/>
      <c r="JE27" s="53"/>
      <c r="JF27" s="47"/>
      <c r="JG27" s="53"/>
      <c r="JH27" s="53"/>
      <c r="JI27" s="5"/>
      <c r="JJ27" s="96" t="s">
        <v>15</v>
      </c>
      <c r="JK27" s="66"/>
      <c r="JL27" s="66"/>
      <c r="JM27" s="66" t="s">
        <v>64</v>
      </c>
      <c r="JN27" s="95">
        <v>51.31</v>
      </c>
      <c r="JO27" s="95">
        <v>52.56</v>
      </c>
      <c r="JP27" s="95">
        <v>55.32</v>
      </c>
      <c r="JQ27" s="95">
        <v>53.06</v>
      </c>
      <c r="JR27" s="180"/>
      <c r="JS27" s="180"/>
      <c r="JT27" s="180"/>
      <c r="JU27" s="180"/>
      <c r="JV27" s="66"/>
      <c r="JW27" s="66"/>
      <c r="JX27" s="835" t="s">
        <v>55</v>
      </c>
      <c r="JY27" s="1009">
        <v>0</v>
      </c>
      <c r="JZ27" s="848">
        <v>0</v>
      </c>
      <c r="KA27" s="848">
        <v>0</v>
      </c>
      <c r="KB27" s="847">
        <v>0</v>
      </c>
      <c r="KC27" s="848"/>
      <c r="KD27" s="848"/>
      <c r="KE27" s="848"/>
      <c r="KF27" s="848"/>
      <c r="KG27" s="849">
        <v>0</v>
      </c>
      <c r="KH27" s="848">
        <v>0</v>
      </c>
      <c r="KI27" s="1012">
        <v>0</v>
      </c>
      <c r="KJ27" s="102"/>
      <c r="KK27" s="102"/>
      <c r="KL27" s="852" t="s">
        <v>55</v>
      </c>
      <c r="KM27" s="1013">
        <v>0</v>
      </c>
      <c r="KN27" s="1014">
        <v>0</v>
      </c>
      <c r="KO27" s="1014">
        <v>0</v>
      </c>
      <c r="KP27" s="847">
        <v>0</v>
      </c>
      <c r="KQ27" s="848"/>
      <c r="KR27" s="848"/>
      <c r="KS27" s="848"/>
      <c r="KT27" s="848"/>
      <c r="KU27" s="849">
        <v>0</v>
      </c>
      <c r="KV27" s="1014">
        <v>0</v>
      </c>
      <c r="KW27" s="1017">
        <v>0</v>
      </c>
      <c r="KX27" s="532"/>
      <c r="KY27" s="519"/>
      <c r="KZ27" s="519"/>
      <c r="LA27" s="519"/>
      <c r="LB27" s="136"/>
      <c r="LC27" s="65"/>
      <c r="LD27" s="65"/>
      <c r="LE27" s="65"/>
      <c r="LF27" s="583"/>
      <c r="LG27" s="533"/>
      <c r="LH27" s="530"/>
      <c r="LI27" s="7"/>
      <c r="LJ27" s="527"/>
      <c r="LK27" s="221"/>
      <c r="LL27" s="106"/>
      <c r="LM27" s="106"/>
      <c r="LN27" s="106"/>
      <c r="LO27" s="106"/>
      <c r="LQ27" s="58" t="s">
        <v>93</v>
      </c>
      <c r="LR27" s="119">
        <v>5058.21</v>
      </c>
      <c r="LS27" s="968">
        <v>4604.7299999999996</v>
      </c>
      <c r="LT27" s="755">
        <v>9.85</v>
      </c>
      <c r="LU27" s="63"/>
      <c r="LV27" s="63"/>
      <c r="LW27" s="740" t="s">
        <v>110</v>
      </c>
      <c r="LX27" s="57">
        <v>9</v>
      </c>
      <c r="LY27" s="756">
        <v>17</v>
      </c>
      <c r="LZ27" s="757">
        <v>-47.06</v>
      </c>
      <c r="MA27" s="73"/>
      <c r="MB27" s="523" t="s">
        <v>111</v>
      </c>
      <c r="MC27" s="60"/>
      <c r="MD27" s="228"/>
      <c r="ME27" s="60"/>
      <c r="MF27" s="60"/>
      <c r="MG27" s="228"/>
      <c r="MH27" s="60"/>
      <c r="MI27" s="60"/>
      <c r="MJ27" s="228"/>
      <c r="MK27" s="6" t="s">
        <v>15</v>
      </c>
      <c r="ML27" s="4"/>
      <c r="MM27" s="4"/>
      <c r="MN27" s="4" t="s">
        <v>64</v>
      </c>
      <c r="MO27" s="990">
        <v>51.03</v>
      </c>
      <c r="MP27" s="990">
        <v>53.57</v>
      </c>
      <c r="MQ27" s="990">
        <v>53.52</v>
      </c>
      <c r="MR27" s="990">
        <v>53.06</v>
      </c>
      <c r="MS27" s="991">
        <v>52.8</v>
      </c>
      <c r="MT27" s="157"/>
      <c r="MU27" s="159"/>
      <c r="MV27" s="159"/>
      <c r="MW27" s="164"/>
      <c r="MX27" s="159"/>
      <c r="MY27" s="159"/>
      <c r="MZ27" s="852" t="s">
        <v>138</v>
      </c>
      <c r="NA27" s="853">
        <v>0</v>
      </c>
      <c r="NB27" s="854">
        <v>0</v>
      </c>
      <c r="NC27" s="854">
        <v>0</v>
      </c>
      <c r="ND27" s="855">
        <v>0</v>
      </c>
      <c r="NE27" s="854"/>
      <c r="NF27" s="854"/>
      <c r="NG27" s="854"/>
      <c r="NH27" s="854"/>
      <c r="NI27" s="856">
        <v>0</v>
      </c>
      <c r="NJ27" s="1018">
        <v>0</v>
      </c>
      <c r="NK27" s="858">
        <v>0</v>
      </c>
      <c r="NL27" s="585"/>
      <c r="NM27" s="585"/>
      <c r="NN27" s="859" t="s">
        <v>138</v>
      </c>
      <c r="NO27" s="853">
        <v>0</v>
      </c>
      <c r="NP27" s="854">
        <v>0</v>
      </c>
      <c r="NQ27" s="854">
        <v>0</v>
      </c>
      <c r="NR27" s="855">
        <v>0</v>
      </c>
      <c r="NS27" s="854"/>
      <c r="NT27" s="854"/>
      <c r="NU27" s="854"/>
      <c r="NV27" s="854"/>
      <c r="NW27" s="856">
        <v>0</v>
      </c>
      <c r="NX27" s="1019">
        <v>0</v>
      </c>
      <c r="NY27" s="858">
        <v>0</v>
      </c>
    </row>
    <row r="28" spans="1:389" ht="23.25" customHeight="1" thickTop="1" x14ac:dyDescent="0.25">
      <c r="A28" s="56" t="s">
        <v>56</v>
      </c>
      <c r="B28" s="20">
        <v>1216.1600000000001</v>
      </c>
      <c r="C28" s="935">
        <v>1076.6000000000001</v>
      </c>
      <c r="D28" s="763">
        <v>12.96</v>
      </c>
      <c r="E28" s="63"/>
      <c r="F28" s="63"/>
      <c r="G28" s="740" t="s">
        <v>112</v>
      </c>
      <c r="H28" s="741">
        <v>5</v>
      </c>
      <c r="I28" s="742">
        <v>3</v>
      </c>
      <c r="J28" s="743">
        <v>5</v>
      </c>
      <c r="K28" s="741">
        <v>13</v>
      </c>
      <c r="L28" s="744">
        <v>17</v>
      </c>
      <c r="M28" s="745">
        <v>-23.53</v>
      </c>
      <c r="N28" s="66"/>
      <c r="O28" s="8" t="s">
        <v>21</v>
      </c>
      <c r="P28" s="9" t="s">
        <v>22</v>
      </c>
      <c r="Q28" s="957"/>
      <c r="R28" s="11"/>
      <c r="S28" s="9" t="s">
        <v>23</v>
      </c>
      <c r="T28" s="957"/>
      <c r="U28" s="11"/>
      <c r="V28" s="746" t="s">
        <v>24</v>
      </c>
      <c r="W28" s="747"/>
      <c r="X28" s="748"/>
      <c r="Y28" s="66"/>
      <c r="Z28" s="66"/>
      <c r="AA28" s="66" t="s">
        <v>70</v>
      </c>
      <c r="AB28" s="95">
        <v>66.77</v>
      </c>
      <c r="AC28" s="95">
        <v>61.42</v>
      </c>
      <c r="AD28" s="95">
        <v>63.5</v>
      </c>
      <c r="AE28" s="95">
        <v>63.9</v>
      </c>
      <c r="AF28" s="180"/>
      <c r="AG28" s="180"/>
      <c r="AH28" s="180"/>
      <c r="AI28" s="180"/>
      <c r="AJ28" s="66"/>
      <c r="AK28" s="66"/>
      <c r="AL28" s="835" t="s">
        <v>61</v>
      </c>
      <c r="AM28" s="1020">
        <v>241</v>
      </c>
      <c r="AN28" s="866">
        <v>129</v>
      </c>
      <c r="AO28" s="866">
        <v>752</v>
      </c>
      <c r="AP28" s="865">
        <v>102</v>
      </c>
      <c r="AQ28" s="866"/>
      <c r="AR28" s="866"/>
      <c r="AS28" s="866"/>
      <c r="AT28" s="1021"/>
      <c r="AU28" s="1022">
        <v>1224</v>
      </c>
      <c r="AV28" s="866">
        <v>278</v>
      </c>
      <c r="AW28" s="1012">
        <v>1502</v>
      </c>
      <c r="AX28" s="102"/>
      <c r="AY28" s="102"/>
      <c r="AZ28" s="852" t="s">
        <v>61</v>
      </c>
      <c r="BA28" s="1023">
        <v>109</v>
      </c>
      <c r="BB28" s="1024">
        <v>0</v>
      </c>
      <c r="BC28" s="1024">
        <v>189</v>
      </c>
      <c r="BD28" s="1025">
        <v>0</v>
      </c>
      <c r="BE28" s="1024"/>
      <c r="BF28" s="1024"/>
      <c r="BG28" s="1024"/>
      <c r="BH28" s="1024"/>
      <c r="BI28" s="1026">
        <v>298</v>
      </c>
      <c r="BJ28" s="1024">
        <v>173</v>
      </c>
      <c r="BK28" s="1017">
        <v>471</v>
      </c>
      <c r="BL28" s="845"/>
      <c r="BM28" s="519"/>
      <c r="BN28" s="519"/>
      <c r="BO28" s="519"/>
      <c r="BP28" s="133"/>
      <c r="BQ28" s="68"/>
      <c r="BR28" s="65"/>
      <c r="BS28" s="68"/>
      <c r="BT28" s="232"/>
      <c r="BU28" s="533"/>
      <c r="BV28" s="530"/>
      <c r="BW28" s="7"/>
      <c r="BX28" s="527"/>
      <c r="BY28" s="221"/>
      <c r="BZ28" s="106"/>
      <c r="CA28" s="106"/>
      <c r="CB28" s="106"/>
      <c r="CC28" s="66"/>
      <c r="CD28" s="66"/>
      <c r="CE28" s="56" t="s">
        <v>56</v>
      </c>
      <c r="CF28" s="20">
        <v>1199.71</v>
      </c>
      <c r="CG28" s="935">
        <v>1109.1500000000001</v>
      </c>
      <c r="CH28" s="763">
        <v>8.16</v>
      </c>
      <c r="CI28" s="63"/>
      <c r="CJ28" s="63"/>
      <c r="CK28" s="740" t="s">
        <v>112</v>
      </c>
      <c r="CL28" s="741">
        <v>0</v>
      </c>
      <c r="CM28" s="742">
        <v>0</v>
      </c>
      <c r="CN28" s="743">
        <v>0</v>
      </c>
      <c r="CO28" s="741">
        <v>0</v>
      </c>
      <c r="CP28" s="744">
        <v>0</v>
      </c>
      <c r="CQ28" s="745">
        <v>0</v>
      </c>
      <c r="CR28" s="66"/>
      <c r="CS28" s="8" t="s">
        <v>21</v>
      </c>
      <c r="CT28" s="9" t="s">
        <v>22</v>
      </c>
      <c r="CU28" s="957"/>
      <c r="CV28" s="11"/>
      <c r="CW28" s="9" t="s">
        <v>23</v>
      </c>
      <c r="CX28" s="957"/>
      <c r="CY28" s="11"/>
      <c r="CZ28" s="746" t="s">
        <v>24</v>
      </c>
      <c r="DA28" s="747"/>
      <c r="DB28" s="748"/>
      <c r="DC28" s="66"/>
      <c r="DD28" s="66"/>
      <c r="DE28" s="66" t="s">
        <v>70</v>
      </c>
      <c r="DF28" s="95">
        <v>57.36</v>
      </c>
      <c r="DG28" s="95">
        <v>49.14</v>
      </c>
      <c r="DH28" s="95">
        <v>46.58</v>
      </c>
      <c r="DI28" s="95">
        <v>51.03</v>
      </c>
      <c r="DJ28" s="180"/>
      <c r="DK28" s="180"/>
      <c r="DL28" s="180"/>
      <c r="DM28" s="180"/>
      <c r="DN28" s="66"/>
      <c r="DO28" s="66"/>
      <c r="DP28" s="835" t="s">
        <v>61</v>
      </c>
      <c r="DQ28" s="1020">
        <v>715</v>
      </c>
      <c r="DR28" s="866">
        <v>38</v>
      </c>
      <c r="DS28" s="866">
        <v>1229</v>
      </c>
      <c r="DT28" s="862">
        <v>69</v>
      </c>
      <c r="DU28" s="860"/>
      <c r="DV28" s="861"/>
      <c r="DW28" s="861"/>
      <c r="DX28" s="861"/>
      <c r="DY28" s="840">
        <v>2051</v>
      </c>
      <c r="DZ28" s="866">
        <v>609</v>
      </c>
      <c r="EA28" s="1012">
        <v>2660</v>
      </c>
      <c r="EB28" s="102"/>
      <c r="EC28" s="102"/>
      <c r="ED28" s="852" t="s">
        <v>61</v>
      </c>
      <c r="EE28" s="1023">
        <v>54</v>
      </c>
      <c r="EF28" s="1024">
        <v>0</v>
      </c>
      <c r="EG28" s="1024">
        <v>68</v>
      </c>
      <c r="EH28" s="862">
        <v>0</v>
      </c>
      <c r="EI28" s="860"/>
      <c r="EJ28" s="861"/>
      <c r="EK28" s="861"/>
      <c r="EL28" s="861"/>
      <c r="EM28" s="840">
        <v>122</v>
      </c>
      <c r="EN28" s="1024">
        <v>171</v>
      </c>
      <c r="EO28" s="1017">
        <v>293</v>
      </c>
      <c r="EP28" s="845"/>
      <c r="EQ28" s="519"/>
      <c r="ER28" s="519"/>
      <c r="ES28" s="519"/>
      <c r="ET28" s="133"/>
      <c r="EU28" s="68"/>
      <c r="EV28" s="65"/>
      <c r="EW28" s="68"/>
      <c r="EX28" s="232"/>
      <c r="EY28" s="533"/>
      <c r="EZ28" s="530"/>
      <c r="FA28" s="7"/>
      <c r="FB28" s="527"/>
      <c r="FC28" s="221"/>
      <c r="FD28" s="106"/>
      <c r="FE28" s="106"/>
      <c r="FF28" s="106"/>
      <c r="FG28" s="66"/>
      <c r="FH28" s="66"/>
      <c r="FI28" s="56" t="s">
        <v>56</v>
      </c>
      <c r="FJ28" s="20">
        <v>1062.8599999999999</v>
      </c>
      <c r="FK28" s="935">
        <v>961.83</v>
      </c>
      <c r="FL28" s="763">
        <v>10.5</v>
      </c>
      <c r="FM28" s="63"/>
      <c r="FN28" s="63"/>
      <c r="FO28" s="740" t="s">
        <v>112</v>
      </c>
      <c r="FP28" s="741">
        <v>0</v>
      </c>
      <c r="FQ28" s="742">
        <v>0</v>
      </c>
      <c r="FR28" s="743">
        <v>0</v>
      </c>
      <c r="FS28" s="741">
        <v>0</v>
      </c>
      <c r="FT28" s="744">
        <v>8</v>
      </c>
      <c r="FU28" s="745">
        <v>-100</v>
      </c>
      <c r="FV28" s="66"/>
      <c r="FW28" s="8" t="s">
        <v>21</v>
      </c>
      <c r="FX28" s="9" t="s">
        <v>22</v>
      </c>
      <c r="FY28" s="957"/>
      <c r="FZ28" s="11"/>
      <c r="GA28" s="9" t="s">
        <v>23</v>
      </c>
      <c r="GB28" s="957"/>
      <c r="GC28" s="11"/>
      <c r="GD28" s="746" t="s">
        <v>24</v>
      </c>
      <c r="GE28" s="747"/>
      <c r="GF28" s="748"/>
      <c r="GG28" s="66"/>
      <c r="GH28" s="66"/>
      <c r="GI28" s="66" t="s">
        <v>70</v>
      </c>
      <c r="GJ28" s="95">
        <v>51.36</v>
      </c>
      <c r="GK28" s="95">
        <v>49.84</v>
      </c>
      <c r="GL28" s="95">
        <v>59.68</v>
      </c>
      <c r="GM28" s="95">
        <v>53.63</v>
      </c>
      <c r="GN28" s="180"/>
      <c r="GO28" s="180"/>
      <c r="GP28" s="180"/>
      <c r="GQ28" s="180"/>
      <c r="GR28" s="66"/>
      <c r="GS28" s="66"/>
      <c r="GT28" s="835" t="s">
        <v>61</v>
      </c>
      <c r="GU28" s="1020">
        <v>653</v>
      </c>
      <c r="GV28" s="866">
        <v>35</v>
      </c>
      <c r="GW28" s="866">
        <v>254</v>
      </c>
      <c r="GX28" s="862">
        <v>88</v>
      </c>
      <c r="GY28" s="861"/>
      <c r="GZ28" s="861"/>
      <c r="HA28" s="861"/>
      <c r="HB28" s="861"/>
      <c r="HC28" s="840">
        <v>1030</v>
      </c>
      <c r="HD28" s="866">
        <v>699</v>
      </c>
      <c r="HE28" s="1012">
        <v>1729</v>
      </c>
      <c r="HF28" s="102"/>
      <c r="HG28" s="102"/>
      <c r="HH28" s="852" t="s">
        <v>61</v>
      </c>
      <c r="HI28" s="1023">
        <v>39</v>
      </c>
      <c r="HJ28" s="1024">
        <v>0</v>
      </c>
      <c r="HK28" s="1024">
        <v>101</v>
      </c>
      <c r="HL28" s="862">
        <v>0</v>
      </c>
      <c r="HM28" s="861"/>
      <c r="HN28" s="861"/>
      <c r="HO28" s="861"/>
      <c r="HP28" s="861"/>
      <c r="HQ28" s="840">
        <v>140</v>
      </c>
      <c r="HR28" s="1024">
        <v>118</v>
      </c>
      <c r="HS28" s="1017">
        <v>258</v>
      </c>
      <c r="HT28" s="846"/>
      <c r="HU28" s="519"/>
      <c r="HV28" s="519"/>
      <c r="HW28" s="519"/>
      <c r="HX28" s="133"/>
      <c r="HY28" s="68"/>
      <c r="HZ28" s="65"/>
      <c r="IA28" s="68"/>
      <c r="IB28" s="232"/>
      <c r="IC28" s="533"/>
      <c r="ID28" s="530"/>
      <c r="IE28" s="7"/>
      <c r="IF28" s="527"/>
      <c r="IG28" s="221"/>
      <c r="IH28" s="106"/>
      <c r="II28" s="106"/>
      <c r="IJ28" s="106"/>
      <c r="IK28" s="66"/>
      <c r="IM28" s="56" t="s">
        <v>56</v>
      </c>
      <c r="IN28" s="20">
        <v>1105.5999999999999</v>
      </c>
      <c r="IO28" s="935">
        <v>1019.2700000000001</v>
      </c>
      <c r="IP28" s="763">
        <v>8.4700000000000006</v>
      </c>
      <c r="IQ28" s="63"/>
      <c r="IR28" s="63"/>
      <c r="IS28" s="740" t="s">
        <v>112</v>
      </c>
      <c r="IT28" s="741">
        <v>0</v>
      </c>
      <c r="IU28" s="742">
        <v>2</v>
      </c>
      <c r="IV28" s="743">
        <v>8</v>
      </c>
      <c r="IW28" s="741">
        <v>10</v>
      </c>
      <c r="IX28" s="744">
        <v>14</v>
      </c>
      <c r="IY28" s="745">
        <v>-28.57</v>
      </c>
      <c r="IZ28" s="66"/>
      <c r="JA28" s="8" t="s">
        <v>21</v>
      </c>
      <c r="JB28" s="9" t="s">
        <v>22</v>
      </c>
      <c r="JC28" s="957"/>
      <c r="JD28" s="11"/>
      <c r="JE28" s="9" t="s">
        <v>23</v>
      </c>
      <c r="JF28" s="957"/>
      <c r="JG28" s="11"/>
      <c r="JH28" s="746" t="s">
        <v>24</v>
      </c>
      <c r="JI28" s="747"/>
      <c r="JJ28" s="748"/>
      <c r="JK28" s="66"/>
      <c r="JL28" s="66"/>
      <c r="JM28" s="66" t="s">
        <v>70</v>
      </c>
      <c r="JN28" s="95">
        <v>44.82</v>
      </c>
      <c r="JO28" s="95">
        <v>49.82</v>
      </c>
      <c r="JP28" s="95">
        <v>50.77</v>
      </c>
      <c r="JQ28" s="95">
        <v>48.47</v>
      </c>
      <c r="JR28" s="180"/>
      <c r="JS28" s="180"/>
      <c r="JT28" s="180"/>
      <c r="JU28" s="180"/>
      <c r="JV28" s="66"/>
      <c r="JW28" s="66"/>
      <c r="JX28" s="835" t="s">
        <v>61</v>
      </c>
      <c r="JY28" s="1020">
        <v>412</v>
      </c>
      <c r="JZ28" s="866">
        <v>32</v>
      </c>
      <c r="KA28" s="866">
        <v>933</v>
      </c>
      <c r="KB28" s="865">
        <v>99</v>
      </c>
      <c r="KC28" s="866"/>
      <c r="KD28" s="866"/>
      <c r="KE28" s="866"/>
      <c r="KF28" s="866"/>
      <c r="KG28" s="867">
        <v>1476</v>
      </c>
      <c r="KH28" s="866">
        <v>1036</v>
      </c>
      <c r="KI28" s="1012">
        <v>2512</v>
      </c>
      <c r="KJ28" s="102"/>
      <c r="KK28" s="102"/>
      <c r="KL28" s="852" t="s">
        <v>61</v>
      </c>
      <c r="KM28" s="1023">
        <v>173</v>
      </c>
      <c r="KN28" s="1024">
        <v>0</v>
      </c>
      <c r="KO28" s="1024">
        <v>189</v>
      </c>
      <c r="KP28" s="865">
        <v>0</v>
      </c>
      <c r="KQ28" s="866"/>
      <c r="KR28" s="866"/>
      <c r="KS28" s="866"/>
      <c r="KT28" s="866"/>
      <c r="KU28" s="867">
        <v>362</v>
      </c>
      <c r="KV28" s="1024">
        <v>246</v>
      </c>
      <c r="KW28" s="1017">
        <v>608</v>
      </c>
      <c r="KX28" s="532"/>
      <c r="KY28" s="519"/>
      <c r="KZ28" s="519"/>
      <c r="LA28" s="519"/>
      <c r="LB28" s="133"/>
      <c r="LC28" s="68"/>
      <c r="LD28" s="65"/>
      <c r="LE28" s="68"/>
      <c r="LF28" s="232"/>
      <c r="LG28" s="533"/>
      <c r="LH28" s="530"/>
      <c r="LI28" s="7"/>
      <c r="LJ28" s="527"/>
      <c r="LK28" s="221"/>
      <c r="LL28" s="106"/>
      <c r="LM28" s="106"/>
      <c r="LN28" s="106"/>
      <c r="LO28" s="106"/>
      <c r="LQ28" s="56" t="s">
        <v>56</v>
      </c>
      <c r="LR28" s="20">
        <v>4584.33</v>
      </c>
      <c r="LS28" s="971">
        <v>4166.8499999999995</v>
      </c>
      <c r="LT28" s="780">
        <v>10.02</v>
      </c>
      <c r="LU28" s="63"/>
      <c r="LV28" s="63"/>
      <c r="LW28" s="740" t="s">
        <v>112</v>
      </c>
      <c r="LX28" s="57">
        <v>23</v>
      </c>
      <c r="LY28" s="756">
        <v>39</v>
      </c>
      <c r="LZ28" s="757">
        <v>-41.03</v>
      </c>
      <c r="MA28" s="73"/>
      <c r="MB28" s="54" t="s">
        <v>21</v>
      </c>
      <c r="MC28" s="222" t="s">
        <v>22</v>
      </c>
      <c r="MD28" s="223"/>
      <c r="ME28" s="224"/>
      <c r="MF28" s="222" t="s">
        <v>23</v>
      </c>
      <c r="MG28" s="223"/>
      <c r="MH28" s="224"/>
      <c r="MI28" s="222" t="s">
        <v>24</v>
      </c>
      <c r="MJ28" s="223"/>
      <c r="MK28" s="224"/>
      <c r="ML28" s="4"/>
      <c r="MM28" s="4"/>
      <c r="MN28" s="4" t="s">
        <v>70</v>
      </c>
      <c r="MO28" s="990">
        <v>63.9</v>
      </c>
      <c r="MP28" s="990">
        <v>51.03</v>
      </c>
      <c r="MQ28" s="990">
        <v>53.63</v>
      </c>
      <c r="MR28" s="990">
        <v>48.47</v>
      </c>
      <c r="MS28" s="991">
        <v>54.26</v>
      </c>
      <c r="MT28" s="157"/>
      <c r="MU28" s="159"/>
      <c r="MV28" s="225"/>
      <c r="MW28" s="226"/>
      <c r="MX28" s="159"/>
      <c r="MY28" s="159"/>
      <c r="MZ28" s="852" t="s">
        <v>61</v>
      </c>
      <c r="NA28" s="868">
        <v>2021</v>
      </c>
      <c r="NB28" s="869">
        <v>234</v>
      </c>
      <c r="NC28" s="869">
        <v>3168</v>
      </c>
      <c r="ND28" s="870">
        <v>358</v>
      </c>
      <c r="NE28" s="869"/>
      <c r="NF28" s="869"/>
      <c r="NG28" s="869"/>
      <c r="NH28" s="869"/>
      <c r="NI28" s="871">
        <v>5781</v>
      </c>
      <c r="NJ28" s="1027">
        <v>2622</v>
      </c>
      <c r="NK28" s="873">
        <v>8403</v>
      </c>
      <c r="NL28" s="585"/>
      <c r="NM28" s="585"/>
      <c r="NN28" s="859" t="s">
        <v>61</v>
      </c>
      <c r="NO28" s="868">
        <v>375</v>
      </c>
      <c r="NP28" s="869">
        <v>0</v>
      </c>
      <c r="NQ28" s="869">
        <v>547</v>
      </c>
      <c r="NR28" s="870">
        <v>0</v>
      </c>
      <c r="NS28" s="869"/>
      <c r="NT28" s="869"/>
      <c r="NU28" s="869"/>
      <c r="NV28" s="869"/>
      <c r="NW28" s="871">
        <v>922</v>
      </c>
      <c r="NX28" s="841">
        <v>708</v>
      </c>
      <c r="NY28" s="873">
        <v>1630</v>
      </c>
    </row>
    <row r="29" spans="1:389" ht="23.25" customHeight="1" thickBot="1" x14ac:dyDescent="0.3">
      <c r="A29" s="59" t="s">
        <v>36</v>
      </c>
      <c r="B29" s="943">
        <v>88.69</v>
      </c>
      <c r="C29" s="944">
        <v>78.469999999999985</v>
      </c>
      <c r="D29" s="901">
        <v>13.02</v>
      </c>
      <c r="E29" s="63"/>
      <c r="F29" s="63"/>
      <c r="G29" s="740" t="s">
        <v>113</v>
      </c>
      <c r="H29" s="741">
        <v>2</v>
      </c>
      <c r="I29" s="742">
        <v>2</v>
      </c>
      <c r="J29" s="743">
        <v>1</v>
      </c>
      <c r="K29" s="741">
        <v>5</v>
      </c>
      <c r="L29" s="744">
        <v>9</v>
      </c>
      <c r="M29" s="745">
        <v>-44.44</v>
      </c>
      <c r="N29" s="66"/>
      <c r="O29" s="13" t="s">
        <v>30</v>
      </c>
      <c r="P29" s="14">
        <v>2561</v>
      </c>
      <c r="Q29" s="765">
        <v>2560</v>
      </c>
      <c r="R29" s="16" t="s">
        <v>31</v>
      </c>
      <c r="S29" s="14">
        <v>2561</v>
      </c>
      <c r="T29" s="765">
        <v>2560</v>
      </c>
      <c r="U29" s="16" t="s">
        <v>31</v>
      </c>
      <c r="V29" s="14">
        <v>2561</v>
      </c>
      <c r="W29" s="765">
        <v>2560</v>
      </c>
      <c r="X29" s="16" t="s">
        <v>31</v>
      </c>
      <c r="Y29" s="66"/>
      <c r="Z29" s="66"/>
      <c r="AA29" s="66" t="s">
        <v>75</v>
      </c>
      <c r="AB29" s="95">
        <v>0</v>
      </c>
      <c r="AC29" s="95">
        <v>0</v>
      </c>
      <c r="AD29" s="95">
        <v>0</v>
      </c>
      <c r="AE29" s="95">
        <v>0</v>
      </c>
      <c r="AF29" s="180"/>
      <c r="AG29" s="180"/>
      <c r="AH29" s="180"/>
      <c r="AI29" s="180"/>
      <c r="AJ29" s="66"/>
      <c r="AK29" s="66"/>
      <c r="AL29" s="835" t="s">
        <v>66</v>
      </c>
      <c r="AM29" s="1020">
        <v>12243</v>
      </c>
      <c r="AN29" s="866">
        <v>258</v>
      </c>
      <c r="AO29" s="866">
        <v>9235</v>
      </c>
      <c r="AP29" s="865">
        <v>1522</v>
      </c>
      <c r="AQ29" s="866"/>
      <c r="AR29" s="866"/>
      <c r="AS29" s="866"/>
      <c r="AT29" s="1021"/>
      <c r="AU29" s="1022">
        <v>23258</v>
      </c>
      <c r="AV29" s="866">
        <v>49770</v>
      </c>
      <c r="AW29" s="1012">
        <v>73028</v>
      </c>
      <c r="AX29" s="102"/>
      <c r="AY29" s="102"/>
      <c r="AZ29" s="852" t="s">
        <v>66</v>
      </c>
      <c r="BA29" s="1023">
        <v>1452</v>
      </c>
      <c r="BB29" s="1024">
        <v>0</v>
      </c>
      <c r="BC29" s="1024">
        <v>1897</v>
      </c>
      <c r="BD29" s="1025">
        <v>0</v>
      </c>
      <c r="BE29" s="1024"/>
      <c r="BF29" s="1024"/>
      <c r="BG29" s="1024"/>
      <c r="BH29" s="1024"/>
      <c r="BI29" s="1026">
        <v>3349</v>
      </c>
      <c r="BJ29" s="1024">
        <v>1183</v>
      </c>
      <c r="BK29" s="1017">
        <v>4532</v>
      </c>
      <c r="BL29" s="845"/>
      <c r="BM29" s="519"/>
      <c r="BN29" s="519"/>
      <c r="BO29" s="519"/>
      <c r="BP29" s="133"/>
      <c r="BQ29" s="68"/>
      <c r="BR29" s="65"/>
      <c r="BS29" s="68"/>
      <c r="BT29" s="232"/>
      <c r="BU29" s="533"/>
      <c r="BV29" s="530"/>
      <c r="BW29" s="7"/>
      <c r="BX29" s="527"/>
      <c r="BY29" s="221"/>
      <c r="BZ29" s="106"/>
      <c r="CA29" s="106"/>
      <c r="CB29" s="106"/>
      <c r="CC29" s="66"/>
      <c r="CD29" s="66"/>
      <c r="CE29" s="59" t="s">
        <v>36</v>
      </c>
      <c r="CF29" s="943">
        <v>137.15999999999997</v>
      </c>
      <c r="CG29" s="944">
        <v>122.55</v>
      </c>
      <c r="CH29" s="901">
        <v>11.92</v>
      </c>
      <c r="CI29" s="63"/>
      <c r="CJ29" s="63"/>
      <c r="CK29" s="740" t="s">
        <v>113</v>
      </c>
      <c r="CL29" s="741">
        <v>0</v>
      </c>
      <c r="CM29" s="742">
        <v>0</v>
      </c>
      <c r="CN29" s="743">
        <v>0</v>
      </c>
      <c r="CO29" s="741">
        <v>0</v>
      </c>
      <c r="CP29" s="744">
        <v>0</v>
      </c>
      <c r="CQ29" s="745">
        <v>0</v>
      </c>
      <c r="CR29" s="66"/>
      <c r="CS29" s="13" t="s">
        <v>35</v>
      </c>
      <c r="CT29" s="14">
        <v>2561</v>
      </c>
      <c r="CU29" s="765">
        <v>2560</v>
      </c>
      <c r="CV29" s="16" t="s">
        <v>31</v>
      </c>
      <c r="CW29" s="14">
        <v>2561</v>
      </c>
      <c r="CX29" s="765">
        <v>2560</v>
      </c>
      <c r="CY29" s="16" t="s">
        <v>31</v>
      </c>
      <c r="CZ29" s="14">
        <v>2561</v>
      </c>
      <c r="DA29" s="765">
        <v>2560</v>
      </c>
      <c r="DB29" s="16" t="s">
        <v>31</v>
      </c>
      <c r="DC29" s="66"/>
      <c r="DD29" s="66"/>
      <c r="DE29" s="66" t="s">
        <v>75</v>
      </c>
      <c r="DF29" s="95">
        <v>0</v>
      </c>
      <c r="DG29" s="95">
        <v>0</v>
      </c>
      <c r="DH29" s="95">
        <v>0</v>
      </c>
      <c r="DI29" s="95">
        <v>0</v>
      </c>
      <c r="DJ29" s="180"/>
      <c r="DK29" s="180"/>
      <c r="DL29" s="180"/>
      <c r="DM29" s="180"/>
      <c r="DN29" s="66"/>
      <c r="DO29" s="66"/>
      <c r="DP29" s="835" t="s">
        <v>66</v>
      </c>
      <c r="DQ29" s="1020">
        <v>30100</v>
      </c>
      <c r="DR29" s="866">
        <v>229</v>
      </c>
      <c r="DS29" s="866">
        <v>29399</v>
      </c>
      <c r="DT29" s="862">
        <v>538</v>
      </c>
      <c r="DU29" s="860"/>
      <c r="DV29" s="861"/>
      <c r="DW29" s="861"/>
      <c r="DX29" s="861"/>
      <c r="DY29" s="840">
        <v>60266</v>
      </c>
      <c r="DZ29" s="866">
        <v>15989</v>
      </c>
      <c r="EA29" s="1012">
        <v>76255</v>
      </c>
      <c r="EB29" s="102"/>
      <c r="EC29" s="102"/>
      <c r="ED29" s="852" t="s">
        <v>66</v>
      </c>
      <c r="EE29" s="1023">
        <v>643</v>
      </c>
      <c r="EF29" s="1024">
        <v>0</v>
      </c>
      <c r="EG29" s="1024">
        <v>2493</v>
      </c>
      <c r="EH29" s="862">
        <v>0</v>
      </c>
      <c r="EI29" s="860"/>
      <c r="EJ29" s="861"/>
      <c r="EK29" s="861"/>
      <c r="EL29" s="861"/>
      <c r="EM29" s="840">
        <v>3136</v>
      </c>
      <c r="EN29" s="1024">
        <v>294</v>
      </c>
      <c r="EO29" s="1017">
        <v>3430</v>
      </c>
      <c r="EP29" s="845"/>
      <c r="EQ29" s="519"/>
      <c r="ER29" s="519"/>
      <c r="ES29" s="519"/>
      <c r="ET29" s="133"/>
      <c r="EU29" s="68"/>
      <c r="EV29" s="65"/>
      <c r="EW29" s="68"/>
      <c r="EX29" s="232"/>
      <c r="EY29" s="533"/>
      <c r="EZ29" s="530"/>
      <c r="FA29" s="7"/>
      <c r="FB29" s="527"/>
      <c r="FC29" s="221"/>
      <c r="FD29" s="106"/>
      <c r="FE29" s="106"/>
      <c r="FF29" s="106"/>
      <c r="FG29" s="66"/>
      <c r="FH29" s="66"/>
      <c r="FI29" s="59" t="s">
        <v>36</v>
      </c>
      <c r="FJ29" s="943">
        <v>55.95</v>
      </c>
      <c r="FK29" s="944">
        <v>51.07</v>
      </c>
      <c r="FL29" s="901">
        <v>9.56</v>
      </c>
      <c r="FM29" s="63"/>
      <c r="FN29" s="63"/>
      <c r="FO29" s="740" t="s">
        <v>113</v>
      </c>
      <c r="FP29" s="741">
        <v>0</v>
      </c>
      <c r="FQ29" s="742">
        <v>0</v>
      </c>
      <c r="FR29" s="743">
        <v>0</v>
      </c>
      <c r="FS29" s="741">
        <v>0</v>
      </c>
      <c r="FT29" s="744">
        <v>0</v>
      </c>
      <c r="FU29" s="745">
        <v>0</v>
      </c>
      <c r="FV29" s="66"/>
      <c r="FW29" s="13" t="s">
        <v>244</v>
      </c>
      <c r="FX29" s="14">
        <v>2561</v>
      </c>
      <c r="FY29" s="765">
        <v>2560</v>
      </c>
      <c r="FZ29" s="16" t="s">
        <v>27</v>
      </c>
      <c r="GA29" s="14">
        <v>2561</v>
      </c>
      <c r="GB29" s="765">
        <v>2560</v>
      </c>
      <c r="GC29" s="16" t="s">
        <v>27</v>
      </c>
      <c r="GD29" s="14">
        <v>2561</v>
      </c>
      <c r="GE29" s="765">
        <v>2560</v>
      </c>
      <c r="GF29" s="16" t="s">
        <v>27</v>
      </c>
      <c r="GG29" s="66"/>
      <c r="GH29" s="66"/>
      <c r="GI29" s="66" t="s">
        <v>75</v>
      </c>
      <c r="GJ29" s="95">
        <v>0</v>
      </c>
      <c r="GK29" s="95">
        <v>0</v>
      </c>
      <c r="GL29" s="95">
        <v>0</v>
      </c>
      <c r="GM29" s="95">
        <v>0</v>
      </c>
      <c r="GN29" s="180"/>
      <c r="GO29" s="180"/>
      <c r="GP29" s="180"/>
      <c r="GQ29" s="180"/>
      <c r="GR29" s="66"/>
      <c r="GS29" s="66"/>
      <c r="GT29" s="835" t="s">
        <v>66</v>
      </c>
      <c r="GU29" s="1020">
        <v>30176</v>
      </c>
      <c r="GV29" s="866">
        <v>176</v>
      </c>
      <c r="GW29" s="866">
        <v>34936</v>
      </c>
      <c r="GX29" s="862">
        <v>529</v>
      </c>
      <c r="GY29" s="861"/>
      <c r="GZ29" s="861"/>
      <c r="HA29" s="861"/>
      <c r="HB29" s="861"/>
      <c r="HC29" s="840">
        <v>65817</v>
      </c>
      <c r="HD29" s="866">
        <v>20324</v>
      </c>
      <c r="HE29" s="1012">
        <v>86141</v>
      </c>
      <c r="HF29" s="102"/>
      <c r="HG29" s="102"/>
      <c r="HH29" s="852" t="s">
        <v>66</v>
      </c>
      <c r="HI29" s="1023">
        <v>785</v>
      </c>
      <c r="HJ29" s="1024">
        <v>0</v>
      </c>
      <c r="HK29" s="1024">
        <v>1422</v>
      </c>
      <c r="HL29" s="862">
        <v>0</v>
      </c>
      <c r="HM29" s="861"/>
      <c r="HN29" s="861"/>
      <c r="HO29" s="861"/>
      <c r="HP29" s="861"/>
      <c r="HQ29" s="840">
        <v>2207</v>
      </c>
      <c r="HR29" s="1024">
        <v>1941</v>
      </c>
      <c r="HS29" s="1017">
        <v>4148</v>
      </c>
      <c r="HT29" s="846"/>
      <c r="HU29" s="519"/>
      <c r="HV29" s="519"/>
      <c r="HW29" s="519"/>
      <c r="HX29" s="133"/>
      <c r="HY29" s="68"/>
      <c r="HZ29" s="65"/>
      <c r="IA29" s="68"/>
      <c r="IB29" s="232"/>
      <c r="IC29" s="533"/>
      <c r="ID29" s="530"/>
      <c r="IE29" s="7"/>
      <c r="IF29" s="527"/>
      <c r="IG29" s="221"/>
      <c r="IH29" s="106"/>
      <c r="II29" s="106"/>
      <c r="IJ29" s="106"/>
      <c r="IK29" s="66"/>
      <c r="IM29" s="59" t="s">
        <v>36</v>
      </c>
      <c r="IN29" s="943">
        <v>192.08</v>
      </c>
      <c r="IO29" s="944">
        <v>185.79</v>
      </c>
      <c r="IP29" s="901">
        <v>3.39</v>
      </c>
      <c r="IQ29" s="63"/>
      <c r="IR29" s="63"/>
      <c r="IS29" s="740" t="s">
        <v>113</v>
      </c>
      <c r="IT29" s="741">
        <v>0</v>
      </c>
      <c r="IU29" s="742">
        <v>0</v>
      </c>
      <c r="IV29" s="743">
        <v>2</v>
      </c>
      <c r="IW29" s="741">
        <v>2</v>
      </c>
      <c r="IX29" s="744">
        <v>9</v>
      </c>
      <c r="IY29" s="745">
        <v>-77.78</v>
      </c>
      <c r="IZ29" s="66"/>
      <c r="JA29" s="13" t="s">
        <v>196</v>
      </c>
      <c r="JB29" s="14">
        <v>2561</v>
      </c>
      <c r="JC29" s="765">
        <v>2560</v>
      </c>
      <c r="JD29" s="16" t="s">
        <v>31</v>
      </c>
      <c r="JE29" s="14">
        <v>2561</v>
      </c>
      <c r="JF29" s="765">
        <v>2560</v>
      </c>
      <c r="JG29" s="16" t="s">
        <v>31</v>
      </c>
      <c r="JH29" s="14">
        <v>2561</v>
      </c>
      <c r="JI29" s="765">
        <v>2560</v>
      </c>
      <c r="JJ29" s="16" t="s">
        <v>31</v>
      </c>
      <c r="JK29" s="66"/>
      <c r="JL29" s="66"/>
      <c r="JM29" s="66" t="s">
        <v>75</v>
      </c>
      <c r="JN29" s="95">
        <v>0</v>
      </c>
      <c r="JO29" s="95">
        <v>0</v>
      </c>
      <c r="JP29" s="95">
        <v>0</v>
      </c>
      <c r="JQ29" s="95">
        <v>0</v>
      </c>
      <c r="JR29" s="180"/>
      <c r="JS29" s="180"/>
      <c r="JT29" s="180"/>
      <c r="JU29" s="180"/>
      <c r="JV29" s="66"/>
      <c r="JW29" s="66"/>
      <c r="JX29" s="835" t="s">
        <v>66</v>
      </c>
      <c r="JY29" s="1020">
        <v>31526</v>
      </c>
      <c r="JZ29" s="866">
        <v>265</v>
      </c>
      <c r="KA29" s="866">
        <v>33442</v>
      </c>
      <c r="KB29" s="865">
        <v>1070</v>
      </c>
      <c r="KC29" s="866"/>
      <c r="KD29" s="866"/>
      <c r="KE29" s="866"/>
      <c r="KF29" s="866"/>
      <c r="KG29" s="867">
        <v>66303</v>
      </c>
      <c r="KH29" s="866">
        <v>21774</v>
      </c>
      <c r="KI29" s="1012">
        <v>88077</v>
      </c>
      <c r="KJ29" s="102"/>
      <c r="KK29" s="102"/>
      <c r="KL29" s="852" t="s">
        <v>66</v>
      </c>
      <c r="KM29" s="1023">
        <v>1728</v>
      </c>
      <c r="KN29" s="1024">
        <v>0</v>
      </c>
      <c r="KO29" s="1024">
        <v>2165</v>
      </c>
      <c r="KP29" s="865">
        <v>0</v>
      </c>
      <c r="KQ29" s="866"/>
      <c r="KR29" s="866"/>
      <c r="KS29" s="866"/>
      <c r="KT29" s="866"/>
      <c r="KU29" s="867">
        <v>3893</v>
      </c>
      <c r="KV29" s="1024">
        <v>1563</v>
      </c>
      <c r="KW29" s="1017">
        <v>5456</v>
      </c>
      <c r="KX29" s="532"/>
      <c r="KY29" s="519"/>
      <c r="KZ29" s="519"/>
      <c r="LA29" s="519"/>
      <c r="LB29" s="133"/>
      <c r="LC29" s="68"/>
      <c r="LD29" s="65"/>
      <c r="LE29" s="68"/>
      <c r="LF29" s="232"/>
      <c r="LG29" s="533"/>
      <c r="LH29" s="530"/>
      <c r="LI29" s="7"/>
      <c r="LJ29" s="527"/>
      <c r="LK29" s="221"/>
      <c r="LL29" s="106"/>
      <c r="LM29" s="106"/>
      <c r="LN29" s="106"/>
      <c r="LO29" s="106"/>
      <c r="LQ29" s="59" t="s">
        <v>36</v>
      </c>
      <c r="LR29" s="943">
        <v>473.88</v>
      </c>
      <c r="LS29" s="1000">
        <v>437.88</v>
      </c>
      <c r="LT29" s="914">
        <v>8.2200000000000006</v>
      </c>
      <c r="LU29" s="63"/>
      <c r="LV29" s="63"/>
      <c r="LW29" s="740" t="s">
        <v>113</v>
      </c>
      <c r="LX29" s="57">
        <v>7</v>
      </c>
      <c r="LY29" s="756">
        <v>18</v>
      </c>
      <c r="LZ29" s="757">
        <v>-61.11</v>
      </c>
      <c r="MA29" s="73"/>
      <c r="MB29" s="13" t="s">
        <v>192</v>
      </c>
      <c r="MC29" s="14">
        <v>2561</v>
      </c>
      <c r="MD29" s="765">
        <v>2560</v>
      </c>
      <c r="ME29" s="16" t="s">
        <v>27</v>
      </c>
      <c r="MF29" s="14">
        <v>2561</v>
      </c>
      <c r="MG29" s="765">
        <v>2560</v>
      </c>
      <c r="MH29" s="16" t="s">
        <v>27</v>
      </c>
      <c r="MI29" s="14">
        <v>2561</v>
      </c>
      <c r="MJ29" s="765">
        <v>2560</v>
      </c>
      <c r="MK29" s="16" t="s">
        <v>27</v>
      </c>
      <c r="ML29" s="4"/>
      <c r="MM29" s="4"/>
      <c r="MN29" s="4" t="s">
        <v>75</v>
      </c>
      <c r="MO29" s="990">
        <v>0</v>
      </c>
      <c r="MP29" s="990">
        <v>0</v>
      </c>
      <c r="MQ29" s="990">
        <v>0</v>
      </c>
      <c r="MR29" s="990">
        <v>0</v>
      </c>
      <c r="MS29" s="991" t="s">
        <v>198</v>
      </c>
      <c r="MT29" s="157"/>
      <c r="MU29" s="159"/>
      <c r="MV29" s="225"/>
      <c r="MW29" s="226"/>
      <c r="MX29" s="159"/>
      <c r="MY29" s="159"/>
      <c r="MZ29" s="852" t="s">
        <v>66</v>
      </c>
      <c r="NA29" s="868">
        <v>104045</v>
      </c>
      <c r="NB29" s="869">
        <v>928</v>
      </c>
      <c r="NC29" s="869">
        <v>107012</v>
      </c>
      <c r="ND29" s="870">
        <v>3659</v>
      </c>
      <c r="NE29" s="869"/>
      <c r="NF29" s="869"/>
      <c r="NG29" s="869"/>
      <c r="NH29" s="869"/>
      <c r="NI29" s="871">
        <v>215644</v>
      </c>
      <c r="NJ29" s="1027">
        <v>107857</v>
      </c>
      <c r="NK29" s="873">
        <v>323501</v>
      </c>
      <c r="NL29" s="585"/>
      <c r="NM29" s="585"/>
      <c r="NN29" s="859" t="s">
        <v>66</v>
      </c>
      <c r="NO29" s="868">
        <v>4608</v>
      </c>
      <c r="NP29" s="869">
        <v>0</v>
      </c>
      <c r="NQ29" s="869">
        <v>7977</v>
      </c>
      <c r="NR29" s="870">
        <v>0</v>
      </c>
      <c r="NS29" s="869"/>
      <c r="NT29" s="869"/>
      <c r="NU29" s="869"/>
      <c r="NV29" s="869"/>
      <c r="NW29" s="871">
        <v>12585</v>
      </c>
      <c r="NX29" s="841">
        <v>4981</v>
      </c>
      <c r="NY29" s="873">
        <v>17566</v>
      </c>
    </row>
    <row r="30" spans="1:389" ht="23.25" customHeight="1" thickTop="1" x14ac:dyDescent="0.25">
      <c r="A30" s="24" t="s">
        <v>114</v>
      </c>
      <c r="B30" s="955"/>
      <c r="C30" s="1028"/>
      <c r="D30" s="763"/>
      <c r="E30" s="63"/>
      <c r="F30" s="63"/>
      <c r="G30" s="740" t="s">
        <v>115</v>
      </c>
      <c r="H30" s="741">
        <v>64</v>
      </c>
      <c r="I30" s="742">
        <v>49</v>
      </c>
      <c r="J30" s="743">
        <v>86</v>
      </c>
      <c r="K30" s="741">
        <v>199</v>
      </c>
      <c r="L30" s="744">
        <v>204</v>
      </c>
      <c r="M30" s="745">
        <v>-2.4500000000000002</v>
      </c>
      <c r="N30" s="66"/>
      <c r="O30" s="794" t="s">
        <v>38</v>
      </c>
      <c r="P30" s="795">
        <v>437.99</v>
      </c>
      <c r="Q30" s="796">
        <v>411.81</v>
      </c>
      <c r="R30" s="797">
        <v>6.36</v>
      </c>
      <c r="S30" s="795">
        <v>0</v>
      </c>
      <c r="T30" s="796">
        <v>0</v>
      </c>
      <c r="U30" s="797">
        <v>0</v>
      </c>
      <c r="V30" s="795">
        <v>313.22000000000003</v>
      </c>
      <c r="W30" s="796">
        <v>296.17</v>
      </c>
      <c r="X30" s="797">
        <v>5.76</v>
      </c>
      <c r="Y30" s="66"/>
      <c r="Z30" s="66"/>
      <c r="AA30" s="66" t="s">
        <v>80</v>
      </c>
      <c r="AB30" s="95">
        <v>72.760000000000005</v>
      </c>
      <c r="AC30" s="95">
        <v>70.45</v>
      </c>
      <c r="AD30" s="95">
        <v>70.209999999999994</v>
      </c>
      <c r="AE30" s="95">
        <v>71.14</v>
      </c>
      <c r="AF30" s="180"/>
      <c r="AG30" s="180"/>
      <c r="AH30" s="180"/>
      <c r="AI30" s="180"/>
      <c r="AJ30" s="66"/>
      <c r="AK30" s="66"/>
      <c r="AL30" s="835" t="s">
        <v>72</v>
      </c>
      <c r="AM30" s="1020">
        <v>91344</v>
      </c>
      <c r="AN30" s="866">
        <v>517</v>
      </c>
      <c r="AO30" s="866">
        <v>113442</v>
      </c>
      <c r="AP30" s="865">
        <v>9102</v>
      </c>
      <c r="AQ30" s="866"/>
      <c r="AR30" s="866"/>
      <c r="AS30" s="866"/>
      <c r="AT30" s="1021"/>
      <c r="AU30" s="1022">
        <v>214405</v>
      </c>
      <c r="AV30" s="866">
        <v>141661</v>
      </c>
      <c r="AW30" s="1012">
        <v>356066</v>
      </c>
      <c r="AX30" s="102"/>
      <c r="AY30" s="102"/>
      <c r="AZ30" s="852" t="s">
        <v>72</v>
      </c>
      <c r="BA30" s="1023">
        <v>3231</v>
      </c>
      <c r="BB30" s="1024">
        <v>0</v>
      </c>
      <c r="BC30" s="1024">
        <v>13024</v>
      </c>
      <c r="BD30" s="1025">
        <v>0</v>
      </c>
      <c r="BE30" s="1024"/>
      <c r="BF30" s="1024"/>
      <c r="BG30" s="1024"/>
      <c r="BH30" s="1024"/>
      <c r="BI30" s="1026">
        <v>16255</v>
      </c>
      <c r="BJ30" s="1024">
        <v>7598</v>
      </c>
      <c r="BK30" s="1017">
        <v>23853</v>
      </c>
      <c r="BL30" s="845"/>
      <c r="BM30" s="519"/>
      <c r="BN30" s="519"/>
      <c r="BO30" s="519"/>
      <c r="BP30" s="136"/>
      <c r="BQ30" s="68"/>
      <c r="BR30" s="68"/>
      <c r="BS30" s="68"/>
      <c r="BT30" s="232"/>
      <c r="BU30" s="533"/>
      <c r="BV30" s="530"/>
      <c r="BW30" s="7"/>
      <c r="BX30" s="527"/>
      <c r="BY30" s="221"/>
      <c r="BZ30" s="106"/>
      <c r="CA30" s="106"/>
      <c r="CB30" s="106"/>
      <c r="CC30" s="66"/>
      <c r="CD30" s="66"/>
      <c r="CE30" s="24" t="s">
        <v>114</v>
      </c>
      <c r="CF30" s="955"/>
      <c r="CG30" s="1028"/>
      <c r="CH30" s="763"/>
      <c r="CI30" s="63"/>
      <c r="CJ30" s="63"/>
      <c r="CK30" s="740" t="s">
        <v>115</v>
      </c>
      <c r="CL30" s="741">
        <v>12</v>
      </c>
      <c r="CM30" s="742">
        <v>8</v>
      </c>
      <c r="CN30" s="743">
        <v>19</v>
      </c>
      <c r="CO30" s="741">
        <v>39</v>
      </c>
      <c r="CP30" s="744">
        <v>57</v>
      </c>
      <c r="CQ30" s="745">
        <v>-31.58</v>
      </c>
      <c r="CR30" s="66"/>
      <c r="CS30" s="794" t="s">
        <v>38</v>
      </c>
      <c r="CT30" s="795">
        <v>535.05999999999995</v>
      </c>
      <c r="CU30" s="796">
        <v>512.1</v>
      </c>
      <c r="CV30" s="797">
        <v>4.4800000000000004</v>
      </c>
      <c r="CW30" s="795">
        <v>0</v>
      </c>
      <c r="CX30" s="796">
        <v>0</v>
      </c>
      <c r="CY30" s="797">
        <v>0</v>
      </c>
      <c r="CZ30" s="795">
        <v>406.95</v>
      </c>
      <c r="DA30" s="796">
        <v>392.04</v>
      </c>
      <c r="DB30" s="797">
        <v>3.8</v>
      </c>
      <c r="DC30" s="66"/>
      <c r="DD30" s="66"/>
      <c r="DE30" s="66" t="s">
        <v>80</v>
      </c>
      <c r="DF30" s="95">
        <v>64.930000000000007</v>
      </c>
      <c r="DG30" s="95">
        <v>52.78</v>
      </c>
      <c r="DH30" s="95">
        <v>45.42</v>
      </c>
      <c r="DI30" s="95">
        <v>54.38</v>
      </c>
      <c r="DJ30" s="180"/>
      <c r="DK30" s="180"/>
      <c r="DL30" s="180"/>
      <c r="DM30" s="180"/>
      <c r="DN30" s="66"/>
      <c r="DO30" s="66"/>
      <c r="DP30" s="835" t="s">
        <v>72</v>
      </c>
      <c r="DQ30" s="1020">
        <v>61430</v>
      </c>
      <c r="DR30" s="866">
        <v>628</v>
      </c>
      <c r="DS30" s="866">
        <v>123268</v>
      </c>
      <c r="DT30" s="862">
        <v>1036</v>
      </c>
      <c r="DU30" s="860"/>
      <c r="DV30" s="861"/>
      <c r="DW30" s="861"/>
      <c r="DX30" s="861"/>
      <c r="DY30" s="840">
        <v>186362</v>
      </c>
      <c r="DZ30" s="866">
        <v>138608</v>
      </c>
      <c r="EA30" s="1012">
        <v>324970</v>
      </c>
      <c r="EB30" s="102"/>
      <c r="EC30" s="102"/>
      <c r="ED30" s="852" t="s">
        <v>72</v>
      </c>
      <c r="EE30" s="1023">
        <v>6804</v>
      </c>
      <c r="EF30" s="1024">
        <v>0</v>
      </c>
      <c r="EG30" s="1024">
        <v>10550</v>
      </c>
      <c r="EH30" s="862">
        <v>0</v>
      </c>
      <c r="EI30" s="860"/>
      <c r="EJ30" s="861"/>
      <c r="EK30" s="861"/>
      <c r="EL30" s="861"/>
      <c r="EM30" s="840">
        <v>17354</v>
      </c>
      <c r="EN30" s="1024">
        <v>1977</v>
      </c>
      <c r="EO30" s="1017">
        <v>19331</v>
      </c>
      <c r="EP30" s="845"/>
      <c r="EQ30" s="519"/>
      <c r="ER30" s="519"/>
      <c r="ES30" s="519"/>
      <c r="ET30" s="136"/>
      <c r="EU30" s="68"/>
      <c r="EV30" s="68"/>
      <c r="EW30" s="68"/>
      <c r="EX30" s="232"/>
      <c r="EY30" s="533"/>
      <c r="EZ30" s="530"/>
      <c r="FA30" s="7"/>
      <c r="FB30" s="527"/>
      <c r="FC30" s="221"/>
      <c r="FD30" s="106"/>
      <c r="FE30" s="106"/>
      <c r="FF30" s="106"/>
      <c r="FG30" s="66"/>
      <c r="FH30" s="66"/>
      <c r="FI30" s="24" t="s">
        <v>114</v>
      </c>
      <c r="FJ30" s="955"/>
      <c r="FK30" s="1028"/>
      <c r="FL30" s="763"/>
      <c r="FM30" s="63"/>
      <c r="FN30" s="63"/>
      <c r="FO30" s="740" t="s">
        <v>115</v>
      </c>
      <c r="FP30" s="741">
        <v>15</v>
      </c>
      <c r="FQ30" s="742">
        <v>16</v>
      </c>
      <c r="FR30" s="743">
        <v>0</v>
      </c>
      <c r="FS30" s="741">
        <v>31</v>
      </c>
      <c r="FT30" s="744">
        <v>51</v>
      </c>
      <c r="FU30" s="745">
        <v>-39.22</v>
      </c>
      <c r="FV30" s="66"/>
      <c r="FW30" s="794" t="s">
        <v>38</v>
      </c>
      <c r="FX30" s="795">
        <v>591.04999999999995</v>
      </c>
      <c r="FY30" s="796">
        <v>553.55999999999995</v>
      </c>
      <c r="FZ30" s="797">
        <v>6.77</v>
      </c>
      <c r="GA30" s="795">
        <v>0</v>
      </c>
      <c r="GB30" s="796">
        <v>0</v>
      </c>
      <c r="GC30" s="797">
        <v>0</v>
      </c>
      <c r="GD30" s="795">
        <v>464.04</v>
      </c>
      <c r="GE30" s="796">
        <v>437.4</v>
      </c>
      <c r="GF30" s="797">
        <v>6.09</v>
      </c>
      <c r="GG30" s="66"/>
      <c r="GH30" s="66"/>
      <c r="GI30" s="66" t="s">
        <v>80</v>
      </c>
      <c r="GJ30" s="95">
        <v>49.26</v>
      </c>
      <c r="GK30" s="95">
        <v>54.99</v>
      </c>
      <c r="GL30" s="95">
        <v>55.86</v>
      </c>
      <c r="GM30" s="95">
        <v>53.37</v>
      </c>
      <c r="GN30" s="180"/>
      <c r="GO30" s="180"/>
      <c r="GP30" s="180"/>
      <c r="GQ30" s="180"/>
      <c r="GR30" s="66"/>
      <c r="GS30" s="66"/>
      <c r="GT30" s="835" t="s">
        <v>72</v>
      </c>
      <c r="GU30" s="1020">
        <v>55119</v>
      </c>
      <c r="GV30" s="866">
        <v>585</v>
      </c>
      <c r="GW30" s="866">
        <v>95824</v>
      </c>
      <c r="GX30" s="862">
        <v>1112</v>
      </c>
      <c r="GY30" s="861"/>
      <c r="GZ30" s="861"/>
      <c r="HA30" s="861"/>
      <c r="HB30" s="861"/>
      <c r="HC30" s="840">
        <v>152640</v>
      </c>
      <c r="HD30" s="866">
        <v>94316</v>
      </c>
      <c r="HE30" s="1012">
        <v>246956</v>
      </c>
      <c r="HF30" s="102"/>
      <c r="HG30" s="102"/>
      <c r="HH30" s="852" t="s">
        <v>72</v>
      </c>
      <c r="HI30" s="1023">
        <v>2415</v>
      </c>
      <c r="HJ30" s="1024">
        <v>0</v>
      </c>
      <c r="HK30" s="1024">
        <v>4267</v>
      </c>
      <c r="HL30" s="862">
        <v>0</v>
      </c>
      <c r="HM30" s="861"/>
      <c r="HN30" s="861"/>
      <c r="HO30" s="861"/>
      <c r="HP30" s="861"/>
      <c r="HQ30" s="840">
        <v>6682</v>
      </c>
      <c r="HR30" s="1024">
        <v>4697</v>
      </c>
      <c r="HS30" s="1017">
        <v>11379</v>
      </c>
      <c r="HT30" s="846"/>
      <c r="HU30" s="519"/>
      <c r="HV30" s="519"/>
      <c r="HW30" s="519"/>
      <c r="HX30" s="136"/>
      <c r="HY30" s="68"/>
      <c r="HZ30" s="68"/>
      <c r="IA30" s="68"/>
      <c r="IB30" s="232"/>
      <c r="IC30" s="533"/>
      <c r="ID30" s="530"/>
      <c r="IE30" s="7"/>
      <c r="IF30" s="527"/>
      <c r="IG30" s="221"/>
      <c r="IH30" s="106"/>
      <c r="II30" s="106"/>
      <c r="IJ30" s="106"/>
      <c r="IK30" s="66"/>
      <c r="IM30" s="24" t="s">
        <v>114</v>
      </c>
      <c r="IN30" s="955"/>
      <c r="IO30" s="1028"/>
      <c r="IP30" s="763"/>
      <c r="IQ30" s="63"/>
      <c r="IR30" s="63"/>
      <c r="IS30" s="740" t="s">
        <v>115</v>
      </c>
      <c r="IT30" s="741">
        <v>26</v>
      </c>
      <c r="IU30" s="742">
        <v>21</v>
      </c>
      <c r="IV30" s="743">
        <v>23</v>
      </c>
      <c r="IW30" s="741">
        <v>70</v>
      </c>
      <c r="IX30" s="744">
        <v>80</v>
      </c>
      <c r="IY30" s="745">
        <v>-12.5</v>
      </c>
      <c r="IZ30" s="66"/>
      <c r="JA30" s="794" t="s">
        <v>38</v>
      </c>
      <c r="JB30" s="795">
        <v>490.26</v>
      </c>
      <c r="JC30" s="796">
        <v>468.29</v>
      </c>
      <c r="JD30" s="797">
        <v>4.6900000000000004</v>
      </c>
      <c r="JE30" s="795">
        <v>0</v>
      </c>
      <c r="JF30" s="796">
        <v>0</v>
      </c>
      <c r="JG30" s="797">
        <v>0</v>
      </c>
      <c r="JH30" s="795">
        <v>375.25</v>
      </c>
      <c r="JI30" s="796">
        <v>360.28</v>
      </c>
      <c r="JJ30" s="797">
        <v>4.16</v>
      </c>
      <c r="JK30" s="66"/>
      <c r="JL30" s="66"/>
      <c r="JM30" s="66" t="s">
        <v>80</v>
      </c>
      <c r="JN30" s="95">
        <v>52.38</v>
      </c>
      <c r="JO30" s="95">
        <v>56.42</v>
      </c>
      <c r="JP30" s="95">
        <v>59.29</v>
      </c>
      <c r="JQ30" s="95">
        <v>56.03</v>
      </c>
      <c r="JR30" s="180"/>
      <c r="JS30" s="180"/>
      <c r="JT30" s="180"/>
      <c r="JU30" s="180"/>
      <c r="JV30" s="66"/>
      <c r="JW30" s="66"/>
      <c r="JX30" s="835" t="s">
        <v>72</v>
      </c>
      <c r="JY30" s="1020">
        <v>59637</v>
      </c>
      <c r="JZ30" s="866">
        <v>725</v>
      </c>
      <c r="KA30" s="866">
        <v>92841</v>
      </c>
      <c r="KB30" s="865">
        <v>11333</v>
      </c>
      <c r="KC30" s="866"/>
      <c r="KD30" s="866"/>
      <c r="KE30" s="866"/>
      <c r="KF30" s="866"/>
      <c r="KG30" s="867">
        <v>164536</v>
      </c>
      <c r="KH30" s="866">
        <v>138908</v>
      </c>
      <c r="KI30" s="1012">
        <v>303444</v>
      </c>
      <c r="KJ30" s="102"/>
      <c r="KK30" s="102"/>
      <c r="KL30" s="852" t="s">
        <v>72</v>
      </c>
      <c r="KM30" s="1023">
        <v>7624</v>
      </c>
      <c r="KN30" s="1024">
        <v>0</v>
      </c>
      <c r="KO30" s="1024">
        <v>15745</v>
      </c>
      <c r="KP30" s="865">
        <v>0</v>
      </c>
      <c r="KQ30" s="866"/>
      <c r="KR30" s="866"/>
      <c r="KS30" s="866"/>
      <c r="KT30" s="866"/>
      <c r="KU30" s="867">
        <v>23369</v>
      </c>
      <c r="KV30" s="1024">
        <v>7341</v>
      </c>
      <c r="KW30" s="1017">
        <v>30710</v>
      </c>
      <c r="KX30" s="532"/>
      <c r="KY30" s="519"/>
      <c r="KZ30" s="519"/>
      <c r="LA30" s="519"/>
      <c r="LB30" s="136"/>
      <c r="LC30" s="68"/>
      <c r="LD30" s="68"/>
      <c r="LE30" s="68"/>
      <c r="LF30" s="232"/>
      <c r="LG30" s="533"/>
      <c r="LH30" s="530"/>
      <c r="LI30" s="7"/>
      <c r="LJ30" s="527"/>
      <c r="LK30" s="221"/>
      <c r="LL30" s="106"/>
      <c r="LM30" s="106"/>
      <c r="LN30" s="106"/>
      <c r="LO30" s="106"/>
      <c r="LQ30" s="24" t="s">
        <v>114</v>
      </c>
      <c r="LR30" s="955"/>
      <c r="LS30" s="1028">
        <v>0</v>
      </c>
      <c r="LT30" s="780"/>
      <c r="LU30" s="63"/>
      <c r="LV30" s="63"/>
      <c r="LW30" s="740" t="s">
        <v>115</v>
      </c>
      <c r="LX30" s="57">
        <v>339</v>
      </c>
      <c r="LY30" s="756">
        <v>392</v>
      </c>
      <c r="LZ30" s="757">
        <v>-13.52</v>
      </c>
      <c r="MA30" s="73"/>
      <c r="MB30" s="794" t="s">
        <v>38</v>
      </c>
      <c r="MC30" s="795">
        <v>509.75</v>
      </c>
      <c r="MD30" s="796">
        <v>483.94</v>
      </c>
      <c r="ME30" s="797">
        <v>5.33</v>
      </c>
      <c r="MF30" s="795">
        <v>0</v>
      </c>
      <c r="MG30" s="796">
        <v>0</v>
      </c>
      <c r="MH30" s="797">
        <v>0</v>
      </c>
      <c r="MI30" s="795">
        <v>385.13</v>
      </c>
      <c r="MJ30" s="796">
        <v>367.93</v>
      </c>
      <c r="MK30" s="797">
        <v>4.67</v>
      </c>
      <c r="ML30" s="4"/>
      <c r="MM30" s="4"/>
      <c r="MN30" s="4" t="s">
        <v>80</v>
      </c>
      <c r="MO30" s="990">
        <v>71.14</v>
      </c>
      <c r="MP30" s="990">
        <v>54.38</v>
      </c>
      <c r="MQ30" s="990">
        <v>53.37</v>
      </c>
      <c r="MR30" s="990">
        <v>56.03</v>
      </c>
      <c r="MS30" s="991">
        <v>58.73</v>
      </c>
      <c r="MT30" s="157"/>
      <c r="MU30" s="159"/>
      <c r="MV30" s="225"/>
      <c r="MW30" s="226"/>
      <c r="MX30" s="159"/>
      <c r="MY30" s="159"/>
      <c r="MZ30" s="852" t="s">
        <v>72</v>
      </c>
      <c r="NA30" s="868">
        <v>267530</v>
      </c>
      <c r="NB30" s="869">
        <v>2455</v>
      </c>
      <c r="NC30" s="869">
        <v>425375</v>
      </c>
      <c r="ND30" s="870">
        <v>22583</v>
      </c>
      <c r="NE30" s="869"/>
      <c r="NF30" s="869"/>
      <c r="NG30" s="869"/>
      <c r="NH30" s="869"/>
      <c r="NI30" s="871">
        <v>717943</v>
      </c>
      <c r="NJ30" s="1027">
        <v>513493</v>
      </c>
      <c r="NK30" s="873">
        <v>1231436</v>
      </c>
      <c r="NL30" s="585"/>
      <c r="NM30" s="585"/>
      <c r="NN30" s="859" t="s">
        <v>72</v>
      </c>
      <c r="NO30" s="868">
        <v>20074</v>
      </c>
      <c r="NP30" s="869">
        <v>0</v>
      </c>
      <c r="NQ30" s="869">
        <v>43586</v>
      </c>
      <c r="NR30" s="870">
        <v>0</v>
      </c>
      <c r="NS30" s="869"/>
      <c r="NT30" s="869"/>
      <c r="NU30" s="869"/>
      <c r="NV30" s="869"/>
      <c r="NW30" s="871">
        <v>63660</v>
      </c>
      <c r="NX30" s="841">
        <v>21613</v>
      </c>
      <c r="NY30" s="873">
        <v>85273</v>
      </c>
    </row>
    <row r="31" spans="1:389" ht="23.25" customHeight="1" thickBot="1" x14ac:dyDescent="0.3">
      <c r="A31" s="58" t="s">
        <v>116</v>
      </c>
      <c r="B31" s="1029">
        <v>3069</v>
      </c>
      <c r="C31" s="1030">
        <v>3069</v>
      </c>
      <c r="D31" s="739">
        <v>0</v>
      </c>
      <c r="E31" s="63"/>
      <c r="F31" s="63"/>
      <c r="G31" s="740" t="s">
        <v>117</v>
      </c>
      <c r="H31" s="741">
        <v>10</v>
      </c>
      <c r="I31" s="742">
        <v>6</v>
      </c>
      <c r="J31" s="743">
        <v>12</v>
      </c>
      <c r="K31" s="741">
        <v>28</v>
      </c>
      <c r="L31" s="744">
        <v>22</v>
      </c>
      <c r="M31" s="745">
        <v>27.27</v>
      </c>
      <c r="N31" s="66"/>
      <c r="O31" s="794" t="s">
        <v>52</v>
      </c>
      <c r="P31" s="795">
        <v>510.58</v>
      </c>
      <c r="Q31" s="796">
        <v>483.77</v>
      </c>
      <c r="R31" s="797">
        <v>5.54</v>
      </c>
      <c r="S31" s="795">
        <v>376.7</v>
      </c>
      <c r="T31" s="796">
        <v>354.27</v>
      </c>
      <c r="U31" s="797">
        <v>6.33</v>
      </c>
      <c r="V31" s="795">
        <v>472.45</v>
      </c>
      <c r="W31" s="796">
        <v>447.41</v>
      </c>
      <c r="X31" s="797">
        <v>5.6</v>
      </c>
      <c r="Y31" s="66"/>
      <c r="Z31" s="66"/>
      <c r="AA31" s="66" t="s">
        <v>84</v>
      </c>
      <c r="AB31" s="95">
        <v>69.63</v>
      </c>
      <c r="AC31" s="95">
        <v>68.63</v>
      </c>
      <c r="AD31" s="95">
        <v>60.66</v>
      </c>
      <c r="AE31" s="95">
        <v>66.31</v>
      </c>
      <c r="AF31" s="180"/>
      <c r="AG31" s="180"/>
      <c r="AH31" s="180"/>
      <c r="AI31" s="180"/>
      <c r="AJ31" s="66"/>
      <c r="AK31" s="66"/>
      <c r="AL31" s="835" t="s">
        <v>76</v>
      </c>
      <c r="AM31" s="1031">
        <v>0</v>
      </c>
      <c r="AN31" s="891">
        <v>0</v>
      </c>
      <c r="AO31" s="891">
        <v>0</v>
      </c>
      <c r="AP31" s="890">
        <v>0</v>
      </c>
      <c r="AQ31" s="891"/>
      <c r="AR31" s="891"/>
      <c r="AS31" s="891"/>
      <c r="AT31" s="1032"/>
      <c r="AU31" s="1033">
        <v>0</v>
      </c>
      <c r="AV31" s="891">
        <v>0</v>
      </c>
      <c r="AW31" s="1012">
        <v>0</v>
      </c>
      <c r="AX31" s="102"/>
      <c r="AY31" s="102"/>
      <c r="AZ31" s="852" t="s">
        <v>77</v>
      </c>
      <c r="BA31" s="1034">
        <v>0</v>
      </c>
      <c r="BB31" s="1035">
        <v>0</v>
      </c>
      <c r="BC31" s="1035">
        <v>0</v>
      </c>
      <c r="BD31" s="1036">
        <v>0</v>
      </c>
      <c r="BE31" s="1035"/>
      <c r="BF31" s="1035"/>
      <c r="BG31" s="1035"/>
      <c r="BH31" s="1035"/>
      <c r="BI31" s="1037">
        <v>0</v>
      </c>
      <c r="BJ31" s="1035">
        <v>0</v>
      </c>
      <c r="BK31" s="1017">
        <v>0</v>
      </c>
      <c r="BL31" s="845"/>
      <c r="BM31" s="519"/>
      <c r="BN31" s="519"/>
      <c r="BO31" s="519"/>
      <c r="BP31" s="136"/>
      <c r="BQ31" s="68"/>
      <c r="BR31" s="68"/>
      <c r="BS31" s="68"/>
      <c r="BT31" s="68"/>
      <c r="BU31" s="533"/>
      <c r="BV31" s="530"/>
      <c r="BW31" s="7"/>
      <c r="BX31" s="527"/>
      <c r="BY31" s="221"/>
      <c r="BZ31" s="106"/>
      <c r="CA31" s="106"/>
      <c r="CB31" s="106"/>
      <c r="CC31" s="66"/>
      <c r="CD31" s="66"/>
      <c r="CE31" s="58" t="s">
        <v>116</v>
      </c>
      <c r="CF31" s="1029">
        <v>3069</v>
      </c>
      <c r="CG31" s="1030">
        <v>3069</v>
      </c>
      <c r="CH31" s="739">
        <v>0</v>
      </c>
      <c r="CI31" s="63"/>
      <c r="CJ31" s="63"/>
      <c r="CK31" s="740" t="s">
        <v>117</v>
      </c>
      <c r="CL31" s="741">
        <v>35</v>
      </c>
      <c r="CM31" s="742">
        <v>24</v>
      </c>
      <c r="CN31" s="743">
        <v>6</v>
      </c>
      <c r="CO31" s="741">
        <v>65</v>
      </c>
      <c r="CP31" s="744">
        <v>71</v>
      </c>
      <c r="CQ31" s="745">
        <v>-8.4499999999999993</v>
      </c>
      <c r="CR31" s="66"/>
      <c r="CS31" s="794" t="s">
        <v>52</v>
      </c>
      <c r="CT31" s="795">
        <v>415.93</v>
      </c>
      <c r="CU31" s="796">
        <v>388.79</v>
      </c>
      <c r="CV31" s="797">
        <v>6.98</v>
      </c>
      <c r="CW31" s="795">
        <v>363.72</v>
      </c>
      <c r="CX31" s="796">
        <v>344.13</v>
      </c>
      <c r="CY31" s="797">
        <v>5.69</v>
      </c>
      <c r="CZ31" s="795">
        <v>403.43</v>
      </c>
      <c r="DA31" s="796">
        <v>378.32</v>
      </c>
      <c r="DB31" s="797">
        <v>6.64</v>
      </c>
      <c r="DC31" s="66"/>
      <c r="DD31" s="66"/>
      <c r="DE31" s="66" t="s">
        <v>84</v>
      </c>
      <c r="DF31" s="95">
        <v>56.65</v>
      </c>
      <c r="DG31" s="95">
        <v>46.81</v>
      </c>
      <c r="DH31" s="95">
        <v>42.19</v>
      </c>
      <c r="DI31" s="95">
        <v>48.55</v>
      </c>
      <c r="DJ31" s="180"/>
      <c r="DK31" s="180"/>
      <c r="DL31" s="180"/>
      <c r="DM31" s="180"/>
      <c r="DN31" s="66"/>
      <c r="DO31" s="66"/>
      <c r="DP31" s="835" t="s">
        <v>76</v>
      </c>
      <c r="DQ31" s="1031">
        <v>0</v>
      </c>
      <c r="DR31" s="891">
        <v>0</v>
      </c>
      <c r="DS31" s="891">
        <v>0</v>
      </c>
      <c r="DT31" s="886">
        <v>0</v>
      </c>
      <c r="DU31" s="884"/>
      <c r="DV31" s="885"/>
      <c r="DW31" s="885"/>
      <c r="DX31" s="885"/>
      <c r="DY31" s="889">
        <v>0</v>
      </c>
      <c r="DZ31" s="891">
        <v>0</v>
      </c>
      <c r="EA31" s="1012">
        <v>0</v>
      </c>
      <c r="EB31" s="102"/>
      <c r="EC31" s="102"/>
      <c r="ED31" s="852" t="s">
        <v>77</v>
      </c>
      <c r="EE31" s="1034">
        <v>0</v>
      </c>
      <c r="EF31" s="1035">
        <v>0</v>
      </c>
      <c r="EG31" s="1035">
        <v>0</v>
      </c>
      <c r="EH31" s="886">
        <v>0</v>
      </c>
      <c r="EI31" s="884"/>
      <c r="EJ31" s="885"/>
      <c r="EK31" s="885"/>
      <c r="EL31" s="885"/>
      <c r="EM31" s="889">
        <v>0</v>
      </c>
      <c r="EN31" s="1035">
        <v>0</v>
      </c>
      <c r="EO31" s="1017">
        <v>0</v>
      </c>
      <c r="EP31" s="845"/>
      <c r="EQ31" s="519"/>
      <c r="ER31" s="519"/>
      <c r="ES31" s="519"/>
      <c r="ET31" s="136"/>
      <c r="EU31" s="68"/>
      <c r="EV31" s="68"/>
      <c r="EW31" s="68"/>
      <c r="EX31" s="68"/>
      <c r="EY31" s="533"/>
      <c r="EZ31" s="530"/>
      <c r="FA31" s="7"/>
      <c r="FB31" s="527"/>
      <c r="FC31" s="221"/>
      <c r="FD31" s="106"/>
      <c r="FE31" s="106"/>
      <c r="FF31" s="106"/>
      <c r="FG31" s="66"/>
      <c r="FH31" s="66"/>
      <c r="FI31" s="58" t="s">
        <v>116</v>
      </c>
      <c r="FJ31" s="1029">
        <v>3069</v>
      </c>
      <c r="FK31" s="1030">
        <v>3069</v>
      </c>
      <c r="FL31" s="739">
        <v>0</v>
      </c>
      <c r="FM31" s="63"/>
      <c r="FN31" s="63"/>
      <c r="FO31" s="740" t="s">
        <v>117</v>
      </c>
      <c r="FP31" s="741">
        <v>11</v>
      </c>
      <c r="FQ31" s="742">
        <v>8</v>
      </c>
      <c r="FR31" s="743">
        <v>13</v>
      </c>
      <c r="FS31" s="741">
        <v>32</v>
      </c>
      <c r="FT31" s="744">
        <v>46</v>
      </c>
      <c r="FU31" s="745">
        <v>-30.43</v>
      </c>
      <c r="FV31" s="66"/>
      <c r="FW31" s="794" t="s">
        <v>52</v>
      </c>
      <c r="FX31" s="795">
        <v>441.1</v>
      </c>
      <c r="FY31" s="796">
        <v>404.13</v>
      </c>
      <c r="FZ31" s="797">
        <v>9.15</v>
      </c>
      <c r="GA31" s="795">
        <v>304.35000000000002</v>
      </c>
      <c r="GB31" s="796">
        <v>280.69</v>
      </c>
      <c r="GC31" s="797">
        <v>8.43</v>
      </c>
      <c r="GD31" s="795">
        <v>411.72</v>
      </c>
      <c r="GE31" s="796">
        <v>378.22</v>
      </c>
      <c r="GF31" s="797">
        <v>8.86</v>
      </c>
      <c r="GG31" s="66"/>
      <c r="GH31" s="66"/>
      <c r="GI31" s="66" t="s">
        <v>84</v>
      </c>
      <c r="GJ31" s="95">
        <v>49.14</v>
      </c>
      <c r="GK31" s="95">
        <v>57.79</v>
      </c>
      <c r="GL31" s="95">
        <v>50.39</v>
      </c>
      <c r="GM31" s="95">
        <v>52.44</v>
      </c>
      <c r="GN31" s="180"/>
      <c r="GO31" s="180"/>
      <c r="GP31" s="180"/>
      <c r="GQ31" s="180"/>
      <c r="GR31" s="66"/>
      <c r="GS31" s="66"/>
      <c r="GT31" s="835" t="s">
        <v>76</v>
      </c>
      <c r="GU31" s="1031">
        <v>0</v>
      </c>
      <c r="GV31" s="891">
        <v>0</v>
      </c>
      <c r="GW31" s="891">
        <v>0</v>
      </c>
      <c r="GX31" s="886">
        <v>0</v>
      </c>
      <c r="GY31" s="885"/>
      <c r="GZ31" s="885"/>
      <c r="HA31" s="885"/>
      <c r="HB31" s="885"/>
      <c r="HC31" s="889">
        <v>0</v>
      </c>
      <c r="HD31" s="891">
        <v>0</v>
      </c>
      <c r="HE31" s="1012">
        <v>0</v>
      </c>
      <c r="HF31" s="102"/>
      <c r="HG31" s="102"/>
      <c r="HH31" s="852" t="s">
        <v>77</v>
      </c>
      <c r="HI31" s="1034">
        <v>0</v>
      </c>
      <c r="HJ31" s="1035">
        <v>0</v>
      </c>
      <c r="HK31" s="1035">
        <v>0</v>
      </c>
      <c r="HL31" s="886">
        <v>0</v>
      </c>
      <c r="HM31" s="885"/>
      <c r="HN31" s="885"/>
      <c r="HO31" s="885"/>
      <c r="HP31" s="885"/>
      <c r="HQ31" s="889">
        <v>0</v>
      </c>
      <c r="HR31" s="1035">
        <v>0</v>
      </c>
      <c r="HS31" s="1017">
        <v>0</v>
      </c>
      <c r="HT31" s="846"/>
      <c r="HU31" s="519"/>
      <c r="HV31" s="519"/>
      <c r="HW31" s="519"/>
      <c r="HX31" s="136"/>
      <c r="HY31" s="68"/>
      <c r="HZ31" s="68"/>
      <c r="IA31" s="68"/>
      <c r="IB31" s="68"/>
      <c r="IC31" s="533"/>
      <c r="ID31" s="530"/>
      <c r="IE31" s="7"/>
      <c r="IF31" s="527"/>
      <c r="IG31" s="221"/>
      <c r="IH31" s="106"/>
      <c r="II31" s="106"/>
      <c r="IJ31" s="106"/>
      <c r="IK31" s="66"/>
      <c r="IM31" s="58" t="s">
        <v>116</v>
      </c>
      <c r="IN31" s="1029">
        <v>3069</v>
      </c>
      <c r="IO31" s="1030">
        <v>3069</v>
      </c>
      <c r="IP31" s="739">
        <v>0</v>
      </c>
      <c r="IQ31" s="63"/>
      <c r="IR31" s="63"/>
      <c r="IS31" s="740" t="s">
        <v>117</v>
      </c>
      <c r="IT31" s="741">
        <v>0</v>
      </c>
      <c r="IU31" s="742">
        <v>5</v>
      </c>
      <c r="IV31" s="743">
        <v>0</v>
      </c>
      <c r="IW31" s="741">
        <v>5</v>
      </c>
      <c r="IX31" s="744">
        <v>0</v>
      </c>
      <c r="IY31" s="745">
        <v>0</v>
      </c>
      <c r="IZ31" s="66"/>
      <c r="JA31" s="794" t="s">
        <v>52</v>
      </c>
      <c r="JB31" s="795">
        <v>478.17</v>
      </c>
      <c r="JC31" s="796">
        <v>454.58</v>
      </c>
      <c r="JD31" s="797">
        <v>5.19</v>
      </c>
      <c r="JE31" s="795">
        <v>346.58</v>
      </c>
      <c r="JF31" s="796">
        <v>335.5</v>
      </c>
      <c r="JG31" s="797">
        <v>3.3</v>
      </c>
      <c r="JH31" s="795">
        <v>447.3</v>
      </c>
      <c r="JI31" s="796">
        <v>427.11</v>
      </c>
      <c r="JJ31" s="797">
        <v>4.7300000000000004</v>
      </c>
      <c r="JK31" s="66"/>
      <c r="JL31" s="66"/>
      <c r="JM31" s="66" t="s">
        <v>84</v>
      </c>
      <c r="JN31" s="95">
        <v>44.14</v>
      </c>
      <c r="JO31" s="95">
        <v>54.07</v>
      </c>
      <c r="JP31" s="95">
        <v>58.46</v>
      </c>
      <c r="JQ31" s="95">
        <v>52.22</v>
      </c>
      <c r="JR31" s="180"/>
      <c r="JS31" s="180"/>
      <c r="JT31" s="180"/>
      <c r="JU31" s="180"/>
      <c r="JV31" s="66"/>
      <c r="JW31" s="66"/>
      <c r="JX31" s="835" t="s">
        <v>76</v>
      </c>
      <c r="JY31" s="1031">
        <v>0</v>
      </c>
      <c r="JZ31" s="891">
        <v>0</v>
      </c>
      <c r="KA31" s="891">
        <v>0</v>
      </c>
      <c r="KB31" s="890">
        <v>0</v>
      </c>
      <c r="KC31" s="891"/>
      <c r="KD31" s="891"/>
      <c r="KE31" s="891"/>
      <c r="KF31" s="891"/>
      <c r="KG31" s="892">
        <v>0</v>
      </c>
      <c r="KH31" s="891">
        <v>0</v>
      </c>
      <c r="KI31" s="1012">
        <v>0</v>
      </c>
      <c r="KJ31" s="102"/>
      <c r="KK31" s="102"/>
      <c r="KL31" s="852" t="s">
        <v>77</v>
      </c>
      <c r="KM31" s="1034">
        <v>0</v>
      </c>
      <c r="KN31" s="1035">
        <v>0</v>
      </c>
      <c r="KO31" s="1035">
        <v>0</v>
      </c>
      <c r="KP31" s="890">
        <v>0</v>
      </c>
      <c r="KQ31" s="891"/>
      <c r="KR31" s="891"/>
      <c r="KS31" s="891"/>
      <c r="KT31" s="891"/>
      <c r="KU31" s="892">
        <v>0</v>
      </c>
      <c r="KV31" s="1035">
        <v>0</v>
      </c>
      <c r="KW31" s="1017">
        <v>0</v>
      </c>
      <c r="KX31" s="532"/>
      <c r="KY31" s="519"/>
      <c r="KZ31" s="519"/>
      <c r="LA31" s="519"/>
      <c r="LB31" s="136"/>
      <c r="LC31" s="68"/>
      <c r="LD31" s="68"/>
      <c r="LE31" s="68"/>
      <c r="LF31" s="68"/>
      <c r="LG31" s="533"/>
      <c r="LH31" s="530"/>
      <c r="LI31" s="7"/>
      <c r="LJ31" s="527"/>
      <c r="LK31" s="221"/>
      <c r="LL31" s="106"/>
      <c r="LM31" s="106"/>
      <c r="LN31" s="106"/>
      <c r="LO31" s="106"/>
      <c r="LQ31" s="58" t="s">
        <v>116</v>
      </c>
      <c r="LR31" s="1038">
        <v>3069</v>
      </c>
      <c r="LS31" s="1039">
        <v>3069</v>
      </c>
      <c r="LT31" s="755">
        <v>0</v>
      </c>
      <c r="LU31" s="63"/>
      <c r="LV31" s="63"/>
      <c r="LW31" s="740" t="s">
        <v>117</v>
      </c>
      <c r="LX31" s="57">
        <v>130</v>
      </c>
      <c r="LY31" s="756">
        <v>139</v>
      </c>
      <c r="LZ31" s="757">
        <v>-6.47</v>
      </c>
      <c r="MA31" s="73"/>
      <c r="MB31" s="794" t="s">
        <v>52</v>
      </c>
      <c r="MC31" s="795">
        <v>461.66</v>
      </c>
      <c r="MD31" s="796">
        <v>433.3</v>
      </c>
      <c r="ME31" s="797">
        <v>6.55</v>
      </c>
      <c r="MF31" s="795">
        <v>352.09</v>
      </c>
      <c r="MG31" s="796">
        <v>332.95</v>
      </c>
      <c r="MH31" s="797">
        <v>5.75</v>
      </c>
      <c r="MI31" s="795">
        <v>434.87</v>
      </c>
      <c r="MJ31" s="796">
        <v>409.24</v>
      </c>
      <c r="MK31" s="797">
        <v>6.26</v>
      </c>
      <c r="ML31" s="4"/>
      <c r="MM31" s="4"/>
      <c r="MN31" s="4" t="s">
        <v>84</v>
      </c>
      <c r="MO31" s="990">
        <v>66.31</v>
      </c>
      <c r="MP31" s="990">
        <v>48.55</v>
      </c>
      <c r="MQ31" s="990">
        <v>52.44</v>
      </c>
      <c r="MR31" s="990">
        <v>52.22</v>
      </c>
      <c r="MS31" s="991">
        <v>54.88</v>
      </c>
      <c r="MT31" s="157"/>
      <c r="MU31" s="159"/>
      <c r="MV31" s="225"/>
      <c r="MW31" s="226"/>
      <c r="MX31" s="159"/>
      <c r="MY31" s="159"/>
      <c r="MZ31" s="852" t="s">
        <v>77</v>
      </c>
      <c r="NA31" s="893">
        <v>0</v>
      </c>
      <c r="NB31" s="894">
        <v>0</v>
      </c>
      <c r="NC31" s="894">
        <v>0</v>
      </c>
      <c r="ND31" s="895">
        <v>0</v>
      </c>
      <c r="NE31" s="894"/>
      <c r="NF31" s="894"/>
      <c r="NG31" s="894"/>
      <c r="NH31" s="894"/>
      <c r="NI31" s="896">
        <v>0</v>
      </c>
      <c r="NJ31" s="1040">
        <v>0</v>
      </c>
      <c r="NK31" s="898">
        <v>0</v>
      </c>
      <c r="NL31" s="585"/>
      <c r="NM31" s="585"/>
      <c r="NN31" s="859" t="s">
        <v>77</v>
      </c>
      <c r="NO31" s="893">
        <v>0</v>
      </c>
      <c r="NP31" s="894">
        <v>0</v>
      </c>
      <c r="NQ31" s="894">
        <v>0</v>
      </c>
      <c r="NR31" s="895">
        <v>0</v>
      </c>
      <c r="NS31" s="894"/>
      <c r="NT31" s="894"/>
      <c r="NU31" s="894"/>
      <c r="NV31" s="894"/>
      <c r="NW31" s="896">
        <v>0</v>
      </c>
      <c r="NX31" s="1041">
        <v>0</v>
      </c>
      <c r="NY31" s="898">
        <v>0</v>
      </c>
    </row>
    <row r="32" spans="1:389" ht="23.25" customHeight="1" thickTop="1" thickBot="1" x14ac:dyDescent="0.3">
      <c r="A32" s="58" t="s">
        <v>205</v>
      </c>
      <c r="B32" s="1042">
        <v>66.040000000000006</v>
      </c>
      <c r="C32" s="1043">
        <v>63.14</v>
      </c>
      <c r="D32" s="739">
        <v>2.9</v>
      </c>
      <c r="E32" s="584"/>
      <c r="F32" s="63"/>
      <c r="G32" s="740" t="s">
        <v>119</v>
      </c>
      <c r="H32" s="741">
        <v>102</v>
      </c>
      <c r="I32" s="742">
        <v>63</v>
      </c>
      <c r="J32" s="743">
        <v>43</v>
      </c>
      <c r="K32" s="741">
        <v>208</v>
      </c>
      <c r="L32" s="744">
        <v>198</v>
      </c>
      <c r="M32" s="745">
        <v>5.05</v>
      </c>
      <c r="N32" s="66"/>
      <c r="O32" s="794" t="s">
        <v>58</v>
      </c>
      <c r="P32" s="795">
        <v>461.83</v>
      </c>
      <c r="Q32" s="980">
        <v>434.45</v>
      </c>
      <c r="R32" s="797">
        <v>6.3</v>
      </c>
      <c r="S32" s="795">
        <v>395.49</v>
      </c>
      <c r="T32" s="796">
        <v>374.9</v>
      </c>
      <c r="U32" s="797">
        <v>5.49</v>
      </c>
      <c r="V32" s="795">
        <v>442.93</v>
      </c>
      <c r="W32" s="796">
        <v>417.73</v>
      </c>
      <c r="X32" s="797">
        <v>6.03</v>
      </c>
      <c r="Y32" s="66"/>
      <c r="Z32" s="92" t="s">
        <v>60</v>
      </c>
      <c r="AA32" s="92"/>
      <c r="AB32" s="936">
        <v>87692</v>
      </c>
      <c r="AC32" s="936">
        <v>80388</v>
      </c>
      <c r="AD32" s="936">
        <v>79983</v>
      </c>
      <c r="AE32" s="936">
        <v>248063</v>
      </c>
      <c r="AF32" s="180"/>
      <c r="AG32" s="180"/>
      <c r="AH32" s="180"/>
      <c r="AI32" s="180"/>
      <c r="AJ32" s="66"/>
      <c r="AK32" s="66"/>
      <c r="AL32" s="903" t="s">
        <v>49</v>
      </c>
      <c r="AM32" s="1044">
        <v>103828</v>
      </c>
      <c r="AN32" s="912">
        <v>904</v>
      </c>
      <c r="AO32" s="912">
        <v>123429</v>
      </c>
      <c r="AP32" s="911">
        <v>10726</v>
      </c>
      <c r="AQ32" s="912"/>
      <c r="AR32" s="912"/>
      <c r="AS32" s="912"/>
      <c r="AT32" s="912"/>
      <c r="AU32" s="911">
        <v>238887</v>
      </c>
      <c r="AV32" s="912">
        <v>191709</v>
      </c>
      <c r="AW32" s="1045">
        <v>430596</v>
      </c>
      <c r="AX32" s="102"/>
      <c r="AY32" s="102"/>
      <c r="AZ32" s="915" t="s">
        <v>49</v>
      </c>
      <c r="BA32" s="1046">
        <v>4792</v>
      </c>
      <c r="BB32" s="1047">
        <v>0</v>
      </c>
      <c r="BC32" s="1047">
        <v>15110</v>
      </c>
      <c r="BD32" s="1048">
        <v>0</v>
      </c>
      <c r="BE32" s="1047"/>
      <c r="BF32" s="1047"/>
      <c r="BG32" s="1047"/>
      <c r="BH32" s="1047"/>
      <c r="BI32" s="1049">
        <v>19902</v>
      </c>
      <c r="BJ32" s="1047">
        <v>8954</v>
      </c>
      <c r="BK32" s="1050">
        <v>28856</v>
      </c>
      <c r="BL32" s="910"/>
      <c r="BM32" s="519"/>
      <c r="BN32" s="519"/>
      <c r="BO32" s="519"/>
      <c r="BP32" s="136"/>
      <c r="BQ32" s="68"/>
      <c r="BR32" s="68"/>
      <c r="BS32" s="535"/>
      <c r="BT32" s="68"/>
      <c r="BU32" s="533"/>
      <c r="BV32" s="579"/>
      <c r="BW32" s="7"/>
      <c r="BX32" s="527"/>
      <c r="BY32" s="221"/>
      <c r="BZ32" s="106"/>
      <c r="CA32" s="106"/>
      <c r="CB32" s="106"/>
      <c r="CC32" s="66"/>
      <c r="CD32" s="66"/>
      <c r="CE32" s="58" t="s">
        <v>205</v>
      </c>
      <c r="CF32" s="1042">
        <v>56.96</v>
      </c>
      <c r="CG32" s="1043">
        <v>54.55</v>
      </c>
      <c r="CH32" s="739">
        <v>2.41</v>
      </c>
      <c r="CI32" s="584"/>
      <c r="CJ32" s="63"/>
      <c r="CK32" s="740" t="s">
        <v>119</v>
      </c>
      <c r="CL32" s="741">
        <v>251</v>
      </c>
      <c r="CM32" s="742">
        <v>37</v>
      </c>
      <c r="CN32" s="743">
        <v>142</v>
      </c>
      <c r="CO32" s="741">
        <v>430</v>
      </c>
      <c r="CP32" s="744">
        <v>462</v>
      </c>
      <c r="CQ32" s="745">
        <v>-6.93</v>
      </c>
      <c r="CR32" s="66"/>
      <c r="CS32" s="794" t="s">
        <v>58</v>
      </c>
      <c r="CT32" s="795">
        <v>514.01</v>
      </c>
      <c r="CU32" s="980">
        <v>484.39</v>
      </c>
      <c r="CV32" s="797">
        <v>6.11</v>
      </c>
      <c r="CW32" s="795">
        <v>404</v>
      </c>
      <c r="CX32" s="796">
        <v>377.89</v>
      </c>
      <c r="CY32" s="797">
        <v>6.91</v>
      </c>
      <c r="CZ32" s="795">
        <v>487.67</v>
      </c>
      <c r="DA32" s="796">
        <v>459.42</v>
      </c>
      <c r="DB32" s="797">
        <v>6.15</v>
      </c>
      <c r="DC32" s="66"/>
      <c r="DD32" s="92" t="s">
        <v>60</v>
      </c>
      <c r="DE32" s="92"/>
      <c r="DF32" s="936">
        <v>89254</v>
      </c>
      <c r="DG32" s="936">
        <v>95962</v>
      </c>
      <c r="DH32" s="936">
        <v>82432</v>
      </c>
      <c r="DI32" s="936">
        <v>267648</v>
      </c>
      <c r="DJ32" s="180"/>
      <c r="DK32" s="180"/>
      <c r="DL32" s="180"/>
      <c r="DM32" s="180"/>
      <c r="DN32" s="66"/>
      <c r="DO32" s="66"/>
      <c r="DP32" s="903" t="s">
        <v>49</v>
      </c>
      <c r="DQ32" s="1044">
        <v>92245</v>
      </c>
      <c r="DR32" s="912">
        <v>895</v>
      </c>
      <c r="DS32" s="912">
        <v>153896</v>
      </c>
      <c r="DT32" s="906">
        <v>1643</v>
      </c>
      <c r="DU32" s="905"/>
      <c r="DV32" s="905"/>
      <c r="DW32" s="905"/>
      <c r="DX32" s="905"/>
      <c r="DY32" s="909">
        <v>248679</v>
      </c>
      <c r="DZ32" s="912">
        <v>155206</v>
      </c>
      <c r="EA32" s="1045">
        <v>403885</v>
      </c>
      <c r="EB32" s="102"/>
      <c r="EC32" s="102"/>
      <c r="ED32" s="915" t="s">
        <v>49</v>
      </c>
      <c r="EE32" s="1046">
        <v>7501</v>
      </c>
      <c r="EF32" s="1047">
        <v>0</v>
      </c>
      <c r="EG32" s="1047">
        <v>13111</v>
      </c>
      <c r="EH32" s="906">
        <v>0</v>
      </c>
      <c r="EI32" s="905"/>
      <c r="EJ32" s="905"/>
      <c r="EK32" s="905"/>
      <c r="EL32" s="905"/>
      <c r="EM32" s="909">
        <v>20612</v>
      </c>
      <c r="EN32" s="1047">
        <v>2442</v>
      </c>
      <c r="EO32" s="1050">
        <v>23054</v>
      </c>
      <c r="EP32" s="910"/>
      <c r="EQ32" s="519"/>
      <c r="ER32" s="519"/>
      <c r="ES32" s="519"/>
      <c r="ET32" s="136"/>
      <c r="EU32" s="68"/>
      <c r="EV32" s="68"/>
      <c r="EW32" s="535"/>
      <c r="EX32" s="68"/>
      <c r="EY32" s="533"/>
      <c r="EZ32" s="579"/>
      <c r="FA32" s="7"/>
      <c r="FB32" s="527"/>
      <c r="FC32" s="221"/>
      <c r="FD32" s="106"/>
      <c r="FE32" s="106"/>
      <c r="FF32" s="106"/>
      <c r="FG32" s="66"/>
      <c r="FH32" s="66"/>
      <c r="FI32" s="58" t="s">
        <v>205</v>
      </c>
      <c r="FJ32" s="1042">
        <v>59.6</v>
      </c>
      <c r="FK32" s="1043">
        <v>58.13</v>
      </c>
      <c r="FL32" s="739">
        <v>1.47</v>
      </c>
      <c r="FM32" s="584"/>
      <c r="FN32" s="63"/>
      <c r="FO32" s="740" t="s">
        <v>119</v>
      </c>
      <c r="FP32" s="741">
        <v>82</v>
      </c>
      <c r="FQ32" s="742">
        <v>154</v>
      </c>
      <c r="FR32" s="743">
        <v>102</v>
      </c>
      <c r="FS32" s="741">
        <v>338</v>
      </c>
      <c r="FT32" s="744">
        <v>481</v>
      </c>
      <c r="FU32" s="745">
        <v>-29.73</v>
      </c>
      <c r="FV32" s="66"/>
      <c r="FW32" s="794" t="s">
        <v>58</v>
      </c>
      <c r="FX32" s="795">
        <v>452.11</v>
      </c>
      <c r="FY32" s="980">
        <v>430.31</v>
      </c>
      <c r="FZ32" s="797">
        <v>5.07</v>
      </c>
      <c r="GA32" s="795">
        <v>472.34</v>
      </c>
      <c r="GB32" s="796">
        <v>440.18</v>
      </c>
      <c r="GC32" s="797">
        <v>7.31</v>
      </c>
      <c r="GD32" s="795">
        <v>456.46</v>
      </c>
      <c r="GE32" s="796">
        <v>432.38</v>
      </c>
      <c r="GF32" s="797">
        <v>5.57</v>
      </c>
      <c r="GG32" s="66"/>
      <c r="GH32" s="92" t="s">
        <v>60</v>
      </c>
      <c r="GI32" s="92"/>
      <c r="GJ32" s="936">
        <v>74148</v>
      </c>
      <c r="GK32" s="936">
        <v>78188</v>
      </c>
      <c r="GL32" s="936">
        <v>74451</v>
      </c>
      <c r="GM32" s="936">
        <v>226787</v>
      </c>
      <c r="GN32" s="180"/>
      <c r="GO32" s="180"/>
      <c r="GP32" s="180"/>
      <c r="GQ32" s="180"/>
      <c r="GR32" s="66"/>
      <c r="GS32" s="66"/>
      <c r="GT32" s="903" t="s">
        <v>49</v>
      </c>
      <c r="GU32" s="1044">
        <v>85948</v>
      </c>
      <c r="GV32" s="912">
        <v>796</v>
      </c>
      <c r="GW32" s="912">
        <v>131014</v>
      </c>
      <c r="GX32" s="906">
        <v>1729</v>
      </c>
      <c r="GY32" s="905"/>
      <c r="GZ32" s="905"/>
      <c r="HA32" s="905"/>
      <c r="HB32" s="905"/>
      <c r="HC32" s="909">
        <v>219487</v>
      </c>
      <c r="HD32" s="912">
        <v>115339</v>
      </c>
      <c r="HE32" s="1045">
        <v>334826</v>
      </c>
      <c r="HF32" s="102"/>
      <c r="HG32" s="102"/>
      <c r="HH32" s="915" t="s">
        <v>49</v>
      </c>
      <c r="HI32" s="1046">
        <v>3239</v>
      </c>
      <c r="HJ32" s="1047">
        <v>0</v>
      </c>
      <c r="HK32" s="1047">
        <v>5790</v>
      </c>
      <c r="HL32" s="906">
        <v>0</v>
      </c>
      <c r="HM32" s="905"/>
      <c r="HN32" s="905"/>
      <c r="HO32" s="905"/>
      <c r="HP32" s="905"/>
      <c r="HQ32" s="909">
        <v>9029</v>
      </c>
      <c r="HR32" s="1047">
        <v>6756</v>
      </c>
      <c r="HS32" s="1050">
        <v>15785</v>
      </c>
      <c r="HT32" s="910"/>
      <c r="HU32" s="519"/>
      <c r="HV32" s="519"/>
      <c r="HW32" s="519"/>
      <c r="HX32" s="136"/>
      <c r="HY32" s="68"/>
      <c r="HZ32" s="68"/>
      <c r="IA32" s="535"/>
      <c r="IB32" s="68"/>
      <c r="IC32" s="533"/>
      <c r="ID32" s="579"/>
      <c r="IE32" s="7"/>
      <c r="IF32" s="527"/>
      <c r="IG32" s="221"/>
      <c r="IH32" s="106"/>
      <c r="II32" s="106"/>
      <c r="IJ32" s="106"/>
      <c r="IK32" s="66"/>
      <c r="IM32" s="58" t="s">
        <v>205</v>
      </c>
      <c r="IN32" s="1042">
        <v>59.62</v>
      </c>
      <c r="IO32" s="1043">
        <v>58.25</v>
      </c>
      <c r="IP32" s="739">
        <v>1.37</v>
      </c>
      <c r="IQ32" s="584"/>
      <c r="IR32" s="63"/>
      <c r="IS32" s="740" t="s">
        <v>119</v>
      </c>
      <c r="IT32" s="741">
        <v>127</v>
      </c>
      <c r="IU32" s="742">
        <v>131</v>
      </c>
      <c r="IV32" s="743">
        <v>164</v>
      </c>
      <c r="IW32" s="741">
        <v>422</v>
      </c>
      <c r="IX32" s="744">
        <v>409</v>
      </c>
      <c r="IY32" s="745">
        <v>3.18</v>
      </c>
      <c r="IZ32" s="66"/>
      <c r="JA32" s="794" t="s">
        <v>58</v>
      </c>
      <c r="JB32" s="795">
        <v>401.74</v>
      </c>
      <c r="JC32" s="980">
        <v>390.45</v>
      </c>
      <c r="JD32" s="797">
        <v>2.89</v>
      </c>
      <c r="JE32" s="795">
        <v>334.94</v>
      </c>
      <c r="JF32" s="796">
        <v>309.82</v>
      </c>
      <c r="JG32" s="797">
        <v>8.11</v>
      </c>
      <c r="JH32" s="795">
        <v>386.07</v>
      </c>
      <c r="JI32" s="796">
        <v>371.85</v>
      </c>
      <c r="JJ32" s="797">
        <v>3.82</v>
      </c>
      <c r="JK32" s="66"/>
      <c r="JL32" s="92" t="s">
        <v>60</v>
      </c>
      <c r="JM32" s="92"/>
      <c r="JN32" s="936">
        <v>76621</v>
      </c>
      <c r="JO32" s="936">
        <v>83232</v>
      </c>
      <c r="JP32" s="936">
        <v>87584</v>
      </c>
      <c r="JQ32" s="936">
        <v>247437</v>
      </c>
      <c r="JR32" s="180"/>
      <c r="JS32" s="180"/>
      <c r="JT32" s="180"/>
      <c r="JU32" s="180"/>
      <c r="JV32" s="66"/>
      <c r="JW32" s="66"/>
      <c r="JX32" s="903" t="s">
        <v>49</v>
      </c>
      <c r="JY32" s="1044">
        <v>91575</v>
      </c>
      <c r="JZ32" s="912">
        <v>1022</v>
      </c>
      <c r="KA32" s="912">
        <v>127216</v>
      </c>
      <c r="KB32" s="911">
        <v>12502</v>
      </c>
      <c r="KC32" s="912"/>
      <c r="KD32" s="912"/>
      <c r="KE32" s="912"/>
      <c r="KF32" s="912"/>
      <c r="KG32" s="913">
        <v>232315</v>
      </c>
      <c r="KH32" s="912">
        <v>161718</v>
      </c>
      <c r="KI32" s="1045">
        <v>394033</v>
      </c>
      <c r="KJ32" s="102"/>
      <c r="KK32" s="102"/>
      <c r="KL32" s="915" t="s">
        <v>49</v>
      </c>
      <c r="KM32" s="1046">
        <v>9525</v>
      </c>
      <c r="KN32" s="1047">
        <v>0</v>
      </c>
      <c r="KO32" s="1047">
        <v>18099</v>
      </c>
      <c r="KP32" s="911">
        <v>0</v>
      </c>
      <c r="KQ32" s="912"/>
      <c r="KR32" s="912"/>
      <c r="KS32" s="912"/>
      <c r="KT32" s="912"/>
      <c r="KU32" s="913">
        <v>27624</v>
      </c>
      <c r="KV32" s="1047">
        <v>9150</v>
      </c>
      <c r="KW32" s="1050">
        <v>36774</v>
      </c>
      <c r="KX32" s="532"/>
      <c r="KY32" s="519"/>
      <c r="KZ32" s="519"/>
      <c r="LA32" s="519"/>
      <c r="LB32" s="136"/>
      <c r="LC32" s="68"/>
      <c r="LD32" s="68"/>
      <c r="LE32" s="535"/>
      <c r="LF32" s="68"/>
      <c r="LG32" s="533"/>
      <c r="LH32" s="579"/>
      <c r="LI32" s="7"/>
      <c r="LJ32" s="527"/>
      <c r="LK32" s="221"/>
      <c r="LL32" s="106"/>
      <c r="LM32" s="106"/>
      <c r="LN32" s="106"/>
      <c r="LO32" s="106"/>
      <c r="LQ32" s="58" t="s">
        <v>205</v>
      </c>
      <c r="LR32" s="1051">
        <v>60.55</v>
      </c>
      <c r="LS32" s="1052">
        <v>58.52</v>
      </c>
      <c r="LT32" s="755">
        <v>2.0299999999999998</v>
      </c>
      <c r="LU32" s="63"/>
      <c r="LV32" s="63"/>
      <c r="LW32" s="740" t="s">
        <v>119</v>
      </c>
      <c r="LX32" s="57">
        <v>1398</v>
      </c>
      <c r="LY32" s="756">
        <v>1550</v>
      </c>
      <c r="LZ32" s="757">
        <v>-9.81</v>
      </c>
      <c r="MA32" s="73"/>
      <c r="MB32" s="794" t="s">
        <v>58</v>
      </c>
      <c r="MC32" s="795">
        <v>455.1</v>
      </c>
      <c r="MD32" s="796">
        <v>433.17</v>
      </c>
      <c r="ME32" s="797">
        <v>5.0599999999999996</v>
      </c>
      <c r="MF32" s="795">
        <v>396.07</v>
      </c>
      <c r="MG32" s="796">
        <v>370.53</v>
      </c>
      <c r="MH32" s="797">
        <v>6.89</v>
      </c>
      <c r="MI32" s="795">
        <v>440.67</v>
      </c>
      <c r="MJ32" s="796">
        <v>418.16</v>
      </c>
      <c r="MK32" s="797">
        <v>5.38</v>
      </c>
      <c r="ML32" s="4"/>
      <c r="MM32" s="781" t="s">
        <v>60</v>
      </c>
      <c r="MN32" s="781"/>
      <c r="MO32" s="782">
        <v>248063</v>
      </c>
      <c r="MP32" s="782">
        <v>267648</v>
      </c>
      <c r="MQ32" s="782">
        <v>226787</v>
      </c>
      <c r="MR32" s="782">
        <v>247437</v>
      </c>
      <c r="MS32" s="782">
        <v>989935</v>
      </c>
      <c r="MT32" s="157"/>
      <c r="MU32" s="159"/>
      <c r="MV32" s="225"/>
      <c r="MW32" s="226"/>
      <c r="MX32" s="159"/>
      <c r="MY32" s="159"/>
      <c r="MZ32" s="915" t="s">
        <v>49</v>
      </c>
      <c r="NA32" s="916">
        <v>373596</v>
      </c>
      <c r="NB32" s="917">
        <v>3617</v>
      </c>
      <c r="NC32" s="917">
        <v>535555</v>
      </c>
      <c r="ND32" s="918">
        <v>26600</v>
      </c>
      <c r="NE32" s="917"/>
      <c r="NF32" s="917"/>
      <c r="NG32" s="917"/>
      <c r="NH32" s="917"/>
      <c r="NI32" s="919">
        <v>939368</v>
      </c>
      <c r="NJ32" s="917">
        <v>623972</v>
      </c>
      <c r="NK32" s="919">
        <v>1563340</v>
      </c>
      <c r="NL32" s="585"/>
      <c r="NM32" s="585"/>
      <c r="NN32" s="916" t="s">
        <v>49</v>
      </c>
      <c r="NO32" s="916">
        <v>25057</v>
      </c>
      <c r="NP32" s="917">
        <v>0</v>
      </c>
      <c r="NQ32" s="917">
        <v>52110</v>
      </c>
      <c r="NR32" s="918">
        <v>0</v>
      </c>
      <c r="NS32" s="917"/>
      <c r="NT32" s="917"/>
      <c r="NU32" s="917"/>
      <c r="NV32" s="917"/>
      <c r="NW32" s="919">
        <v>77167</v>
      </c>
      <c r="NX32" s="919">
        <v>27302</v>
      </c>
      <c r="NY32" s="919">
        <v>104469</v>
      </c>
    </row>
    <row r="33" spans="1:389" ht="23.25" customHeight="1" thickTop="1" x14ac:dyDescent="0.25">
      <c r="A33" s="58" t="s">
        <v>120</v>
      </c>
      <c r="B33" s="1053">
        <v>248063</v>
      </c>
      <c r="C33" s="1030">
        <v>239176</v>
      </c>
      <c r="D33" s="739">
        <v>3.72</v>
      </c>
      <c r="E33" s="63"/>
      <c r="F33" s="63"/>
      <c r="G33" s="740" t="s">
        <v>121</v>
      </c>
      <c r="H33" s="741">
        <v>3</v>
      </c>
      <c r="I33" s="742">
        <v>1</v>
      </c>
      <c r="J33" s="743">
        <v>0</v>
      </c>
      <c r="K33" s="741">
        <v>4</v>
      </c>
      <c r="L33" s="744">
        <v>6</v>
      </c>
      <c r="M33" s="745">
        <v>-33.33</v>
      </c>
      <c r="N33" s="66"/>
      <c r="O33" s="794" t="s">
        <v>63</v>
      </c>
      <c r="P33" s="795">
        <v>192.85</v>
      </c>
      <c r="Q33" s="796">
        <v>182.24</v>
      </c>
      <c r="R33" s="797">
        <v>5.82</v>
      </c>
      <c r="S33" s="795">
        <v>159.32</v>
      </c>
      <c r="T33" s="796">
        <v>150.21</v>
      </c>
      <c r="U33" s="797">
        <v>6.06</v>
      </c>
      <c r="V33" s="795">
        <v>183.3</v>
      </c>
      <c r="W33" s="796">
        <v>173.25</v>
      </c>
      <c r="X33" s="797">
        <v>5.8</v>
      </c>
      <c r="Y33" s="66"/>
      <c r="Z33" s="66"/>
      <c r="AA33" s="66" t="s">
        <v>39</v>
      </c>
      <c r="AB33" s="799">
        <v>314</v>
      </c>
      <c r="AC33" s="799">
        <v>295</v>
      </c>
      <c r="AD33" s="799">
        <v>295</v>
      </c>
      <c r="AE33" s="799">
        <v>904</v>
      </c>
      <c r="AF33" s="180"/>
      <c r="AG33" s="180"/>
      <c r="AH33" s="180"/>
      <c r="AI33" s="180"/>
      <c r="AJ33" s="66"/>
      <c r="AK33" s="66"/>
      <c r="AL33" s="516" t="s">
        <v>395</v>
      </c>
      <c r="AM33" s="1054" t="s">
        <v>396</v>
      </c>
      <c r="AN33" s="1054"/>
      <c r="AO33" s="1054"/>
      <c r="AP33" s="1054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67"/>
      <c r="BM33" s="519"/>
      <c r="BN33" s="519"/>
      <c r="BO33" s="519"/>
      <c r="BP33" s="136"/>
      <c r="BQ33" s="68"/>
      <c r="BR33" s="68"/>
      <c r="BS33" s="65"/>
      <c r="BT33" s="65"/>
      <c r="BU33" s="533"/>
      <c r="BV33" s="530"/>
      <c r="BW33" s="7"/>
      <c r="BX33" s="527"/>
      <c r="BY33" s="221"/>
      <c r="BZ33" s="106"/>
      <c r="CA33" s="106"/>
      <c r="CB33" s="106"/>
      <c r="CC33" s="66"/>
      <c r="CD33" s="66"/>
      <c r="CE33" s="58" t="s">
        <v>120</v>
      </c>
      <c r="CF33" s="1053">
        <v>267648</v>
      </c>
      <c r="CG33" s="1030">
        <v>252314</v>
      </c>
      <c r="CH33" s="739">
        <v>6.08</v>
      </c>
      <c r="CI33" s="63"/>
      <c r="CJ33" s="63"/>
      <c r="CK33" s="740" t="s">
        <v>121</v>
      </c>
      <c r="CL33" s="741">
        <v>0</v>
      </c>
      <c r="CM33" s="742">
        <v>0</v>
      </c>
      <c r="CN33" s="743">
        <v>0</v>
      </c>
      <c r="CO33" s="741">
        <v>0</v>
      </c>
      <c r="CP33" s="744">
        <v>0</v>
      </c>
      <c r="CQ33" s="745">
        <v>0</v>
      </c>
      <c r="CR33" s="66"/>
      <c r="CS33" s="794" t="s">
        <v>63</v>
      </c>
      <c r="CT33" s="795">
        <v>200.86</v>
      </c>
      <c r="CU33" s="796">
        <v>193.06</v>
      </c>
      <c r="CV33" s="797">
        <v>4.04</v>
      </c>
      <c r="CW33" s="795">
        <v>158.13999999999999</v>
      </c>
      <c r="CX33" s="796">
        <v>152.80000000000001</v>
      </c>
      <c r="CY33" s="797">
        <v>3.49</v>
      </c>
      <c r="CZ33" s="795">
        <v>190.63</v>
      </c>
      <c r="DA33" s="796">
        <v>183.62</v>
      </c>
      <c r="DB33" s="797">
        <v>3.82</v>
      </c>
      <c r="DC33" s="66"/>
      <c r="DD33" s="66"/>
      <c r="DE33" s="66" t="s">
        <v>39</v>
      </c>
      <c r="DF33" s="799">
        <v>307</v>
      </c>
      <c r="DG33" s="799">
        <v>311</v>
      </c>
      <c r="DH33" s="799">
        <v>277</v>
      </c>
      <c r="DI33" s="799">
        <v>895</v>
      </c>
      <c r="DJ33" s="180"/>
      <c r="DK33" s="180"/>
      <c r="DL33" s="180"/>
      <c r="DM33" s="180"/>
      <c r="DN33" s="66"/>
      <c r="DO33" s="66"/>
      <c r="DP33" s="516" t="s">
        <v>395</v>
      </c>
      <c r="DQ33" s="1054" t="s">
        <v>396</v>
      </c>
      <c r="DR33" s="1054"/>
      <c r="DS33" s="1054"/>
      <c r="DT33" s="1054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67"/>
      <c r="EQ33" s="519"/>
      <c r="ER33" s="519"/>
      <c r="ES33" s="519"/>
      <c r="ET33" s="136"/>
      <c r="EU33" s="68"/>
      <c r="EV33" s="68"/>
      <c r="EW33" s="65"/>
      <c r="EX33" s="65"/>
      <c r="EY33" s="533"/>
      <c r="EZ33" s="530"/>
      <c r="FA33" s="7"/>
      <c r="FB33" s="527"/>
      <c r="FC33" s="221"/>
      <c r="FD33" s="106"/>
      <c r="FE33" s="106"/>
      <c r="FF33" s="106"/>
      <c r="FG33" s="66"/>
      <c r="FH33" s="66"/>
      <c r="FI33" s="58" t="s">
        <v>120</v>
      </c>
      <c r="FJ33" s="1053">
        <v>226787</v>
      </c>
      <c r="FK33" s="1030">
        <v>221210</v>
      </c>
      <c r="FL33" s="739">
        <v>2.52</v>
      </c>
      <c r="FM33" s="63"/>
      <c r="FN33" s="63"/>
      <c r="FO33" s="740" t="s">
        <v>121</v>
      </c>
      <c r="FP33" s="741">
        <v>4</v>
      </c>
      <c r="FQ33" s="742">
        <v>21</v>
      </c>
      <c r="FR33" s="743">
        <v>11</v>
      </c>
      <c r="FS33" s="741">
        <v>36</v>
      </c>
      <c r="FT33" s="744">
        <v>51</v>
      </c>
      <c r="FU33" s="745">
        <v>-29.41</v>
      </c>
      <c r="FV33" s="66"/>
      <c r="FW33" s="794" t="s">
        <v>63</v>
      </c>
      <c r="FX33" s="795">
        <v>295.08999999999997</v>
      </c>
      <c r="FY33" s="796">
        <v>279.08999999999997</v>
      </c>
      <c r="FZ33" s="797">
        <v>5.73</v>
      </c>
      <c r="GA33" s="795">
        <v>217.45</v>
      </c>
      <c r="GB33" s="796">
        <v>204.04</v>
      </c>
      <c r="GC33" s="797">
        <v>6.57</v>
      </c>
      <c r="GD33" s="795">
        <v>278.39999999999998</v>
      </c>
      <c r="GE33" s="796">
        <v>263.33999999999997</v>
      </c>
      <c r="GF33" s="797">
        <v>5.72</v>
      </c>
      <c r="GG33" s="66"/>
      <c r="GH33" s="66"/>
      <c r="GI33" s="66" t="s">
        <v>39</v>
      </c>
      <c r="GJ33" s="799">
        <v>262</v>
      </c>
      <c r="GK33" s="799">
        <v>265</v>
      </c>
      <c r="GL33" s="799">
        <v>269</v>
      </c>
      <c r="GM33" s="799">
        <v>796</v>
      </c>
      <c r="GN33" s="180"/>
      <c r="GO33" s="180"/>
      <c r="GP33" s="180"/>
      <c r="GQ33" s="180"/>
      <c r="GR33" s="66"/>
      <c r="GS33" s="66"/>
      <c r="GT33" s="516" t="s">
        <v>395</v>
      </c>
      <c r="GU33" s="1054" t="s">
        <v>396</v>
      </c>
      <c r="GV33" s="1054"/>
      <c r="GW33" s="1054"/>
      <c r="GX33" s="1054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/>
      <c r="HL33" s="102"/>
      <c r="HM33" s="102"/>
      <c r="HN33" s="102"/>
      <c r="HO33" s="102"/>
      <c r="HP33" s="102"/>
      <c r="HQ33" s="102"/>
      <c r="HR33" s="102"/>
      <c r="HS33" s="102"/>
      <c r="HT33" s="167"/>
      <c r="HU33" s="519"/>
      <c r="HV33" s="519"/>
      <c r="HW33" s="519"/>
      <c r="HX33" s="136"/>
      <c r="HY33" s="68"/>
      <c r="HZ33" s="68"/>
      <c r="IA33" s="65"/>
      <c r="IB33" s="65"/>
      <c r="IC33" s="533"/>
      <c r="ID33" s="530"/>
      <c r="IE33" s="7"/>
      <c r="IF33" s="527"/>
      <c r="IG33" s="221"/>
      <c r="IH33" s="106"/>
      <c r="II33" s="106"/>
      <c r="IJ33" s="106"/>
      <c r="IK33" s="66"/>
      <c r="IM33" s="58" t="s">
        <v>120</v>
      </c>
      <c r="IN33" s="1053">
        <v>247437</v>
      </c>
      <c r="IO33" s="1030">
        <v>241358</v>
      </c>
      <c r="IP33" s="739">
        <v>2.52</v>
      </c>
      <c r="IQ33" s="63"/>
      <c r="IR33" s="63"/>
      <c r="IS33" s="740" t="s">
        <v>121</v>
      </c>
      <c r="IT33" s="741">
        <v>0</v>
      </c>
      <c r="IU33" s="742">
        <v>82</v>
      </c>
      <c r="IV33" s="743">
        <v>71</v>
      </c>
      <c r="IW33" s="741">
        <v>153</v>
      </c>
      <c r="IX33" s="744">
        <v>219</v>
      </c>
      <c r="IY33" s="745">
        <v>-30.14</v>
      </c>
      <c r="IZ33" s="66"/>
      <c r="JA33" s="794" t="s">
        <v>63</v>
      </c>
      <c r="JB33" s="795">
        <v>193</v>
      </c>
      <c r="JC33" s="796">
        <v>182.48</v>
      </c>
      <c r="JD33" s="797">
        <v>5.77</v>
      </c>
      <c r="JE33" s="795">
        <v>167.44</v>
      </c>
      <c r="JF33" s="796">
        <v>161.31</v>
      </c>
      <c r="JG33" s="797">
        <v>3.8</v>
      </c>
      <c r="JH33" s="795">
        <v>187.01</v>
      </c>
      <c r="JI33" s="796">
        <v>177.6</v>
      </c>
      <c r="JJ33" s="797">
        <v>5.3</v>
      </c>
      <c r="JK33" s="66"/>
      <c r="JL33" s="66"/>
      <c r="JM33" s="66" t="s">
        <v>39</v>
      </c>
      <c r="JN33" s="799">
        <v>343</v>
      </c>
      <c r="JO33" s="799">
        <v>344</v>
      </c>
      <c r="JP33" s="799">
        <v>335</v>
      </c>
      <c r="JQ33" s="799">
        <v>1022</v>
      </c>
      <c r="JR33" s="180"/>
      <c r="JS33" s="180"/>
      <c r="JT33" s="180"/>
      <c r="JU33" s="180"/>
      <c r="JV33" s="66"/>
      <c r="JW33" s="66"/>
      <c r="JX33" s="516" t="s">
        <v>395</v>
      </c>
      <c r="JY33" s="1054" t="s">
        <v>396</v>
      </c>
      <c r="JZ33" s="1054"/>
      <c r="KA33" s="1054"/>
      <c r="KB33" s="1054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9"/>
      <c r="KY33" s="519"/>
      <c r="KZ33" s="519"/>
      <c r="LA33" s="519"/>
      <c r="LB33" s="136"/>
      <c r="LC33" s="68"/>
      <c r="LD33" s="68"/>
      <c r="LE33" s="65"/>
      <c r="LF33" s="65"/>
      <c r="LG33" s="533"/>
      <c r="LH33" s="530"/>
      <c r="LI33" s="7"/>
      <c r="LJ33" s="527"/>
      <c r="LK33" s="221"/>
      <c r="LL33" s="106"/>
      <c r="LM33" s="106"/>
      <c r="LN33" s="106"/>
      <c r="LO33" s="106"/>
      <c r="LQ33" s="58" t="s">
        <v>120</v>
      </c>
      <c r="LR33" s="55">
        <v>989935</v>
      </c>
      <c r="LS33" s="1039">
        <v>954058</v>
      </c>
      <c r="LT33" s="755">
        <v>3.76</v>
      </c>
      <c r="LU33" s="63"/>
      <c r="LV33" s="63"/>
      <c r="LW33" s="740" t="s">
        <v>121</v>
      </c>
      <c r="LX33" s="57">
        <v>193</v>
      </c>
      <c r="LY33" s="756">
        <v>276</v>
      </c>
      <c r="LZ33" s="757">
        <v>-30.07</v>
      </c>
      <c r="MA33" s="73"/>
      <c r="MB33" s="794" t="s">
        <v>63</v>
      </c>
      <c r="MC33" s="795">
        <v>217.18</v>
      </c>
      <c r="MD33" s="796">
        <v>206.42</v>
      </c>
      <c r="ME33" s="797">
        <v>5.21</v>
      </c>
      <c r="MF33" s="795">
        <v>172.06</v>
      </c>
      <c r="MG33" s="796">
        <v>163.92</v>
      </c>
      <c r="MH33" s="797">
        <v>4.97</v>
      </c>
      <c r="MI33" s="795">
        <v>206.15</v>
      </c>
      <c r="MJ33" s="796">
        <v>196.23</v>
      </c>
      <c r="MK33" s="797">
        <v>5.0599999999999996</v>
      </c>
      <c r="ML33" s="4"/>
      <c r="MM33" s="4"/>
      <c r="MN33" s="4" t="s">
        <v>39</v>
      </c>
      <c r="MO33" s="821">
        <v>904</v>
      </c>
      <c r="MP33" s="821">
        <v>895</v>
      </c>
      <c r="MQ33" s="821">
        <v>796</v>
      </c>
      <c r="MR33" s="821">
        <v>1022</v>
      </c>
      <c r="MS33" s="821">
        <v>3617</v>
      </c>
      <c r="MT33" s="157"/>
      <c r="MU33" s="159"/>
      <c r="MV33" s="225"/>
      <c r="MW33" s="226"/>
      <c r="MX33" s="159"/>
      <c r="MY33" s="159"/>
      <c r="MZ33" s="516" t="s">
        <v>395</v>
      </c>
      <c r="NA33" s="1054" t="s">
        <v>396</v>
      </c>
      <c r="NB33" s="1054"/>
      <c r="NC33" s="1054"/>
      <c r="ND33" s="1054"/>
      <c r="NE33" s="585"/>
      <c r="NF33" s="585"/>
      <c r="NG33" s="585"/>
      <c r="NH33" s="585"/>
      <c r="NI33" s="585"/>
      <c r="NJ33" s="585"/>
      <c r="NK33" s="585"/>
      <c r="NL33" s="585"/>
      <c r="NM33" s="585"/>
      <c r="NN33" s="585"/>
      <c r="NO33" s="585"/>
      <c r="NP33" s="585"/>
      <c r="NQ33" s="585"/>
      <c r="NR33" s="585"/>
      <c r="NS33" s="585"/>
      <c r="NT33" s="585"/>
      <c r="NU33" s="585"/>
      <c r="NV33" s="585"/>
      <c r="NW33" s="585"/>
      <c r="NX33" s="585"/>
      <c r="NY33" s="585"/>
    </row>
    <row r="34" spans="1:389" ht="23.25" customHeight="1" thickBot="1" x14ac:dyDescent="0.3">
      <c r="A34" s="56" t="s">
        <v>122</v>
      </c>
      <c r="B34" s="1055">
        <v>228161</v>
      </c>
      <c r="C34" s="1056">
        <v>219946</v>
      </c>
      <c r="D34" s="763">
        <v>3.74</v>
      </c>
      <c r="E34" s="63"/>
      <c r="F34" s="63"/>
      <c r="G34" s="740" t="s">
        <v>123</v>
      </c>
      <c r="H34" s="741">
        <v>21</v>
      </c>
      <c r="I34" s="742">
        <v>18</v>
      </c>
      <c r="J34" s="743">
        <v>1</v>
      </c>
      <c r="K34" s="741">
        <v>40</v>
      </c>
      <c r="L34" s="744">
        <v>21</v>
      </c>
      <c r="M34" s="745">
        <v>90.48</v>
      </c>
      <c r="N34" s="66"/>
      <c r="O34" s="794" t="s">
        <v>69</v>
      </c>
      <c r="P34" s="795">
        <v>160.91</v>
      </c>
      <c r="Q34" s="796">
        <v>153.22</v>
      </c>
      <c r="R34" s="797">
        <v>5.0199999999999996</v>
      </c>
      <c r="S34" s="795">
        <v>139.88999999999999</v>
      </c>
      <c r="T34" s="796">
        <v>134.25</v>
      </c>
      <c r="U34" s="797">
        <v>4.2</v>
      </c>
      <c r="V34" s="795">
        <v>154.91999999999999</v>
      </c>
      <c r="W34" s="796">
        <v>147.9</v>
      </c>
      <c r="X34" s="797">
        <v>4.75</v>
      </c>
      <c r="Y34" s="66"/>
      <c r="Z34" s="66"/>
      <c r="AA34" s="66" t="s">
        <v>53</v>
      </c>
      <c r="AB34" s="799">
        <v>48919</v>
      </c>
      <c r="AC34" s="799">
        <v>45534</v>
      </c>
      <c r="AD34" s="799">
        <v>44086</v>
      </c>
      <c r="AE34" s="799">
        <v>138539</v>
      </c>
      <c r="AF34" s="180"/>
      <c r="AG34" s="180"/>
      <c r="AH34" s="180"/>
      <c r="AI34" s="180"/>
      <c r="AJ34" s="66"/>
      <c r="AK34" s="66"/>
      <c r="AL34" s="517"/>
      <c r="AM34" s="1057"/>
      <c r="AN34" s="1057"/>
      <c r="AO34" s="1057"/>
      <c r="AP34" s="1057"/>
      <c r="AQ34" s="109"/>
      <c r="AR34" s="109"/>
      <c r="AS34" s="109"/>
      <c r="AT34" s="109"/>
      <c r="AU34" s="109"/>
      <c r="AV34" s="109"/>
      <c r="AW34" s="109"/>
      <c r="AX34" s="102"/>
      <c r="AY34" s="102"/>
      <c r="AZ34" s="97" t="s">
        <v>124</v>
      </c>
      <c r="BA34" s="97"/>
      <c r="BB34" s="98"/>
      <c r="BC34" s="98"/>
      <c r="BD34" s="99"/>
      <c r="BE34" s="99"/>
      <c r="BF34" s="99"/>
      <c r="BG34" s="99"/>
      <c r="BH34" s="99"/>
      <c r="BI34" s="99"/>
      <c r="BJ34" s="99"/>
      <c r="BK34" s="12"/>
      <c r="BL34" s="167"/>
      <c r="BM34" s="519"/>
      <c r="BN34" s="519"/>
      <c r="BO34" s="519"/>
      <c r="BP34" s="133"/>
      <c r="BQ34" s="68"/>
      <c r="BR34" s="68"/>
      <c r="BS34" s="68"/>
      <c r="BT34" s="65"/>
      <c r="BU34" s="533"/>
      <c r="BV34" s="530"/>
      <c r="BW34" s="7"/>
      <c r="BX34" s="527"/>
      <c r="BY34" s="221"/>
      <c r="BZ34" s="106"/>
      <c r="CA34" s="106"/>
      <c r="CB34" s="106"/>
      <c r="CC34" s="66"/>
      <c r="CD34" s="66"/>
      <c r="CE34" s="56" t="s">
        <v>122</v>
      </c>
      <c r="CF34" s="1055">
        <v>247036</v>
      </c>
      <c r="CG34" s="1056">
        <v>232146</v>
      </c>
      <c r="CH34" s="763">
        <v>6.41</v>
      </c>
      <c r="CI34" s="63"/>
      <c r="CJ34" s="63"/>
      <c r="CK34" s="740" t="s">
        <v>123</v>
      </c>
      <c r="CL34" s="741">
        <v>146</v>
      </c>
      <c r="CM34" s="742">
        <v>10</v>
      </c>
      <c r="CN34" s="743">
        <v>25</v>
      </c>
      <c r="CO34" s="741">
        <v>181</v>
      </c>
      <c r="CP34" s="744">
        <v>158</v>
      </c>
      <c r="CQ34" s="745">
        <v>14.56</v>
      </c>
      <c r="CR34" s="66"/>
      <c r="CS34" s="794" t="s">
        <v>69</v>
      </c>
      <c r="CT34" s="795">
        <v>137.12</v>
      </c>
      <c r="CU34" s="796">
        <v>133.52000000000001</v>
      </c>
      <c r="CV34" s="797">
        <v>2.7</v>
      </c>
      <c r="CW34" s="795">
        <v>146.78</v>
      </c>
      <c r="CX34" s="796">
        <v>142.99</v>
      </c>
      <c r="CY34" s="797">
        <v>2.65</v>
      </c>
      <c r="CZ34" s="795">
        <v>139.43</v>
      </c>
      <c r="DA34" s="796">
        <v>135.74</v>
      </c>
      <c r="DB34" s="797">
        <v>2.72</v>
      </c>
      <c r="DC34" s="66"/>
      <c r="DD34" s="66"/>
      <c r="DE34" s="66" t="s">
        <v>53</v>
      </c>
      <c r="DF34" s="799">
        <v>52729</v>
      </c>
      <c r="DG34" s="799">
        <v>61052</v>
      </c>
      <c r="DH34" s="799">
        <v>53226</v>
      </c>
      <c r="DI34" s="799">
        <v>167007</v>
      </c>
      <c r="DJ34" s="180"/>
      <c r="DK34" s="180"/>
      <c r="DL34" s="180"/>
      <c r="DM34" s="180"/>
      <c r="DN34" s="66"/>
      <c r="DO34" s="66"/>
      <c r="DP34" s="517"/>
      <c r="DQ34" s="1057"/>
      <c r="DR34" s="1057"/>
      <c r="DS34" s="1057"/>
      <c r="DT34" s="1057"/>
      <c r="DU34" s="109"/>
      <c r="DV34" s="109"/>
      <c r="DW34" s="109"/>
      <c r="DX34" s="109"/>
      <c r="DY34" s="109"/>
      <c r="DZ34" s="109"/>
      <c r="EA34" s="109"/>
      <c r="EB34" s="102"/>
      <c r="EC34" s="102"/>
      <c r="ED34" s="97" t="s">
        <v>124</v>
      </c>
      <c r="EE34" s="97"/>
      <c r="EF34" s="98"/>
      <c r="EG34" s="98"/>
      <c r="EH34" s="99"/>
      <c r="EI34" s="99"/>
      <c r="EJ34" s="99"/>
      <c r="EK34" s="99"/>
      <c r="EL34" s="99"/>
      <c r="EM34" s="99"/>
      <c r="EN34" s="99"/>
      <c r="EO34" s="12"/>
      <c r="EP34" s="167"/>
      <c r="EQ34" s="519"/>
      <c r="ER34" s="519"/>
      <c r="ES34" s="519"/>
      <c r="ET34" s="133"/>
      <c r="EU34" s="68"/>
      <c r="EV34" s="68"/>
      <c r="EW34" s="68"/>
      <c r="EX34" s="65"/>
      <c r="EY34" s="533"/>
      <c r="EZ34" s="530"/>
      <c r="FA34" s="7"/>
      <c r="FB34" s="527"/>
      <c r="FC34" s="221"/>
      <c r="FD34" s="106"/>
      <c r="FE34" s="106"/>
      <c r="FF34" s="106"/>
      <c r="FG34" s="66"/>
      <c r="FH34" s="66"/>
      <c r="FI34" s="56" t="s">
        <v>122</v>
      </c>
      <c r="FJ34" s="1055">
        <v>217758</v>
      </c>
      <c r="FK34" s="1056">
        <v>212368</v>
      </c>
      <c r="FL34" s="763">
        <v>2.54</v>
      </c>
      <c r="FM34" s="63"/>
      <c r="FN34" s="63"/>
      <c r="FO34" s="740" t="s">
        <v>123</v>
      </c>
      <c r="FP34" s="741">
        <v>2</v>
      </c>
      <c r="FQ34" s="742">
        <v>0</v>
      </c>
      <c r="FR34" s="743">
        <v>14</v>
      </c>
      <c r="FS34" s="741">
        <v>16</v>
      </c>
      <c r="FT34" s="744">
        <v>16</v>
      </c>
      <c r="FU34" s="745">
        <v>0</v>
      </c>
      <c r="FV34" s="66"/>
      <c r="FW34" s="794" t="s">
        <v>69</v>
      </c>
      <c r="FX34" s="795">
        <v>185.74</v>
      </c>
      <c r="FY34" s="796">
        <v>173.93</v>
      </c>
      <c r="FZ34" s="797">
        <v>6.79</v>
      </c>
      <c r="GA34" s="795">
        <v>129.74</v>
      </c>
      <c r="GB34" s="796">
        <v>121.2</v>
      </c>
      <c r="GC34" s="797">
        <v>7.05</v>
      </c>
      <c r="GD34" s="795">
        <v>173.71</v>
      </c>
      <c r="GE34" s="796">
        <v>162.87</v>
      </c>
      <c r="GF34" s="797">
        <v>6.66</v>
      </c>
      <c r="GG34" s="66"/>
      <c r="GH34" s="66"/>
      <c r="GI34" s="66" t="s">
        <v>53</v>
      </c>
      <c r="GJ34" s="799">
        <v>45177</v>
      </c>
      <c r="GK34" s="799">
        <v>47328</v>
      </c>
      <c r="GL34" s="799">
        <v>44299</v>
      </c>
      <c r="GM34" s="799">
        <v>136804</v>
      </c>
      <c r="GN34" s="180"/>
      <c r="GO34" s="180"/>
      <c r="GP34" s="180"/>
      <c r="GQ34" s="180"/>
      <c r="GR34" s="66"/>
      <c r="GS34" s="66"/>
      <c r="GT34" s="517"/>
      <c r="GU34" s="1057"/>
      <c r="GV34" s="1057"/>
      <c r="GW34" s="1057"/>
      <c r="GX34" s="1057"/>
      <c r="GY34" s="109"/>
      <c r="GZ34" s="109"/>
      <c r="HA34" s="109"/>
      <c r="HB34" s="109"/>
      <c r="HC34" s="109"/>
      <c r="HD34" s="109"/>
      <c r="HE34" s="109"/>
      <c r="HF34" s="102"/>
      <c r="HG34" s="102"/>
      <c r="HH34" s="97" t="s">
        <v>124</v>
      </c>
      <c r="HI34" s="97"/>
      <c r="HJ34" s="98"/>
      <c r="HK34" s="98"/>
      <c r="HL34" s="99"/>
      <c r="HM34" s="99"/>
      <c r="HN34" s="99"/>
      <c r="HO34" s="99"/>
      <c r="HP34" s="99"/>
      <c r="HQ34" s="99"/>
      <c r="HR34" s="99"/>
      <c r="HS34" s="12"/>
      <c r="HT34" s="167"/>
      <c r="HU34" s="519"/>
      <c r="HV34" s="519"/>
      <c r="HW34" s="519"/>
      <c r="HX34" s="133"/>
      <c r="HY34" s="68"/>
      <c r="HZ34" s="68"/>
      <c r="IA34" s="68"/>
      <c r="IB34" s="65"/>
      <c r="IC34" s="533"/>
      <c r="ID34" s="530"/>
      <c r="IE34" s="7"/>
      <c r="IF34" s="527"/>
      <c r="IG34" s="221"/>
      <c r="IH34" s="106"/>
      <c r="II34" s="106"/>
      <c r="IJ34" s="106"/>
      <c r="IK34" s="66"/>
      <c r="IM34" s="56" t="s">
        <v>122</v>
      </c>
      <c r="IN34" s="1055">
        <v>219813</v>
      </c>
      <c r="IO34" s="1056">
        <v>214218</v>
      </c>
      <c r="IP34" s="763">
        <v>2.61</v>
      </c>
      <c r="IQ34" s="63"/>
      <c r="IR34" s="63"/>
      <c r="IS34" s="740" t="s">
        <v>123</v>
      </c>
      <c r="IT34" s="741">
        <v>32</v>
      </c>
      <c r="IU34" s="742">
        <v>21</v>
      </c>
      <c r="IV34" s="743">
        <v>41</v>
      </c>
      <c r="IW34" s="741">
        <v>94</v>
      </c>
      <c r="IX34" s="744">
        <v>119</v>
      </c>
      <c r="IY34" s="745">
        <v>-21.01</v>
      </c>
      <c r="IZ34" s="66"/>
      <c r="JA34" s="794" t="s">
        <v>69</v>
      </c>
      <c r="JB34" s="795">
        <v>121.79</v>
      </c>
      <c r="JC34" s="796">
        <v>115.73</v>
      </c>
      <c r="JD34" s="797">
        <v>5.24</v>
      </c>
      <c r="JE34" s="795">
        <v>113.42</v>
      </c>
      <c r="JF34" s="796">
        <v>108.91</v>
      </c>
      <c r="JG34" s="797">
        <v>4.1399999999999997</v>
      </c>
      <c r="JH34" s="795">
        <v>119.83</v>
      </c>
      <c r="JI34" s="796">
        <v>114.15</v>
      </c>
      <c r="JJ34" s="797">
        <v>4.9800000000000004</v>
      </c>
      <c r="JK34" s="66"/>
      <c r="JL34" s="66"/>
      <c r="JM34" s="66" t="s">
        <v>53</v>
      </c>
      <c r="JN34" s="799">
        <v>44867</v>
      </c>
      <c r="JO34" s="799">
        <v>48921</v>
      </c>
      <c r="JP34" s="799">
        <v>51527</v>
      </c>
      <c r="JQ34" s="799">
        <v>145315</v>
      </c>
      <c r="JR34" s="180"/>
      <c r="JS34" s="180"/>
      <c r="JT34" s="180"/>
      <c r="JU34" s="180"/>
      <c r="JV34" s="66"/>
      <c r="JW34" s="66"/>
      <c r="JX34" s="517"/>
      <c r="JY34" s="1057"/>
      <c r="JZ34" s="1057"/>
      <c r="KA34" s="1057"/>
      <c r="KB34" s="1057"/>
      <c r="KC34" s="109"/>
      <c r="KD34" s="109"/>
      <c r="KE34" s="109"/>
      <c r="KF34" s="109"/>
      <c r="KG34" s="109"/>
      <c r="KH34" s="109"/>
      <c r="KI34" s="109"/>
      <c r="KJ34" s="102"/>
      <c r="KK34" s="102"/>
      <c r="KL34" s="97" t="s">
        <v>124</v>
      </c>
      <c r="KM34" s="97"/>
      <c r="KN34" s="98"/>
      <c r="KO34" s="98"/>
      <c r="KP34" s="99"/>
      <c r="KQ34" s="99"/>
      <c r="KR34" s="99"/>
      <c r="KS34" s="99"/>
      <c r="KT34" s="99"/>
      <c r="KU34" s="99"/>
      <c r="KV34" s="99"/>
      <c r="KW34" s="12"/>
      <c r="KX34" s="12"/>
      <c r="KY34" s="519"/>
      <c r="KZ34" s="519"/>
      <c r="LA34" s="519"/>
      <c r="LB34" s="133"/>
      <c r="LC34" s="68"/>
      <c r="LD34" s="68"/>
      <c r="LE34" s="68"/>
      <c r="LF34" s="65"/>
      <c r="LG34" s="533"/>
      <c r="LH34" s="530"/>
      <c r="LI34" s="7"/>
      <c r="LJ34" s="527"/>
      <c r="LK34" s="221"/>
      <c r="LL34" s="106"/>
      <c r="LM34" s="106"/>
      <c r="LN34" s="106"/>
      <c r="LO34" s="106"/>
      <c r="LQ34" s="56" t="s">
        <v>122</v>
      </c>
      <c r="LR34" s="57">
        <v>912768</v>
      </c>
      <c r="LS34" s="1058">
        <v>878678</v>
      </c>
      <c r="LT34" s="780">
        <v>3.88</v>
      </c>
      <c r="LU34" s="63"/>
      <c r="LV34" s="63"/>
      <c r="LW34" s="740" t="s">
        <v>123</v>
      </c>
      <c r="LX34" s="57">
        <v>331</v>
      </c>
      <c r="LY34" s="756">
        <v>314</v>
      </c>
      <c r="LZ34" s="757">
        <v>5.41</v>
      </c>
      <c r="MA34" s="73"/>
      <c r="MB34" s="794" t="s">
        <v>69</v>
      </c>
      <c r="MC34" s="795">
        <v>149.33000000000001</v>
      </c>
      <c r="MD34" s="796">
        <v>142.16999999999999</v>
      </c>
      <c r="ME34" s="797">
        <v>5.04</v>
      </c>
      <c r="MF34" s="795">
        <v>132.71</v>
      </c>
      <c r="MG34" s="796">
        <v>127.16</v>
      </c>
      <c r="MH34" s="797">
        <v>4.3600000000000003</v>
      </c>
      <c r="MI34" s="795">
        <v>145.27000000000001</v>
      </c>
      <c r="MJ34" s="796">
        <v>138.57</v>
      </c>
      <c r="MK34" s="797">
        <v>4.84</v>
      </c>
      <c r="ML34" s="4"/>
      <c r="MM34" s="4"/>
      <c r="MN34" s="4" t="s">
        <v>53</v>
      </c>
      <c r="MO34" s="821">
        <v>138539</v>
      </c>
      <c r="MP34" s="821">
        <v>167007</v>
      </c>
      <c r="MQ34" s="821">
        <v>136804</v>
      </c>
      <c r="MR34" s="821">
        <v>145315</v>
      </c>
      <c r="MS34" s="821">
        <v>587665</v>
      </c>
      <c r="MT34" s="157"/>
      <c r="MU34" s="159"/>
      <c r="MV34" s="225"/>
      <c r="MW34" s="226"/>
      <c r="MX34" s="159"/>
      <c r="MY34" s="159"/>
      <c r="MZ34" s="517"/>
      <c r="NA34" s="1057"/>
      <c r="NB34" s="1057"/>
      <c r="NC34" s="1057"/>
      <c r="ND34" s="1057"/>
      <c r="NE34" s="585"/>
      <c r="NF34" s="585"/>
      <c r="NG34" s="585"/>
      <c r="NH34" s="585"/>
      <c r="NI34" s="585"/>
      <c r="NJ34" s="585"/>
      <c r="NK34" s="585"/>
      <c r="NL34" s="585"/>
      <c r="NM34" s="585"/>
      <c r="NN34" s="942" t="s">
        <v>194</v>
      </c>
      <c r="NO34" s="942"/>
      <c r="NP34" s="941"/>
      <c r="NQ34" s="941"/>
      <c r="NR34" s="585"/>
      <c r="NS34" s="585"/>
      <c r="NT34" s="585"/>
      <c r="NU34" s="585"/>
      <c r="NV34" s="585"/>
      <c r="NW34" s="585"/>
      <c r="NX34" s="585"/>
      <c r="NY34" s="934"/>
    </row>
    <row r="35" spans="1:389" ht="23.25" customHeight="1" thickTop="1" thickBot="1" x14ac:dyDescent="0.3">
      <c r="A35" s="59" t="s">
        <v>125</v>
      </c>
      <c r="B35" s="1059">
        <v>19902</v>
      </c>
      <c r="C35" s="1060">
        <v>19230</v>
      </c>
      <c r="D35" s="901">
        <v>3.49</v>
      </c>
      <c r="E35" s="63"/>
      <c r="F35" s="63"/>
      <c r="G35" s="740" t="s">
        <v>126</v>
      </c>
      <c r="H35" s="741">
        <v>102</v>
      </c>
      <c r="I35" s="742">
        <v>82</v>
      </c>
      <c r="J35" s="743">
        <v>173</v>
      </c>
      <c r="K35" s="741">
        <v>357</v>
      </c>
      <c r="L35" s="744">
        <v>383</v>
      </c>
      <c r="M35" s="745">
        <v>-6.79</v>
      </c>
      <c r="N35" s="66"/>
      <c r="O35" s="794" t="s">
        <v>74</v>
      </c>
      <c r="P35" s="795">
        <v>230.37</v>
      </c>
      <c r="Q35" s="796">
        <v>224.74</v>
      </c>
      <c r="R35" s="797">
        <v>2.5099999999999998</v>
      </c>
      <c r="S35" s="795">
        <v>149.21</v>
      </c>
      <c r="T35" s="796">
        <v>144.18</v>
      </c>
      <c r="U35" s="797">
        <v>3.49</v>
      </c>
      <c r="V35" s="795">
        <v>207.25</v>
      </c>
      <c r="W35" s="796">
        <v>202.12</v>
      </c>
      <c r="X35" s="797">
        <v>2.54</v>
      </c>
      <c r="Y35" s="66"/>
      <c r="Z35" s="66"/>
      <c r="AA35" s="66" t="s">
        <v>59</v>
      </c>
      <c r="AB35" s="799">
        <v>38459</v>
      </c>
      <c r="AC35" s="799">
        <v>34559</v>
      </c>
      <c r="AD35" s="799">
        <v>35602</v>
      </c>
      <c r="AE35" s="799">
        <v>108620</v>
      </c>
      <c r="AF35" s="180"/>
      <c r="AG35" s="180"/>
      <c r="AH35" s="180"/>
      <c r="AI35" s="180"/>
      <c r="AJ35" s="66"/>
      <c r="AK35" s="66"/>
      <c r="AL35" s="517"/>
      <c r="AM35" s="1061" t="s">
        <v>397</v>
      </c>
      <c r="AN35" s="1061"/>
      <c r="AO35" s="1061"/>
      <c r="AP35" s="1061"/>
      <c r="AQ35" s="109"/>
      <c r="AR35" s="109"/>
      <c r="AS35" s="109"/>
      <c r="AT35" s="109"/>
      <c r="AU35" s="109"/>
      <c r="AV35" s="109"/>
      <c r="AW35" s="109"/>
      <c r="AX35" s="102"/>
      <c r="AY35" s="102"/>
      <c r="AZ35" s="787"/>
      <c r="BA35" s="1062" t="s">
        <v>22</v>
      </c>
      <c r="BB35" s="1063"/>
      <c r="BC35" s="1063"/>
      <c r="BD35" s="1063"/>
      <c r="BE35" s="1063"/>
      <c r="BF35" s="1063"/>
      <c r="BG35" s="1063"/>
      <c r="BH35" s="1063"/>
      <c r="BI35" s="1064"/>
      <c r="BJ35" s="788" t="s">
        <v>23</v>
      </c>
      <c r="BK35" s="789" t="s">
        <v>34</v>
      </c>
      <c r="BL35" s="167"/>
      <c r="BM35" s="519"/>
      <c r="BN35" s="519"/>
      <c r="BO35" s="519"/>
      <c r="BP35" s="133"/>
      <c r="BQ35" s="68"/>
      <c r="BR35" s="68"/>
      <c r="BS35" s="68"/>
      <c r="BT35" s="65"/>
      <c r="BU35" s="533"/>
      <c r="BV35" s="530"/>
      <c r="BW35" s="7"/>
      <c r="BX35" s="527"/>
      <c r="BY35" s="221"/>
      <c r="BZ35" s="106"/>
      <c r="CA35" s="106"/>
      <c r="CB35" s="106"/>
      <c r="CC35" s="66"/>
      <c r="CD35" s="66"/>
      <c r="CE35" s="59" t="s">
        <v>125</v>
      </c>
      <c r="CF35" s="1059">
        <v>20612</v>
      </c>
      <c r="CG35" s="1060">
        <v>20168</v>
      </c>
      <c r="CH35" s="901">
        <v>2.2000000000000002</v>
      </c>
      <c r="CI35" s="63"/>
      <c r="CJ35" s="63"/>
      <c r="CK35" s="740" t="s">
        <v>126</v>
      </c>
      <c r="CL35" s="741">
        <v>385</v>
      </c>
      <c r="CM35" s="742">
        <v>421</v>
      </c>
      <c r="CN35" s="743">
        <v>316</v>
      </c>
      <c r="CO35" s="741">
        <v>1122</v>
      </c>
      <c r="CP35" s="744">
        <v>1287</v>
      </c>
      <c r="CQ35" s="745">
        <v>-12.82</v>
      </c>
      <c r="CR35" s="66"/>
      <c r="CS35" s="794" t="s">
        <v>74</v>
      </c>
      <c r="CT35" s="795">
        <v>205.61</v>
      </c>
      <c r="CU35" s="796">
        <v>198.63</v>
      </c>
      <c r="CV35" s="797">
        <v>3.51</v>
      </c>
      <c r="CW35" s="795">
        <v>147.91999999999999</v>
      </c>
      <c r="CX35" s="796">
        <v>142.32</v>
      </c>
      <c r="CY35" s="797">
        <v>3.93</v>
      </c>
      <c r="CZ35" s="795">
        <v>191.8</v>
      </c>
      <c r="DA35" s="796">
        <v>185.43</v>
      </c>
      <c r="DB35" s="797">
        <v>3.44</v>
      </c>
      <c r="DC35" s="66"/>
      <c r="DD35" s="66"/>
      <c r="DE35" s="66" t="s">
        <v>59</v>
      </c>
      <c r="DF35" s="799">
        <v>36218</v>
      </c>
      <c r="DG35" s="799">
        <v>34599</v>
      </c>
      <c r="DH35" s="799">
        <v>28929</v>
      </c>
      <c r="DI35" s="799">
        <v>99746</v>
      </c>
      <c r="DJ35" s="180"/>
      <c r="DK35" s="180"/>
      <c r="DL35" s="180"/>
      <c r="DM35" s="180"/>
      <c r="DN35" s="66"/>
      <c r="DO35" s="66"/>
      <c r="DP35" s="517"/>
      <c r="DQ35" s="1061" t="s">
        <v>397</v>
      </c>
      <c r="DR35" s="1061"/>
      <c r="DS35" s="1061"/>
      <c r="DT35" s="1061"/>
      <c r="DU35" s="109"/>
      <c r="DV35" s="109"/>
      <c r="DW35" s="109"/>
      <c r="DX35" s="109"/>
      <c r="DY35" s="109"/>
      <c r="DZ35" s="109"/>
      <c r="EA35" s="109"/>
      <c r="EB35" s="102"/>
      <c r="EC35" s="102"/>
      <c r="ED35" s="787"/>
      <c r="EE35" s="1062" t="s">
        <v>22</v>
      </c>
      <c r="EF35" s="1063"/>
      <c r="EG35" s="1063"/>
      <c r="EH35" s="1063"/>
      <c r="EI35" s="1063"/>
      <c r="EJ35" s="1063"/>
      <c r="EK35" s="1063"/>
      <c r="EL35" s="1063"/>
      <c r="EM35" s="1064"/>
      <c r="EN35" s="788" t="s">
        <v>23</v>
      </c>
      <c r="EO35" s="789" t="s">
        <v>34</v>
      </c>
      <c r="EP35" s="167"/>
      <c r="EQ35" s="519"/>
      <c r="ER35" s="519"/>
      <c r="ES35" s="519"/>
      <c r="ET35" s="133"/>
      <c r="EU35" s="68"/>
      <c r="EV35" s="68"/>
      <c r="EW35" s="68"/>
      <c r="EX35" s="65"/>
      <c r="EY35" s="533"/>
      <c r="EZ35" s="530"/>
      <c r="FA35" s="7"/>
      <c r="FB35" s="527"/>
      <c r="FC35" s="221"/>
      <c r="FD35" s="106"/>
      <c r="FE35" s="106"/>
      <c r="FF35" s="106"/>
      <c r="FG35" s="66"/>
      <c r="FH35" s="66"/>
      <c r="FI35" s="59" t="s">
        <v>125</v>
      </c>
      <c r="FJ35" s="1059">
        <v>9029</v>
      </c>
      <c r="FK35" s="1060">
        <v>8842</v>
      </c>
      <c r="FL35" s="901">
        <v>2.11</v>
      </c>
      <c r="FM35" s="63"/>
      <c r="FN35" s="63"/>
      <c r="FO35" s="740" t="s">
        <v>126</v>
      </c>
      <c r="FP35" s="741">
        <v>71</v>
      </c>
      <c r="FQ35" s="742">
        <v>94</v>
      </c>
      <c r="FR35" s="743">
        <v>105</v>
      </c>
      <c r="FS35" s="741">
        <v>270</v>
      </c>
      <c r="FT35" s="744">
        <v>289</v>
      </c>
      <c r="FU35" s="745">
        <v>-6.57</v>
      </c>
      <c r="FV35" s="66"/>
      <c r="FW35" s="794" t="s">
        <v>74</v>
      </c>
      <c r="FX35" s="795">
        <v>75.36</v>
      </c>
      <c r="FY35" s="796">
        <v>69.849999999999994</v>
      </c>
      <c r="FZ35" s="797">
        <v>7.89</v>
      </c>
      <c r="GA35" s="795">
        <v>61.84</v>
      </c>
      <c r="GB35" s="796">
        <v>58.47</v>
      </c>
      <c r="GC35" s="797">
        <v>5.76</v>
      </c>
      <c r="GD35" s="795">
        <v>72.459999999999994</v>
      </c>
      <c r="GE35" s="796">
        <v>67.47</v>
      </c>
      <c r="GF35" s="797">
        <v>7.4</v>
      </c>
      <c r="GG35" s="66"/>
      <c r="GH35" s="66"/>
      <c r="GI35" s="66" t="s">
        <v>59</v>
      </c>
      <c r="GJ35" s="799">
        <v>28709</v>
      </c>
      <c r="GK35" s="799">
        <v>30595</v>
      </c>
      <c r="GL35" s="799">
        <v>29883</v>
      </c>
      <c r="GM35" s="799">
        <v>89187</v>
      </c>
      <c r="GN35" s="180"/>
      <c r="GO35" s="180"/>
      <c r="GP35" s="180"/>
      <c r="GQ35" s="180"/>
      <c r="GR35" s="66"/>
      <c r="GS35" s="66"/>
      <c r="GT35" s="517"/>
      <c r="GU35" s="1061" t="s">
        <v>397</v>
      </c>
      <c r="GV35" s="1061"/>
      <c r="GW35" s="1061"/>
      <c r="GX35" s="1061"/>
      <c r="GY35" s="109"/>
      <c r="GZ35" s="109"/>
      <c r="HA35" s="109"/>
      <c r="HB35" s="109"/>
      <c r="HC35" s="109"/>
      <c r="HD35" s="109"/>
      <c r="HE35" s="109"/>
      <c r="HF35" s="102"/>
      <c r="HG35" s="102"/>
      <c r="HH35" s="787"/>
      <c r="HI35" s="1062" t="s">
        <v>22</v>
      </c>
      <c r="HJ35" s="1063"/>
      <c r="HK35" s="1063"/>
      <c r="HL35" s="1063"/>
      <c r="HM35" s="1063"/>
      <c r="HN35" s="1063"/>
      <c r="HO35" s="1063"/>
      <c r="HP35" s="1063"/>
      <c r="HQ35" s="1064"/>
      <c r="HR35" s="788" t="s">
        <v>23</v>
      </c>
      <c r="HS35" s="789" t="s">
        <v>34</v>
      </c>
      <c r="HT35" s="167"/>
      <c r="HU35" s="519"/>
      <c r="HV35" s="519"/>
      <c r="HW35" s="519"/>
      <c r="HX35" s="133"/>
      <c r="HY35" s="68"/>
      <c r="HZ35" s="68"/>
      <c r="IA35" s="68"/>
      <c r="IB35" s="65"/>
      <c r="IC35" s="533"/>
      <c r="ID35" s="530"/>
      <c r="IE35" s="7"/>
      <c r="IF35" s="527"/>
      <c r="IG35" s="221"/>
      <c r="IH35" s="106"/>
      <c r="II35" s="106"/>
      <c r="IJ35" s="106"/>
      <c r="IK35" s="66"/>
      <c r="IM35" s="59" t="s">
        <v>125</v>
      </c>
      <c r="IN35" s="1059">
        <v>27624</v>
      </c>
      <c r="IO35" s="1060">
        <v>27140</v>
      </c>
      <c r="IP35" s="901">
        <v>1.78</v>
      </c>
      <c r="IQ35" s="63"/>
      <c r="IR35" s="63"/>
      <c r="IS35" s="740" t="s">
        <v>126</v>
      </c>
      <c r="IT35" s="741">
        <v>321</v>
      </c>
      <c r="IU35" s="742">
        <v>361</v>
      </c>
      <c r="IV35" s="743">
        <v>553</v>
      </c>
      <c r="IW35" s="741">
        <v>1235</v>
      </c>
      <c r="IX35" s="744">
        <v>1255</v>
      </c>
      <c r="IY35" s="745">
        <v>-1.59</v>
      </c>
      <c r="IZ35" s="66"/>
      <c r="JA35" s="794" t="s">
        <v>74</v>
      </c>
      <c r="JB35" s="795">
        <v>211.98</v>
      </c>
      <c r="JC35" s="796">
        <v>200.42</v>
      </c>
      <c r="JD35" s="797">
        <v>5.77</v>
      </c>
      <c r="JE35" s="795">
        <v>139.58000000000001</v>
      </c>
      <c r="JF35" s="796">
        <v>138.51</v>
      </c>
      <c r="JG35" s="797">
        <v>0.77</v>
      </c>
      <c r="JH35" s="795">
        <v>195</v>
      </c>
      <c r="JI35" s="796">
        <v>186.14</v>
      </c>
      <c r="JJ35" s="797">
        <v>4.76</v>
      </c>
      <c r="JK35" s="66"/>
      <c r="JL35" s="66"/>
      <c r="JM35" s="66" t="s">
        <v>59</v>
      </c>
      <c r="JN35" s="799">
        <v>31411</v>
      </c>
      <c r="JO35" s="799">
        <v>33967</v>
      </c>
      <c r="JP35" s="799">
        <v>35722</v>
      </c>
      <c r="JQ35" s="799">
        <v>101100</v>
      </c>
      <c r="JR35" s="180"/>
      <c r="JS35" s="180"/>
      <c r="JT35" s="180"/>
      <c r="JU35" s="180"/>
      <c r="JV35" s="66"/>
      <c r="JW35" s="66"/>
      <c r="JX35" s="517"/>
      <c r="JY35" s="1061" t="s">
        <v>397</v>
      </c>
      <c r="JZ35" s="1061"/>
      <c r="KA35" s="1061"/>
      <c r="KB35" s="1061"/>
      <c r="KC35" s="109"/>
      <c r="KD35" s="109"/>
      <c r="KE35" s="109"/>
      <c r="KF35" s="109"/>
      <c r="KG35" s="109"/>
      <c r="KH35" s="109"/>
      <c r="KI35" s="109"/>
      <c r="KJ35" s="102"/>
      <c r="KK35" s="102"/>
      <c r="KL35" s="787"/>
      <c r="KM35" s="1062" t="s">
        <v>22</v>
      </c>
      <c r="KN35" s="1063"/>
      <c r="KO35" s="1063"/>
      <c r="KP35" s="1063"/>
      <c r="KQ35" s="1063"/>
      <c r="KR35" s="1063"/>
      <c r="KS35" s="1063"/>
      <c r="KT35" s="1063"/>
      <c r="KU35" s="1064"/>
      <c r="KV35" s="788" t="s">
        <v>23</v>
      </c>
      <c r="KW35" s="789" t="s">
        <v>34</v>
      </c>
      <c r="KX35" s="17"/>
      <c r="KY35" s="519"/>
      <c r="KZ35" s="519"/>
      <c r="LA35" s="519"/>
      <c r="LB35" s="133"/>
      <c r="LC35" s="68"/>
      <c r="LD35" s="68"/>
      <c r="LE35" s="68"/>
      <c r="LF35" s="65"/>
      <c r="LG35" s="533"/>
      <c r="LH35" s="530"/>
      <c r="LI35" s="7"/>
      <c r="LJ35" s="527"/>
      <c r="LK35" s="221"/>
      <c r="LL35" s="106"/>
      <c r="LM35" s="106"/>
      <c r="LN35" s="106"/>
      <c r="LO35" s="106"/>
      <c r="LQ35" s="59" t="s">
        <v>125</v>
      </c>
      <c r="LR35" s="1065">
        <v>77167</v>
      </c>
      <c r="LS35" s="1066">
        <v>75380</v>
      </c>
      <c r="LT35" s="914">
        <v>2.37</v>
      </c>
      <c r="LU35" s="63"/>
      <c r="LV35" s="63"/>
      <c r="LW35" s="740" t="s">
        <v>126</v>
      </c>
      <c r="LX35" s="57">
        <v>2984</v>
      </c>
      <c r="LY35" s="756">
        <v>3214</v>
      </c>
      <c r="LZ35" s="757">
        <v>-7.16</v>
      </c>
      <c r="MA35" s="73"/>
      <c r="MB35" s="794" t="s">
        <v>74</v>
      </c>
      <c r="MC35" s="795">
        <v>184.29</v>
      </c>
      <c r="MD35" s="796">
        <v>176.48</v>
      </c>
      <c r="ME35" s="797">
        <v>4.43</v>
      </c>
      <c r="MF35" s="795">
        <v>129.99</v>
      </c>
      <c r="MG35" s="796">
        <v>126.1</v>
      </c>
      <c r="MH35" s="797">
        <v>3.08</v>
      </c>
      <c r="MI35" s="795">
        <v>171.02</v>
      </c>
      <c r="MJ35" s="796">
        <v>164.4</v>
      </c>
      <c r="MK35" s="797">
        <v>4.03</v>
      </c>
      <c r="ML35" s="4"/>
      <c r="MM35" s="4"/>
      <c r="MN35" s="4" t="s">
        <v>59</v>
      </c>
      <c r="MO35" s="821">
        <v>108620</v>
      </c>
      <c r="MP35" s="821">
        <v>99746</v>
      </c>
      <c r="MQ35" s="821">
        <v>89187</v>
      </c>
      <c r="MR35" s="821">
        <v>101100</v>
      </c>
      <c r="MS35" s="821">
        <v>398653</v>
      </c>
      <c r="MT35" s="157"/>
      <c r="MU35" s="159"/>
      <c r="MV35" s="225"/>
      <c r="MW35" s="226"/>
      <c r="MX35" s="159"/>
      <c r="MY35" s="159"/>
      <c r="MZ35" s="517"/>
      <c r="NA35" s="1061" t="s">
        <v>397</v>
      </c>
      <c r="NB35" s="1061"/>
      <c r="NC35" s="1061"/>
      <c r="ND35" s="1061"/>
      <c r="NE35" s="585"/>
      <c r="NF35" s="585"/>
      <c r="NG35" s="585"/>
      <c r="NH35" s="585"/>
      <c r="NI35" s="585"/>
      <c r="NJ35" s="585"/>
      <c r="NK35" s="585"/>
      <c r="NL35" s="585"/>
      <c r="NM35" s="585"/>
      <c r="NN35" s="1067" t="s">
        <v>134</v>
      </c>
      <c r="NO35" s="952" t="s">
        <v>22</v>
      </c>
      <c r="NP35" s="953"/>
      <c r="NQ35" s="953"/>
      <c r="NR35" s="953"/>
      <c r="NS35" s="953"/>
      <c r="NT35" s="953"/>
      <c r="NU35" s="953"/>
      <c r="NV35" s="953"/>
      <c r="NW35" s="954"/>
      <c r="NX35" s="856" t="s">
        <v>23</v>
      </c>
      <c r="NY35" s="856" t="s">
        <v>34</v>
      </c>
    </row>
    <row r="36" spans="1:389" ht="29.25" customHeight="1" thickTop="1" thickBot="1" x14ac:dyDescent="0.3">
      <c r="A36" s="1068" t="s">
        <v>203</v>
      </c>
      <c r="B36" s="29"/>
      <c r="C36" s="29"/>
      <c r="D36" s="2"/>
      <c r="E36" s="63"/>
      <c r="F36" s="63"/>
      <c r="G36" s="740" t="s">
        <v>127</v>
      </c>
      <c r="H36" s="741">
        <v>47</v>
      </c>
      <c r="I36" s="742">
        <v>118</v>
      </c>
      <c r="J36" s="743">
        <v>58</v>
      </c>
      <c r="K36" s="741">
        <v>223</v>
      </c>
      <c r="L36" s="744">
        <v>228</v>
      </c>
      <c r="M36" s="745">
        <v>-2.19</v>
      </c>
      <c r="N36" s="66"/>
      <c r="O36" s="902" t="s">
        <v>79</v>
      </c>
      <c r="P36" s="795">
        <v>72.400000000000006</v>
      </c>
      <c r="Q36" s="796">
        <v>68.38</v>
      </c>
      <c r="R36" s="1069">
        <v>5.88</v>
      </c>
      <c r="S36" s="795">
        <v>96.33</v>
      </c>
      <c r="T36" s="796">
        <v>93.48</v>
      </c>
      <c r="U36" s="1069">
        <v>3.05</v>
      </c>
      <c r="V36" s="795">
        <v>79.209999999999994</v>
      </c>
      <c r="W36" s="796">
        <v>75.430000000000007</v>
      </c>
      <c r="X36" s="1069">
        <v>5.01</v>
      </c>
      <c r="Y36" s="66"/>
      <c r="Z36" s="66"/>
      <c r="AA36" s="66" t="s">
        <v>64</v>
      </c>
      <c r="AB36" s="799">
        <v>5353</v>
      </c>
      <c r="AC36" s="799">
        <v>4303</v>
      </c>
      <c r="AD36" s="799">
        <v>4748</v>
      </c>
      <c r="AE36" s="799">
        <v>14404</v>
      </c>
      <c r="AF36" s="180"/>
      <c r="AG36" s="180"/>
      <c r="AH36" s="180"/>
      <c r="AI36" s="180"/>
      <c r="AJ36" s="66"/>
      <c r="AK36" s="66"/>
      <c r="AL36" s="77"/>
      <c r="AM36" s="129"/>
      <c r="AN36" s="12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2"/>
      <c r="AY36" s="102"/>
      <c r="AZ36" s="824"/>
      <c r="BA36" s="825" t="s">
        <v>41</v>
      </c>
      <c r="BB36" s="826" t="s">
        <v>42</v>
      </c>
      <c r="BC36" s="827" t="s">
        <v>393</v>
      </c>
      <c r="BD36" s="1070" t="s">
        <v>394</v>
      </c>
      <c r="BE36" s="1071"/>
      <c r="BF36" s="1071"/>
      <c r="BG36" s="1071"/>
      <c r="BH36" s="1071"/>
      <c r="BI36" s="811" t="s">
        <v>49</v>
      </c>
      <c r="BJ36" s="1072"/>
      <c r="BK36" s="1073"/>
      <c r="BL36" s="167"/>
      <c r="BM36" s="519"/>
      <c r="BN36" s="519"/>
      <c r="BO36" s="519"/>
      <c r="BP36" s="30"/>
      <c r="BQ36" s="232"/>
      <c r="BR36" s="232"/>
      <c r="BS36" s="30"/>
      <c r="BT36" s="232"/>
      <c r="BU36" s="530"/>
      <c r="BV36" s="530"/>
      <c r="BW36" s="7"/>
      <c r="BX36" s="527"/>
      <c r="BY36" s="221"/>
      <c r="BZ36" s="106"/>
      <c r="CA36" s="106"/>
      <c r="CB36" s="106"/>
      <c r="CC36" s="66"/>
      <c r="CD36" s="66"/>
      <c r="CE36" s="1068" t="s">
        <v>203</v>
      </c>
      <c r="CF36" s="29"/>
      <c r="CG36" s="29"/>
      <c r="CH36" s="2"/>
      <c r="CI36" s="63"/>
      <c r="CJ36" s="63"/>
      <c r="CK36" s="740" t="s">
        <v>127</v>
      </c>
      <c r="CL36" s="741">
        <v>167</v>
      </c>
      <c r="CM36" s="742">
        <v>194</v>
      </c>
      <c r="CN36" s="743">
        <v>153</v>
      </c>
      <c r="CO36" s="741">
        <v>514</v>
      </c>
      <c r="CP36" s="744">
        <v>517</v>
      </c>
      <c r="CQ36" s="745">
        <v>-0.57999999999999996</v>
      </c>
      <c r="CR36" s="66"/>
      <c r="CS36" s="902" t="s">
        <v>79</v>
      </c>
      <c r="CT36" s="795">
        <v>243.55</v>
      </c>
      <c r="CU36" s="796">
        <v>232.55</v>
      </c>
      <c r="CV36" s="1069">
        <v>4.7300000000000004</v>
      </c>
      <c r="CW36" s="795">
        <v>104.22</v>
      </c>
      <c r="CX36" s="796">
        <v>98.62</v>
      </c>
      <c r="CY36" s="1069">
        <v>5.68</v>
      </c>
      <c r="CZ36" s="795">
        <v>210.19</v>
      </c>
      <c r="DA36" s="796">
        <v>201.15</v>
      </c>
      <c r="DB36" s="1069">
        <v>4.49</v>
      </c>
      <c r="DC36" s="66"/>
      <c r="DD36" s="66"/>
      <c r="DE36" s="66" t="s">
        <v>64</v>
      </c>
      <c r="DF36" s="799">
        <v>6684</v>
      </c>
      <c r="DG36" s="799">
        <v>5946</v>
      </c>
      <c r="DH36" s="799">
        <v>5778</v>
      </c>
      <c r="DI36" s="799">
        <v>18408</v>
      </c>
      <c r="DJ36" s="180"/>
      <c r="DK36" s="180"/>
      <c r="DL36" s="180"/>
      <c r="DM36" s="180"/>
      <c r="DN36" s="66"/>
      <c r="DO36" s="66"/>
      <c r="DP36" s="77"/>
      <c r="DQ36" s="129"/>
      <c r="DR36" s="12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2"/>
      <c r="EC36" s="102"/>
      <c r="ED36" s="824"/>
      <c r="EE36" s="825" t="s">
        <v>41</v>
      </c>
      <c r="EF36" s="826" t="s">
        <v>42</v>
      </c>
      <c r="EG36" s="827" t="s">
        <v>393</v>
      </c>
      <c r="EH36" s="806" t="s">
        <v>394</v>
      </c>
      <c r="EI36" s="804"/>
      <c r="EJ36" s="804"/>
      <c r="EK36" s="804"/>
      <c r="EL36" s="804"/>
      <c r="EM36" s="811" t="s">
        <v>49</v>
      </c>
      <c r="EN36" s="1072"/>
      <c r="EO36" s="1073"/>
      <c r="EP36" s="167"/>
      <c r="EQ36" s="519"/>
      <c r="ER36" s="519"/>
      <c r="ES36" s="519"/>
      <c r="ET36" s="30"/>
      <c r="EU36" s="232"/>
      <c r="EV36" s="232"/>
      <c r="EW36" s="30"/>
      <c r="EX36" s="232"/>
      <c r="EY36" s="530"/>
      <c r="EZ36" s="530"/>
      <c r="FA36" s="7"/>
      <c r="FB36" s="527"/>
      <c r="FC36" s="221"/>
      <c r="FD36" s="106"/>
      <c r="FE36" s="106"/>
      <c r="FF36" s="106"/>
      <c r="FG36" s="66"/>
      <c r="FH36" s="66"/>
      <c r="FI36" s="1068" t="s">
        <v>203</v>
      </c>
      <c r="FJ36" s="29"/>
      <c r="FK36" s="29"/>
      <c r="FL36" s="2"/>
      <c r="FM36" s="63"/>
      <c r="FN36" s="63"/>
      <c r="FO36" s="740" t="s">
        <v>127</v>
      </c>
      <c r="FP36" s="741">
        <v>34</v>
      </c>
      <c r="FQ36" s="742">
        <v>41</v>
      </c>
      <c r="FR36" s="743">
        <v>71</v>
      </c>
      <c r="FS36" s="741">
        <v>146</v>
      </c>
      <c r="FT36" s="744">
        <v>147</v>
      </c>
      <c r="FU36" s="745">
        <v>-0.68</v>
      </c>
      <c r="FV36" s="66"/>
      <c r="FW36" s="902" t="s">
        <v>79</v>
      </c>
      <c r="FX36" s="795">
        <v>117.62</v>
      </c>
      <c r="FY36" s="796">
        <v>112.95</v>
      </c>
      <c r="FZ36" s="1069">
        <v>4.13</v>
      </c>
      <c r="GA36" s="795">
        <v>90.26</v>
      </c>
      <c r="GB36" s="796">
        <v>86.05</v>
      </c>
      <c r="GC36" s="1069">
        <v>4.8899999999999997</v>
      </c>
      <c r="GD36" s="795">
        <v>111.74</v>
      </c>
      <c r="GE36" s="796">
        <v>107.3</v>
      </c>
      <c r="GF36" s="1069">
        <v>4.1399999999999997</v>
      </c>
      <c r="GG36" s="66"/>
      <c r="GH36" s="66"/>
      <c r="GI36" s="66" t="s">
        <v>64</v>
      </c>
      <c r="GJ36" s="799">
        <v>5299</v>
      </c>
      <c r="GK36" s="799">
        <v>5506</v>
      </c>
      <c r="GL36" s="799">
        <v>5527</v>
      </c>
      <c r="GM36" s="799">
        <v>16332</v>
      </c>
      <c r="GN36" s="180"/>
      <c r="GO36" s="180"/>
      <c r="GP36" s="180"/>
      <c r="GQ36" s="180"/>
      <c r="GR36" s="66"/>
      <c r="GS36" s="66"/>
      <c r="GT36" s="77"/>
      <c r="GU36" s="129"/>
      <c r="GV36" s="12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2"/>
      <c r="HG36" s="102"/>
      <c r="HH36" s="824"/>
      <c r="HI36" s="825" t="s">
        <v>41</v>
      </c>
      <c r="HJ36" s="826" t="s">
        <v>42</v>
      </c>
      <c r="HK36" s="827" t="s">
        <v>393</v>
      </c>
      <c r="HL36" s="813" t="s">
        <v>394</v>
      </c>
      <c r="HM36" s="814"/>
      <c r="HN36" s="814"/>
      <c r="HO36" s="814"/>
      <c r="HP36" s="814"/>
      <c r="HQ36" s="811" t="s">
        <v>49</v>
      </c>
      <c r="HR36" s="1072"/>
      <c r="HS36" s="1073"/>
      <c r="HT36" s="167"/>
      <c r="HU36" s="519"/>
      <c r="HV36" s="519"/>
      <c r="HW36" s="519"/>
      <c r="HX36" s="30"/>
      <c r="HY36" s="232"/>
      <c r="HZ36" s="232"/>
      <c r="IA36" s="30"/>
      <c r="IB36" s="232"/>
      <c r="IC36" s="530"/>
      <c r="ID36" s="530"/>
      <c r="IE36" s="7"/>
      <c r="IF36" s="527"/>
      <c r="IG36" s="221"/>
      <c r="IH36" s="106"/>
      <c r="II36" s="106"/>
      <c r="IJ36" s="106"/>
      <c r="IK36" s="66"/>
      <c r="IM36" s="1068" t="s">
        <v>203</v>
      </c>
      <c r="IN36" s="29"/>
      <c r="IO36" s="29"/>
      <c r="IP36" s="2"/>
      <c r="IQ36" s="63"/>
      <c r="IR36" s="63"/>
      <c r="IS36" s="740" t="s">
        <v>127</v>
      </c>
      <c r="IT36" s="741">
        <v>51</v>
      </c>
      <c r="IU36" s="742">
        <v>64</v>
      </c>
      <c r="IV36" s="743">
        <v>81</v>
      </c>
      <c r="IW36" s="741">
        <v>196</v>
      </c>
      <c r="IX36" s="744">
        <v>247</v>
      </c>
      <c r="IY36" s="745">
        <v>-20.65</v>
      </c>
      <c r="IZ36" s="66"/>
      <c r="JA36" s="902" t="s">
        <v>79</v>
      </c>
      <c r="JB36" s="795">
        <v>73.72</v>
      </c>
      <c r="JC36" s="796">
        <v>72.23</v>
      </c>
      <c r="JD36" s="1069">
        <v>2.06</v>
      </c>
      <c r="JE36" s="795">
        <v>55.07</v>
      </c>
      <c r="JF36" s="796">
        <v>51.48</v>
      </c>
      <c r="JG36" s="1069">
        <v>6.97</v>
      </c>
      <c r="JH36" s="795">
        <v>69.349999999999994</v>
      </c>
      <c r="JI36" s="796">
        <v>67.45</v>
      </c>
      <c r="JJ36" s="1069">
        <v>2.82</v>
      </c>
      <c r="JK36" s="66"/>
      <c r="JL36" s="66"/>
      <c r="JM36" s="66" t="s">
        <v>64</v>
      </c>
      <c r="JN36" s="799">
        <v>5696</v>
      </c>
      <c r="JO36" s="799">
        <v>5883</v>
      </c>
      <c r="JP36" s="799">
        <v>6358</v>
      </c>
      <c r="JQ36" s="799">
        <v>17937</v>
      </c>
      <c r="JR36" s="180"/>
      <c r="JS36" s="180"/>
      <c r="JT36" s="180"/>
      <c r="JU36" s="180"/>
      <c r="JV36" s="66"/>
      <c r="JW36" s="66"/>
      <c r="JX36" s="77"/>
      <c r="JY36" s="129"/>
      <c r="JZ36" s="12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2"/>
      <c r="KK36" s="102"/>
      <c r="KL36" s="824"/>
      <c r="KM36" s="825" t="s">
        <v>41</v>
      </c>
      <c r="KN36" s="826" t="s">
        <v>42</v>
      </c>
      <c r="KO36" s="827" t="s">
        <v>393</v>
      </c>
      <c r="KP36" s="816" t="s">
        <v>394</v>
      </c>
      <c r="KQ36" s="817"/>
      <c r="KR36" s="817"/>
      <c r="KS36" s="817"/>
      <c r="KT36" s="817"/>
      <c r="KU36" s="818" t="s">
        <v>49</v>
      </c>
      <c r="KV36" s="1072"/>
      <c r="KW36" s="1073"/>
      <c r="KX36" s="25"/>
      <c r="KY36" s="519"/>
      <c r="KZ36" s="519"/>
      <c r="LA36" s="519"/>
      <c r="LB36" s="30"/>
      <c r="LC36" s="232"/>
      <c r="LD36" s="232"/>
      <c r="LE36" s="30"/>
      <c r="LF36" s="232"/>
      <c r="LG36" s="530"/>
      <c r="LH36" s="530"/>
      <c r="LI36" s="7"/>
      <c r="LJ36" s="527"/>
      <c r="LK36" s="221"/>
      <c r="LL36" s="106"/>
      <c r="LM36" s="106"/>
      <c r="LN36" s="106"/>
      <c r="LO36" s="106"/>
      <c r="LQ36" s="237" t="s">
        <v>203</v>
      </c>
      <c r="LR36" s="29">
        <v>2.8316910944379603</v>
      </c>
      <c r="LS36" s="29">
        <v>2.7671177092877586</v>
      </c>
      <c r="LT36" s="2"/>
      <c r="LU36" s="63"/>
      <c r="LV36" s="63"/>
      <c r="LW36" s="740" t="s">
        <v>127</v>
      </c>
      <c r="LX36" s="57">
        <v>1079</v>
      </c>
      <c r="LY36" s="756">
        <v>1139</v>
      </c>
      <c r="LZ36" s="757">
        <v>-5.27</v>
      </c>
      <c r="MA36" s="73"/>
      <c r="MB36" s="902" t="s">
        <v>79</v>
      </c>
      <c r="MC36" s="795">
        <v>125.25</v>
      </c>
      <c r="MD36" s="796">
        <v>120.59</v>
      </c>
      <c r="ME36" s="797">
        <v>3.86</v>
      </c>
      <c r="MF36" s="795">
        <v>86.28</v>
      </c>
      <c r="MG36" s="796">
        <v>82.13</v>
      </c>
      <c r="MH36" s="797">
        <v>5.05</v>
      </c>
      <c r="MI36" s="795">
        <v>115.72</v>
      </c>
      <c r="MJ36" s="796">
        <v>111.37</v>
      </c>
      <c r="MK36" s="797">
        <v>3.91</v>
      </c>
      <c r="ML36" s="4"/>
      <c r="MM36" s="4"/>
      <c r="MN36" s="4" t="s">
        <v>64</v>
      </c>
      <c r="MO36" s="821">
        <v>14404</v>
      </c>
      <c r="MP36" s="821">
        <v>18408</v>
      </c>
      <c r="MQ36" s="821">
        <v>16332</v>
      </c>
      <c r="MR36" s="821">
        <v>17937</v>
      </c>
      <c r="MS36" s="821">
        <v>67081</v>
      </c>
      <c r="MT36" s="157"/>
      <c r="MU36" s="159"/>
      <c r="MV36" s="225"/>
      <c r="MW36" s="226"/>
      <c r="MX36" s="159"/>
      <c r="MY36" s="159"/>
      <c r="MZ36" s="159"/>
      <c r="NA36" s="585"/>
      <c r="NB36" s="585"/>
      <c r="NC36" s="585"/>
      <c r="ND36" s="585"/>
      <c r="NE36" s="585"/>
      <c r="NF36" s="585"/>
      <c r="NG36" s="585"/>
      <c r="NH36" s="585"/>
      <c r="NI36" s="585"/>
      <c r="NJ36" s="585"/>
      <c r="NK36" s="585"/>
      <c r="NL36" s="585"/>
      <c r="NM36" s="585"/>
      <c r="NN36" s="967"/>
      <c r="NO36" s="965" t="s">
        <v>41</v>
      </c>
      <c r="NP36" s="829" t="s">
        <v>42</v>
      </c>
      <c r="NQ36" s="966" t="s">
        <v>393</v>
      </c>
      <c r="NR36" s="828" t="s">
        <v>394</v>
      </c>
      <c r="NS36" s="829"/>
      <c r="NT36" s="829"/>
      <c r="NU36" s="829"/>
      <c r="NV36" s="829"/>
      <c r="NW36" s="811" t="s">
        <v>49</v>
      </c>
      <c r="NX36" s="896"/>
      <c r="NY36" s="896"/>
    </row>
    <row r="37" spans="1:389" ht="23.25" customHeight="1" thickTop="1" thickBot="1" x14ac:dyDescent="0.3">
      <c r="A37" s="104"/>
      <c r="B37" s="29"/>
      <c r="C37" s="29"/>
      <c r="D37" s="2"/>
      <c r="E37" s="63"/>
      <c r="F37" s="63"/>
      <c r="G37" s="740" t="s">
        <v>128</v>
      </c>
      <c r="H37" s="741">
        <v>13</v>
      </c>
      <c r="I37" s="742">
        <v>0</v>
      </c>
      <c r="J37" s="743">
        <v>25</v>
      </c>
      <c r="K37" s="741">
        <v>38</v>
      </c>
      <c r="L37" s="744">
        <v>37</v>
      </c>
      <c r="M37" s="745">
        <v>2.7</v>
      </c>
      <c r="N37" s="66"/>
      <c r="O37" s="922" t="s">
        <v>83</v>
      </c>
      <c r="P37" s="923">
        <v>2066.9299999999998</v>
      </c>
      <c r="Q37" s="924">
        <v>1958.6100000000001</v>
      </c>
      <c r="R37" s="925">
        <v>5.53</v>
      </c>
      <c r="S37" s="926">
        <v>1316.94</v>
      </c>
      <c r="T37" s="924">
        <v>1251.29</v>
      </c>
      <c r="U37" s="925">
        <v>5.25</v>
      </c>
      <c r="V37" s="926">
        <v>1853.2800000000002</v>
      </c>
      <c r="W37" s="924">
        <v>1760.01</v>
      </c>
      <c r="X37" s="925">
        <v>5.3</v>
      </c>
      <c r="Y37" s="66"/>
      <c r="Z37" s="66"/>
      <c r="AA37" s="66" t="s">
        <v>70</v>
      </c>
      <c r="AB37" s="799">
        <v>7665</v>
      </c>
      <c r="AC37" s="799">
        <v>7062</v>
      </c>
      <c r="AD37" s="799">
        <v>7780</v>
      </c>
      <c r="AE37" s="799">
        <v>22507</v>
      </c>
      <c r="AF37" s="180"/>
      <c r="AG37" s="180"/>
      <c r="AH37" s="180"/>
      <c r="AI37" s="180"/>
      <c r="AJ37" s="66"/>
      <c r="AK37" s="66"/>
      <c r="AL37" s="66"/>
      <c r="AM37" s="586"/>
      <c r="AN37" s="586"/>
      <c r="AO37" s="109"/>
      <c r="AP37" s="109"/>
      <c r="AQ37" s="109"/>
      <c r="AR37" s="109"/>
      <c r="AS37" s="109"/>
      <c r="AT37" s="109"/>
      <c r="AU37" s="109"/>
      <c r="AV37" s="109"/>
      <c r="AW37" s="109"/>
      <c r="AX37" s="102"/>
      <c r="AY37" s="102"/>
      <c r="AZ37" s="852" t="s">
        <v>55</v>
      </c>
      <c r="BA37" s="1009">
        <v>0</v>
      </c>
      <c r="BB37" s="848">
        <v>0</v>
      </c>
      <c r="BC37" s="848">
        <v>0</v>
      </c>
      <c r="BD37" s="847">
        <v>0</v>
      </c>
      <c r="BE37" s="848"/>
      <c r="BF37" s="848"/>
      <c r="BG37" s="848"/>
      <c r="BH37" s="848"/>
      <c r="BI37" s="849">
        <v>0</v>
      </c>
      <c r="BJ37" s="1074">
        <v>0</v>
      </c>
      <c r="BK37" s="1075">
        <v>0</v>
      </c>
      <c r="BL37" s="167"/>
      <c r="BM37" s="519"/>
      <c r="BN37" s="519"/>
      <c r="BO37" s="519"/>
      <c r="BP37" s="132"/>
      <c r="BQ37" s="140"/>
      <c r="BR37" s="140"/>
      <c r="BS37" s="140"/>
      <c r="BT37" s="578"/>
      <c r="BU37" s="530"/>
      <c r="BV37" s="530"/>
      <c r="BW37" s="7"/>
      <c r="BX37" s="527"/>
      <c r="BY37" s="221"/>
      <c r="BZ37" s="106"/>
      <c r="CA37" s="106"/>
      <c r="CB37" s="106"/>
      <c r="CC37" s="66"/>
      <c r="CD37" s="66"/>
      <c r="CE37" s="104"/>
      <c r="CF37" s="29"/>
      <c r="CG37" s="29"/>
      <c r="CH37" s="2"/>
      <c r="CI37" s="63"/>
      <c r="CJ37" s="63"/>
      <c r="CK37" s="740" t="s">
        <v>128</v>
      </c>
      <c r="CL37" s="741">
        <v>26</v>
      </c>
      <c r="CM37" s="742">
        <v>18</v>
      </c>
      <c r="CN37" s="743">
        <v>29</v>
      </c>
      <c r="CO37" s="741">
        <v>73</v>
      </c>
      <c r="CP37" s="744">
        <v>84</v>
      </c>
      <c r="CQ37" s="745">
        <v>-13.1</v>
      </c>
      <c r="CR37" s="66"/>
      <c r="CS37" s="922" t="s">
        <v>83</v>
      </c>
      <c r="CT37" s="923">
        <v>2252.1400000000003</v>
      </c>
      <c r="CU37" s="924">
        <v>2143.0400000000004</v>
      </c>
      <c r="CV37" s="925">
        <v>5.09</v>
      </c>
      <c r="CW37" s="926">
        <v>1324.7800000000002</v>
      </c>
      <c r="CX37" s="924">
        <v>1258.75</v>
      </c>
      <c r="CY37" s="925">
        <v>5.25</v>
      </c>
      <c r="CZ37" s="926">
        <v>2030.1</v>
      </c>
      <c r="DA37" s="924">
        <v>1935.7200000000003</v>
      </c>
      <c r="DB37" s="925">
        <v>4.88</v>
      </c>
      <c r="DC37" s="66"/>
      <c r="DD37" s="66"/>
      <c r="DE37" s="66" t="s">
        <v>70</v>
      </c>
      <c r="DF37" s="799">
        <v>7264</v>
      </c>
      <c r="DG37" s="799">
        <v>8102</v>
      </c>
      <c r="DH37" s="799">
        <v>6606</v>
      </c>
      <c r="DI37" s="799">
        <v>21972</v>
      </c>
      <c r="DJ37" s="180"/>
      <c r="DK37" s="180"/>
      <c r="DL37" s="180"/>
      <c r="DM37" s="180"/>
      <c r="DN37" s="66"/>
      <c r="DO37" s="66"/>
      <c r="DP37" s="66"/>
      <c r="DQ37" s="586"/>
      <c r="DR37" s="586"/>
      <c r="DS37" s="109"/>
      <c r="DT37" s="109"/>
      <c r="DU37" s="109"/>
      <c r="DV37" s="109"/>
      <c r="DW37" s="109"/>
      <c r="DX37" s="109"/>
      <c r="DY37" s="109"/>
      <c r="DZ37" s="109"/>
      <c r="EA37" s="109"/>
      <c r="EB37" s="102"/>
      <c r="EC37" s="102"/>
      <c r="ED37" s="852" t="s">
        <v>55</v>
      </c>
      <c r="EE37" s="1009">
        <v>0</v>
      </c>
      <c r="EF37" s="848">
        <v>0</v>
      </c>
      <c r="EG37" s="848">
        <v>0</v>
      </c>
      <c r="EH37" s="838">
        <v>0</v>
      </c>
      <c r="EI37" s="836"/>
      <c r="EJ37" s="837"/>
      <c r="EK37" s="837"/>
      <c r="EL37" s="837"/>
      <c r="EM37" s="849">
        <v>0</v>
      </c>
      <c r="EN37" s="1074">
        <v>0</v>
      </c>
      <c r="EO37" s="1075">
        <v>0</v>
      </c>
      <c r="EP37" s="167"/>
      <c r="EQ37" s="519"/>
      <c r="ER37" s="519"/>
      <c r="ES37" s="519"/>
      <c r="ET37" s="132"/>
      <c r="EU37" s="140"/>
      <c r="EV37" s="140"/>
      <c r="EW37" s="140"/>
      <c r="EX37" s="578"/>
      <c r="EY37" s="530"/>
      <c r="EZ37" s="530"/>
      <c r="FA37" s="7"/>
      <c r="FB37" s="527"/>
      <c r="FC37" s="221"/>
      <c r="FD37" s="106"/>
      <c r="FE37" s="106"/>
      <c r="FF37" s="106"/>
      <c r="FG37" s="66"/>
      <c r="FH37" s="66"/>
      <c r="FI37" s="104"/>
      <c r="FJ37" s="29"/>
      <c r="FK37" s="29"/>
      <c r="FL37" s="2"/>
      <c r="FM37" s="63"/>
      <c r="FN37" s="63"/>
      <c r="FO37" s="740" t="s">
        <v>128</v>
      </c>
      <c r="FP37" s="741">
        <v>12</v>
      </c>
      <c r="FQ37" s="742">
        <v>25</v>
      </c>
      <c r="FR37" s="743">
        <v>24</v>
      </c>
      <c r="FS37" s="741">
        <v>61</v>
      </c>
      <c r="FT37" s="744">
        <v>69</v>
      </c>
      <c r="FU37" s="745">
        <v>-11.59</v>
      </c>
      <c r="FV37" s="66"/>
      <c r="FW37" s="922" t="s">
        <v>83</v>
      </c>
      <c r="FX37" s="923">
        <v>2158.0700000000002</v>
      </c>
      <c r="FY37" s="924">
        <v>2023.82</v>
      </c>
      <c r="FZ37" s="925">
        <v>6.63</v>
      </c>
      <c r="GA37" s="926">
        <v>1275.98</v>
      </c>
      <c r="GB37" s="924">
        <v>1190.6299999999999</v>
      </c>
      <c r="GC37" s="925">
        <v>7.17</v>
      </c>
      <c r="GD37" s="926">
        <v>1968.53</v>
      </c>
      <c r="GE37" s="924">
        <v>1848.98</v>
      </c>
      <c r="GF37" s="925">
        <v>6.47</v>
      </c>
      <c r="GG37" s="66"/>
      <c r="GH37" s="66"/>
      <c r="GI37" s="66" t="s">
        <v>70</v>
      </c>
      <c r="GJ37" s="799">
        <v>7689</v>
      </c>
      <c r="GK37" s="799">
        <v>7148</v>
      </c>
      <c r="GL37" s="799">
        <v>8316</v>
      </c>
      <c r="GM37" s="799">
        <v>23153</v>
      </c>
      <c r="GN37" s="180"/>
      <c r="GO37" s="180"/>
      <c r="GP37" s="180"/>
      <c r="GQ37" s="180"/>
      <c r="GR37" s="66"/>
      <c r="GS37" s="66"/>
      <c r="GT37" s="66"/>
      <c r="GU37" s="586"/>
      <c r="GV37" s="586"/>
      <c r="GW37" s="109"/>
      <c r="GX37" s="109"/>
      <c r="GY37" s="109"/>
      <c r="GZ37" s="109"/>
      <c r="HA37" s="109"/>
      <c r="HB37" s="109"/>
      <c r="HC37" s="109"/>
      <c r="HD37" s="109"/>
      <c r="HE37" s="109"/>
      <c r="HF37" s="102"/>
      <c r="HG37" s="102"/>
      <c r="HH37" s="852" t="s">
        <v>55</v>
      </c>
      <c r="HI37" s="1009">
        <v>0</v>
      </c>
      <c r="HJ37" s="848">
        <v>0</v>
      </c>
      <c r="HK37" s="848">
        <v>0</v>
      </c>
      <c r="HL37" s="838">
        <v>0</v>
      </c>
      <c r="HM37" s="837"/>
      <c r="HN37" s="837"/>
      <c r="HO37" s="837"/>
      <c r="HP37" s="837"/>
      <c r="HQ37" s="849">
        <v>0</v>
      </c>
      <c r="HR37" s="1074">
        <v>0</v>
      </c>
      <c r="HS37" s="1075">
        <v>0</v>
      </c>
      <c r="HT37" s="167"/>
      <c r="HU37" s="519"/>
      <c r="HV37" s="519"/>
      <c r="HW37" s="519"/>
      <c r="HX37" s="132"/>
      <c r="HY37" s="140"/>
      <c r="HZ37" s="140"/>
      <c r="IA37" s="140"/>
      <c r="IB37" s="578"/>
      <c r="IC37" s="530"/>
      <c r="ID37" s="530"/>
      <c r="IE37" s="7"/>
      <c r="IF37" s="527"/>
      <c r="IG37" s="221"/>
      <c r="IH37" s="106"/>
      <c r="II37" s="106"/>
      <c r="IJ37" s="106"/>
      <c r="IK37" s="66"/>
      <c r="IM37" s="104"/>
      <c r="IN37" s="29"/>
      <c r="IO37" s="29"/>
      <c r="IP37" s="2"/>
      <c r="IQ37" s="63"/>
      <c r="IR37" s="63"/>
      <c r="IS37" s="740" t="s">
        <v>128</v>
      </c>
      <c r="IT37" s="741">
        <v>11</v>
      </c>
      <c r="IU37" s="742">
        <v>23</v>
      </c>
      <c r="IV37" s="743">
        <v>12</v>
      </c>
      <c r="IW37" s="741">
        <v>46</v>
      </c>
      <c r="IX37" s="744">
        <v>49</v>
      </c>
      <c r="IY37" s="745">
        <v>-6.12</v>
      </c>
      <c r="IZ37" s="66"/>
      <c r="JA37" s="922" t="s">
        <v>83</v>
      </c>
      <c r="JB37" s="923">
        <v>1970.66</v>
      </c>
      <c r="JC37" s="924">
        <v>1884.18</v>
      </c>
      <c r="JD37" s="925">
        <v>4.59</v>
      </c>
      <c r="JE37" s="926">
        <v>1157.03</v>
      </c>
      <c r="JF37" s="924">
        <v>1105.5299999999997</v>
      </c>
      <c r="JG37" s="925">
        <v>4.66</v>
      </c>
      <c r="JH37" s="926">
        <v>1779.8099999999997</v>
      </c>
      <c r="JI37" s="924">
        <v>1704.5800000000002</v>
      </c>
      <c r="JJ37" s="925">
        <v>4.41</v>
      </c>
      <c r="JK37" s="66"/>
      <c r="JL37" s="66"/>
      <c r="JM37" s="66" t="s">
        <v>70</v>
      </c>
      <c r="JN37" s="799">
        <v>6671</v>
      </c>
      <c r="JO37" s="799">
        <v>7237</v>
      </c>
      <c r="JP37" s="799">
        <v>7341</v>
      </c>
      <c r="JQ37" s="799">
        <v>21249</v>
      </c>
      <c r="JR37" s="180"/>
      <c r="JS37" s="180"/>
      <c r="JT37" s="180"/>
      <c r="JU37" s="180"/>
      <c r="JV37" s="66"/>
      <c r="JW37" s="66"/>
      <c r="JX37" s="66"/>
      <c r="JY37" s="586"/>
      <c r="JZ37" s="586"/>
      <c r="KA37" s="109"/>
      <c r="KB37" s="109"/>
      <c r="KC37" s="109"/>
      <c r="KD37" s="109"/>
      <c r="KE37" s="109"/>
      <c r="KF37" s="109"/>
      <c r="KG37" s="109"/>
      <c r="KH37" s="109"/>
      <c r="KI37" s="109"/>
      <c r="KJ37" s="102"/>
      <c r="KK37" s="102"/>
      <c r="KL37" s="852" t="s">
        <v>55</v>
      </c>
      <c r="KM37" s="1009">
        <v>0</v>
      </c>
      <c r="KN37" s="848">
        <v>0</v>
      </c>
      <c r="KO37" s="848">
        <v>0</v>
      </c>
      <c r="KP37" s="847">
        <v>0</v>
      </c>
      <c r="KQ37" s="848"/>
      <c r="KR37" s="848"/>
      <c r="KS37" s="848"/>
      <c r="KT37" s="848"/>
      <c r="KU37" s="849">
        <v>0</v>
      </c>
      <c r="KV37" s="1074">
        <v>0</v>
      </c>
      <c r="KW37" s="1075">
        <v>0</v>
      </c>
      <c r="KX37" s="532"/>
      <c r="KY37" s="519"/>
      <c r="KZ37" s="519"/>
      <c r="LA37" s="519"/>
      <c r="LB37" s="132"/>
      <c r="LC37" s="140"/>
      <c r="LD37" s="140"/>
      <c r="LE37" s="140"/>
      <c r="LF37" s="578"/>
      <c r="LG37" s="530"/>
      <c r="LH37" s="530"/>
      <c r="LI37" s="7"/>
      <c r="LJ37" s="527"/>
      <c r="LK37" s="221"/>
      <c r="LL37" s="106"/>
      <c r="LM37" s="106"/>
      <c r="LN37" s="106"/>
      <c r="LO37" s="106"/>
      <c r="LQ37" s="2"/>
      <c r="LR37" s="29">
        <v>0</v>
      </c>
      <c r="LS37" s="29">
        <v>0</v>
      </c>
      <c r="LT37" s="2"/>
      <c r="LU37" s="63"/>
      <c r="LV37" s="63"/>
      <c r="LW37" s="740" t="s">
        <v>128</v>
      </c>
      <c r="LX37" s="57">
        <v>218</v>
      </c>
      <c r="LY37" s="756">
        <v>239</v>
      </c>
      <c r="LZ37" s="757">
        <v>-8.7899999999999991</v>
      </c>
      <c r="MA37" s="73"/>
      <c r="MB37" s="930" t="s">
        <v>83</v>
      </c>
      <c r="MC37" s="923">
        <v>2102.5600000000004</v>
      </c>
      <c r="MD37" s="931">
        <v>1996.0700000000002</v>
      </c>
      <c r="ME37" s="932">
        <v>5.33</v>
      </c>
      <c r="MF37" s="923">
        <v>1269.2</v>
      </c>
      <c r="MG37" s="931">
        <v>1202.79</v>
      </c>
      <c r="MH37" s="932">
        <v>5.52</v>
      </c>
      <c r="MI37" s="923">
        <v>1898.8300000000002</v>
      </c>
      <c r="MJ37" s="931">
        <v>1805.9</v>
      </c>
      <c r="MK37" s="932">
        <v>5.15</v>
      </c>
      <c r="ML37" s="4"/>
      <c r="MM37" s="4"/>
      <c r="MN37" s="4" t="s">
        <v>70</v>
      </c>
      <c r="MO37" s="821">
        <v>22507</v>
      </c>
      <c r="MP37" s="821">
        <v>21972</v>
      </c>
      <c r="MQ37" s="821">
        <v>23153</v>
      </c>
      <c r="MR37" s="821">
        <v>21249</v>
      </c>
      <c r="MS37" s="821">
        <v>88881</v>
      </c>
      <c r="MT37" s="157"/>
      <c r="MU37" s="159"/>
      <c r="MV37" s="225"/>
      <c r="MW37" s="226"/>
      <c r="MX37" s="159"/>
      <c r="MY37" s="159"/>
      <c r="MZ37" s="159"/>
      <c r="NA37" s="585"/>
      <c r="NB37" s="585"/>
      <c r="NC37" s="585"/>
      <c r="ND37" s="585"/>
      <c r="NE37" s="585"/>
      <c r="NF37" s="585"/>
      <c r="NG37" s="585"/>
      <c r="NH37" s="585"/>
      <c r="NI37" s="585"/>
      <c r="NJ37" s="585"/>
      <c r="NK37" s="585"/>
      <c r="NL37" s="585"/>
      <c r="NM37" s="585"/>
      <c r="NN37" s="859" t="s">
        <v>138</v>
      </c>
      <c r="NO37" s="1076">
        <v>0</v>
      </c>
      <c r="NP37" s="1077">
        <v>0</v>
      </c>
      <c r="NQ37" s="1077">
        <v>0</v>
      </c>
      <c r="NR37" s="855">
        <v>0</v>
      </c>
      <c r="NS37" s="854"/>
      <c r="NT37" s="854"/>
      <c r="NU37" s="854"/>
      <c r="NV37" s="854"/>
      <c r="NW37" s="856">
        <v>0</v>
      </c>
      <c r="NX37" s="1078">
        <v>0</v>
      </c>
      <c r="NY37" s="858">
        <v>0</v>
      </c>
    </row>
    <row r="38" spans="1:389" ht="23.25" customHeight="1" thickTop="1" x14ac:dyDescent="0.25">
      <c r="A38" s="104"/>
      <c r="B38" s="2"/>
      <c r="C38" s="2"/>
      <c r="D38" s="2"/>
      <c r="E38" s="63"/>
      <c r="F38" s="63"/>
      <c r="G38" s="740" t="s">
        <v>129</v>
      </c>
      <c r="H38" s="741">
        <v>0</v>
      </c>
      <c r="I38" s="742">
        <v>3</v>
      </c>
      <c r="J38" s="743">
        <v>0</v>
      </c>
      <c r="K38" s="741">
        <v>3</v>
      </c>
      <c r="L38" s="744">
        <v>5</v>
      </c>
      <c r="M38" s="745">
        <v>-40</v>
      </c>
      <c r="N38" s="66"/>
      <c r="R38" s="2"/>
      <c r="U38" s="2"/>
      <c r="X38" s="2"/>
      <c r="Y38" s="66"/>
      <c r="Z38" s="66"/>
      <c r="AA38" s="66" t="s">
        <v>75</v>
      </c>
      <c r="AB38" s="799">
        <v>0</v>
      </c>
      <c r="AC38" s="799">
        <v>0</v>
      </c>
      <c r="AD38" s="799">
        <v>0</v>
      </c>
      <c r="AE38" s="799">
        <v>0</v>
      </c>
      <c r="AF38" s="180"/>
      <c r="AG38" s="180"/>
      <c r="AH38" s="180"/>
      <c r="AI38" s="180"/>
      <c r="AJ38" s="66"/>
      <c r="AK38" s="66"/>
      <c r="AL38" s="66"/>
      <c r="AM38" s="129"/>
      <c r="AN38" s="12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2"/>
      <c r="AY38" s="102"/>
      <c r="AZ38" s="852" t="s">
        <v>61</v>
      </c>
      <c r="BA38" s="1020">
        <v>350</v>
      </c>
      <c r="BB38" s="866">
        <v>129</v>
      </c>
      <c r="BC38" s="866">
        <v>941</v>
      </c>
      <c r="BD38" s="865">
        <v>102</v>
      </c>
      <c r="BE38" s="866"/>
      <c r="BF38" s="866"/>
      <c r="BG38" s="866"/>
      <c r="BH38" s="866"/>
      <c r="BI38" s="867">
        <v>1522</v>
      </c>
      <c r="BJ38" s="1079">
        <v>451</v>
      </c>
      <c r="BK38" s="1075">
        <v>1973</v>
      </c>
      <c r="BL38" s="167"/>
      <c r="BM38" s="519"/>
      <c r="BN38" s="519"/>
      <c r="BO38" s="519"/>
      <c r="BP38" s="30"/>
      <c r="BQ38" s="232"/>
      <c r="BR38" s="232"/>
      <c r="BS38" s="232"/>
      <c r="BT38" s="232"/>
      <c r="BU38" s="530"/>
      <c r="BV38" s="530"/>
      <c r="BW38" s="7"/>
      <c r="BX38" s="527"/>
      <c r="BY38" s="221"/>
      <c r="BZ38" s="106"/>
      <c r="CA38" s="106"/>
      <c r="CB38" s="106"/>
      <c r="CC38" s="66"/>
      <c r="CD38" s="66"/>
      <c r="CE38" s="104"/>
      <c r="CF38" s="2"/>
      <c r="CG38" s="2"/>
      <c r="CH38" s="2"/>
      <c r="CI38" s="63"/>
      <c r="CJ38" s="63"/>
      <c r="CK38" s="740" t="s">
        <v>129</v>
      </c>
      <c r="CL38" s="741">
        <v>0</v>
      </c>
      <c r="CM38" s="742">
        <v>0</v>
      </c>
      <c r="CN38" s="743">
        <v>0</v>
      </c>
      <c r="CO38" s="741">
        <v>0</v>
      </c>
      <c r="CP38" s="744">
        <v>2</v>
      </c>
      <c r="CQ38" s="745">
        <v>-100</v>
      </c>
      <c r="CR38" s="66"/>
      <c r="CV38" s="2"/>
      <c r="CY38" s="2"/>
      <c r="DB38" s="2"/>
      <c r="DC38" s="66"/>
      <c r="DD38" s="66"/>
      <c r="DE38" s="66" t="s">
        <v>75</v>
      </c>
      <c r="DF38" s="799">
        <v>0</v>
      </c>
      <c r="DG38" s="799">
        <v>0</v>
      </c>
      <c r="DH38" s="799">
        <v>0</v>
      </c>
      <c r="DI38" s="799">
        <v>0</v>
      </c>
      <c r="DJ38" s="180"/>
      <c r="DK38" s="180"/>
      <c r="DL38" s="180"/>
      <c r="DM38" s="180"/>
      <c r="DN38" s="66"/>
      <c r="DO38" s="66"/>
      <c r="DP38" s="66"/>
      <c r="DQ38" s="129"/>
      <c r="DR38" s="12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2"/>
      <c r="EC38" s="102"/>
      <c r="ED38" s="852" t="s">
        <v>61</v>
      </c>
      <c r="EE38" s="1020">
        <v>769</v>
      </c>
      <c r="EF38" s="866">
        <v>38</v>
      </c>
      <c r="EG38" s="866">
        <v>1297</v>
      </c>
      <c r="EH38" s="862">
        <v>69</v>
      </c>
      <c r="EI38" s="860"/>
      <c r="EJ38" s="861"/>
      <c r="EK38" s="861"/>
      <c r="EL38" s="861"/>
      <c r="EM38" s="867">
        <v>2173</v>
      </c>
      <c r="EN38" s="1079">
        <v>780</v>
      </c>
      <c r="EO38" s="1075">
        <v>2953</v>
      </c>
      <c r="EP38" s="167"/>
      <c r="EQ38" s="519"/>
      <c r="ER38" s="519"/>
      <c r="ES38" s="519"/>
      <c r="ET38" s="30"/>
      <c r="EU38" s="232"/>
      <c r="EV38" s="232"/>
      <c r="EW38" s="232"/>
      <c r="EX38" s="232"/>
      <c r="EY38" s="530"/>
      <c r="EZ38" s="530"/>
      <c r="FA38" s="7"/>
      <c r="FB38" s="527"/>
      <c r="FC38" s="221"/>
      <c r="FD38" s="106"/>
      <c r="FE38" s="106"/>
      <c r="FF38" s="106"/>
      <c r="FG38" s="66"/>
      <c r="FH38" s="66"/>
      <c r="FI38" s="104"/>
      <c r="FJ38" s="2"/>
      <c r="FK38" s="2"/>
      <c r="FL38" s="2"/>
      <c r="FM38" s="63"/>
      <c r="FN38" s="63"/>
      <c r="FO38" s="740" t="s">
        <v>129</v>
      </c>
      <c r="FP38" s="741">
        <v>0</v>
      </c>
      <c r="FQ38" s="742">
        <v>1</v>
      </c>
      <c r="FR38" s="743">
        <v>6</v>
      </c>
      <c r="FS38" s="741">
        <v>7</v>
      </c>
      <c r="FT38" s="744">
        <v>14</v>
      </c>
      <c r="FU38" s="745">
        <v>-50</v>
      </c>
      <c r="FV38" s="66"/>
      <c r="FZ38" s="2"/>
      <c r="GC38" s="2"/>
      <c r="GF38" s="2"/>
      <c r="GG38" s="66"/>
      <c r="GH38" s="66"/>
      <c r="GI38" s="66" t="s">
        <v>75</v>
      </c>
      <c r="GJ38" s="799">
        <v>0</v>
      </c>
      <c r="GK38" s="799">
        <v>0</v>
      </c>
      <c r="GL38" s="799">
        <v>0</v>
      </c>
      <c r="GM38" s="799">
        <v>0</v>
      </c>
      <c r="GN38" s="180"/>
      <c r="GO38" s="180"/>
      <c r="GP38" s="180"/>
      <c r="GQ38" s="180"/>
      <c r="GR38" s="66"/>
      <c r="GS38" s="66"/>
      <c r="GT38" s="66"/>
      <c r="GU38" s="129"/>
      <c r="GV38" s="12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2"/>
      <c r="HG38" s="102"/>
      <c r="HH38" s="852" t="s">
        <v>61</v>
      </c>
      <c r="HI38" s="1020">
        <v>692</v>
      </c>
      <c r="HJ38" s="866">
        <v>35</v>
      </c>
      <c r="HK38" s="866">
        <v>355</v>
      </c>
      <c r="HL38" s="862">
        <v>88</v>
      </c>
      <c r="HM38" s="861"/>
      <c r="HN38" s="861"/>
      <c r="HO38" s="861"/>
      <c r="HP38" s="861"/>
      <c r="HQ38" s="867">
        <v>1170</v>
      </c>
      <c r="HR38" s="1079">
        <v>817</v>
      </c>
      <c r="HS38" s="1075">
        <v>1987</v>
      </c>
      <c r="HT38" s="167"/>
      <c r="HU38" s="519"/>
      <c r="HV38" s="519"/>
      <c r="HW38" s="519"/>
      <c r="HX38" s="30"/>
      <c r="HY38" s="232"/>
      <c r="HZ38" s="232"/>
      <c r="IA38" s="232"/>
      <c r="IB38" s="232"/>
      <c r="IC38" s="530"/>
      <c r="ID38" s="530"/>
      <c r="IE38" s="7"/>
      <c r="IF38" s="527"/>
      <c r="IG38" s="221"/>
      <c r="IH38" s="106"/>
      <c r="II38" s="106"/>
      <c r="IJ38" s="106"/>
      <c r="IK38" s="66"/>
      <c r="IM38" s="104"/>
      <c r="IN38" s="2"/>
      <c r="IO38" s="2"/>
      <c r="IP38" s="2"/>
      <c r="IQ38" s="63"/>
      <c r="IR38" s="63"/>
      <c r="IS38" s="740" t="s">
        <v>129</v>
      </c>
      <c r="IT38" s="741">
        <v>0</v>
      </c>
      <c r="IU38" s="742">
        <v>0</v>
      </c>
      <c r="IV38" s="743">
        <v>0</v>
      </c>
      <c r="IW38" s="741">
        <v>0</v>
      </c>
      <c r="IX38" s="744">
        <v>0</v>
      </c>
      <c r="IY38" s="745">
        <v>0</v>
      </c>
      <c r="IZ38" s="66"/>
      <c r="JD38" s="2"/>
      <c r="JG38" s="2"/>
      <c r="JJ38" s="2"/>
      <c r="JK38" s="66"/>
      <c r="JL38" s="66"/>
      <c r="JM38" s="66" t="s">
        <v>75</v>
      </c>
      <c r="JN38" s="799">
        <v>0</v>
      </c>
      <c r="JO38" s="799">
        <v>0</v>
      </c>
      <c r="JP38" s="799">
        <v>0</v>
      </c>
      <c r="JQ38" s="799">
        <v>0</v>
      </c>
      <c r="JR38" s="180"/>
      <c r="JS38" s="180"/>
      <c r="JT38" s="180"/>
      <c r="JU38" s="180"/>
      <c r="JV38" s="66"/>
      <c r="JW38" s="66"/>
      <c r="JX38" s="66"/>
      <c r="JY38" s="129"/>
      <c r="JZ38" s="12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2"/>
      <c r="KK38" s="102"/>
      <c r="KL38" s="852" t="s">
        <v>61</v>
      </c>
      <c r="KM38" s="1020">
        <v>585</v>
      </c>
      <c r="KN38" s="866">
        <v>32</v>
      </c>
      <c r="KO38" s="866">
        <v>1122</v>
      </c>
      <c r="KP38" s="865">
        <v>99</v>
      </c>
      <c r="KQ38" s="866"/>
      <c r="KR38" s="866"/>
      <c r="KS38" s="866"/>
      <c r="KT38" s="866"/>
      <c r="KU38" s="867">
        <v>1838</v>
      </c>
      <c r="KV38" s="1079">
        <v>1282</v>
      </c>
      <c r="KW38" s="1075">
        <v>3120</v>
      </c>
      <c r="KX38" s="532"/>
      <c r="KY38" s="519"/>
      <c r="KZ38" s="519"/>
      <c r="LA38" s="519"/>
      <c r="LB38" s="30"/>
      <c r="LC38" s="232"/>
      <c r="LD38" s="232"/>
      <c r="LE38" s="232"/>
      <c r="LF38" s="232"/>
      <c r="LG38" s="530"/>
      <c r="LH38" s="530"/>
      <c r="LI38" s="7"/>
      <c r="LJ38" s="527"/>
      <c r="LK38" s="221"/>
      <c r="LL38" s="106"/>
      <c r="LM38" s="106"/>
      <c r="LN38" s="106"/>
      <c r="LO38" s="106"/>
      <c r="LQ38" s="2"/>
      <c r="LR38" s="2"/>
      <c r="LS38" s="2"/>
      <c r="LT38" s="2"/>
      <c r="LU38" s="63"/>
      <c r="LV38" s="63"/>
      <c r="LW38" s="740" t="s">
        <v>129</v>
      </c>
      <c r="LX38" s="57">
        <v>10</v>
      </c>
      <c r="LY38" s="756">
        <v>21</v>
      </c>
      <c r="LZ38" s="757">
        <v>-52.38</v>
      </c>
      <c r="MA38" s="73"/>
      <c r="MB38" s="2"/>
      <c r="MC38" s="2"/>
      <c r="MD38" s="21"/>
      <c r="ME38" s="2"/>
      <c r="MF38" s="2"/>
      <c r="MG38" s="21"/>
      <c r="MH38" s="2"/>
      <c r="MI38" s="2"/>
      <c r="MJ38" s="21"/>
      <c r="MK38" s="2"/>
      <c r="ML38" s="4"/>
      <c r="MM38" s="4"/>
      <c r="MN38" s="4" t="s">
        <v>75</v>
      </c>
      <c r="MO38" s="821">
        <v>0</v>
      </c>
      <c r="MP38" s="821">
        <v>0</v>
      </c>
      <c r="MQ38" s="821">
        <v>0</v>
      </c>
      <c r="MR38" s="821">
        <v>0</v>
      </c>
      <c r="MS38" s="821">
        <v>0</v>
      </c>
      <c r="MT38" s="157"/>
      <c r="MU38" s="159"/>
      <c r="MV38" s="225"/>
      <c r="MW38" s="226"/>
      <c r="MX38" s="159"/>
      <c r="MY38" s="159"/>
      <c r="MZ38" s="159"/>
      <c r="NA38" s="585"/>
      <c r="NB38" s="585"/>
      <c r="NC38" s="585"/>
      <c r="ND38" s="585"/>
      <c r="NE38" s="585"/>
      <c r="NF38" s="585"/>
      <c r="NG38" s="585"/>
      <c r="NH38" s="585"/>
      <c r="NI38" s="585"/>
      <c r="NJ38" s="585"/>
      <c r="NK38" s="585"/>
      <c r="NL38" s="585"/>
      <c r="NM38" s="585"/>
      <c r="NN38" s="859" t="s">
        <v>61</v>
      </c>
      <c r="NO38" s="1080">
        <v>2396</v>
      </c>
      <c r="NP38" s="1081">
        <v>234</v>
      </c>
      <c r="NQ38" s="1081">
        <v>3715</v>
      </c>
      <c r="NR38" s="870">
        <v>358</v>
      </c>
      <c r="NS38" s="869"/>
      <c r="NT38" s="869"/>
      <c r="NU38" s="869"/>
      <c r="NV38" s="869"/>
      <c r="NW38" s="871">
        <v>6703</v>
      </c>
      <c r="NX38" s="1082">
        <v>3330</v>
      </c>
      <c r="NY38" s="873">
        <v>10033</v>
      </c>
    </row>
    <row r="39" spans="1:389" ht="23.25" customHeight="1" x14ac:dyDescent="0.25">
      <c r="A39" s="104"/>
      <c r="B39" s="31"/>
      <c r="C39" s="31"/>
      <c r="D39" s="32"/>
      <c r="E39" s="63"/>
      <c r="F39" s="63"/>
      <c r="G39" s="740" t="s">
        <v>130</v>
      </c>
      <c r="H39" s="741">
        <v>2</v>
      </c>
      <c r="I39" s="742">
        <v>0</v>
      </c>
      <c r="J39" s="743">
        <v>0</v>
      </c>
      <c r="K39" s="741">
        <v>2</v>
      </c>
      <c r="L39" s="744">
        <v>4</v>
      </c>
      <c r="M39" s="745">
        <v>-50</v>
      </c>
      <c r="N39" s="66"/>
      <c r="R39" s="2"/>
      <c r="U39" s="2"/>
      <c r="X39" s="2"/>
      <c r="Y39" s="66"/>
      <c r="Z39" s="66"/>
      <c r="AA39" s="66" t="s">
        <v>80</v>
      </c>
      <c r="AB39" s="799">
        <v>15463</v>
      </c>
      <c r="AC39" s="799">
        <v>14863</v>
      </c>
      <c r="AD39" s="799">
        <v>14306</v>
      </c>
      <c r="AE39" s="799">
        <v>44632</v>
      </c>
      <c r="AF39" s="180"/>
      <c r="AG39" s="180"/>
      <c r="AH39" s="180"/>
      <c r="AI39" s="180"/>
      <c r="AJ39" s="66"/>
      <c r="AK39" s="66"/>
      <c r="AL39" s="66"/>
      <c r="AM39" s="129"/>
      <c r="AN39" s="12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2"/>
      <c r="AY39" s="102"/>
      <c r="AZ39" s="852" t="s">
        <v>66</v>
      </c>
      <c r="BA39" s="1020">
        <v>13695</v>
      </c>
      <c r="BB39" s="866">
        <v>258</v>
      </c>
      <c r="BC39" s="866">
        <v>11132</v>
      </c>
      <c r="BD39" s="865">
        <v>1522</v>
      </c>
      <c r="BE39" s="866"/>
      <c r="BF39" s="866"/>
      <c r="BG39" s="866"/>
      <c r="BH39" s="866"/>
      <c r="BI39" s="867">
        <v>26607</v>
      </c>
      <c r="BJ39" s="1079">
        <v>50953</v>
      </c>
      <c r="BK39" s="1075">
        <v>77560</v>
      </c>
      <c r="BL39" s="167"/>
      <c r="BM39" s="519"/>
      <c r="BN39" s="519"/>
      <c r="BO39" s="519"/>
      <c r="BP39" s="30"/>
      <c r="BQ39" s="232"/>
      <c r="BR39" s="232"/>
      <c r="BS39" s="232"/>
      <c r="BT39" s="232"/>
      <c r="BU39" s="530"/>
      <c r="BV39" s="530"/>
      <c r="BW39" s="7"/>
      <c r="BX39" s="527"/>
      <c r="BY39" s="221"/>
      <c r="BZ39" s="106"/>
      <c r="CA39" s="106"/>
      <c r="CB39" s="106"/>
      <c r="CC39" s="66"/>
      <c r="CD39" s="66"/>
      <c r="CE39" s="104"/>
      <c r="CF39" s="31"/>
      <c r="CG39" s="31"/>
      <c r="CH39" s="32"/>
      <c r="CI39" s="63"/>
      <c r="CJ39" s="63"/>
      <c r="CK39" s="740" t="s">
        <v>130</v>
      </c>
      <c r="CL39" s="741">
        <v>0</v>
      </c>
      <c r="CM39" s="742">
        <v>0</v>
      </c>
      <c r="CN39" s="743">
        <v>0</v>
      </c>
      <c r="CO39" s="741">
        <v>0</v>
      </c>
      <c r="CP39" s="744">
        <v>0</v>
      </c>
      <c r="CQ39" s="745">
        <v>0</v>
      </c>
      <c r="CR39" s="66"/>
      <c r="CV39" s="2"/>
      <c r="CY39" s="2"/>
      <c r="DB39" s="2"/>
      <c r="DC39" s="66"/>
      <c r="DD39" s="66"/>
      <c r="DE39" s="66" t="s">
        <v>80</v>
      </c>
      <c r="DF39" s="799">
        <v>14033</v>
      </c>
      <c r="DG39" s="799">
        <v>12660</v>
      </c>
      <c r="DH39" s="799">
        <v>9743</v>
      </c>
      <c r="DI39" s="799">
        <v>36436</v>
      </c>
      <c r="DJ39" s="180"/>
      <c r="DK39" s="180"/>
      <c r="DL39" s="180"/>
      <c r="DM39" s="180"/>
      <c r="DN39" s="66"/>
      <c r="DO39" s="66"/>
      <c r="DP39" s="66"/>
      <c r="DQ39" s="129"/>
      <c r="DR39" s="12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2"/>
      <c r="EC39" s="102"/>
      <c r="ED39" s="852" t="s">
        <v>66</v>
      </c>
      <c r="EE39" s="1020">
        <v>30743</v>
      </c>
      <c r="EF39" s="866">
        <v>229</v>
      </c>
      <c r="EG39" s="866">
        <v>31892</v>
      </c>
      <c r="EH39" s="862">
        <v>538</v>
      </c>
      <c r="EI39" s="860"/>
      <c r="EJ39" s="861"/>
      <c r="EK39" s="861"/>
      <c r="EL39" s="861"/>
      <c r="EM39" s="867">
        <v>63402</v>
      </c>
      <c r="EN39" s="1079">
        <v>16283</v>
      </c>
      <c r="EO39" s="1075">
        <v>79685</v>
      </c>
      <c r="EP39" s="167"/>
      <c r="EQ39" s="519"/>
      <c r="ER39" s="519"/>
      <c r="ES39" s="519"/>
      <c r="ET39" s="30"/>
      <c r="EU39" s="232"/>
      <c r="EV39" s="232"/>
      <c r="EW39" s="232"/>
      <c r="EX39" s="232"/>
      <c r="EY39" s="530"/>
      <c r="EZ39" s="530"/>
      <c r="FA39" s="7"/>
      <c r="FB39" s="527"/>
      <c r="FC39" s="221"/>
      <c r="FD39" s="106"/>
      <c r="FE39" s="106"/>
      <c r="FF39" s="106"/>
      <c r="FG39" s="66"/>
      <c r="FH39" s="66"/>
      <c r="FI39" s="104"/>
      <c r="FJ39" s="31"/>
      <c r="FK39" s="31"/>
      <c r="FL39" s="32"/>
      <c r="FM39" s="63"/>
      <c r="FN39" s="63"/>
      <c r="FO39" s="740" t="s">
        <v>130</v>
      </c>
      <c r="FP39" s="741">
        <v>0</v>
      </c>
      <c r="FQ39" s="742">
        <v>0</v>
      </c>
      <c r="FR39" s="743">
        <v>0</v>
      </c>
      <c r="FS39" s="741">
        <v>0</v>
      </c>
      <c r="FT39" s="744">
        <v>12</v>
      </c>
      <c r="FU39" s="745">
        <v>-100</v>
      </c>
      <c r="FV39" s="66"/>
      <c r="FZ39" s="2"/>
      <c r="GC39" s="2"/>
      <c r="GF39" s="2"/>
      <c r="GG39" s="66"/>
      <c r="GH39" s="66"/>
      <c r="GI39" s="66" t="s">
        <v>80</v>
      </c>
      <c r="GJ39" s="799">
        <v>9397</v>
      </c>
      <c r="GK39" s="799">
        <v>10844</v>
      </c>
      <c r="GL39" s="799">
        <v>9815</v>
      </c>
      <c r="GM39" s="799">
        <v>30056</v>
      </c>
      <c r="GN39" s="180"/>
      <c r="GO39" s="180"/>
      <c r="GP39" s="180"/>
      <c r="GQ39" s="180"/>
      <c r="GR39" s="66"/>
      <c r="GS39" s="66"/>
      <c r="GT39" s="66"/>
      <c r="GU39" s="129"/>
      <c r="GV39" s="12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2"/>
      <c r="HG39" s="102"/>
      <c r="HH39" s="852" t="s">
        <v>66</v>
      </c>
      <c r="HI39" s="1020">
        <v>30961</v>
      </c>
      <c r="HJ39" s="866">
        <v>176</v>
      </c>
      <c r="HK39" s="866">
        <v>36358</v>
      </c>
      <c r="HL39" s="862">
        <v>529</v>
      </c>
      <c r="HM39" s="861"/>
      <c r="HN39" s="861"/>
      <c r="HO39" s="861"/>
      <c r="HP39" s="861"/>
      <c r="HQ39" s="867">
        <v>68024</v>
      </c>
      <c r="HR39" s="1079">
        <v>22265</v>
      </c>
      <c r="HS39" s="1075">
        <v>90289</v>
      </c>
      <c r="HT39" s="167"/>
      <c r="HU39" s="519"/>
      <c r="HV39" s="519"/>
      <c r="HW39" s="519"/>
      <c r="HX39" s="30"/>
      <c r="HY39" s="232"/>
      <c r="HZ39" s="232"/>
      <c r="IA39" s="232"/>
      <c r="IB39" s="232"/>
      <c r="IC39" s="530"/>
      <c r="ID39" s="530"/>
      <c r="IE39" s="7"/>
      <c r="IF39" s="527"/>
      <c r="IG39" s="221"/>
      <c r="IH39" s="106"/>
      <c r="II39" s="106"/>
      <c r="IJ39" s="106"/>
      <c r="IK39" s="66"/>
      <c r="IM39" s="104"/>
      <c r="IN39" s="31"/>
      <c r="IO39" s="31"/>
      <c r="IP39" s="32"/>
      <c r="IQ39" s="63"/>
      <c r="IR39" s="63"/>
      <c r="IS39" s="740" t="s">
        <v>130</v>
      </c>
      <c r="IT39" s="741">
        <v>0</v>
      </c>
      <c r="IU39" s="742">
        <v>1</v>
      </c>
      <c r="IV39" s="743">
        <v>8</v>
      </c>
      <c r="IW39" s="741">
        <v>9</v>
      </c>
      <c r="IX39" s="744">
        <v>12</v>
      </c>
      <c r="IY39" s="745">
        <v>-25</v>
      </c>
      <c r="IZ39" s="66"/>
      <c r="JD39" s="2"/>
      <c r="JG39" s="2"/>
      <c r="JJ39" s="2"/>
      <c r="JK39" s="66"/>
      <c r="JL39" s="66"/>
      <c r="JM39" s="66" t="s">
        <v>80</v>
      </c>
      <c r="JN39" s="799">
        <v>12331</v>
      </c>
      <c r="JO39" s="799">
        <v>12605</v>
      </c>
      <c r="JP39" s="799">
        <v>13552</v>
      </c>
      <c r="JQ39" s="799">
        <v>38488</v>
      </c>
      <c r="JR39" s="180"/>
      <c r="JS39" s="180"/>
      <c r="JT39" s="180"/>
      <c r="JU39" s="180"/>
      <c r="JV39" s="66"/>
      <c r="JW39" s="66"/>
      <c r="JX39" s="66"/>
      <c r="JY39" s="129"/>
      <c r="JZ39" s="12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2"/>
      <c r="KK39" s="102"/>
      <c r="KL39" s="852" t="s">
        <v>66</v>
      </c>
      <c r="KM39" s="1020">
        <v>33254</v>
      </c>
      <c r="KN39" s="866">
        <v>265</v>
      </c>
      <c r="KO39" s="866">
        <v>35607</v>
      </c>
      <c r="KP39" s="865">
        <v>1070</v>
      </c>
      <c r="KQ39" s="866"/>
      <c r="KR39" s="866"/>
      <c r="KS39" s="866"/>
      <c r="KT39" s="866"/>
      <c r="KU39" s="867">
        <v>70196</v>
      </c>
      <c r="KV39" s="1079">
        <v>23337</v>
      </c>
      <c r="KW39" s="1075">
        <v>93533</v>
      </c>
      <c r="KX39" s="532"/>
      <c r="KY39" s="519"/>
      <c r="KZ39" s="519"/>
      <c r="LA39" s="519"/>
      <c r="LB39" s="30"/>
      <c r="LC39" s="232"/>
      <c r="LD39" s="232"/>
      <c r="LE39" s="232"/>
      <c r="LF39" s="232"/>
      <c r="LG39" s="530"/>
      <c r="LH39" s="530"/>
      <c r="LI39" s="7"/>
      <c r="LJ39" s="527"/>
      <c r="LK39" s="221"/>
      <c r="LL39" s="106"/>
      <c r="LM39" s="106"/>
      <c r="LN39" s="106"/>
      <c r="LO39" s="106"/>
      <c r="LQ39" s="2"/>
      <c r="LR39" s="31"/>
      <c r="LS39" s="31"/>
      <c r="LT39" s="2"/>
      <c r="LU39" s="63"/>
      <c r="LV39" s="63"/>
      <c r="LW39" s="740" t="s">
        <v>130</v>
      </c>
      <c r="LX39" s="57">
        <v>11</v>
      </c>
      <c r="LY39" s="756">
        <v>28</v>
      </c>
      <c r="LZ39" s="757">
        <v>-60.71</v>
      </c>
      <c r="MA39" s="73"/>
      <c r="MB39" s="2"/>
      <c r="MC39" s="2"/>
      <c r="MD39" s="21"/>
      <c r="ME39" s="2"/>
      <c r="MF39" s="2"/>
      <c r="MG39" s="21"/>
      <c r="MH39" s="2"/>
      <c r="MI39" s="2"/>
      <c r="MJ39" s="21"/>
      <c r="MK39" s="2"/>
      <c r="ML39" s="4"/>
      <c r="MM39" s="4"/>
      <c r="MN39" s="4" t="s">
        <v>80</v>
      </c>
      <c r="MO39" s="821">
        <v>44632</v>
      </c>
      <c r="MP39" s="821">
        <v>36436</v>
      </c>
      <c r="MQ39" s="821">
        <v>30056</v>
      </c>
      <c r="MR39" s="821">
        <v>38488</v>
      </c>
      <c r="MS39" s="821">
        <v>149612</v>
      </c>
      <c r="MT39" s="157"/>
      <c r="MU39" s="159"/>
      <c r="MV39" s="225"/>
      <c r="MW39" s="226"/>
      <c r="MX39" s="159"/>
      <c r="MY39" s="159"/>
      <c r="MZ39" s="159"/>
      <c r="NA39" s="585"/>
      <c r="NB39" s="585"/>
      <c r="NC39" s="585"/>
      <c r="ND39" s="585"/>
      <c r="NE39" s="585"/>
      <c r="NF39" s="585"/>
      <c r="NG39" s="585"/>
      <c r="NH39" s="585"/>
      <c r="NI39" s="585"/>
      <c r="NJ39" s="585"/>
      <c r="NK39" s="585"/>
      <c r="NL39" s="585"/>
      <c r="NM39" s="585"/>
      <c r="NN39" s="859" t="s">
        <v>139</v>
      </c>
      <c r="NO39" s="1080">
        <v>108653</v>
      </c>
      <c r="NP39" s="1081">
        <v>928</v>
      </c>
      <c r="NQ39" s="1081">
        <v>114989</v>
      </c>
      <c r="NR39" s="870">
        <v>3659</v>
      </c>
      <c r="NS39" s="869"/>
      <c r="NT39" s="869"/>
      <c r="NU39" s="869"/>
      <c r="NV39" s="869"/>
      <c r="NW39" s="871">
        <v>228229</v>
      </c>
      <c r="NX39" s="1082">
        <v>112838</v>
      </c>
      <c r="NY39" s="873">
        <v>341067</v>
      </c>
    </row>
    <row r="40" spans="1:389" ht="23.25" customHeight="1" x14ac:dyDescent="0.25">
      <c r="A40" s="587"/>
      <c r="B40" s="31"/>
      <c r="C40" s="31"/>
      <c r="D40" s="33"/>
      <c r="E40" s="63"/>
      <c r="F40" s="63"/>
      <c r="G40" s="740" t="s">
        <v>131</v>
      </c>
      <c r="H40" s="741">
        <v>4</v>
      </c>
      <c r="I40" s="742">
        <v>0</v>
      </c>
      <c r="J40" s="743">
        <v>0</v>
      </c>
      <c r="K40" s="741">
        <v>4</v>
      </c>
      <c r="L40" s="744">
        <v>9</v>
      </c>
      <c r="M40" s="745">
        <v>-55.56</v>
      </c>
      <c r="N40" s="66"/>
      <c r="R40" s="2"/>
      <c r="U40" s="2"/>
      <c r="X40" s="2"/>
      <c r="Y40" s="66"/>
      <c r="Z40" s="66"/>
      <c r="AA40" s="66" t="s">
        <v>84</v>
      </c>
      <c r="AB40" s="799">
        <v>9978</v>
      </c>
      <c r="AC40" s="799">
        <v>8331</v>
      </c>
      <c r="AD40" s="799">
        <v>8768</v>
      </c>
      <c r="AE40" s="799">
        <v>27077</v>
      </c>
      <c r="AF40" s="180"/>
      <c r="AG40" s="180"/>
      <c r="AH40" s="180"/>
      <c r="AI40" s="180"/>
      <c r="AJ40" s="66"/>
      <c r="AK40" s="66"/>
      <c r="AL40" s="66"/>
      <c r="AM40" s="520"/>
      <c r="AN40" s="520"/>
      <c r="AO40" s="34"/>
      <c r="AP40" s="520"/>
      <c r="AQ40" s="520"/>
      <c r="AR40" s="520"/>
      <c r="AS40" s="520"/>
      <c r="AT40" s="520"/>
      <c r="AU40" s="520"/>
      <c r="AV40" s="109"/>
      <c r="AW40" s="109"/>
      <c r="AX40" s="102"/>
      <c r="AY40" s="102"/>
      <c r="AZ40" s="852" t="s">
        <v>72</v>
      </c>
      <c r="BA40" s="1020">
        <v>94575</v>
      </c>
      <c r="BB40" s="866">
        <v>517</v>
      </c>
      <c r="BC40" s="866">
        <v>126466</v>
      </c>
      <c r="BD40" s="865">
        <v>9102</v>
      </c>
      <c r="BE40" s="866"/>
      <c r="BF40" s="866"/>
      <c r="BG40" s="866"/>
      <c r="BH40" s="866"/>
      <c r="BI40" s="867">
        <v>230660</v>
      </c>
      <c r="BJ40" s="1079">
        <v>149259</v>
      </c>
      <c r="BK40" s="1075">
        <v>379919</v>
      </c>
      <c r="BL40" s="167"/>
      <c r="BM40" s="519"/>
      <c r="BN40" s="519"/>
      <c r="BO40" s="519"/>
      <c r="BP40" s="30"/>
      <c r="BQ40" s="232"/>
      <c r="BR40" s="232"/>
      <c r="BS40" s="232"/>
      <c r="BT40" s="232"/>
      <c r="BU40" s="530"/>
      <c r="BV40" s="530"/>
      <c r="BW40" s="7"/>
      <c r="BX40" s="527"/>
      <c r="BY40" s="221"/>
      <c r="BZ40" s="106"/>
      <c r="CA40" s="106"/>
      <c r="CB40" s="106"/>
      <c r="CC40" s="66"/>
      <c r="CD40" s="66"/>
      <c r="CE40" s="587"/>
      <c r="CF40" s="31"/>
      <c r="CG40" s="31"/>
      <c r="CH40" s="33"/>
      <c r="CI40" s="63"/>
      <c r="CJ40" s="63"/>
      <c r="CK40" s="740" t="s">
        <v>131</v>
      </c>
      <c r="CL40" s="741">
        <v>0</v>
      </c>
      <c r="CM40" s="742">
        <v>4</v>
      </c>
      <c r="CN40" s="743">
        <v>0</v>
      </c>
      <c r="CO40" s="741">
        <v>4</v>
      </c>
      <c r="CP40" s="744">
        <v>5</v>
      </c>
      <c r="CQ40" s="745">
        <v>-20</v>
      </c>
      <c r="CR40" s="66"/>
      <c r="CV40" s="2"/>
      <c r="CY40" s="2"/>
      <c r="DB40" s="2"/>
      <c r="DC40" s="66"/>
      <c r="DD40" s="66"/>
      <c r="DE40" s="66" t="s">
        <v>84</v>
      </c>
      <c r="DF40" s="799">
        <v>8237</v>
      </c>
      <c r="DG40" s="799">
        <v>7891</v>
      </c>
      <c r="DH40" s="799">
        <v>6802</v>
      </c>
      <c r="DI40" s="799">
        <v>22930</v>
      </c>
      <c r="DJ40" s="180"/>
      <c r="DK40" s="180"/>
      <c r="DL40" s="180"/>
      <c r="DM40" s="180"/>
      <c r="DN40" s="66"/>
      <c r="DO40" s="66"/>
      <c r="DP40" s="66"/>
      <c r="DQ40" s="520"/>
      <c r="DR40" s="520"/>
      <c r="DS40" s="34"/>
      <c r="DT40" s="520"/>
      <c r="DU40" s="520"/>
      <c r="DV40" s="520"/>
      <c r="DW40" s="520"/>
      <c r="DX40" s="520"/>
      <c r="DY40" s="520"/>
      <c r="DZ40" s="109"/>
      <c r="EA40" s="109"/>
      <c r="EB40" s="102"/>
      <c r="EC40" s="102"/>
      <c r="ED40" s="852" t="s">
        <v>72</v>
      </c>
      <c r="EE40" s="1020">
        <v>68234</v>
      </c>
      <c r="EF40" s="866">
        <v>628</v>
      </c>
      <c r="EG40" s="866">
        <v>133818</v>
      </c>
      <c r="EH40" s="862">
        <v>1036</v>
      </c>
      <c r="EI40" s="860"/>
      <c r="EJ40" s="861"/>
      <c r="EK40" s="861"/>
      <c r="EL40" s="861"/>
      <c r="EM40" s="867">
        <v>203716</v>
      </c>
      <c r="EN40" s="1079">
        <v>140585</v>
      </c>
      <c r="EO40" s="1075">
        <v>344301</v>
      </c>
      <c r="EP40" s="167"/>
      <c r="EQ40" s="519"/>
      <c r="ER40" s="519"/>
      <c r="ES40" s="519"/>
      <c r="ET40" s="30"/>
      <c r="EU40" s="232"/>
      <c r="EV40" s="232"/>
      <c r="EW40" s="232"/>
      <c r="EX40" s="232"/>
      <c r="EY40" s="530"/>
      <c r="EZ40" s="530"/>
      <c r="FA40" s="7"/>
      <c r="FB40" s="527"/>
      <c r="FC40" s="221"/>
      <c r="FD40" s="106"/>
      <c r="FE40" s="106"/>
      <c r="FF40" s="106"/>
      <c r="FG40" s="66"/>
      <c r="FH40" s="66"/>
      <c r="FI40" s="587"/>
      <c r="FJ40" s="31"/>
      <c r="FK40" s="31"/>
      <c r="FL40" s="33"/>
      <c r="FM40" s="63"/>
      <c r="FN40" s="63"/>
      <c r="FO40" s="740" t="s">
        <v>131</v>
      </c>
      <c r="FP40" s="741">
        <v>0</v>
      </c>
      <c r="FQ40" s="742">
        <v>0</v>
      </c>
      <c r="FR40" s="743">
        <v>0</v>
      </c>
      <c r="FS40" s="741">
        <v>0</v>
      </c>
      <c r="FT40" s="744">
        <v>0</v>
      </c>
      <c r="FU40" s="745">
        <v>0</v>
      </c>
      <c r="FV40" s="66"/>
      <c r="FZ40" s="2"/>
      <c r="GC40" s="2"/>
      <c r="GF40" s="2"/>
      <c r="GG40" s="66"/>
      <c r="GH40" s="66"/>
      <c r="GI40" s="66" t="s">
        <v>84</v>
      </c>
      <c r="GJ40" s="799">
        <v>6324</v>
      </c>
      <c r="GK40" s="799">
        <v>7097</v>
      </c>
      <c r="GL40" s="799">
        <v>6225</v>
      </c>
      <c r="GM40" s="799">
        <v>19646</v>
      </c>
      <c r="GN40" s="180"/>
      <c r="GO40" s="180"/>
      <c r="GP40" s="180"/>
      <c r="GQ40" s="180"/>
      <c r="GR40" s="66"/>
      <c r="GS40" s="66"/>
      <c r="GT40" s="66"/>
      <c r="GU40" s="520"/>
      <c r="GV40" s="520"/>
      <c r="GW40" s="34"/>
      <c r="GX40" s="520"/>
      <c r="GY40" s="520"/>
      <c r="GZ40" s="520"/>
      <c r="HA40" s="520"/>
      <c r="HB40" s="520"/>
      <c r="HC40" s="520"/>
      <c r="HD40" s="109"/>
      <c r="HE40" s="109"/>
      <c r="HF40" s="102"/>
      <c r="HG40" s="102"/>
      <c r="HH40" s="852" t="s">
        <v>72</v>
      </c>
      <c r="HI40" s="1020">
        <v>57534</v>
      </c>
      <c r="HJ40" s="866">
        <v>585</v>
      </c>
      <c r="HK40" s="866">
        <v>100091</v>
      </c>
      <c r="HL40" s="862">
        <v>1112</v>
      </c>
      <c r="HM40" s="861"/>
      <c r="HN40" s="861"/>
      <c r="HO40" s="861"/>
      <c r="HP40" s="861"/>
      <c r="HQ40" s="867">
        <v>159322</v>
      </c>
      <c r="HR40" s="1079">
        <v>99013</v>
      </c>
      <c r="HS40" s="1075">
        <v>258335</v>
      </c>
      <c r="HT40" s="167"/>
      <c r="HU40" s="519"/>
      <c r="HV40" s="519"/>
      <c r="HW40" s="519"/>
      <c r="HX40" s="30"/>
      <c r="HY40" s="232"/>
      <c r="HZ40" s="232"/>
      <c r="IA40" s="232"/>
      <c r="IB40" s="232"/>
      <c r="IC40" s="530"/>
      <c r="ID40" s="530"/>
      <c r="IE40" s="7"/>
      <c r="IF40" s="527"/>
      <c r="IG40" s="221"/>
      <c r="IH40" s="106"/>
      <c r="II40" s="106"/>
      <c r="IJ40" s="106"/>
      <c r="IK40" s="66"/>
      <c r="IM40" s="587"/>
      <c r="IN40" s="31"/>
      <c r="IO40" s="31"/>
      <c r="IP40" s="33"/>
      <c r="IQ40" s="63"/>
      <c r="IR40" s="63"/>
      <c r="IS40" s="740" t="s">
        <v>131</v>
      </c>
      <c r="IT40" s="741">
        <v>15</v>
      </c>
      <c r="IU40" s="742">
        <v>25</v>
      </c>
      <c r="IV40" s="743">
        <v>12</v>
      </c>
      <c r="IW40" s="741">
        <v>52</v>
      </c>
      <c r="IX40" s="744">
        <v>55</v>
      </c>
      <c r="IY40" s="745">
        <v>-5.45</v>
      </c>
      <c r="IZ40" s="66"/>
      <c r="JD40" s="2"/>
      <c r="JG40" s="2"/>
      <c r="JJ40" s="2"/>
      <c r="JK40" s="66"/>
      <c r="JL40" s="66"/>
      <c r="JM40" s="66" t="s">
        <v>84</v>
      </c>
      <c r="JN40" s="799">
        <v>6713</v>
      </c>
      <c r="JO40" s="799">
        <v>8242</v>
      </c>
      <c r="JP40" s="799">
        <v>8471</v>
      </c>
      <c r="JQ40" s="799">
        <v>23426</v>
      </c>
      <c r="JR40" s="180"/>
      <c r="JS40" s="180"/>
      <c r="JT40" s="180"/>
      <c r="JU40" s="180"/>
      <c r="JV40" s="66"/>
      <c r="JW40" s="66"/>
      <c r="JX40" s="66"/>
      <c r="JY40" s="520"/>
      <c r="JZ40" s="520"/>
      <c r="KA40" s="34"/>
      <c r="KB40" s="520"/>
      <c r="KC40" s="520"/>
      <c r="KD40" s="520"/>
      <c r="KE40" s="520"/>
      <c r="KF40" s="520"/>
      <c r="KG40" s="520"/>
      <c r="KH40" s="109"/>
      <c r="KI40" s="109"/>
      <c r="KJ40" s="102"/>
      <c r="KK40" s="102"/>
      <c r="KL40" s="852" t="s">
        <v>72</v>
      </c>
      <c r="KM40" s="1020">
        <v>67261</v>
      </c>
      <c r="KN40" s="866">
        <v>725</v>
      </c>
      <c r="KO40" s="866">
        <v>108586</v>
      </c>
      <c r="KP40" s="865">
        <v>11333</v>
      </c>
      <c r="KQ40" s="866"/>
      <c r="KR40" s="866"/>
      <c r="KS40" s="866"/>
      <c r="KT40" s="866"/>
      <c r="KU40" s="867">
        <v>187905</v>
      </c>
      <c r="KV40" s="1079">
        <v>146249</v>
      </c>
      <c r="KW40" s="1075">
        <v>334154</v>
      </c>
      <c r="KX40" s="532"/>
      <c r="KY40" s="519"/>
      <c r="KZ40" s="519"/>
      <c r="LA40" s="519"/>
      <c r="LB40" s="30"/>
      <c r="LC40" s="232"/>
      <c r="LD40" s="232"/>
      <c r="LE40" s="232"/>
      <c r="LF40" s="232"/>
      <c r="LG40" s="530"/>
      <c r="LH40" s="530"/>
      <c r="LI40" s="7"/>
      <c r="LJ40" s="527"/>
      <c r="LK40" s="221"/>
      <c r="LL40" s="106"/>
      <c r="LM40" s="106"/>
      <c r="LN40" s="106"/>
      <c r="LO40" s="106"/>
      <c r="LQ40" s="2"/>
      <c r="LR40" s="31"/>
      <c r="LS40" s="31"/>
      <c r="LT40" s="2"/>
      <c r="LU40" s="1"/>
      <c r="LV40" s="1"/>
      <c r="LW40" s="740" t="s">
        <v>131</v>
      </c>
      <c r="LX40" s="57">
        <v>60</v>
      </c>
      <c r="LY40" s="756">
        <v>69</v>
      </c>
      <c r="LZ40" s="757">
        <v>-13.04</v>
      </c>
      <c r="MA40" s="73"/>
      <c r="MB40" s="2">
        <v>1805.9</v>
      </c>
      <c r="MC40" s="2"/>
      <c r="MD40" s="21"/>
      <c r="ME40" s="2"/>
      <c r="MF40" s="2"/>
      <c r="MG40" s="21"/>
      <c r="MH40" s="2"/>
      <c r="MI40" s="2"/>
      <c r="MJ40" s="21"/>
      <c r="MK40" s="2"/>
      <c r="ML40" s="4"/>
      <c r="MM40" s="4"/>
      <c r="MN40" s="4" t="s">
        <v>84</v>
      </c>
      <c r="MO40" s="821">
        <v>27077</v>
      </c>
      <c r="MP40" s="821">
        <v>22930</v>
      </c>
      <c r="MQ40" s="821">
        <v>19646</v>
      </c>
      <c r="MR40" s="821">
        <v>23426</v>
      </c>
      <c r="MS40" s="821">
        <v>93079</v>
      </c>
      <c r="MT40" s="157"/>
      <c r="MU40" s="159"/>
      <c r="MV40" s="225"/>
      <c r="MW40" s="226"/>
      <c r="MX40" s="159"/>
      <c r="MY40" s="159"/>
      <c r="MZ40" s="159"/>
      <c r="NA40" s="585"/>
      <c r="NB40" s="585"/>
      <c r="NC40" s="585"/>
      <c r="ND40" s="585"/>
      <c r="NE40" s="585"/>
      <c r="NF40" s="585"/>
      <c r="NG40" s="585"/>
      <c r="NH40" s="585"/>
      <c r="NI40" s="585"/>
      <c r="NJ40" s="585"/>
      <c r="NK40" s="585"/>
      <c r="NL40" s="585"/>
      <c r="NM40" s="585"/>
      <c r="NN40" s="859" t="s">
        <v>72</v>
      </c>
      <c r="NO40" s="1080">
        <v>287604</v>
      </c>
      <c r="NP40" s="1081">
        <v>2455</v>
      </c>
      <c r="NQ40" s="1081">
        <v>468961</v>
      </c>
      <c r="NR40" s="870">
        <v>22583</v>
      </c>
      <c r="NS40" s="869"/>
      <c r="NT40" s="869"/>
      <c r="NU40" s="869"/>
      <c r="NV40" s="869"/>
      <c r="NW40" s="871">
        <v>781603</v>
      </c>
      <c r="NX40" s="1082">
        <v>535106</v>
      </c>
      <c r="NY40" s="873">
        <v>1316709</v>
      </c>
    </row>
    <row r="41" spans="1:389" ht="23.25" customHeight="1" thickBot="1" x14ac:dyDescent="0.3">
      <c r="A41" s="587"/>
      <c r="B41" s="31"/>
      <c r="C41" s="31"/>
      <c r="D41" s="2"/>
      <c r="E41" s="63"/>
      <c r="F41" s="63"/>
      <c r="G41" s="740" t="s">
        <v>132</v>
      </c>
      <c r="H41" s="741">
        <v>0</v>
      </c>
      <c r="I41" s="742">
        <v>0</v>
      </c>
      <c r="J41" s="743">
        <v>0</v>
      </c>
      <c r="K41" s="741">
        <v>0</v>
      </c>
      <c r="L41" s="744">
        <v>3</v>
      </c>
      <c r="M41" s="745">
        <v>-100</v>
      </c>
      <c r="N41" s="66"/>
      <c r="R41" s="2"/>
      <c r="U41" s="2"/>
      <c r="X41" s="2"/>
      <c r="Y41" s="66"/>
      <c r="Z41" s="92" t="s">
        <v>65</v>
      </c>
      <c r="AA41" s="92"/>
      <c r="AB41" s="1083">
        <v>1.64</v>
      </c>
      <c r="AC41" s="1083">
        <v>1.59</v>
      </c>
      <c r="AD41" s="1083">
        <v>1.66</v>
      </c>
      <c r="AE41" s="1083">
        <v>1.63</v>
      </c>
      <c r="AF41" s="181"/>
      <c r="AG41" s="181"/>
      <c r="AH41" s="181"/>
      <c r="AI41" s="181"/>
      <c r="AJ41" s="66"/>
      <c r="AK41" s="66"/>
      <c r="AL41" s="66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2"/>
      <c r="AY41" s="102"/>
      <c r="AZ41" s="852" t="s">
        <v>77</v>
      </c>
      <c r="BA41" s="1020">
        <v>0</v>
      </c>
      <c r="BB41" s="866">
        <v>0</v>
      </c>
      <c r="BC41" s="866">
        <v>0</v>
      </c>
      <c r="BD41" s="865">
        <v>0</v>
      </c>
      <c r="BE41" s="866"/>
      <c r="BF41" s="866"/>
      <c r="BG41" s="866"/>
      <c r="BH41" s="866"/>
      <c r="BI41" s="867">
        <v>0</v>
      </c>
      <c r="BJ41" s="1084">
        <v>0</v>
      </c>
      <c r="BK41" s="1075">
        <v>0</v>
      </c>
      <c r="BL41" s="167"/>
      <c r="BM41" s="519"/>
      <c r="BN41" s="519"/>
      <c r="BO41" s="519"/>
      <c r="BP41" s="30"/>
      <c r="BQ41" s="30"/>
      <c r="BR41" s="30"/>
      <c r="BS41" s="30"/>
      <c r="BT41" s="232"/>
      <c r="BU41" s="530"/>
      <c r="BV41" s="530"/>
      <c r="BW41" s="7"/>
      <c r="BX41" s="527"/>
      <c r="BY41" s="221"/>
      <c r="BZ41" s="106"/>
      <c r="CA41" s="106"/>
      <c r="CB41" s="106"/>
      <c r="CC41" s="66"/>
      <c r="CD41" s="66"/>
      <c r="CE41" s="587"/>
      <c r="CF41" s="31"/>
      <c r="CG41" s="31"/>
      <c r="CH41" s="2"/>
      <c r="CI41" s="63"/>
      <c r="CJ41" s="63"/>
      <c r="CK41" s="740" t="s">
        <v>132</v>
      </c>
      <c r="CL41" s="741">
        <v>0</v>
      </c>
      <c r="CM41" s="742">
        <v>0</v>
      </c>
      <c r="CN41" s="743">
        <v>0</v>
      </c>
      <c r="CO41" s="741">
        <v>0</v>
      </c>
      <c r="CP41" s="744">
        <v>0</v>
      </c>
      <c r="CQ41" s="745">
        <v>0</v>
      </c>
      <c r="CR41" s="66"/>
      <c r="CV41" s="2"/>
      <c r="CY41" s="2"/>
      <c r="DB41" s="2"/>
      <c r="DC41" s="66"/>
      <c r="DD41" s="92" t="s">
        <v>65</v>
      </c>
      <c r="DE41" s="92"/>
      <c r="DF41" s="1083">
        <v>1.38</v>
      </c>
      <c r="DG41" s="1083">
        <v>1.3</v>
      </c>
      <c r="DH41" s="1083">
        <v>1.35</v>
      </c>
      <c r="DI41" s="1083">
        <v>1.35</v>
      </c>
      <c r="DJ41" s="181"/>
      <c r="DK41" s="181"/>
      <c r="DL41" s="181"/>
      <c r="DM41" s="181"/>
      <c r="DN41" s="66"/>
      <c r="DO41" s="66"/>
      <c r="DP41" s="66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2"/>
      <c r="EC41" s="102"/>
      <c r="ED41" s="852" t="s">
        <v>77</v>
      </c>
      <c r="EE41" s="1020">
        <v>0</v>
      </c>
      <c r="EF41" s="866">
        <v>0</v>
      </c>
      <c r="EG41" s="866">
        <v>0</v>
      </c>
      <c r="EH41" s="886">
        <v>0</v>
      </c>
      <c r="EI41" s="884"/>
      <c r="EJ41" s="885"/>
      <c r="EK41" s="885"/>
      <c r="EL41" s="885"/>
      <c r="EM41" s="867">
        <v>0</v>
      </c>
      <c r="EN41" s="1084">
        <v>0</v>
      </c>
      <c r="EO41" s="1075">
        <v>0</v>
      </c>
      <c r="EP41" s="167"/>
      <c r="EQ41" s="519"/>
      <c r="ER41" s="519"/>
      <c r="ES41" s="519"/>
      <c r="ET41" s="30"/>
      <c r="EU41" s="30"/>
      <c r="EV41" s="30"/>
      <c r="EW41" s="30"/>
      <c r="EX41" s="232"/>
      <c r="EY41" s="530"/>
      <c r="EZ41" s="530"/>
      <c r="FA41" s="7"/>
      <c r="FB41" s="527"/>
      <c r="FC41" s="221"/>
      <c r="FD41" s="106"/>
      <c r="FE41" s="106"/>
      <c r="FF41" s="106"/>
      <c r="FG41" s="66"/>
      <c r="FH41" s="66"/>
      <c r="FI41" s="587"/>
      <c r="FJ41" s="31"/>
      <c r="FK41" s="31"/>
      <c r="FL41" s="2"/>
      <c r="FM41" s="63"/>
      <c r="FN41" s="63"/>
      <c r="FO41" s="740" t="s">
        <v>132</v>
      </c>
      <c r="FP41" s="741">
        <v>0</v>
      </c>
      <c r="FQ41" s="742">
        <v>0</v>
      </c>
      <c r="FR41" s="743">
        <v>0</v>
      </c>
      <c r="FS41" s="741">
        <v>0</v>
      </c>
      <c r="FT41" s="744">
        <v>0</v>
      </c>
      <c r="FU41" s="745">
        <v>0</v>
      </c>
      <c r="FV41" s="66"/>
      <c r="FZ41" s="2"/>
      <c r="GC41" s="2"/>
      <c r="GF41" s="2"/>
      <c r="GG41" s="66"/>
      <c r="GH41" s="92" t="s">
        <v>65</v>
      </c>
      <c r="GI41" s="92"/>
      <c r="GJ41" s="1083">
        <v>1.52</v>
      </c>
      <c r="GK41" s="1083">
        <v>1.55</v>
      </c>
      <c r="GL41" s="1083">
        <v>1.53</v>
      </c>
      <c r="GM41" s="1083">
        <v>1.54</v>
      </c>
      <c r="GN41" s="181"/>
      <c r="GO41" s="181"/>
      <c r="GP41" s="181"/>
      <c r="GQ41" s="181"/>
      <c r="GR41" s="66"/>
      <c r="GS41" s="66"/>
      <c r="GT41" s="66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2"/>
      <c r="HG41" s="102"/>
      <c r="HH41" s="852" t="s">
        <v>77</v>
      </c>
      <c r="HI41" s="1020">
        <v>0</v>
      </c>
      <c r="HJ41" s="866">
        <v>0</v>
      </c>
      <c r="HK41" s="866">
        <v>0</v>
      </c>
      <c r="HL41" s="886">
        <v>0</v>
      </c>
      <c r="HM41" s="885"/>
      <c r="HN41" s="885"/>
      <c r="HO41" s="885"/>
      <c r="HP41" s="885"/>
      <c r="HQ41" s="867">
        <v>0</v>
      </c>
      <c r="HR41" s="1084">
        <v>0</v>
      </c>
      <c r="HS41" s="1075">
        <v>0</v>
      </c>
      <c r="HT41" s="167"/>
      <c r="HU41" s="519"/>
      <c r="HV41" s="519"/>
      <c r="HW41" s="519"/>
      <c r="HX41" s="30"/>
      <c r="HY41" s="30"/>
      <c r="HZ41" s="30"/>
      <c r="IA41" s="30"/>
      <c r="IB41" s="232"/>
      <c r="IC41" s="530"/>
      <c r="ID41" s="530"/>
      <c r="IE41" s="7"/>
      <c r="IF41" s="527"/>
      <c r="IG41" s="221"/>
      <c r="IH41" s="106"/>
      <c r="II41" s="106"/>
      <c r="IJ41" s="106"/>
      <c r="IK41" s="66"/>
      <c r="IM41" s="587"/>
      <c r="IN41" s="31"/>
      <c r="IO41" s="31"/>
      <c r="IP41" s="2"/>
      <c r="IQ41" s="63"/>
      <c r="IR41" s="63"/>
      <c r="IS41" s="740" t="s">
        <v>132</v>
      </c>
      <c r="IT41" s="741">
        <v>1</v>
      </c>
      <c r="IU41" s="742">
        <v>0</v>
      </c>
      <c r="IV41" s="743">
        <v>0</v>
      </c>
      <c r="IW41" s="741">
        <v>1</v>
      </c>
      <c r="IX41" s="744">
        <v>2</v>
      </c>
      <c r="IY41" s="745">
        <v>-50</v>
      </c>
      <c r="IZ41" s="66"/>
      <c r="JD41" s="2"/>
      <c r="JG41" s="2"/>
      <c r="JJ41" s="2"/>
      <c r="JK41" s="66"/>
      <c r="JL41" s="92" t="s">
        <v>65</v>
      </c>
      <c r="JM41" s="92"/>
      <c r="JN41" s="1083">
        <v>1.4</v>
      </c>
      <c r="JO41" s="1083">
        <v>1.41</v>
      </c>
      <c r="JP41" s="1083">
        <v>1.42</v>
      </c>
      <c r="JQ41" s="1083">
        <v>1.41</v>
      </c>
      <c r="JR41" s="181"/>
      <c r="JS41" s="181"/>
      <c r="JT41" s="181"/>
      <c r="JU41" s="181"/>
      <c r="JV41" s="66"/>
      <c r="JW41" s="66"/>
      <c r="JX41" s="66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2"/>
      <c r="KK41" s="102"/>
      <c r="KL41" s="852" t="s">
        <v>77</v>
      </c>
      <c r="KM41" s="1020">
        <v>0</v>
      </c>
      <c r="KN41" s="866">
        <v>0</v>
      </c>
      <c r="KO41" s="866">
        <v>0</v>
      </c>
      <c r="KP41" s="890">
        <v>0</v>
      </c>
      <c r="KQ41" s="891"/>
      <c r="KR41" s="891"/>
      <c r="KS41" s="891"/>
      <c r="KT41" s="891"/>
      <c r="KU41" s="892">
        <v>0</v>
      </c>
      <c r="KV41" s="1084">
        <v>0</v>
      </c>
      <c r="KW41" s="1075">
        <v>0</v>
      </c>
      <c r="KX41" s="532"/>
      <c r="KY41" s="519"/>
      <c r="KZ41" s="519"/>
      <c r="LA41" s="519"/>
      <c r="LB41" s="30"/>
      <c r="LC41" s="30"/>
      <c r="LD41" s="30"/>
      <c r="LE41" s="30"/>
      <c r="LF41" s="232"/>
      <c r="LG41" s="530"/>
      <c r="LH41" s="530"/>
      <c r="LI41" s="7"/>
      <c r="LJ41" s="527"/>
      <c r="LK41" s="221"/>
      <c r="LL41" s="106"/>
      <c r="LM41" s="106"/>
      <c r="LN41" s="106"/>
      <c r="LO41" s="106"/>
      <c r="LQ41" s="2"/>
      <c r="LR41" s="31"/>
      <c r="LS41" s="31"/>
      <c r="LT41" s="2"/>
      <c r="LU41" s="1"/>
      <c r="LV41" s="1"/>
      <c r="LW41" s="740" t="s">
        <v>132</v>
      </c>
      <c r="LX41" s="57">
        <v>1</v>
      </c>
      <c r="LY41" s="756">
        <v>5</v>
      </c>
      <c r="LZ41" s="757">
        <v>-80</v>
      </c>
      <c r="MA41" s="73"/>
      <c r="MB41" s="2">
        <v>207.40000000000009</v>
      </c>
      <c r="MC41" s="2"/>
      <c r="MD41" s="21"/>
      <c r="ME41" s="2"/>
      <c r="MF41" s="2"/>
      <c r="MG41" s="21"/>
      <c r="MH41" s="2"/>
      <c r="MI41" s="2"/>
      <c r="MJ41" s="21"/>
      <c r="MK41" s="2"/>
      <c r="ML41" s="4"/>
      <c r="MM41" s="781" t="s">
        <v>65</v>
      </c>
      <c r="MN41" s="781"/>
      <c r="MO41" s="1085">
        <v>1.63</v>
      </c>
      <c r="MP41" s="1085">
        <v>1.35</v>
      </c>
      <c r="MQ41" s="1085">
        <v>1.54</v>
      </c>
      <c r="MR41" s="1085">
        <v>1.41</v>
      </c>
      <c r="MS41" s="1086">
        <v>1.47</v>
      </c>
      <c r="MT41" s="157"/>
      <c r="MU41" s="159"/>
      <c r="MV41" s="159"/>
      <c r="MW41" s="164"/>
      <c r="MX41" s="159"/>
      <c r="MY41" s="159"/>
      <c r="MZ41" s="159"/>
      <c r="NA41" s="585"/>
      <c r="NB41" s="585"/>
      <c r="NC41" s="585"/>
      <c r="ND41" s="585"/>
      <c r="NE41" s="585"/>
      <c r="NF41" s="585"/>
      <c r="NG41" s="585"/>
      <c r="NH41" s="585"/>
      <c r="NI41" s="585"/>
      <c r="NJ41" s="585"/>
      <c r="NK41" s="585"/>
      <c r="NL41" s="585"/>
      <c r="NM41" s="585"/>
      <c r="NN41" s="859" t="s">
        <v>77</v>
      </c>
      <c r="NO41" s="1087">
        <v>0</v>
      </c>
      <c r="NP41" s="1088">
        <v>0</v>
      </c>
      <c r="NQ41" s="1088">
        <v>0</v>
      </c>
      <c r="NR41" s="895">
        <v>0</v>
      </c>
      <c r="NS41" s="894"/>
      <c r="NT41" s="894"/>
      <c r="NU41" s="894"/>
      <c r="NV41" s="894"/>
      <c r="NW41" s="896">
        <v>0</v>
      </c>
      <c r="NX41" s="1089">
        <v>0</v>
      </c>
      <c r="NY41" s="873">
        <v>0</v>
      </c>
    </row>
    <row r="42" spans="1:389" ht="23.25" customHeight="1" thickTop="1" thickBot="1" x14ac:dyDescent="0.3">
      <c r="A42" s="104"/>
      <c r="B42" s="31"/>
      <c r="C42" s="31"/>
      <c r="D42" s="2"/>
      <c r="E42" s="63"/>
      <c r="F42" s="63"/>
      <c r="G42" s="764" t="s">
        <v>133</v>
      </c>
      <c r="H42" s="1090">
        <v>0</v>
      </c>
      <c r="I42" s="1091">
        <v>0</v>
      </c>
      <c r="J42" s="1092">
        <v>0</v>
      </c>
      <c r="K42" s="1090">
        <v>0</v>
      </c>
      <c r="L42" s="1093">
        <v>22</v>
      </c>
      <c r="M42" s="1094">
        <v>-100</v>
      </c>
      <c r="N42" s="66"/>
      <c r="R42" s="2"/>
      <c r="U42" s="2"/>
      <c r="X42" s="2"/>
      <c r="Y42" s="66"/>
      <c r="Z42" s="66"/>
      <c r="AA42" s="66" t="s">
        <v>39</v>
      </c>
      <c r="AB42" s="590">
        <v>1.55</v>
      </c>
      <c r="AC42" s="590">
        <v>1.48</v>
      </c>
      <c r="AD42" s="590">
        <v>1.51</v>
      </c>
      <c r="AE42" s="590">
        <v>1.51</v>
      </c>
      <c r="AF42" s="180"/>
      <c r="AG42" s="180"/>
      <c r="AH42" s="180"/>
      <c r="AI42" s="180"/>
      <c r="AJ42" s="66"/>
      <c r="AK42" s="66"/>
      <c r="AL42" s="66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2"/>
      <c r="AY42" s="102"/>
      <c r="AZ42" s="915" t="s">
        <v>49</v>
      </c>
      <c r="BA42" s="1044">
        <v>108620</v>
      </c>
      <c r="BB42" s="912">
        <v>904</v>
      </c>
      <c r="BC42" s="912">
        <v>138539</v>
      </c>
      <c r="BD42" s="911">
        <v>10726</v>
      </c>
      <c r="BE42" s="912"/>
      <c r="BF42" s="912"/>
      <c r="BG42" s="912"/>
      <c r="BH42" s="912"/>
      <c r="BI42" s="913">
        <v>258789</v>
      </c>
      <c r="BJ42" s="912">
        <v>200663</v>
      </c>
      <c r="BK42" s="1095">
        <v>459452</v>
      </c>
      <c r="BL42" s="167"/>
      <c r="BM42" s="519"/>
      <c r="BN42" s="519"/>
      <c r="BO42" s="519"/>
      <c r="BP42" s="30"/>
      <c r="BQ42" s="519"/>
      <c r="BR42" s="519"/>
      <c r="BS42" s="519"/>
      <c r="BT42" s="80"/>
      <c r="BU42" s="530"/>
      <c r="BV42" s="530"/>
      <c r="BW42" s="18"/>
      <c r="BX42" s="527"/>
      <c r="BY42" s="221"/>
      <c r="BZ42" s="106"/>
      <c r="CA42" s="106"/>
      <c r="CB42" s="106"/>
      <c r="CC42" s="66"/>
      <c r="CD42" s="66"/>
      <c r="CE42" s="104"/>
      <c r="CF42" s="31"/>
      <c r="CG42" s="31"/>
      <c r="CH42" s="2"/>
      <c r="CI42" s="63"/>
      <c r="CJ42" s="63"/>
      <c r="CK42" s="764" t="s">
        <v>133</v>
      </c>
      <c r="CL42" s="1090">
        <v>6</v>
      </c>
      <c r="CM42" s="1091">
        <v>3</v>
      </c>
      <c r="CN42" s="1092">
        <v>8</v>
      </c>
      <c r="CO42" s="1090">
        <v>17</v>
      </c>
      <c r="CP42" s="1093">
        <v>31</v>
      </c>
      <c r="CQ42" s="1094">
        <v>-45.16</v>
      </c>
      <c r="CR42" s="66"/>
      <c r="CV42" s="2"/>
      <c r="CY42" s="2"/>
      <c r="DB42" s="2"/>
      <c r="DC42" s="66"/>
      <c r="DD42" s="66"/>
      <c r="DE42" s="66" t="s">
        <v>39</v>
      </c>
      <c r="DF42" s="590">
        <v>1.26</v>
      </c>
      <c r="DG42" s="590">
        <v>1.19</v>
      </c>
      <c r="DH42" s="590">
        <v>1.26</v>
      </c>
      <c r="DI42" s="590">
        <v>1.24</v>
      </c>
      <c r="DJ42" s="180"/>
      <c r="DK42" s="180"/>
      <c r="DL42" s="180"/>
      <c r="DM42" s="180"/>
      <c r="DN42" s="66"/>
      <c r="DO42" s="66"/>
      <c r="DP42" s="66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2"/>
      <c r="EC42" s="102"/>
      <c r="ED42" s="915" t="s">
        <v>49</v>
      </c>
      <c r="EE42" s="1044">
        <v>99746</v>
      </c>
      <c r="EF42" s="912">
        <v>895</v>
      </c>
      <c r="EG42" s="912">
        <v>167007</v>
      </c>
      <c r="EH42" s="906">
        <v>1643</v>
      </c>
      <c r="EI42" s="905"/>
      <c r="EJ42" s="905"/>
      <c r="EK42" s="905"/>
      <c r="EL42" s="905"/>
      <c r="EM42" s="913">
        <v>269291</v>
      </c>
      <c r="EN42" s="912">
        <v>157648</v>
      </c>
      <c r="EO42" s="1095">
        <v>426939</v>
      </c>
      <c r="EP42" s="167"/>
      <c r="EQ42" s="519"/>
      <c r="ER42" s="519"/>
      <c r="ES42" s="519"/>
      <c r="ET42" s="30"/>
      <c r="EU42" s="519"/>
      <c r="EV42" s="519"/>
      <c r="EW42" s="519"/>
      <c r="EX42" s="80"/>
      <c r="EY42" s="530"/>
      <c r="EZ42" s="530"/>
      <c r="FA42" s="18"/>
      <c r="FB42" s="527"/>
      <c r="FC42" s="221"/>
      <c r="FD42" s="106"/>
      <c r="FE42" s="106"/>
      <c r="FF42" s="106"/>
      <c r="FG42" s="66"/>
      <c r="FH42" s="66"/>
      <c r="FI42" s="104"/>
      <c r="FJ42" s="31"/>
      <c r="FK42" s="31"/>
      <c r="FL42" s="2"/>
      <c r="FM42" s="63"/>
      <c r="FN42" s="63"/>
      <c r="FO42" s="764" t="s">
        <v>133</v>
      </c>
      <c r="FP42" s="1090">
        <v>0</v>
      </c>
      <c r="FQ42" s="1091">
        <v>0</v>
      </c>
      <c r="FR42" s="1092">
        <v>0</v>
      </c>
      <c r="FS42" s="1090">
        <v>0</v>
      </c>
      <c r="FT42" s="1093">
        <v>43</v>
      </c>
      <c r="FU42" s="1094">
        <v>-100</v>
      </c>
      <c r="FV42" s="66"/>
      <c r="FZ42" s="2"/>
      <c r="GC42" s="2"/>
      <c r="GF42" s="2"/>
      <c r="GG42" s="66"/>
      <c r="GH42" s="66"/>
      <c r="GI42" s="66" t="s">
        <v>39</v>
      </c>
      <c r="GJ42" s="590">
        <v>1.41</v>
      </c>
      <c r="GK42" s="590">
        <v>1.45</v>
      </c>
      <c r="GL42" s="590">
        <v>1.33</v>
      </c>
      <c r="GM42" s="590">
        <v>1.4</v>
      </c>
      <c r="GN42" s="180"/>
      <c r="GO42" s="180"/>
      <c r="GP42" s="180"/>
      <c r="GQ42" s="180"/>
      <c r="GR42" s="66"/>
      <c r="GS42" s="66"/>
      <c r="GT42" s="66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2"/>
      <c r="HG42" s="102"/>
      <c r="HH42" s="915" t="s">
        <v>49</v>
      </c>
      <c r="HI42" s="1044">
        <v>89187</v>
      </c>
      <c r="HJ42" s="912">
        <v>796</v>
      </c>
      <c r="HK42" s="912">
        <v>136804</v>
      </c>
      <c r="HL42" s="906">
        <v>1729</v>
      </c>
      <c r="HM42" s="905"/>
      <c r="HN42" s="905"/>
      <c r="HO42" s="905"/>
      <c r="HP42" s="905"/>
      <c r="HQ42" s="913">
        <v>228516</v>
      </c>
      <c r="HR42" s="912">
        <v>122095</v>
      </c>
      <c r="HS42" s="1095">
        <v>350611</v>
      </c>
      <c r="HT42" s="167"/>
      <c r="HU42" s="519"/>
      <c r="HV42" s="519"/>
      <c r="HW42" s="519"/>
      <c r="HX42" s="30"/>
      <c r="HY42" s="519"/>
      <c r="HZ42" s="519"/>
      <c r="IA42" s="519"/>
      <c r="IB42" s="80"/>
      <c r="IC42" s="530"/>
      <c r="ID42" s="530"/>
      <c r="IE42" s="18"/>
      <c r="IF42" s="527"/>
      <c r="IG42" s="221"/>
      <c r="IH42" s="106"/>
      <c r="II42" s="106"/>
      <c r="IJ42" s="106"/>
      <c r="IK42" s="66"/>
      <c r="IM42" s="104"/>
      <c r="IN42" s="31"/>
      <c r="IO42" s="31"/>
      <c r="IP42" s="2"/>
      <c r="IQ42" s="63"/>
      <c r="IR42" s="63"/>
      <c r="IS42" s="764" t="s">
        <v>133</v>
      </c>
      <c r="IT42" s="1090">
        <v>1</v>
      </c>
      <c r="IU42" s="1091">
        <v>0</v>
      </c>
      <c r="IV42" s="1092">
        <v>1</v>
      </c>
      <c r="IW42" s="1090">
        <v>2</v>
      </c>
      <c r="IX42" s="1093">
        <v>10</v>
      </c>
      <c r="IY42" s="1094">
        <v>-80</v>
      </c>
      <c r="IZ42" s="66"/>
      <c r="JD42" s="2"/>
      <c r="JG42" s="2"/>
      <c r="JJ42" s="2"/>
      <c r="JK42" s="66"/>
      <c r="JL42" s="66"/>
      <c r="JM42" s="66" t="s">
        <v>39</v>
      </c>
      <c r="JN42" s="590">
        <v>1.18</v>
      </c>
      <c r="JO42" s="590">
        <v>1.1499999999999999</v>
      </c>
      <c r="JP42" s="590">
        <v>1.22</v>
      </c>
      <c r="JQ42" s="590">
        <v>1.18</v>
      </c>
      <c r="JR42" s="180"/>
      <c r="JS42" s="180"/>
      <c r="JT42" s="180"/>
      <c r="JU42" s="180"/>
      <c r="JV42" s="66"/>
      <c r="JW42" s="66"/>
      <c r="JX42" s="66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2"/>
      <c r="KK42" s="102"/>
      <c r="KL42" s="915" t="s">
        <v>49</v>
      </c>
      <c r="KM42" s="1044">
        <v>101100</v>
      </c>
      <c r="KN42" s="912">
        <v>1022</v>
      </c>
      <c r="KO42" s="912">
        <v>145315</v>
      </c>
      <c r="KP42" s="911">
        <v>12502</v>
      </c>
      <c r="KQ42" s="912"/>
      <c r="KR42" s="912"/>
      <c r="KS42" s="912"/>
      <c r="KT42" s="912"/>
      <c r="KU42" s="913">
        <v>259939</v>
      </c>
      <c r="KV42" s="912">
        <v>170868</v>
      </c>
      <c r="KW42" s="1095">
        <v>430807</v>
      </c>
      <c r="KX42" s="248"/>
      <c r="KY42" s="519"/>
      <c r="KZ42" s="519"/>
      <c r="LA42" s="519"/>
      <c r="LB42" s="30"/>
      <c r="LC42" s="519"/>
      <c r="LD42" s="519"/>
      <c r="LE42" s="519"/>
      <c r="LF42" s="80"/>
      <c r="LG42" s="530"/>
      <c r="LH42" s="530"/>
      <c r="LI42" s="18"/>
      <c r="LJ42" s="527"/>
      <c r="LK42" s="221"/>
      <c r="LL42" s="106"/>
      <c r="LM42" s="106"/>
      <c r="LN42" s="106"/>
      <c r="LO42" s="106"/>
      <c r="LQ42" s="2"/>
      <c r="LR42" s="31"/>
      <c r="LS42" s="31"/>
      <c r="LT42" s="2"/>
      <c r="LU42" s="1"/>
      <c r="LV42" s="1"/>
      <c r="LW42" s="764" t="s">
        <v>133</v>
      </c>
      <c r="LX42" s="57">
        <v>19</v>
      </c>
      <c r="LY42" s="756">
        <v>106</v>
      </c>
      <c r="LZ42" s="757">
        <v>-82.08</v>
      </c>
      <c r="MA42" s="73"/>
      <c r="MB42" s="2">
        <v>861.80999999999949</v>
      </c>
      <c r="MC42" s="2"/>
      <c r="MD42" s="21"/>
      <c r="ME42" s="2"/>
      <c r="MF42" s="2"/>
      <c r="MG42" s="21"/>
      <c r="MH42" s="2"/>
      <c r="MI42" s="2"/>
      <c r="MJ42" s="21"/>
      <c r="MK42" s="2"/>
      <c r="ML42" s="4"/>
      <c r="MM42" s="4"/>
      <c r="MN42" s="4" t="s">
        <v>39</v>
      </c>
      <c r="MO42" s="1096">
        <v>1.51</v>
      </c>
      <c r="MP42" s="1096">
        <v>1.24</v>
      </c>
      <c r="MQ42" s="1096">
        <v>1.4</v>
      </c>
      <c r="MR42" s="1096">
        <v>1.18</v>
      </c>
      <c r="MS42" s="1097">
        <v>1.33</v>
      </c>
      <c r="MT42" s="157"/>
      <c r="MU42" s="159"/>
      <c r="MV42" s="159"/>
      <c r="MW42" s="164"/>
      <c r="MX42" s="159"/>
      <c r="MY42" s="159"/>
      <c r="MZ42" s="159"/>
      <c r="NA42" s="585"/>
      <c r="NB42" s="585"/>
      <c r="NC42" s="585"/>
      <c r="ND42" s="585"/>
      <c r="NE42" s="585"/>
      <c r="NF42" s="585"/>
      <c r="NG42" s="585"/>
      <c r="NH42" s="585"/>
      <c r="NI42" s="585"/>
      <c r="NJ42" s="585"/>
      <c r="NK42" s="585"/>
      <c r="NL42" s="585"/>
      <c r="NM42" s="585"/>
      <c r="NN42" s="916" t="s">
        <v>49</v>
      </c>
      <c r="NO42" s="916">
        <v>398653</v>
      </c>
      <c r="NP42" s="917">
        <v>3617</v>
      </c>
      <c r="NQ42" s="917">
        <v>587665</v>
      </c>
      <c r="NR42" s="918">
        <v>26600</v>
      </c>
      <c r="NS42" s="917"/>
      <c r="NT42" s="917"/>
      <c r="NU42" s="917"/>
      <c r="NV42" s="917"/>
      <c r="NW42" s="919">
        <v>1016535</v>
      </c>
      <c r="NX42" s="919">
        <v>651274</v>
      </c>
      <c r="NY42" s="919">
        <v>1667809</v>
      </c>
    </row>
    <row r="43" spans="1:389" ht="23.25" customHeight="1" thickTop="1" thickBot="1" x14ac:dyDescent="0.3">
      <c r="A43" s="36"/>
      <c r="B43" s="31"/>
      <c r="C43" s="31"/>
      <c r="D43" s="2"/>
      <c r="E43" s="63"/>
      <c r="F43" s="63"/>
      <c r="G43" s="35" t="s">
        <v>134</v>
      </c>
      <c r="H43" s="1098">
        <v>87692</v>
      </c>
      <c r="I43" s="1099">
        <v>80388</v>
      </c>
      <c r="J43" s="1100">
        <v>79983</v>
      </c>
      <c r="K43" s="1098">
        <v>248063</v>
      </c>
      <c r="L43" s="1101">
        <v>239176</v>
      </c>
      <c r="M43" s="1102">
        <v>3.72</v>
      </c>
      <c r="N43" s="92"/>
      <c r="R43" s="2"/>
      <c r="U43" s="2"/>
      <c r="X43" s="2"/>
      <c r="Y43" s="66"/>
      <c r="Z43" s="66"/>
      <c r="AA43" s="66" t="s">
        <v>53</v>
      </c>
      <c r="AB43" s="590">
        <v>1.68</v>
      </c>
      <c r="AC43" s="590">
        <v>1.59</v>
      </c>
      <c r="AD43" s="590">
        <v>1.69</v>
      </c>
      <c r="AE43" s="590">
        <v>1.65</v>
      </c>
      <c r="AF43" s="180"/>
      <c r="AG43" s="180"/>
      <c r="AH43" s="180"/>
      <c r="AI43" s="180"/>
      <c r="AJ43" s="66"/>
      <c r="AK43" s="66"/>
      <c r="AL43" s="106"/>
      <c r="AM43" s="106"/>
      <c r="AN43" s="106"/>
      <c r="AO43" s="106"/>
      <c r="AP43" s="106"/>
      <c r="AQ43" s="106"/>
      <c r="AR43" s="106"/>
      <c r="AS43" s="106"/>
      <c r="AT43" s="106"/>
      <c r="AU43" s="114"/>
      <c r="AV43" s="114"/>
      <c r="AW43" s="106"/>
      <c r="AX43" s="141"/>
      <c r="AY43" s="106"/>
      <c r="AZ43" s="106" t="s">
        <v>135</v>
      </c>
      <c r="BA43" s="116">
        <v>0</v>
      </c>
      <c r="BB43" s="116">
        <v>0</v>
      </c>
      <c r="BC43" s="116">
        <v>0</v>
      </c>
      <c r="BD43" s="109"/>
      <c r="BE43" s="109"/>
      <c r="BF43" s="109"/>
      <c r="BG43" s="109"/>
      <c r="BH43" s="109"/>
      <c r="BI43" s="109"/>
      <c r="BJ43" s="109"/>
      <c r="BK43" s="109"/>
      <c r="BL43" s="167"/>
      <c r="BM43" s="519"/>
      <c r="BN43" s="519"/>
      <c r="BO43" s="519"/>
      <c r="BP43" s="30"/>
      <c r="BQ43" s="81"/>
      <c r="BR43" s="81"/>
      <c r="BS43" s="81"/>
      <c r="BT43" s="81"/>
      <c r="BU43" s="530"/>
      <c r="BV43" s="530"/>
      <c r="BW43" s="37"/>
      <c r="BX43" s="527"/>
      <c r="BY43" s="221"/>
      <c r="BZ43" s="106"/>
      <c r="CA43" s="106"/>
      <c r="CB43" s="106"/>
      <c r="CC43" s="66"/>
      <c r="CD43" s="66"/>
      <c r="CE43" s="36"/>
      <c r="CF43" s="31"/>
      <c r="CG43" s="31"/>
      <c r="CH43" s="2"/>
      <c r="CI43" s="63"/>
      <c r="CJ43" s="63"/>
      <c r="CK43" s="35" t="s">
        <v>134</v>
      </c>
      <c r="CL43" s="1098">
        <v>89254</v>
      </c>
      <c r="CM43" s="1099">
        <v>95962</v>
      </c>
      <c r="CN43" s="1100">
        <v>82432</v>
      </c>
      <c r="CO43" s="1098">
        <v>267648</v>
      </c>
      <c r="CP43" s="1101">
        <v>252314</v>
      </c>
      <c r="CQ43" s="1102">
        <v>6.08</v>
      </c>
      <c r="CR43" s="92"/>
      <c r="CV43" s="2"/>
      <c r="CY43" s="2"/>
      <c r="DB43" s="2"/>
      <c r="DC43" s="66"/>
      <c r="DD43" s="66"/>
      <c r="DE43" s="66" t="s">
        <v>53</v>
      </c>
      <c r="DF43" s="590">
        <v>1.29</v>
      </c>
      <c r="DG43" s="590">
        <v>1.24</v>
      </c>
      <c r="DH43" s="590">
        <v>1.29</v>
      </c>
      <c r="DI43" s="590">
        <v>1.27</v>
      </c>
      <c r="DJ43" s="180"/>
      <c r="DK43" s="180"/>
      <c r="DL43" s="180"/>
      <c r="DM43" s="180"/>
      <c r="DN43" s="66"/>
      <c r="DO43" s="66"/>
      <c r="DP43" s="106"/>
      <c r="DQ43" s="106"/>
      <c r="DR43" s="106"/>
      <c r="DS43" s="106"/>
      <c r="DT43" s="106"/>
      <c r="DU43" s="106"/>
      <c r="DV43" s="106"/>
      <c r="DW43" s="106"/>
      <c r="DX43" s="106"/>
      <c r="DY43" s="114"/>
      <c r="DZ43" s="114"/>
      <c r="EA43" s="106"/>
      <c r="EB43" s="141"/>
      <c r="EC43" s="106"/>
      <c r="ED43" s="106" t="s">
        <v>135</v>
      </c>
      <c r="EE43" s="116">
        <v>0</v>
      </c>
      <c r="EF43" s="116">
        <v>0</v>
      </c>
      <c r="EG43" s="116">
        <v>0</v>
      </c>
      <c r="EH43" s="109"/>
      <c r="EI43" s="109"/>
      <c r="EJ43" s="109"/>
      <c r="EK43" s="109"/>
      <c r="EL43" s="109"/>
      <c r="EM43" s="109"/>
      <c r="EN43" s="109"/>
      <c r="EO43" s="109"/>
      <c r="EP43" s="167"/>
      <c r="EQ43" s="519"/>
      <c r="ER43" s="519"/>
      <c r="ES43" s="519"/>
      <c r="ET43" s="30"/>
      <c r="EU43" s="81"/>
      <c r="EV43" s="81"/>
      <c r="EW43" s="81"/>
      <c r="EX43" s="81"/>
      <c r="EY43" s="530"/>
      <c r="EZ43" s="530"/>
      <c r="FA43" s="37"/>
      <c r="FB43" s="527"/>
      <c r="FC43" s="221"/>
      <c r="FD43" s="106"/>
      <c r="FE43" s="106"/>
      <c r="FF43" s="106"/>
      <c r="FG43" s="66"/>
      <c r="FH43" s="66"/>
      <c r="FI43" s="36"/>
      <c r="FJ43" s="31"/>
      <c r="FK43" s="31"/>
      <c r="FL43" s="2"/>
      <c r="FM43" s="63"/>
      <c r="FN43" s="63"/>
      <c r="FO43" s="35" t="s">
        <v>134</v>
      </c>
      <c r="FP43" s="1098">
        <v>74148</v>
      </c>
      <c r="FQ43" s="1099">
        <v>78188</v>
      </c>
      <c r="FR43" s="1100">
        <v>74451</v>
      </c>
      <c r="FS43" s="1098">
        <v>226787</v>
      </c>
      <c r="FT43" s="1101">
        <v>221210</v>
      </c>
      <c r="FU43" s="1102">
        <v>2.52</v>
      </c>
      <c r="FV43" s="92"/>
      <c r="FZ43" s="2"/>
      <c r="GC43" s="2"/>
      <c r="GF43" s="2"/>
      <c r="GG43" s="66"/>
      <c r="GH43" s="66"/>
      <c r="GI43" s="66" t="s">
        <v>53</v>
      </c>
      <c r="GJ43" s="590">
        <v>1.47</v>
      </c>
      <c r="GK43" s="590">
        <v>1.55</v>
      </c>
      <c r="GL43" s="590">
        <v>1.48</v>
      </c>
      <c r="GM43" s="590">
        <v>1.5</v>
      </c>
      <c r="GN43" s="180"/>
      <c r="GO43" s="180"/>
      <c r="GP43" s="180"/>
      <c r="GQ43" s="180"/>
      <c r="GR43" s="66"/>
      <c r="GS43" s="66"/>
      <c r="GT43" s="106"/>
      <c r="GU43" s="106"/>
      <c r="GV43" s="106"/>
      <c r="GW43" s="106"/>
      <c r="GX43" s="106"/>
      <c r="GY43" s="106"/>
      <c r="GZ43" s="106"/>
      <c r="HA43" s="106"/>
      <c r="HB43" s="106"/>
      <c r="HC43" s="114"/>
      <c r="HD43" s="114"/>
      <c r="HE43" s="106"/>
      <c r="HF43" s="141"/>
      <c r="HG43" s="106"/>
      <c r="HH43" s="106" t="s">
        <v>135</v>
      </c>
      <c r="HI43" s="116">
        <v>0</v>
      </c>
      <c r="HJ43" s="116">
        <v>0</v>
      </c>
      <c r="HK43" s="116">
        <v>0</v>
      </c>
      <c r="HL43" s="109"/>
      <c r="HM43" s="109"/>
      <c r="HN43" s="109"/>
      <c r="HO43" s="109"/>
      <c r="HP43" s="109"/>
      <c r="HQ43" s="109"/>
      <c r="HR43" s="109"/>
      <c r="HS43" s="109"/>
      <c r="HT43" s="167"/>
      <c r="HU43" s="519"/>
      <c r="HV43" s="519"/>
      <c r="HW43" s="519"/>
      <c r="HX43" s="30"/>
      <c r="HY43" s="81"/>
      <c r="HZ43" s="81"/>
      <c r="IA43" s="81"/>
      <c r="IB43" s="81"/>
      <c r="IC43" s="530"/>
      <c r="ID43" s="530"/>
      <c r="IE43" s="37"/>
      <c r="IF43" s="527"/>
      <c r="IG43" s="221"/>
      <c r="IH43" s="106"/>
      <c r="II43" s="106"/>
      <c r="IJ43" s="106"/>
      <c r="IK43" s="66"/>
      <c r="IM43" s="36"/>
      <c r="IN43" s="31"/>
      <c r="IO43" s="31"/>
      <c r="IP43" s="2"/>
      <c r="IQ43" s="63"/>
      <c r="IR43" s="63"/>
      <c r="IS43" s="35" t="s">
        <v>134</v>
      </c>
      <c r="IT43" s="1098">
        <v>76621</v>
      </c>
      <c r="IU43" s="1099">
        <v>83232</v>
      </c>
      <c r="IV43" s="1100">
        <v>87584</v>
      </c>
      <c r="IW43" s="1098">
        <v>247437</v>
      </c>
      <c r="IX43" s="1101">
        <v>241358</v>
      </c>
      <c r="IY43" s="1102">
        <v>2.52</v>
      </c>
      <c r="IZ43" s="92"/>
      <c r="JD43" s="2"/>
      <c r="JG43" s="2"/>
      <c r="JJ43" s="2"/>
      <c r="JK43" s="66"/>
      <c r="JL43" s="66"/>
      <c r="JM43" s="66" t="s">
        <v>53</v>
      </c>
      <c r="JN43" s="590">
        <v>1.41</v>
      </c>
      <c r="JO43" s="590">
        <v>1.43</v>
      </c>
      <c r="JP43" s="590">
        <v>1.41</v>
      </c>
      <c r="JQ43" s="590">
        <v>1.42</v>
      </c>
      <c r="JR43" s="180"/>
      <c r="JS43" s="180"/>
      <c r="JT43" s="180"/>
      <c r="JU43" s="180"/>
      <c r="JV43" s="66"/>
      <c r="JW43" s="66"/>
      <c r="JX43" s="106"/>
      <c r="JY43" s="106"/>
      <c r="JZ43" s="106"/>
      <c r="KA43" s="106"/>
      <c r="KB43" s="106"/>
      <c r="KC43" s="106"/>
      <c r="KD43" s="106"/>
      <c r="KE43" s="106"/>
      <c r="KF43" s="106"/>
      <c r="KG43" s="114"/>
      <c r="KH43" s="114"/>
      <c r="KI43" s="106"/>
      <c r="KJ43" s="141"/>
      <c r="KK43" s="106"/>
      <c r="KL43" s="106" t="s">
        <v>135</v>
      </c>
      <c r="KM43" s="116">
        <v>0</v>
      </c>
      <c r="KN43" s="116">
        <v>0</v>
      </c>
      <c r="KO43" s="116">
        <v>0</v>
      </c>
      <c r="KP43" s="109"/>
      <c r="KQ43" s="109"/>
      <c r="KR43" s="109"/>
      <c r="KS43" s="109"/>
      <c r="KT43" s="109"/>
      <c r="KU43" s="109"/>
      <c r="KV43" s="109"/>
      <c r="KW43" s="109"/>
      <c r="KX43" s="109"/>
      <c r="KY43" s="519"/>
      <c r="KZ43" s="519"/>
      <c r="LA43" s="519"/>
      <c r="LB43" s="30"/>
      <c r="LC43" s="81"/>
      <c r="LD43" s="81"/>
      <c r="LE43" s="81"/>
      <c r="LF43" s="81"/>
      <c r="LG43" s="530"/>
      <c r="LH43" s="530"/>
      <c r="LI43" s="37"/>
      <c r="LJ43" s="527"/>
      <c r="LK43" s="221"/>
      <c r="LL43" s="106"/>
      <c r="LM43" s="106"/>
      <c r="LN43" s="106"/>
      <c r="LO43" s="106"/>
      <c r="LQ43" s="2"/>
      <c r="LR43" s="31"/>
      <c r="LS43" s="31"/>
      <c r="LT43" s="2"/>
      <c r="LU43" s="1"/>
      <c r="LV43" s="1"/>
      <c r="LW43" s="35" t="s">
        <v>134</v>
      </c>
      <c r="LX43" s="1103">
        <v>989935</v>
      </c>
      <c r="LY43" s="1104">
        <v>954058</v>
      </c>
      <c r="LZ43" s="1105">
        <v>3.76</v>
      </c>
      <c r="MA43" s="73"/>
      <c r="MB43" s="2">
        <v>-38.809999999999945</v>
      </c>
      <c r="MC43" s="2"/>
      <c r="MD43" s="21"/>
      <c r="ME43" s="2"/>
      <c r="MF43" s="2"/>
      <c r="MG43" s="21"/>
      <c r="MH43" s="2"/>
      <c r="MI43" s="2"/>
      <c r="MJ43" s="21"/>
      <c r="MK43" s="2"/>
      <c r="ML43" s="4"/>
      <c r="MM43" s="4"/>
      <c r="MN43" s="4" t="s">
        <v>53</v>
      </c>
      <c r="MO43" s="1096">
        <v>1.65</v>
      </c>
      <c r="MP43" s="1096">
        <v>1.27</v>
      </c>
      <c r="MQ43" s="1096">
        <v>1.5</v>
      </c>
      <c r="MR43" s="1096">
        <v>1.42</v>
      </c>
      <c r="MS43" s="1097">
        <v>1.45</v>
      </c>
      <c r="MT43" s="157"/>
      <c r="MU43" s="159"/>
      <c r="MV43" s="159"/>
      <c r="MW43" s="164"/>
      <c r="MX43" s="159"/>
      <c r="MY43" s="159"/>
      <c r="MZ43" s="159"/>
      <c r="NA43" s="159"/>
      <c r="NB43" s="159"/>
      <c r="NC43" s="159"/>
      <c r="ND43" s="159"/>
      <c r="NE43" s="159"/>
      <c r="NF43" s="159"/>
      <c r="NG43" s="159"/>
      <c r="NH43" s="159"/>
      <c r="NI43" s="159"/>
      <c r="NJ43" s="159"/>
      <c r="NK43" s="159"/>
      <c r="NL43" s="159"/>
      <c r="NM43" s="159"/>
      <c r="NN43" s="159"/>
      <c r="NO43" s="159"/>
      <c r="NP43" s="159"/>
      <c r="NQ43" s="159"/>
      <c r="NR43" s="159"/>
      <c r="NS43" s="159"/>
      <c r="NT43" s="159"/>
      <c r="NU43" s="159"/>
      <c r="NV43" s="159"/>
      <c r="NW43" s="159"/>
      <c r="NX43" s="165"/>
      <c r="NY43" s="165"/>
    </row>
    <row r="44" spans="1:389" ht="23.25" customHeight="1" thickTop="1" x14ac:dyDescent="0.25">
      <c r="A44" s="36"/>
      <c r="B44" s="31"/>
      <c r="C44" s="31"/>
      <c r="D44" s="2"/>
      <c r="E44" s="63"/>
      <c r="F44" s="63"/>
      <c r="G44" s="1106" t="s">
        <v>20</v>
      </c>
      <c r="H44" s="82">
        <v>79887</v>
      </c>
      <c r="I44" s="82">
        <v>73350</v>
      </c>
      <c r="J44" s="82">
        <v>74924</v>
      </c>
      <c r="K44" s="82">
        <v>228161</v>
      </c>
      <c r="L44" s="1107">
        <v>219946</v>
      </c>
      <c r="M44" s="1108">
        <v>3.74</v>
      </c>
      <c r="N44" s="66"/>
      <c r="P44" s="33"/>
      <c r="R44" s="2"/>
      <c r="U44" s="2"/>
      <c r="X44" s="2"/>
      <c r="Y44" s="66"/>
      <c r="Z44" s="66"/>
      <c r="AA44" s="66" t="s">
        <v>59</v>
      </c>
      <c r="AB44" s="590">
        <v>1.61</v>
      </c>
      <c r="AC44" s="590">
        <v>1.6</v>
      </c>
      <c r="AD44" s="590">
        <v>1.63</v>
      </c>
      <c r="AE44" s="590">
        <v>1.61</v>
      </c>
      <c r="AF44" s="181"/>
      <c r="AG44" s="181"/>
      <c r="AH44" s="181"/>
      <c r="AI44" s="181"/>
      <c r="AJ44" s="66"/>
      <c r="AK44" s="66"/>
      <c r="AL44" s="106"/>
      <c r="AM44" s="106"/>
      <c r="AN44" s="106"/>
      <c r="AO44" s="106"/>
      <c r="AP44" s="106"/>
      <c r="AQ44" s="106"/>
      <c r="AR44" s="106"/>
      <c r="AS44" s="106"/>
      <c r="AT44" s="106"/>
      <c r="AU44" s="114"/>
      <c r="AV44" s="114"/>
      <c r="AW44" s="106"/>
      <c r="AX44" s="141"/>
      <c r="AY44" s="106"/>
      <c r="AZ44" s="106"/>
      <c r="BA44" s="116"/>
      <c r="BB44" s="116"/>
      <c r="BC44" s="116"/>
      <c r="BD44" s="109"/>
      <c r="BE44" s="109"/>
      <c r="BF44" s="109"/>
      <c r="BG44" s="109"/>
      <c r="BH44" s="109"/>
      <c r="BI44" s="109"/>
      <c r="BJ44" s="109"/>
      <c r="BK44" s="109"/>
      <c r="BL44" s="588"/>
      <c r="BM44" s="519"/>
      <c r="BN44" s="519"/>
      <c r="BO44" s="519"/>
      <c r="BP44" s="182"/>
      <c r="BQ44" s="38"/>
      <c r="BR44" s="38"/>
      <c r="BS44" s="38"/>
      <c r="BT44" s="232"/>
      <c r="BU44" s="530"/>
      <c r="BV44" s="530"/>
      <c r="BW44" s="7"/>
      <c r="BX44" s="527"/>
      <c r="BY44" s="221"/>
      <c r="BZ44" s="106"/>
      <c r="CA44" s="106"/>
      <c r="CB44" s="106"/>
      <c r="CC44" s="66"/>
      <c r="CD44" s="66"/>
      <c r="CE44" s="36"/>
      <c r="CF44" s="31"/>
      <c r="CG44" s="31"/>
      <c r="CH44" s="2"/>
      <c r="CI44" s="63"/>
      <c r="CJ44" s="63"/>
      <c r="CK44" s="1106" t="s">
        <v>20</v>
      </c>
      <c r="CL44" s="82">
        <v>81434</v>
      </c>
      <c r="CM44" s="82">
        <v>89317</v>
      </c>
      <c r="CN44" s="82">
        <v>76285</v>
      </c>
      <c r="CO44" s="82">
        <v>247036</v>
      </c>
      <c r="CP44" s="1107">
        <v>232146</v>
      </c>
      <c r="CQ44" s="1108">
        <v>6.41</v>
      </c>
      <c r="CR44" s="66"/>
      <c r="CT44" s="33"/>
      <c r="CV44" s="2"/>
      <c r="CY44" s="2"/>
      <c r="DB44" s="2"/>
      <c r="DC44" s="66"/>
      <c r="DD44" s="66"/>
      <c r="DE44" s="66" t="s">
        <v>59</v>
      </c>
      <c r="DF44" s="590">
        <v>1.48</v>
      </c>
      <c r="DG44" s="590">
        <v>1.37</v>
      </c>
      <c r="DH44" s="590">
        <v>1.41</v>
      </c>
      <c r="DI44" s="590">
        <v>1.42</v>
      </c>
      <c r="DJ44" s="181"/>
      <c r="DK44" s="181"/>
      <c r="DL44" s="181"/>
      <c r="DM44" s="181"/>
      <c r="DN44" s="66"/>
      <c r="DO44" s="66"/>
      <c r="DP44" s="106"/>
      <c r="DQ44" s="106"/>
      <c r="DR44" s="106"/>
      <c r="DS44" s="106"/>
      <c r="DT44" s="106"/>
      <c r="DU44" s="106"/>
      <c r="DV44" s="106"/>
      <c r="DW44" s="106"/>
      <c r="DX44" s="106"/>
      <c r="DY44" s="114"/>
      <c r="DZ44" s="114"/>
      <c r="EA44" s="106"/>
      <c r="EB44" s="141"/>
      <c r="EC44" s="106"/>
      <c r="ED44" s="106"/>
      <c r="EE44" s="116"/>
      <c r="EF44" s="116"/>
      <c r="EG44" s="116"/>
      <c r="EH44" s="109"/>
      <c r="EI44" s="109"/>
      <c r="EJ44" s="109"/>
      <c r="EK44" s="109"/>
      <c r="EL44" s="109"/>
      <c r="EM44" s="109"/>
      <c r="EN44" s="109"/>
      <c r="EO44" s="109"/>
      <c r="EP44" s="588"/>
      <c r="EQ44" s="519"/>
      <c r="ER44" s="519"/>
      <c r="ES44" s="519"/>
      <c r="ET44" s="182"/>
      <c r="EU44" s="38"/>
      <c r="EV44" s="38"/>
      <c r="EW44" s="38"/>
      <c r="EX44" s="232"/>
      <c r="EY44" s="530"/>
      <c r="EZ44" s="530"/>
      <c r="FA44" s="7"/>
      <c r="FB44" s="527"/>
      <c r="FC44" s="221"/>
      <c r="FD44" s="106"/>
      <c r="FE44" s="106"/>
      <c r="FF44" s="106"/>
      <c r="FG44" s="66"/>
      <c r="FH44" s="66"/>
      <c r="FI44" s="36"/>
      <c r="FJ44" s="31"/>
      <c r="FK44" s="31"/>
      <c r="FL44" s="2"/>
      <c r="FM44" s="63"/>
      <c r="FN44" s="63"/>
      <c r="FO44" s="1106" t="s">
        <v>20</v>
      </c>
      <c r="FP44" s="82">
        <v>71029</v>
      </c>
      <c r="FQ44" s="82">
        <v>75018</v>
      </c>
      <c r="FR44" s="82">
        <v>71711</v>
      </c>
      <c r="FS44" s="82">
        <v>217758</v>
      </c>
      <c r="FT44" s="1107">
        <v>212368</v>
      </c>
      <c r="FU44" s="1108">
        <v>2.54</v>
      </c>
      <c r="FV44" s="66"/>
      <c r="FX44" s="33"/>
      <c r="FZ44" s="2"/>
      <c r="GC44" s="2"/>
      <c r="GF44" s="2"/>
      <c r="GG44" s="66"/>
      <c r="GH44" s="66"/>
      <c r="GI44" s="66" t="s">
        <v>59</v>
      </c>
      <c r="GJ44" s="590">
        <v>1.58</v>
      </c>
      <c r="GK44" s="590">
        <v>1.56</v>
      </c>
      <c r="GL44" s="590">
        <v>1.58</v>
      </c>
      <c r="GM44" s="590">
        <v>1.57</v>
      </c>
      <c r="GN44" s="181"/>
      <c r="GO44" s="181"/>
      <c r="GP44" s="181"/>
      <c r="GQ44" s="181"/>
      <c r="GR44" s="66"/>
      <c r="GS44" s="66"/>
      <c r="GT44" s="106"/>
      <c r="GU44" s="106"/>
      <c r="GV44" s="106"/>
      <c r="GW44" s="106"/>
      <c r="GX44" s="106"/>
      <c r="GY44" s="106"/>
      <c r="GZ44" s="106"/>
      <c r="HA44" s="106"/>
      <c r="HB44" s="106"/>
      <c r="HC44" s="114"/>
      <c r="HD44" s="114"/>
      <c r="HE44" s="106"/>
      <c r="HF44" s="141"/>
      <c r="HG44" s="106"/>
      <c r="HH44" s="106"/>
      <c r="HI44" s="116"/>
      <c r="HJ44" s="116"/>
      <c r="HK44" s="116"/>
      <c r="HL44" s="109"/>
      <c r="HM44" s="109"/>
      <c r="HN44" s="109"/>
      <c r="HO44" s="109"/>
      <c r="HP44" s="109"/>
      <c r="HQ44" s="109"/>
      <c r="HR44" s="109"/>
      <c r="HS44" s="109"/>
      <c r="HT44" s="588"/>
      <c r="HU44" s="519"/>
      <c r="HV44" s="519"/>
      <c r="HW44" s="519"/>
      <c r="HX44" s="182"/>
      <c r="HY44" s="38"/>
      <c r="HZ44" s="38"/>
      <c r="IA44" s="38"/>
      <c r="IB44" s="232"/>
      <c r="IC44" s="530"/>
      <c r="ID44" s="530"/>
      <c r="IE44" s="7"/>
      <c r="IF44" s="527"/>
      <c r="IG44" s="221"/>
      <c r="IH44" s="106"/>
      <c r="II44" s="106"/>
      <c r="IJ44" s="106"/>
      <c r="IK44" s="66"/>
      <c r="IM44" s="36"/>
      <c r="IN44" s="31"/>
      <c r="IO44" s="31"/>
      <c r="IP44" s="2"/>
      <c r="IQ44" s="63"/>
      <c r="IR44" s="63"/>
      <c r="IS44" s="1106" t="s">
        <v>20</v>
      </c>
      <c r="IT44" s="82">
        <v>67756</v>
      </c>
      <c r="IU44" s="82">
        <v>74260</v>
      </c>
      <c r="IV44" s="82">
        <v>77797</v>
      </c>
      <c r="IW44" s="82">
        <v>219813</v>
      </c>
      <c r="IX44" s="1107">
        <v>214218</v>
      </c>
      <c r="IY44" s="1108">
        <v>2.61</v>
      </c>
      <c r="IZ44" s="66"/>
      <c r="JB44" s="33"/>
      <c r="JD44" s="2"/>
      <c r="JG44" s="2"/>
      <c r="JJ44" s="2"/>
      <c r="JK44" s="66"/>
      <c r="JL44" s="66"/>
      <c r="JM44" s="66" t="s">
        <v>59</v>
      </c>
      <c r="JN44" s="590">
        <v>1.39</v>
      </c>
      <c r="JO44" s="590">
        <v>1.4</v>
      </c>
      <c r="JP44" s="590">
        <v>1.43</v>
      </c>
      <c r="JQ44" s="590">
        <v>1.41</v>
      </c>
      <c r="JR44" s="181"/>
      <c r="JS44" s="181"/>
      <c r="JT44" s="181"/>
      <c r="JU44" s="181"/>
      <c r="JV44" s="66"/>
      <c r="JW44" s="66"/>
      <c r="JX44" s="106"/>
      <c r="JY44" s="106"/>
      <c r="JZ44" s="106"/>
      <c r="KA44" s="106"/>
      <c r="KB44" s="106"/>
      <c r="KC44" s="106"/>
      <c r="KD44" s="106"/>
      <c r="KE44" s="106"/>
      <c r="KF44" s="106"/>
      <c r="KG44" s="114"/>
      <c r="KH44" s="114"/>
      <c r="KI44" s="106"/>
      <c r="KJ44" s="141"/>
      <c r="KK44" s="106"/>
      <c r="KL44" s="106"/>
      <c r="KM44" s="116"/>
      <c r="KN44" s="116"/>
      <c r="KO44" s="116"/>
      <c r="KP44" s="109"/>
      <c r="KQ44" s="109"/>
      <c r="KR44" s="109"/>
      <c r="KS44" s="109"/>
      <c r="KT44" s="109"/>
      <c r="KU44" s="109"/>
      <c r="KV44" s="109"/>
      <c r="KW44" s="109"/>
      <c r="KX44" s="109"/>
      <c r="KY44" s="519"/>
      <c r="KZ44" s="519"/>
      <c r="LA44" s="519"/>
      <c r="LB44" s="182"/>
      <c r="LC44" s="38"/>
      <c r="LD44" s="38"/>
      <c r="LE44" s="38"/>
      <c r="LF44" s="232"/>
      <c r="LG44" s="530"/>
      <c r="LH44" s="530"/>
      <c r="LI44" s="7"/>
      <c r="LJ44" s="527"/>
      <c r="LK44" s="221"/>
      <c r="LL44" s="106"/>
      <c r="LM44" s="106"/>
      <c r="LN44" s="106"/>
      <c r="LO44" s="106"/>
      <c r="LQ44" s="2"/>
      <c r="LR44" s="31"/>
      <c r="LS44" s="31"/>
      <c r="LT44" s="2"/>
      <c r="LU44" s="1"/>
      <c r="LV44" s="1"/>
      <c r="LW44" s="1106" t="s">
        <v>20</v>
      </c>
      <c r="LX44" s="57">
        <v>912768</v>
      </c>
      <c r="LY44" s="1109">
        <v>878678</v>
      </c>
      <c r="LZ44" s="1110">
        <v>3.88</v>
      </c>
      <c r="MA44" s="78"/>
      <c r="MB44" s="2">
        <v>222.99999999999977</v>
      </c>
      <c r="MC44" s="2"/>
      <c r="MD44" s="21"/>
      <c r="ME44" s="2"/>
      <c r="MF44" s="2"/>
      <c r="MG44" s="21"/>
      <c r="MH44" s="2"/>
      <c r="MI44" s="2"/>
      <c r="MJ44" s="21"/>
      <c r="MK44" s="2"/>
      <c r="ML44" s="4"/>
      <c r="MM44" s="4"/>
      <c r="MN44" s="4" t="s">
        <v>59</v>
      </c>
      <c r="MO44" s="1096">
        <v>1.61</v>
      </c>
      <c r="MP44" s="1096">
        <v>1.42</v>
      </c>
      <c r="MQ44" s="1096">
        <v>1.57</v>
      </c>
      <c r="MR44" s="1096">
        <v>1.41</v>
      </c>
      <c r="MS44" s="1097">
        <v>1.5</v>
      </c>
      <c r="MT44" s="157"/>
      <c r="MU44" s="159"/>
      <c r="MV44" s="159"/>
      <c r="MW44" s="164"/>
      <c r="MX44" s="159"/>
      <c r="MY44" s="159"/>
      <c r="MZ44" s="159"/>
      <c r="NA44" s="159"/>
      <c r="NB44" s="159"/>
      <c r="NC44" s="159"/>
      <c r="ND44" s="159"/>
      <c r="NE44" s="159"/>
      <c r="NF44" s="159"/>
      <c r="NG44" s="159"/>
      <c r="NH44" s="159"/>
      <c r="NI44" s="159"/>
      <c r="NJ44" s="159"/>
      <c r="NK44" s="159"/>
      <c r="NL44" s="159"/>
      <c r="NM44" s="159"/>
      <c r="NN44" s="159"/>
      <c r="NO44" s="159"/>
      <c r="NP44" s="159"/>
      <c r="NQ44" s="159"/>
      <c r="NR44" s="159"/>
      <c r="NS44" s="159"/>
      <c r="NT44" s="159"/>
      <c r="NU44" s="159"/>
      <c r="NV44" s="159"/>
      <c r="NW44" s="159"/>
      <c r="NX44" s="159"/>
      <c r="NY44" s="159"/>
    </row>
    <row r="45" spans="1:389" ht="23.25" customHeight="1" x14ac:dyDescent="0.25">
      <c r="A45" s="66"/>
      <c r="B45" s="31"/>
      <c r="C45" s="31"/>
      <c r="D45" s="2"/>
      <c r="E45" s="63"/>
      <c r="F45" s="63"/>
      <c r="G45" s="1106" t="s">
        <v>136</v>
      </c>
      <c r="H45" s="82">
        <v>7805</v>
      </c>
      <c r="I45" s="82">
        <v>7038</v>
      </c>
      <c r="J45" s="82">
        <v>5059</v>
      </c>
      <c r="K45" s="82">
        <v>19902</v>
      </c>
      <c r="L45" s="1107">
        <v>19230</v>
      </c>
      <c r="M45" s="1111">
        <v>3.49</v>
      </c>
      <c r="N45" s="66"/>
      <c r="P45" s="32"/>
      <c r="R45" s="2"/>
      <c r="U45" s="2"/>
      <c r="X45" s="2"/>
      <c r="Y45" s="66"/>
      <c r="Z45" s="66"/>
      <c r="AA45" s="66" t="s">
        <v>64</v>
      </c>
      <c r="AB45" s="590">
        <v>1.6</v>
      </c>
      <c r="AC45" s="590">
        <v>1.67</v>
      </c>
      <c r="AD45" s="590">
        <v>1.61</v>
      </c>
      <c r="AE45" s="590">
        <v>1.63</v>
      </c>
      <c r="AF45" s="180"/>
      <c r="AG45" s="180"/>
      <c r="AH45" s="180"/>
      <c r="AI45" s="180"/>
      <c r="AJ45" s="66"/>
      <c r="AK45" s="66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41"/>
      <c r="AY45" s="106"/>
      <c r="AZ45" s="39"/>
      <c r="BA45" s="39"/>
      <c r="BB45" s="39"/>
      <c r="BC45" s="39"/>
      <c r="BD45" s="40"/>
      <c r="BE45" s="40"/>
      <c r="BF45" s="40"/>
      <c r="BG45" s="40"/>
      <c r="BH45" s="40"/>
      <c r="BI45" s="41"/>
      <c r="BJ45" s="41"/>
      <c r="BK45" s="41"/>
      <c r="BL45" s="167"/>
      <c r="BM45" s="519"/>
      <c r="BN45" s="519"/>
      <c r="BO45" s="519"/>
      <c r="BP45" s="183"/>
      <c r="BQ45" s="38"/>
      <c r="BR45" s="38"/>
      <c r="BS45" s="38"/>
      <c r="BT45" s="232"/>
      <c r="BU45" s="530"/>
      <c r="BV45" s="530"/>
      <c r="BW45" s="7"/>
      <c r="BX45" s="527"/>
      <c r="BY45" s="221"/>
      <c r="BZ45" s="106"/>
      <c r="CA45" s="106"/>
      <c r="CB45" s="106"/>
      <c r="CC45" s="66"/>
      <c r="CD45" s="66"/>
      <c r="CE45" s="66"/>
      <c r="CF45" s="31"/>
      <c r="CG45" s="31"/>
      <c r="CH45" s="2"/>
      <c r="CI45" s="63"/>
      <c r="CJ45" s="63"/>
      <c r="CK45" s="1106" t="s">
        <v>136</v>
      </c>
      <c r="CL45" s="82">
        <v>7820</v>
      </c>
      <c r="CM45" s="82">
        <v>6645</v>
      </c>
      <c r="CN45" s="82">
        <v>6147</v>
      </c>
      <c r="CO45" s="82">
        <v>20612</v>
      </c>
      <c r="CP45" s="1107">
        <v>20168</v>
      </c>
      <c r="CQ45" s="1111">
        <v>2.2000000000000002</v>
      </c>
      <c r="CR45" s="66"/>
      <c r="CT45" s="32"/>
      <c r="CV45" s="2"/>
      <c r="CY45" s="2"/>
      <c r="DB45" s="2"/>
      <c r="DC45" s="66"/>
      <c r="DD45" s="66"/>
      <c r="DE45" s="66" t="s">
        <v>64</v>
      </c>
      <c r="DF45" s="590">
        <v>1.36</v>
      </c>
      <c r="DG45" s="590">
        <v>1.32</v>
      </c>
      <c r="DH45" s="590">
        <v>1.27</v>
      </c>
      <c r="DI45" s="590">
        <v>1.32</v>
      </c>
      <c r="DJ45" s="180"/>
      <c r="DK45" s="180"/>
      <c r="DL45" s="180"/>
      <c r="DM45" s="180"/>
      <c r="DN45" s="66"/>
      <c r="DO45" s="66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41"/>
      <c r="EC45" s="106"/>
      <c r="ED45" s="39"/>
      <c r="EE45" s="39"/>
      <c r="EF45" s="39"/>
      <c r="EG45" s="39"/>
      <c r="EH45" s="40"/>
      <c r="EI45" s="40"/>
      <c r="EJ45" s="40"/>
      <c r="EK45" s="40"/>
      <c r="EL45" s="40"/>
      <c r="EM45" s="41"/>
      <c r="EN45" s="41"/>
      <c r="EO45" s="41"/>
      <c r="EP45" s="167"/>
      <c r="EQ45" s="519"/>
      <c r="ER45" s="519"/>
      <c r="ES45" s="519"/>
      <c r="ET45" s="183"/>
      <c r="EU45" s="38"/>
      <c r="EV45" s="38"/>
      <c r="EW45" s="38"/>
      <c r="EX45" s="232"/>
      <c r="EY45" s="530"/>
      <c r="EZ45" s="530"/>
      <c r="FA45" s="7"/>
      <c r="FB45" s="527"/>
      <c r="FC45" s="221"/>
      <c r="FD45" s="106"/>
      <c r="FE45" s="106"/>
      <c r="FF45" s="106"/>
      <c r="FG45" s="66"/>
      <c r="FH45" s="66"/>
      <c r="FI45" s="66"/>
      <c r="FJ45" s="31"/>
      <c r="FK45" s="31"/>
      <c r="FL45" s="2"/>
      <c r="FM45" s="63"/>
      <c r="FN45" s="63"/>
      <c r="FO45" s="1106" t="s">
        <v>136</v>
      </c>
      <c r="FP45" s="82">
        <v>3119</v>
      </c>
      <c r="FQ45" s="82">
        <v>3170</v>
      </c>
      <c r="FR45" s="82">
        <v>2740</v>
      </c>
      <c r="FS45" s="82">
        <v>9029</v>
      </c>
      <c r="FT45" s="1107">
        <v>8842</v>
      </c>
      <c r="FU45" s="1111">
        <v>2.11</v>
      </c>
      <c r="FV45" s="66"/>
      <c r="FX45" s="32"/>
      <c r="FZ45" s="2"/>
      <c r="GC45" s="2"/>
      <c r="GF45" s="2"/>
      <c r="GG45" s="66"/>
      <c r="GH45" s="66"/>
      <c r="GI45" s="66" t="s">
        <v>64</v>
      </c>
      <c r="GJ45" s="590">
        <v>1.48</v>
      </c>
      <c r="GK45" s="590">
        <v>1.42</v>
      </c>
      <c r="GL45" s="590">
        <v>1.51</v>
      </c>
      <c r="GM45" s="590">
        <v>1.47</v>
      </c>
      <c r="GN45" s="180"/>
      <c r="GO45" s="180"/>
      <c r="GP45" s="180"/>
      <c r="GQ45" s="180"/>
      <c r="GR45" s="66"/>
      <c r="GS45" s="66"/>
      <c r="GT45" s="150"/>
      <c r="GU45" s="150"/>
      <c r="GV45" s="150"/>
      <c r="GW45" s="150"/>
      <c r="GX45" s="150"/>
      <c r="GY45" s="150"/>
      <c r="GZ45" s="150"/>
      <c r="HA45" s="150"/>
      <c r="HB45" s="150"/>
      <c r="HC45" s="150"/>
      <c r="HD45" s="150"/>
      <c r="HE45" s="150"/>
      <c r="HF45" s="141"/>
      <c r="HG45" s="106"/>
      <c r="HH45" s="39"/>
      <c r="HI45" s="39"/>
      <c r="HJ45" s="39"/>
      <c r="HK45" s="39"/>
      <c r="HL45" s="40"/>
      <c r="HM45" s="40"/>
      <c r="HN45" s="40"/>
      <c r="HO45" s="40"/>
      <c r="HP45" s="40"/>
      <c r="HQ45" s="41"/>
      <c r="HR45" s="41"/>
      <c r="HS45" s="41"/>
      <c r="HT45" s="141"/>
      <c r="HU45" s="519"/>
      <c r="HV45" s="519"/>
      <c r="HW45" s="519"/>
      <c r="HX45" s="183"/>
      <c r="HY45" s="38"/>
      <c r="HZ45" s="38"/>
      <c r="IA45" s="38"/>
      <c r="IB45" s="232"/>
      <c r="IC45" s="530"/>
      <c r="ID45" s="530"/>
      <c r="IE45" s="7"/>
      <c r="IF45" s="527"/>
      <c r="IG45" s="221"/>
      <c r="IH45" s="106"/>
      <c r="II45" s="106"/>
      <c r="IJ45" s="106"/>
      <c r="IK45" s="66"/>
      <c r="IM45" s="66"/>
      <c r="IN45" s="31"/>
      <c r="IO45" s="31"/>
      <c r="IP45" s="2"/>
      <c r="IQ45" s="63"/>
      <c r="IR45" s="63"/>
      <c r="IS45" s="1106" t="s">
        <v>136</v>
      </c>
      <c r="IT45" s="82">
        <v>8865</v>
      </c>
      <c r="IU45" s="82">
        <v>8972</v>
      </c>
      <c r="IV45" s="82">
        <v>9787</v>
      </c>
      <c r="IW45" s="82">
        <v>27624</v>
      </c>
      <c r="IX45" s="1107">
        <v>27140</v>
      </c>
      <c r="IY45" s="1111">
        <v>1.78</v>
      </c>
      <c r="IZ45" s="66"/>
      <c r="JB45" s="32"/>
      <c r="JD45" s="2"/>
      <c r="JG45" s="2"/>
      <c r="JJ45" s="2"/>
      <c r="JK45" s="66"/>
      <c r="JL45" s="66"/>
      <c r="JM45" s="66" t="s">
        <v>64</v>
      </c>
      <c r="JN45" s="590">
        <v>1.36</v>
      </c>
      <c r="JO45" s="590">
        <v>1.36</v>
      </c>
      <c r="JP45" s="590">
        <v>1.3</v>
      </c>
      <c r="JQ45" s="590">
        <v>1.34</v>
      </c>
      <c r="JR45" s="180"/>
      <c r="JS45" s="180"/>
      <c r="JT45" s="180"/>
      <c r="JU45" s="180"/>
      <c r="JV45" s="66"/>
      <c r="JW45" s="66"/>
      <c r="JX45" s="150"/>
      <c r="JY45" s="150"/>
      <c r="JZ45" s="150"/>
      <c r="KA45" s="150"/>
      <c r="KB45" s="150"/>
      <c r="KC45" s="150"/>
      <c r="KD45" s="150"/>
      <c r="KE45" s="150"/>
      <c r="KF45" s="150"/>
      <c r="KG45" s="150"/>
      <c r="KH45" s="150"/>
      <c r="KI45" s="150"/>
      <c r="KJ45" s="141"/>
      <c r="KK45" s="106"/>
      <c r="KL45" s="39"/>
      <c r="KM45" s="39"/>
      <c r="KN45" s="39"/>
      <c r="KO45" s="39"/>
      <c r="KP45" s="40"/>
      <c r="KQ45" s="40"/>
      <c r="KR45" s="40"/>
      <c r="KS45" s="40"/>
      <c r="KT45" s="40"/>
      <c r="KU45" s="41"/>
      <c r="KV45" s="41"/>
      <c r="KW45" s="41"/>
      <c r="KX45" s="109"/>
      <c r="KY45" s="519"/>
      <c r="KZ45" s="519"/>
      <c r="LA45" s="519"/>
      <c r="LB45" s="183"/>
      <c r="LC45" s="38"/>
      <c r="LD45" s="38"/>
      <c r="LE45" s="38"/>
      <c r="LF45" s="232"/>
      <c r="LG45" s="530"/>
      <c r="LH45" s="530"/>
      <c r="LI45" s="7"/>
      <c r="LJ45" s="527"/>
      <c r="LK45" s="221"/>
      <c r="LL45" s="106"/>
      <c r="LM45" s="106"/>
      <c r="LN45" s="106"/>
      <c r="LO45" s="106"/>
      <c r="LQ45" s="2"/>
      <c r="LR45" s="31"/>
      <c r="LS45" s="31"/>
      <c r="LT45" s="2"/>
      <c r="LU45" s="1"/>
      <c r="LV45" s="1"/>
      <c r="LW45" s="1106" t="s">
        <v>136</v>
      </c>
      <c r="LX45" s="57">
        <v>77167</v>
      </c>
      <c r="LY45" s="1109">
        <v>75380</v>
      </c>
      <c r="LZ45" s="1110">
        <v>2.37</v>
      </c>
      <c r="MA45" s="78"/>
      <c r="MB45" s="2">
        <v>855.02000000000044</v>
      </c>
      <c r="MC45" s="2"/>
      <c r="MD45" s="21"/>
      <c r="ME45" s="2"/>
      <c r="MF45" s="2"/>
      <c r="MG45" s="21"/>
      <c r="MH45" s="2"/>
      <c r="MI45" s="2"/>
      <c r="MJ45" s="21"/>
      <c r="MK45" s="2"/>
      <c r="ML45" s="4"/>
      <c r="MM45" s="4"/>
      <c r="MN45" s="4" t="s">
        <v>64</v>
      </c>
      <c r="MO45" s="1096">
        <v>1.63</v>
      </c>
      <c r="MP45" s="1096">
        <v>1.32</v>
      </c>
      <c r="MQ45" s="1096">
        <v>1.47</v>
      </c>
      <c r="MR45" s="1096">
        <v>1.34</v>
      </c>
      <c r="MS45" s="1097">
        <v>1.43</v>
      </c>
      <c r="MT45" s="157"/>
      <c r="MU45" s="159"/>
      <c r="MV45" s="159"/>
      <c r="MW45" s="164"/>
      <c r="MX45" s="159"/>
      <c r="MY45" s="159"/>
      <c r="MZ45" s="97"/>
      <c r="NA45" s="97"/>
      <c r="NB45" s="98"/>
      <c r="NC45" s="98"/>
      <c r="ND45" s="99"/>
      <c r="NE45" s="99"/>
      <c r="NF45" s="99"/>
      <c r="NG45" s="99"/>
      <c r="NH45" s="99"/>
      <c r="NI45" s="99"/>
      <c r="NJ45" s="99"/>
      <c r="NK45" s="12"/>
      <c r="NL45" s="159"/>
      <c r="NM45" s="159"/>
      <c r="NN45" s="97"/>
      <c r="NO45" s="97"/>
      <c r="NP45" s="98"/>
      <c r="NQ45" s="98"/>
      <c r="NR45" s="99"/>
      <c r="NS45" s="99"/>
      <c r="NT45" s="99"/>
      <c r="NU45" s="99"/>
      <c r="NV45" s="99"/>
      <c r="NW45" s="99"/>
      <c r="NX45" s="99"/>
      <c r="NY45" s="12"/>
    </row>
    <row r="46" spans="1:389" ht="23.25" customHeight="1" x14ac:dyDescent="0.25">
      <c r="A46" s="2"/>
      <c r="B46" s="2"/>
      <c r="C46" s="2"/>
      <c r="D46" s="2"/>
      <c r="E46" s="584"/>
      <c r="F46" s="584"/>
      <c r="G46" s="66"/>
      <c r="H46" s="66"/>
      <c r="I46" s="66"/>
      <c r="J46" s="66"/>
      <c r="K46" s="66"/>
      <c r="L46" s="66"/>
      <c r="M46" s="66"/>
      <c r="N46" s="66"/>
      <c r="P46" s="32"/>
      <c r="R46" s="2"/>
      <c r="U46" s="2"/>
      <c r="X46" s="2"/>
      <c r="Y46" s="66"/>
      <c r="Z46" s="66"/>
      <c r="AA46" s="66" t="s">
        <v>70</v>
      </c>
      <c r="AB46" s="590">
        <v>1.7</v>
      </c>
      <c r="AC46" s="590">
        <v>1.71</v>
      </c>
      <c r="AD46" s="590">
        <v>1.67</v>
      </c>
      <c r="AE46" s="590">
        <v>1.69</v>
      </c>
      <c r="AF46" s="180"/>
      <c r="AG46" s="180"/>
      <c r="AH46" s="180"/>
      <c r="AI46" s="180"/>
      <c r="AJ46" s="66"/>
      <c r="AK46" s="66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41"/>
      <c r="AY46" s="106"/>
      <c r="AZ46" s="169"/>
      <c r="BA46" s="169"/>
      <c r="BB46" s="169"/>
      <c r="BC46" s="169"/>
      <c r="BD46" s="172"/>
      <c r="BE46" s="172"/>
      <c r="BF46" s="172"/>
      <c r="BG46" s="172"/>
      <c r="BH46" s="172"/>
      <c r="BI46" s="169"/>
      <c r="BJ46" s="169"/>
      <c r="BK46" s="40"/>
      <c r="BL46" s="167"/>
      <c r="BM46" s="519"/>
      <c r="BN46" s="519"/>
      <c r="BO46" s="519"/>
      <c r="BP46" s="30"/>
      <c r="BQ46" s="38"/>
      <c r="BR46" s="38"/>
      <c r="BS46" s="38"/>
      <c r="BT46" s="232"/>
      <c r="BU46" s="530"/>
      <c r="BV46" s="530"/>
      <c r="BW46" s="83"/>
      <c r="BX46" s="519"/>
      <c r="BY46" s="221"/>
      <c r="BZ46" s="106"/>
      <c r="CA46" s="106"/>
      <c r="CB46" s="106"/>
      <c r="CC46" s="66"/>
      <c r="CD46" s="66"/>
      <c r="CE46" s="2"/>
      <c r="CF46" s="2"/>
      <c r="CG46" s="2"/>
      <c r="CH46" s="2"/>
      <c r="CI46" s="584"/>
      <c r="CJ46" s="584"/>
      <c r="CK46" s="66"/>
      <c r="CL46" s="66"/>
      <c r="CM46" s="66"/>
      <c r="CN46" s="66"/>
      <c r="CO46" s="66"/>
      <c r="CP46" s="66"/>
      <c r="CQ46" s="66"/>
      <c r="CR46" s="66"/>
      <c r="CT46" s="32"/>
      <c r="CV46" s="2"/>
      <c r="CY46" s="2"/>
      <c r="DB46" s="2"/>
      <c r="DC46" s="66"/>
      <c r="DD46" s="66"/>
      <c r="DE46" s="66" t="s">
        <v>70</v>
      </c>
      <c r="DF46" s="590">
        <v>1.54</v>
      </c>
      <c r="DG46" s="590">
        <v>1.26</v>
      </c>
      <c r="DH46" s="590">
        <v>1.39</v>
      </c>
      <c r="DI46" s="590">
        <v>1.4</v>
      </c>
      <c r="DJ46" s="180"/>
      <c r="DK46" s="180"/>
      <c r="DL46" s="180"/>
      <c r="DM46" s="180"/>
      <c r="DN46" s="66"/>
      <c r="DO46" s="66"/>
      <c r="DP46" s="150"/>
      <c r="DQ46" s="150"/>
      <c r="DR46" s="150"/>
      <c r="DS46" s="150"/>
      <c r="DT46" s="150"/>
      <c r="DU46" s="150"/>
      <c r="DV46" s="150"/>
      <c r="DW46" s="150"/>
      <c r="DX46" s="150"/>
      <c r="DY46" s="150"/>
      <c r="DZ46" s="150"/>
      <c r="EA46" s="150"/>
      <c r="EB46" s="141"/>
      <c r="EC46" s="106"/>
      <c r="ED46" s="169"/>
      <c r="EE46" s="169"/>
      <c r="EF46" s="169"/>
      <c r="EG46" s="169"/>
      <c r="EH46" s="172"/>
      <c r="EI46" s="172"/>
      <c r="EJ46" s="172"/>
      <c r="EK46" s="172"/>
      <c r="EL46" s="172"/>
      <c r="EM46" s="169"/>
      <c r="EN46" s="169"/>
      <c r="EO46" s="40"/>
      <c r="EP46" s="141"/>
      <c r="EQ46" s="519"/>
      <c r="ER46" s="519"/>
      <c r="ES46" s="519"/>
      <c r="ET46" s="30"/>
      <c r="EU46" s="38"/>
      <c r="EV46" s="38"/>
      <c r="EW46" s="38"/>
      <c r="EX46" s="232"/>
      <c r="EY46" s="530"/>
      <c r="EZ46" s="530"/>
      <c r="FA46" s="83"/>
      <c r="FB46" s="519"/>
      <c r="FC46" s="221"/>
      <c r="FD46" s="106"/>
      <c r="FE46" s="106"/>
      <c r="FF46" s="106"/>
      <c r="FG46" s="66"/>
      <c r="FH46" s="66"/>
      <c r="FI46" s="2"/>
      <c r="FJ46" s="2"/>
      <c r="FK46" s="2"/>
      <c r="FL46" s="2"/>
      <c r="FM46" s="584"/>
      <c r="FN46" s="584"/>
      <c r="FO46" s="66"/>
      <c r="FP46" s="66"/>
      <c r="FQ46" s="66"/>
      <c r="FR46" s="66"/>
      <c r="FS46" s="66"/>
      <c r="FT46" s="66"/>
      <c r="FU46" s="66"/>
      <c r="FV46" s="66"/>
      <c r="FX46" s="32"/>
      <c r="FZ46" s="2"/>
      <c r="GC46" s="2"/>
      <c r="GF46" s="2"/>
      <c r="GG46" s="66"/>
      <c r="GH46" s="66"/>
      <c r="GI46" s="66" t="s">
        <v>70</v>
      </c>
      <c r="GJ46" s="590">
        <v>1.42</v>
      </c>
      <c r="GK46" s="590">
        <v>1.45</v>
      </c>
      <c r="GL46" s="590">
        <v>1.41</v>
      </c>
      <c r="GM46" s="590">
        <v>1.43</v>
      </c>
      <c r="GN46" s="180"/>
      <c r="GO46" s="180"/>
      <c r="GP46" s="180"/>
      <c r="GQ46" s="180"/>
      <c r="GR46" s="66"/>
      <c r="GS46" s="66"/>
      <c r="GT46" s="150"/>
      <c r="GU46" s="150"/>
      <c r="GV46" s="150"/>
      <c r="GW46" s="150"/>
      <c r="GX46" s="150"/>
      <c r="GY46" s="150"/>
      <c r="GZ46" s="150"/>
      <c r="HA46" s="150"/>
      <c r="HB46" s="150"/>
      <c r="HC46" s="150"/>
      <c r="HD46" s="150"/>
      <c r="HE46" s="150"/>
      <c r="HF46" s="141"/>
      <c r="HG46" s="106"/>
      <c r="HH46" s="169"/>
      <c r="HI46" s="169"/>
      <c r="HJ46" s="169"/>
      <c r="HK46" s="169"/>
      <c r="HL46" s="172"/>
      <c r="HM46" s="172"/>
      <c r="HN46" s="172"/>
      <c r="HO46" s="172"/>
      <c r="HP46" s="172"/>
      <c r="HQ46" s="169"/>
      <c r="HR46" s="169"/>
      <c r="HS46" s="40"/>
      <c r="HT46" s="141"/>
      <c r="HU46" s="519"/>
      <c r="HV46" s="519"/>
      <c r="HW46" s="519"/>
      <c r="HX46" s="30"/>
      <c r="HY46" s="38"/>
      <c r="HZ46" s="38"/>
      <c r="IA46" s="38"/>
      <c r="IB46" s="232"/>
      <c r="IC46" s="530"/>
      <c r="ID46" s="530"/>
      <c r="IE46" s="83"/>
      <c r="IF46" s="519"/>
      <c r="IG46" s="221"/>
      <c r="IH46" s="106"/>
      <c r="II46" s="106"/>
      <c r="IJ46" s="106"/>
      <c r="IK46" s="66"/>
      <c r="IM46" s="2"/>
      <c r="IN46" s="2"/>
      <c r="IO46" s="2"/>
      <c r="IP46" s="2"/>
      <c r="IQ46" s="584"/>
      <c r="IR46" s="584"/>
      <c r="IS46" s="66"/>
      <c r="IT46" s="66"/>
      <c r="IU46" s="66"/>
      <c r="IV46" s="66"/>
      <c r="IW46" s="66"/>
      <c r="IX46" s="66"/>
      <c r="IY46" s="66"/>
      <c r="IZ46" s="66"/>
      <c r="JB46" s="32"/>
      <c r="JD46" s="2"/>
      <c r="JG46" s="2"/>
      <c r="JJ46" s="2"/>
      <c r="JK46" s="66"/>
      <c r="JL46" s="66"/>
      <c r="JM46" s="66" t="s">
        <v>70</v>
      </c>
      <c r="JN46" s="590">
        <v>1.26</v>
      </c>
      <c r="JO46" s="590">
        <v>1.29</v>
      </c>
      <c r="JP46" s="590">
        <v>1.37</v>
      </c>
      <c r="JQ46" s="590">
        <v>1.31</v>
      </c>
      <c r="JR46" s="180"/>
      <c r="JS46" s="180"/>
      <c r="JT46" s="180"/>
      <c r="JU46" s="180"/>
      <c r="JV46" s="66"/>
      <c r="JW46" s="66"/>
      <c r="JX46" s="150"/>
      <c r="JY46" s="150"/>
      <c r="JZ46" s="150"/>
      <c r="KA46" s="150"/>
      <c r="KB46" s="150"/>
      <c r="KC46" s="150"/>
      <c r="KD46" s="150"/>
      <c r="KE46" s="150"/>
      <c r="KF46" s="150"/>
      <c r="KG46" s="150"/>
      <c r="KH46" s="150"/>
      <c r="KI46" s="150"/>
      <c r="KJ46" s="141"/>
      <c r="KK46" s="106"/>
      <c r="KL46" s="169"/>
      <c r="KM46" s="169"/>
      <c r="KN46" s="169"/>
      <c r="KO46" s="169"/>
      <c r="KP46" s="172"/>
      <c r="KQ46" s="172"/>
      <c r="KR46" s="172"/>
      <c r="KS46" s="172"/>
      <c r="KT46" s="172"/>
      <c r="KU46" s="169"/>
      <c r="KV46" s="169"/>
      <c r="KW46" s="40"/>
      <c r="KX46" s="109"/>
      <c r="KY46" s="519"/>
      <c r="KZ46" s="519"/>
      <c r="LA46" s="519"/>
      <c r="LB46" s="30"/>
      <c r="LC46" s="38"/>
      <c r="LD46" s="38"/>
      <c r="LE46" s="38"/>
      <c r="LF46" s="232"/>
      <c r="LG46" s="530"/>
      <c r="LH46" s="530"/>
      <c r="LI46" s="83"/>
      <c r="LJ46" s="519"/>
      <c r="LK46" s="221"/>
      <c r="LL46" s="106"/>
      <c r="LM46" s="106"/>
      <c r="LN46" s="106"/>
      <c r="LO46" s="106"/>
      <c r="LQ46" s="2"/>
      <c r="LR46" s="2"/>
      <c r="LS46" s="2"/>
      <c r="LT46" s="2"/>
      <c r="LU46" s="227"/>
      <c r="LV46" s="227"/>
      <c r="LW46" s="73"/>
      <c r="LX46" s="73"/>
      <c r="LY46" s="589"/>
      <c r="LZ46" s="78"/>
      <c r="MA46" s="78"/>
      <c r="MB46" s="73">
        <v>-970.43000000000029</v>
      </c>
      <c r="MC46" s="2"/>
      <c r="MD46" s="21"/>
      <c r="ME46" s="2"/>
      <c r="MF46" s="2"/>
      <c r="MG46" s="21"/>
      <c r="MH46" s="2"/>
      <c r="MI46" s="2"/>
      <c r="MJ46" s="21"/>
      <c r="MK46" s="2"/>
      <c r="ML46" s="4"/>
      <c r="MM46" s="4"/>
      <c r="MN46" s="4" t="s">
        <v>70</v>
      </c>
      <c r="MO46" s="1096">
        <v>1.69</v>
      </c>
      <c r="MP46" s="1096">
        <v>1.4</v>
      </c>
      <c r="MQ46" s="1096">
        <v>1.43</v>
      </c>
      <c r="MR46" s="1096">
        <v>1.31</v>
      </c>
      <c r="MS46" s="1097">
        <v>1.46</v>
      </c>
      <c r="MT46" s="157"/>
      <c r="MU46" s="159"/>
      <c r="MV46" s="159"/>
      <c r="MW46" s="164"/>
      <c r="MX46" s="159"/>
      <c r="MY46" s="166"/>
      <c r="MZ46" s="524"/>
      <c r="NA46" s="524"/>
      <c r="NB46" s="524"/>
      <c r="NC46" s="524"/>
      <c r="ND46" s="524"/>
      <c r="NE46" s="524"/>
      <c r="NF46" s="524"/>
      <c r="NG46" s="524"/>
      <c r="NH46" s="524"/>
      <c r="NI46" s="524"/>
      <c r="NJ46" s="524"/>
      <c r="NK46" s="524"/>
      <c r="NL46" s="141"/>
      <c r="NM46" s="106"/>
      <c r="NN46" s="39"/>
      <c r="NO46" s="39"/>
      <c r="NP46" s="39"/>
      <c r="NQ46" s="39"/>
      <c r="NR46" s="40"/>
      <c r="NS46" s="40"/>
      <c r="NT46" s="40"/>
      <c r="NU46" s="40"/>
      <c r="NV46" s="40"/>
      <c r="NW46" s="41"/>
      <c r="NX46" s="41"/>
      <c r="NY46" s="41"/>
    </row>
    <row r="47" spans="1:389" ht="23.25" customHeight="1" x14ac:dyDescent="0.25">
      <c r="A47" s="49"/>
      <c r="B47" s="111"/>
      <c r="C47" s="49"/>
      <c r="D47" s="49"/>
      <c r="E47" s="232"/>
      <c r="F47" s="232"/>
      <c r="G47" s="106"/>
      <c r="H47" s="590"/>
      <c r="I47" s="590"/>
      <c r="J47" s="590"/>
      <c r="K47" s="590"/>
      <c r="L47" s="590"/>
      <c r="M47" s="66"/>
      <c r="N47" s="66"/>
      <c r="P47" s="31"/>
      <c r="R47" s="2"/>
      <c r="U47" s="2"/>
      <c r="X47" s="2"/>
      <c r="Y47" s="66"/>
      <c r="Z47" s="66"/>
      <c r="AA47" s="66" t="s">
        <v>75</v>
      </c>
      <c r="AB47" s="590">
        <v>0</v>
      </c>
      <c r="AC47" s="590">
        <v>0</v>
      </c>
      <c r="AD47" s="590">
        <v>0</v>
      </c>
      <c r="AE47" s="590">
        <v>0</v>
      </c>
      <c r="AF47" s="180"/>
      <c r="AG47" s="180"/>
      <c r="AH47" s="180"/>
      <c r="AI47" s="180"/>
      <c r="AJ47" s="66"/>
      <c r="AK47" s="66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141"/>
      <c r="AY47" s="106"/>
      <c r="AZ47" s="525"/>
      <c r="BA47" s="169"/>
      <c r="BB47" s="169"/>
      <c r="BC47" s="169"/>
      <c r="BD47" s="169"/>
      <c r="BE47" s="169"/>
      <c r="BF47" s="169"/>
      <c r="BG47" s="169"/>
      <c r="BH47" s="169"/>
      <c r="BI47" s="169"/>
      <c r="BJ47" s="231"/>
      <c r="BK47" s="231"/>
      <c r="BL47" s="167"/>
      <c r="BM47" s="519"/>
      <c r="BN47" s="519"/>
      <c r="BO47" s="519"/>
      <c r="BP47" s="30"/>
      <c r="BQ47" s="30"/>
      <c r="BR47" s="30"/>
      <c r="BS47" s="30"/>
      <c r="BT47" s="232"/>
      <c r="BU47" s="530"/>
      <c r="BV47" s="530"/>
      <c r="BW47" s="84"/>
      <c r="BX47" s="85"/>
      <c r="BY47" s="85"/>
      <c r="BZ47" s="85"/>
      <c r="CA47" s="221"/>
      <c r="CB47" s="106"/>
      <c r="CC47" s="66"/>
      <c r="CD47" s="66"/>
      <c r="CE47" s="49"/>
      <c r="CF47" s="111"/>
      <c r="CG47" s="49"/>
      <c r="CH47" s="49"/>
      <c r="CI47" s="232"/>
      <c r="CJ47" s="232"/>
      <c r="CK47" s="106"/>
      <c r="CL47" s="590"/>
      <c r="CM47" s="590"/>
      <c r="CN47" s="590"/>
      <c r="CO47" s="590"/>
      <c r="CP47" s="590"/>
      <c r="CQ47" s="66"/>
      <c r="CR47" s="66"/>
      <c r="CT47" s="31"/>
      <c r="CV47" s="2"/>
      <c r="CY47" s="2"/>
      <c r="DB47" s="2"/>
      <c r="DC47" s="66"/>
      <c r="DD47" s="66"/>
      <c r="DE47" s="66" t="s">
        <v>75</v>
      </c>
      <c r="DF47" s="590">
        <v>0</v>
      </c>
      <c r="DG47" s="590">
        <v>0</v>
      </c>
      <c r="DH47" s="590">
        <v>0</v>
      </c>
      <c r="DI47" s="590">
        <v>0</v>
      </c>
      <c r="DJ47" s="180"/>
      <c r="DK47" s="180"/>
      <c r="DL47" s="180"/>
      <c r="DM47" s="180"/>
      <c r="DN47" s="66"/>
      <c r="DO47" s="66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141"/>
      <c r="EC47" s="106"/>
      <c r="ED47" s="525"/>
      <c r="EE47" s="169"/>
      <c r="EF47" s="169"/>
      <c r="EG47" s="169"/>
      <c r="EH47" s="169"/>
      <c r="EI47" s="169"/>
      <c r="EJ47" s="169"/>
      <c r="EK47" s="169"/>
      <c r="EL47" s="169"/>
      <c r="EM47" s="169"/>
      <c r="EN47" s="231"/>
      <c r="EO47" s="231"/>
      <c r="EP47" s="141"/>
      <c r="EQ47" s="519"/>
      <c r="ER47" s="519"/>
      <c r="ES47" s="519"/>
      <c r="ET47" s="30"/>
      <c r="EU47" s="30"/>
      <c r="EV47" s="30"/>
      <c r="EW47" s="30"/>
      <c r="EX47" s="232"/>
      <c r="EY47" s="530"/>
      <c r="EZ47" s="530"/>
      <c r="FA47" s="84"/>
      <c r="FB47" s="85"/>
      <c r="FC47" s="85"/>
      <c r="FD47" s="85"/>
      <c r="FE47" s="221"/>
      <c r="FF47" s="106"/>
      <c r="FG47" s="66"/>
      <c r="FH47" s="66"/>
      <c r="FI47" s="49"/>
      <c r="FJ47" s="111"/>
      <c r="FK47" s="49"/>
      <c r="FL47" s="49"/>
      <c r="FM47" s="232"/>
      <c r="FN47" s="232"/>
      <c r="FO47" s="106"/>
      <c r="FP47" s="590">
        <v>0</v>
      </c>
      <c r="FQ47" s="590">
        <v>0</v>
      </c>
      <c r="FR47" s="590">
        <v>0</v>
      </c>
      <c r="FS47" s="590"/>
      <c r="FT47" s="590"/>
      <c r="FU47" s="66"/>
      <c r="FV47" s="66"/>
      <c r="FX47" s="31"/>
      <c r="FZ47" s="2"/>
      <c r="GC47" s="2"/>
      <c r="GF47" s="2"/>
      <c r="GG47" s="66"/>
      <c r="GH47" s="66"/>
      <c r="GI47" s="66" t="s">
        <v>75</v>
      </c>
      <c r="GJ47" s="590">
        <v>0</v>
      </c>
      <c r="GK47" s="590">
        <v>0</v>
      </c>
      <c r="GL47" s="590">
        <v>0</v>
      </c>
      <c r="GM47" s="590">
        <v>0</v>
      </c>
      <c r="GN47" s="180"/>
      <c r="GO47" s="180"/>
      <c r="GP47" s="180"/>
      <c r="GQ47" s="180"/>
      <c r="GR47" s="66"/>
      <c r="GS47" s="66"/>
      <c r="GT47" s="294"/>
      <c r="GU47" s="294"/>
      <c r="GV47" s="294"/>
      <c r="GW47" s="294"/>
      <c r="GX47" s="294"/>
      <c r="GY47" s="294"/>
      <c r="GZ47" s="294"/>
      <c r="HA47" s="294"/>
      <c r="HB47" s="294"/>
      <c r="HC47" s="294"/>
      <c r="HD47" s="294"/>
      <c r="HE47" s="294"/>
      <c r="HF47" s="141"/>
      <c r="HG47" s="106"/>
      <c r="HH47" s="525"/>
      <c r="HI47" s="169"/>
      <c r="HJ47" s="169"/>
      <c r="HK47" s="169"/>
      <c r="HL47" s="169"/>
      <c r="HM47" s="169"/>
      <c r="HN47" s="169"/>
      <c r="HO47" s="169"/>
      <c r="HP47" s="169"/>
      <c r="HQ47" s="169"/>
      <c r="HR47" s="231"/>
      <c r="HS47" s="231"/>
      <c r="HT47" s="141"/>
      <c r="HU47" s="519"/>
      <c r="HV47" s="519"/>
      <c r="HW47" s="519"/>
      <c r="HX47" s="30"/>
      <c r="HY47" s="30"/>
      <c r="HZ47" s="30"/>
      <c r="IA47" s="30"/>
      <c r="IB47" s="232"/>
      <c r="IC47" s="530"/>
      <c r="ID47" s="530"/>
      <c r="IE47" s="84"/>
      <c r="IF47" s="85"/>
      <c r="IG47" s="85"/>
      <c r="IH47" s="85"/>
      <c r="II47" s="221"/>
      <c r="IJ47" s="106"/>
      <c r="IK47" s="66"/>
      <c r="IM47" s="49"/>
      <c r="IN47" s="111"/>
      <c r="IO47" s="49"/>
      <c r="IP47" s="49"/>
      <c r="IQ47" s="232"/>
      <c r="IR47" s="232"/>
      <c r="IS47" s="106"/>
      <c r="IT47" s="590"/>
      <c r="IU47" s="590"/>
      <c r="IV47" s="590"/>
      <c r="IW47" s="590"/>
      <c r="IX47" s="590"/>
      <c r="IY47" s="66"/>
      <c r="IZ47" s="66"/>
      <c r="JB47" s="31"/>
      <c r="JD47" s="2"/>
      <c r="JG47" s="2"/>
      <c r="JJ47" s="2"/>
      <c r="JK47" s="66"/>
      <c r="JL47" s="66"/>
      <c r="JM47" s="66" t="s">
        <v>75</v>
      </c>
      <c r="JN47" s="590">
        <v>0</v>
      </c>
      <c r="JO47" s="590">
        <v>0</v>
      </c>
      <c r="JP47" s="590">
        <v>0</v>
      </c>
      <c r="JQ47" s="590">
        <v>0</v>
      </c>
      <c r="JR47" s="180"/>
      <c r="JS47" s="180"/>
      <c r="JT47" s="180"/>
      <c r="JU47" s="180"/>
      <c r="JV47" s="66"/>
      <c r="JW47" s="66"/>
      <c r="JX47" s="294"/>
      <c r="JY47" s="294"/>
      <c r="JZ47" s="294"/>
      <c r="KA47" s="294"/>
      <c r="KB47" s="294"/>
      <c r="KC47" s="294"/>
      <c r="KD47" s="294"/>
      <c r="KE47" s="294"/>
      <c r="KF47" s="294"/>
      <c r="KG47" s="294"/>
      <c r="KH47" s="294"/>
      <c r="KI47" s="294"/>
      <c r="KJ47" s="141"/>
      <c r="KK47" s="106"/>
      <c r="KL47" s="525"/>
      <c r="KM47" s="169"/>
      <c r="KN47" s="169"/>
      <c r="KO47" s="169"/>
      <c r="KP47" s="169"/>
      <c r="KQ47" s="169"/>
      <c r="KR47" s="169"/>
      <c r="KS47" s="169"/>
      <c r="KT47" s="169"/>
      <c r="KU47" s="169"/>
      <c r="KV47" s="231"/>
      <c r="KW47" s="231"/>
      <c r="KX47" s="109"/>
      <c r="KY47" s="519"/>
      <c r="KZ47" s="519"/>
      <c r="LA47" s="519"/>
      <c r="LB47" s="30"/>
      <c r="LC47" s="30"/>
      <c r="LD47" s="30"/>
      <c r="LE47" s="30"/>
      <c r="LF47" s="232"/>
      <c r="LG47" s="530"/>
      <c r="LH47" s="530"/>
      <c r="LI47" s="84"/>
      <c r="LJ47" s="85"/>
      <c r="LK47" s="85"/>
      <c r="LL47" s="85"/>
      <c r="LM47" s="221"/>
      <c r="LN47" s="106"/>
      <c r="LO47" s="106"/>
      <c r="LQ47" s="49"/>
      <c r="LR47" s="49"/>
      <c r="LS47" s="49"/>
      <c r="LT47" s="49"/>
      <c r="LU47" s="216"/>
      <c r="LV47" s="216"/>
      <c r="LW47" s="78"/>
      <c r="LX47" s="78"/>
      <c r="LY47" s="591"/>
      <c r="LZ47" s="78"/>
      <c r="MA47" s="78"/>
      <c r="MB47" s="78">
        <v>151.01</v>
      </c>
      <c r="MC47" s="49"/>
      <c r="MD47" s="89"/>
      <c r="ME47" s="49"/>
      <c r="MF47" s="49"/>
      <c r="MG47" s="89"/>
      <c r="MH47" s="49"/>
      <c r="MI47" s="49"/>
      <c r="MJ47" s="89"/>
      <c r="MK47" s="49"/>
      <c r="ML47" s="4"/>
      <c r="MM47" s="4"/>
      <c r="MN47" s="4" t="s">
        <v>75</v>
      </c>
      <c r="MO47" s="1096">
        <v>0</v>
      </c>
      <c r="MP47" s="1096">
        <v>0</v>
      </c>
      <c r="MQ47" s="1096">
        <v>0</v>
      </c>
      <c r="MR47" s="1096">
        <v>0</v>
      </c>
      <c r="MS47" s="1097" t="s">
        <v>198</v>
      </c>
      <c r="MT47" s="157"/>
      <c r="MU47" s="159"/>
      <c r="MV47" s="159"/>
      <c r="MW47" s="164"/>
      <c r="MX47" s="159"/>
      <c r="MY47" s="166"/>
      <c r="MZ47" s="150"/>
      <c r="NA47" s="150"/>
      <c r="NB47" s="150"/>
      <c r="NC47" s="150"/>
      <c r="ND47" s="150"/>
      <c r="NE47" s="150"/>
      <c r="NF47" s="150"/>
      <c r="NG47" s="150"/>
      <c r="NH47" s="150"/>
      <c r="NI47" s="150"/>
      <c r="NJ47" s="150"/>
      <c r="NK47" s="150"/>
      <c r="NL47" s="141"/>
      <c r="NM47" s="106"/>
      <c r="NN47" s="169"/>
      <c r="NO47" s="169"/>
      <c r="NP47" s="169"/>
      <c r="NQ47" s="169"/>
      <c r="NR47" s="172"/>
      <c r="NS47" s="172"/>
      <c r="NT47" s="172"/>
      <c r="NU47" s="172"/>
      <c r="NV47" s="172"/>
      <c r="NW47" s="169"/>
      <c r="NX47" s="169"/>
      <c r="NY47" s="40"/>
    </row>
    <row r="48" spans="1:389" ht="23.25" customHeight="1" x14ac:dyDescent="0.25">
      <c r="A48" s="42"/>
      <c r="B48" s="117"/>
      <c r="C48" s="117"/>
      <c r="D48" s="109"/>
      <c r="E48" s="232"/>
      <c r="F48" s="232"/>
      <c r="G48" s="109"/>
      <c r="H48" s="102"/>
      <c r="I48" s="102"/>
      <c r="J48" s="102"/>
      <c r="K48" s="102"/>
      <c r="L48" s="103"/>
      <c r="M48" s="102"/>
      <c r="N48" s="109"/>
      <c r="O48" s="109"/>
      <c r="P48" s="49"/>
      <c r="Q48" s="89"/>
      <c r="R48" s="49"/>
      <c r="S48" s="49"/>
      <c r="T48" s="89"/>
      <c r="U48" s="49"/>
      <c r="V48" s="49"/>
      <c r="W48" s="89"/>
      <c r="X48" s="49"/>
      <c r="Y48" s="66"/>
      <c r="Z48" s="66"/>
      <c r="AA48" s="66" t="s">
        <v>80</v>
      </c>
      <c r="AB48" s="590">
        <v>1.66</v>
      </c>
      <c r="AC48" s="590">
        <v>1.55</v>
      </c>
      <c r="AD48" s="590">
        <v>1.71</v>
      </c>
      <c r="AE48" s="590">
        <v>1.64</v>
      </c>
      <c r="AF48" s="180"/>
      <c r="AG48" s="180"/>
      <c r="AH48" s="180"/>
      <c r="AI48" s="180"/>
      <c r="AJ48" s="66"/>
      <c r="AK48" s="66"/>
      <c r="AL48" s="169"/>
      <c r="AM48" s="169"/>
      <c r="AN48" s="169"/>
      <c r="AO48" s="169"/>
      <c r="AP48" s="172"/>
      <c r="AQ48" s="172"/>
      <c r="AR48" s="172"/>
      <c r="AS48" s="172"/>
      <c r="AT48" s="172"/>
      <c r="AU48" s="169"/>
      <c r="AV48" s="169"/>
      <c r="AW48" s="40"/>
      <c r="AX48" s="178"/>
      <c r="AY48" s="106"/>
      <c r="AZ48" s="525"/>
      <c r="BA48" s="219"/>
      <c r="BB48" s="219"/>
      <c r="BC48" s="219"/>
      <c r="BD48" s="219"/>
      <c r="BE48" s="219"/>
      <c r="BF48" s="525"/>
      <c r="BG48" s="525"/>
      <c r="BH48" s="525"/>
      <c r="BI48" s="525"/>
      <c r="BJ48" s="525"/>
      <c r="BK48" s="525"/>
      <c r="BL48" s="167"/>
      <c r="BM48" s="519"/>
      <c r="BN48" s="519"/>
      <c r="BO48" s="519"/>
      <c r="BP48" s="30"/>
      <c r="BQ48" s="135"/>
      <c r="BR48" s="135"/>
      <c r="BS48" s="135"/>
      <c r="BT48" s="135"/>
      <c r="BU48" s="530"/>
      <c r="BV48" s="530"/>
      <c r="BW48" s="86"/>
      <c r="BX48" s="87"/>
      <c r="BY48" s="87"/>
      <c r="BZ48" s="87"/>
      <c r="CA48" s="221"/>
      <c r="CB48" s="106"/>
      <c r="CC48" s="66"/>
      <c r="CD48" s="66"/>
      <c r="CE48" s="42"/>
      <c r="CF48" s="117"/>
      <c r="CG48" s="117"/>
      <c r="CH48" s="109"/>
      <c r="CI48" s="232"/>
      <c r="CJ48" s="232"/>
      <c r="CK48" s="109"/>
      <c r="CL48" s="102"/>
      <c r="CM48" s="102"/>
      <c r="CN48" s="102"/>
      <c r="CO48" s="102"/>
      <c r="CP48" s="103"/>
      <c r="CQ48" s="102"/>
      <c r="CR48" s="109"/>
      <c r="CS48" s="109"/>
      <c r="CT48" s="49"/>
      <c r="CU48" s="89"/>
      <c r="CV48" s="49"/>
      <c r="CW48" s="49"/>
      <c r="CX48" s="89"/>
      <c r="CY48" s="49"/>
      <c r="CZ48" s="49"/>
      <c r="DA48" s="89"/>
      <c r="DB48" s="49"/>
      <c r="DC48" s="66"/>
      <c r="DD48" s="66"/>
      <c r="DE48" s="66" t="s">
        <v>80</v>
      </c>
      <c r="DF48" s="590">
        <v>1.57</v>
      </c>
      <c r="DG48" s="590">
        <v>1.51</v>
      </c>
      <c r="DH48" s="590">
        <v>1.58</v>
      </c>
      <c r="DI48" s="590">
        <v>1.55</v>
      </c>
      <c r="DJ48" s="180"/>
      <c r="DK48" s="180"/>
      <c r="DL48" s="180"/>
      <c r="DM48" s="180"/>
      <c r="DN48" s="66"/>
      <c r="DO48" s="66"/>
      <c r="DP48" s="169"/>
      <c r="DQ48" s="169"/>
      <c r="DR48" s="169"/>
      <c r="DS48" s="169"/>
      <c r="DT48" s="172"/>
      <c r="DU48" s="172"/>
      <c r="DV48" s="172"/>
      <c r="DW48" s="172"/>
      <c r="DX48" s="172"/>
      <c r="DY48" s="169"/>
      <c r="DZ48" s="169"/>
      <c r="EA48" s="40"/>
      <c r="EB48" s="178"/>
      <c r="EC48" s="106"/>
      <c r="ED48" s="525"/>
      <c r="EE48" s="219"/>
      <c r="EF48" s="219"/>
      <c r="EG48" s="219"/>
      <c r="EH48" s="219"/>
      <c r="EI48" s="219"/>
      <c r="EJ48" s="525"/>
      <c r="EK48" s="525"/>
      <c r="EL48" s="525"/>
      <c r="EM48" s="525"/>
      <c r="EN48" s="525"/>
      <c r="EO48" s="525"/>
      <c r="EP48" s="141"/>
      <c r="EQ48" s="519"/>
      <c r="ER48" s="519"/>
      <c r="ES48" s="519"/>
      <c r="ET48" s="30"/>
      <c r="EU48" s="135"/>
      <c r="EV48" s="135"/>
      <c r="EW48" s="135"/>
      <c r="EX48" s="135"/>
      <c r="EY48" s="530"/>
      <c r="EZ48" s="530"/>
      <c r="FA48" s="86"/>
      <c r="FB48" s="87"/>
      <c r="FC48" s="87"/>
      <c r="FD48" s="87"/>
      <c r="FE48" s="221"/>
      <c r="FF48" s="106"/>
      <c r="FG48" s="66"/>
      <c r="FH48" s="66"/>
      <c r="FI48" s="42"/>
      <c r="FJ48" s="117"/>
      <c r="FK48" s="117"/>
      <c r="FL48" s="109"/>
      <c r="FM48" s="232"/>
      <c r="FN48" s="232"/>
      <c r="FO48" s="109"/>
      <c r="FP48" s="102"/>
      <c r="FQ48" s="102"/>
      <c r="FR48" s="102"/>
      <c r="FS48" s="102"/>
      <c r="FT48" s="103"/>
      <c r="FU48" s="102"/>
      <c r="FV48" s="109"/>
      <c r="FW48" s="109"/>
      <c r="FX48" s="49"/>
      <c r="FY48" s="89"/>
      <c r="FZ48" s="49"/>
      <c r="GA48" s="49"/>
      <c r="GB48" s="89"/>
      <c r="GC48" s="49"/>
      <c r="GD48" s="49"/>
      <c r="GE48" s="89"/>
      <c r="GF48" s="49"/>
      <c r="GG48" s="66"/>
      <c r="GH48" s="66"/>
      <c r="GI48" s="66" t="s">
        <v>80</v>
      </c>
      <c r="GJ48" s="590">
        <v>1.72</v>
      </c>
      <c r="GK48" s="590">
        <v>1.69</v>
      </c>
      <c r="GL48" s="590">
        <v>1.77</v>
      </c>
      <c r="GM48" s="590">
        <v>1.73</v>
      </c>
      <c r="GN48" s="180"/>
      <c r="GO48" s="180"/>
      <c r="GP48" s="180"/>
      <c r="GQ48" s="180"/>
      <c r="GR48" s="66"/>
      <c r="GS48" s="66"/>
      <c r="GT48" s="169"/>
      <c r="GU48" s="169"/>
      <c r="GV48" s="169"/>
      <c r="GW48" s="169"/>
      <c r="GX48" s="172"/>
      <c r="GY48" s="172"/>
      <c r="GZ48" s="172"/>
      <c r="HA48" s="172"/>
      <c r="HB48" s="172"/>
      <c r="HC48" s="169"/>
      <c r="HD48" s="169"/>
      <c r="HE48" s="40"/>
      <c r="HF48" s="178"/>
      <c r="HG48" s="106"/>
      <c r="HH48" s="525"/>
      <c r="HI48" s="219"/>
      <c r="HJ48" s="219"/>
      <c r="HK48" s="219"/>
      <c r="HL48" s="219"/>
      <c r="HM48" s="219"/>
      <c r="HN48" s="525"/>
      <c r="HO48" s="525"/>
      <c r="HP48" s="525"/>
      <c r="HQ48" s="525"/>
      <c r="HR48" s="525"/>
      <c r="HS48" s="525"/>
      <c r="HT48" s="141"/>
      <c r="HU48" s="519"/>
      <c r="HV48" s="519"/>
      <c r="HW48" s="519"/>
      <c r="HX48" s="30"/>
      <c r="HY48" s="135"/>
      <c r="HZ48" s="135"/>
      <c r="IA48" s="135"/>
      <c r="IB48" s="135"/>
      <c r="IC48" s="530"/>
      <c r="ID48" s="530"/>
      <c r="IE48" s="86"/>
      <c r="IF48" s="87"/>
      <c r="IG48" s="87"/>
      <c r="IH48" s="87"/>
      <c r="II48" s="221"/>
      <c r="IJ48" s="106"/>
      <c r="IK48" s="66"/>
      <c r="IM48" s="42"/>
      <c r="IN48" s="117"/>
      <c r="IO48" s="117"/>
      <c r="IP48" s="109"/>
      <c r="IQ48" s="232"/>
      <c r="IR48" s="232"/>
      <c r="IS48" s="109"/>
      <c r="IT48" s="102"/>
      <c r="IU48" s="102"/>
      <c r="IV48" s="102"/>
      <c r="IW48" s="102"/>
      <c r="IX48" s="103"/>
      <c r="IY48" s="102"/>
      <c r="IZ48" s="109"/>
      <c r="JA48" s="109"/>
      <c r="JB48" s="49"/>
      <c r="JC48" s="89"/>
      <c r="JD48" s="49"/>
      <c r="JE48" s="49"/>
      <c r="JF48" s="89"/>
      <c r="JG48" s="49"/>
      <c r="JH48" s="49"/>
      <c r="JI48" s="89"/>
      <c r="JJ48" s="49"/>
      <c r="JK48" s="66"/>
      <c r="JL48" s="66"/>
      <c r="JM48" s="66" t="s">
        <v>80</v>
      </c>
      <c r="JN48" s="590">
        <v>1.51</v>
      </c>
      <c r="JO48" s="590">
        <v>1.55</v>
      </c>
      <c r="JP48" s="590">
        <v>1.53</v>
      </c>
      <c r="JQ48" s="590">
        <v>1.53</v>
      </c>
      <c r="JR48" s="180"/>
      <c r="JS48" s="180"/>
      <c r="JT48" s="180"/>
      <c r="JU48" s="180"/>
      <c r="JV48" s="66"/>
      <c r="JW48" s="66"/>
      <c r="JX48" s="169"/>
      <c r="JY48" s="169"/>
      <c r="JZ48" s="169"/>
      <c r="KA48" s="169"/>
      <c r="KB48" s="172"/>
      <c r="KC48" s="172"/>
      <c r="KD48" s="172"/>
      <c r="KE48" s="172"/>
      <c r="KF48" s="172"/>
      <c r="KG48" s="169"/>
      <c r="KH48" s="169"/>
      <c r="KI48" s="40"/>
      <c r="KJ48" s="178"/>
      <c r="KK48" s="106"/>
      <c r="KL48" s="525"/>
      <c r="KM48" s="219"/>
      <c r="KN48" s="219"/>
      <c r="KO48" s="219"/>
      <c r="KP48" s="219"/>
      <c r="KQ48" s="219"/>
      <c r="KR48" s="525"/>
      <c r="KS48" s="525"/>
      <c r="KT48" s="525"/>
      <c r="KU48" s="525"/>
      <c r="KV48" s="525"/>
      <c r="KW48" s="525"/>
      <c r="KX48" s="109"/>
      <c r="KY48" s="519"/>
      <c r="KZ48" s="519"/>
      <c r="LA48" s="519"/>
      <c r="LB48" s="30"/>
      <c r="LC48" s="135"/>
      <c r="LD48" s="135"/>
      <c r="LE48" s="135"/>
      <c r="LF48" s="135"/>
      <c r="LG48" s="530"/>
      <c r="LH48" s="530"/>
      <c r="LI48" s="86"/>
      <c r="LJ48" s="87"/>
      <c r="LK48" s="87"/>
      <c r="LL48" s="87"/>
      <c r="LM48" s="221"/>
      <c r="LN48" s="106"/>
      <c r="LO48" s="106"/>
      <c r="LQ48" s="42"/>
      <c r="LR48" s="57"/>
      <c r="LS48" s="57"/>
      <c r="LT48" s="78"/>
      <c r="LU48" s="216"/>
      <c r="LV48" s="232"/>
      <c r="LW48" s="78"/>
      <c r="LX48" s="78"/>
      <c r="LY48" s="591"/>
      <c r="LZ48" s="78"/>
      <c r="MA48" s="78"/>
      <c r="MB48" s="78"/>
      <c r="MC48" s="49"/>
      <c r="MD48" s="89"/>
      <c r="ME48" s="49"/>
      <c r="MF48" s="49"/>
      <c r="MG48" s="89"/>
      <c r="MH48" s="49"/>
      <c r="MI48" s="49"/>
      <c r="MJ48" s="89"/>
      <c r="MK48" s="49"/>
      <c r="ML48" s="4"/>
      <c r="MM48" s="4"/>
      <c r="MN48" s="4" t="s">
        <v>80</v>
      </c>
      <c r="MO48" s="1096">
        <v>1.64</v>
      </c>
      <c r="MP48" s="1096">
        <v>1.55</v>
      </c>
      <c r="MQ48" s="1096">
        <v>1.73</v>
      </c>
      <c r="MR48" s="1096">
        <v>1.53</v>
      </c>
      <c r="MS48" s="1097">
        <v>1.61</v>
      </c>
      <c r="MT48" s="157"/>
      <c r="MU48" s="159"/>
      <c r="MV48" s="159"/>
      <c r="MW48" s="164"/>
      <c r="MX48" s="159"/>
      <c r="MY48" s="166"/>
      <c r="MZ48" s="294"/>
      <c r="NA48" s="294"/>
      <c r="NB48" s="294"/>
      <c r="NC48" s="294"/>
      <c r="ND48" s="294"/>
      <c r="NE48" s="294"/>
      <c r="NF48" s="294"/>
      <c r="NG48" s="294"/>
      <c r="NH48" s="294"/>
      <c r="NI48" s="294"/>
      <c r="NJ48" s="294"/>
      <c r="NK48" s="294"/>
      <c r="NL48" s="141"/>
      <c r="NM48" s="106"/>
      <c r="NN48" s="525"/>
      <c r="NO48" s="525"/>
      <c r="NP48" s="525"/>
      <c r="NQ48" s="525"/>
      <c r="NR48" s="525"/>
      <c r="NS48" s="525"/>
      <c r="NT48" s="525"/>
      <c r="NU48" s="525"/>
      <c r="NV48" s="525"/>
      <c r="NW48" s="525"/>
      <c r="NX48" s="526"/>
      <c r="NY48" s="526"/>
    </row>
    <row r="49" spans="1:389" ht="23.25" customHeight="1" x14ac:dyDescent="0.25">
      <c r="A49" s="42"/>
      <c r="B49" s="117"/>
      <c r="C49" s="117"/>
      <c r="D49" s="109"/>
      <c r="E49" s="232"/>
      <c r="F49" s="232"/>
      <c r="G49" s="112"/>
      <c r="K49" s="112"/>
      <c r="N49" s="90"/>
      <c r="O49" s="109"/>
      <c r="P49" s="49"/>
      <c r="Q49" s="89"/>
      <c r="R49" s="49"/>
      <c r="S49" s="49"/>
      <c r="T49" s="89"/>
      <c r="U49" s="49"/>
      <c r="V49" s="49"/>
      <c r="W49" s="89"/>
      <c r="X49" s="49"/>
      <c r="Y49" s="66"/>
      <c r="Z49" s="66"/>
      <c r="AA49" s="66" t="s">
        <v>84</v>
      </c>
      <c r="AB49" s="590">
        <v>1.46</v>
      </c>
      <c r="AC49" s="590">
        <v>1.51</v>
      </c>
      <c r="AD49" s="590">
        <v>1.45</v>
      </c>
      <c r="AE49" s="590">
        <v>1.47</v>
      </c>
      <c r="AF49" s="180"/>
      <c r="AG49" s="180"/>
      <c r="AH49" s="180"/>
      <c r="AI49" s="180"/>
      <c r="AJ49" s="66"/>
      <c r="AK49" s="66"/>
      <c r="AL49" s="525"/>
      <c r="AM49" s="525"/>
      <c r="AN49" s="525"/>
      <c r="AO49" s="525"/>
      <c r="AP49" s="525"/>
      <c r="AQ49" s="525"/>
      <c r="AR49" s="525"/>
      <c r="AS49" s="525"/>
      <c r="AT49" s="525"/>
      <c r="AU49" s="525"/>
      <c r="AV49" s="526"/>
      <c r="AW49" s="526"/>
      <c r="AX49" s="178"/>
      <c r="AY49" s="106"/>
      <c r="AZ49" s="172"/>
      <c r="BA49" s="170"/>
      <c r="BB49" s="170"/>
      <c r="BC49" s="170"/>
      <c r="BD49" s="170"/>
      <c r="BE49" s="170"/>
      <c r="BF49" s="220"/>
      <c r="BG49" s="233"/>
      <c r="BH49" s="220"/>
      <c r="BI49" s="233"/>
      <c r="BJ49" s="234"/>
      <c r="BK49" s="233"/>
      <c r="BL49" s="167"/>
      <c r="BM49" s="519"/>
      <c r="BN49" s="519"/>
      <c r="BO49" s="519"/>
      <c r="BP49" s="83"/>
      <c r="BQ49" s="143"/>
      <c r="BR49" s="143"/>
      <c r="BS49" s="143"/>
      <c r="BT49" s="94"/>
      <c r="BU49" s="530"/>
      <c r="BV49" s="530"/>
      <c r="BW49" s="86"/>
      <c r="BX49" s="87"/>
      <c r="BY49" s="87"/>
      <c r="BZ49" s="87"/>
      <c r="CA49" s="221"/>
      <c r="CB49" s="106"/>
      <c r="CC49" s="66"/>
      <c r="CD49" s="66"/>
      <c r="CE49" s="42"/>
      <c r="CF49" s="117"/>
      <c r="CG49" s="117"/>
      <c r="CH49" s="109"/>
      <c r="CI49" s="232"/>
      <c r="CJ49" s="232"/>
      <c r="CK49" s="109"/>
      <c r="CL49" s="102"/>
      <c r="CM49" s="102"/>
      <c r="CN49" s="102"/>
      <c r="CO49" s="102"/>
      <c r="CP49" s="103"/>
      <c r="CQ49" s="102"/>
      <c r="CR49" s="109"/>
      <c r="CS49" s="109"/>
      <c r="CT49" s="49"/>
      <c r="CU49" s="89"/>
      <c r="CV49" s="49"/>
      <c r="CW49" s="49"/>
      <c r="CX49" s="89"/>
      <c r="CY49" s="49"/>
      <c r="CZ49" s="49"/>
      <c r="DA49" s="89"/>
      <c r="DB49" s="49"/>
      <c r="DC49" s="66"/>
      <c r="DD49" s="66"/>
      <c r="DE49" s="66" t="s">
        <v>84</v>
      </c>
      <c r="DF49" s="590">
        <v>1.36</v>
      </c>
      <c r="DG49" s="590">
        <v>1.27</v>
      </c>
      <c r="DH49" s="590">
        <v>1.25</v>
      </c>
      <c r="DI49" s="590">
        <v>1.29</v>
      </c>
      <c r="DJ49" s="180"/>
      <c r="DK49" s="180"/>
      <c r="DL49" s="180"/>
      <c r="DM49" s="180"/>
      <c r="DN49" s="66"/>
      <c r="DO49" s="66"/>
      <c r="DP49" s="525"/>
      <c r="DQ49" s="525"/>
      <c r="DR49" s="525"/>
      <c r="DS49" s="525"/>
      <c r="DT49" s="525"/>
      <c r="DU49" s="525"/>
      <c r="DV49" s="525"/>
      <c r="DW49" s="525"/>
      <c r="DX49" s="525"/>
      <c r="DY49" s="525"/>
      <c r="DZ49" s="526"/>
      <c r="EA49" s="526"/>
      <c r="EB49" s="178"/>
      <c r="EC49" s="106"/>
      <c r="ED49" s="172"/>
      <c r="EE49" s="170"/>
      <c r="EF49" s="170"/>
      <c r="EG49" s="170"/>
      <c r="EH49" s="170"/>
      <c r="EI49" s="170"/>
      <c r="EJ49" s="220"/>
      <c r="EK49" s="233"/>
      <c r="EL49" s="220"/>
      <c r="EM49" s="233"/>
      <c r="EN49" s="234"/>
      <c r="EO49" s="233"/>
      <c r="EP49" s="141"/>
      <c r="EQ49" s="519"/>
      <c r="ER49" s="519"/>
      <c r="ES49" s="519"/>
      <c r="ET49" s="83"/>
      <c r="EU49" s="143"/>
      <c r="EV49" s="143"/>
      <c r="EW49" s="143"/>
      <c r="EX49" s="94"/>
      <c r="EY49" s="530"/>
      <c r="EZ49" s="530"/>
      <c r="FA49" s="86"/>
      <c r="FB49" s="87"/>
      <c r="FC49" s="87"/>
      <c r="FD49" s="87"/>
      <c r="FE49" s="221"/>
      <c r="FF49" s="106"/>
      <c r="FG49" s="66"/>
      <c r="FH49" s="66"/>
      <c r="FI49" s="42"/>
      <c r="FJ49" s="117"/>
      <c r="FK49" s="117"/>
      <c r="FL49" s="109"/>
      <c r="FM49" s="232"/>
      <c r="FN49" s="232"/>
      <c r="FO49" s="109"/>
      <c r="FP49" s="102"/>
      <c r="FQ49" s="102"/>
      <c r="FR49" s="102"/>
      <c r="FS49" s="102"/>
      <c r="FT49" s="103"/>
      <c r="FU49" s="102"/>
      <c r="FV49" s="109"/>
      <c r="FW49" s="109"/>
      <c r="FX49" s="49"/>
      <c r="FY49" s="89"/>
      <c r="FZ49" s="49"/>
      <c r="GA49" s="49"/>
      <c r="GB49" s="89"/>
      <c r="GC49" s="49"/>
      <c r="GD49" s="49"/>
      <c r="GE49" s="89"/>
      <c r="GF49" s="49"/>
      <c r="GG49" s="66"/>
      <c r="GH49" s="66"/>
      <c r="GI49" s="66" t="s">
        <v>84</v>
      </c>
      <c r="GJ49" s="590">
        <v>1.56</v>
      </c>
      <c r="GK49" s="590">
        <v>1.55</v>
      </c>
      <c r="GL49" s="590">
        <v>1.49</v>
      </c>
      <c r="GM49" s="590">
        <v>1.53</v>
      </c>
      <c r="GN49" s="180"/>
      <c r="GO49" s="180"/>
      <c r="GP49" s="180"/>
      <c r="GQ49" s="180"/>
      <c r="GR49" s="66"/>
      <c r="GS49" s="66"/>
      <c r="GT49" s="525"/>
      <c r="GU49" s="525"/>
      <c r="GV49" s="525"/>
      <c r="GW49" s="525"/>
      <c r="GX49" s="525"/>
      <c r="GY49" s="525"/>
      <c r="GZ49" s="525"/>
      <c r="HA49" s="525"/>
      <c r="HB49" s="525"/>
      <c r="HC49" s="525"/>
      <c r="HD49" s="526"/>
      <c r="HE49" s="526"/>
      <c r="HF49" s="178"/>
      <c r="HG49" s="106"/>
      <c r="HH49" s="172"/>
      <c r="HI49" s="170"/>
      <c r="HJ49" s="170"/>
      <c r="HK49" s="170"/>
      <c r="HL49" s="170"/>
      <c r="HM49" s="170"/>
      <c r="HN49" s="220"/>
      <c r="HO49" s="233"/>
      <c r="HP49" s="220"/>
      <c r="HQ49" s="233"/>
      <c r="HR49" s="234"/>
      <c r="HS49" s="233"/>
      <c r="HT49" s="141"/>
      <c r="HU49" s="519"/>
      <c r="HV49" s="519"/>
      <c r="HW49" s="519"/>
      <c r="HX49" s="83"/>
      <c r="HY49" s="143"/>
      <c r="HZ49" s="143"/>
      <c r="IA49" s="143"/>
      <c r="IB49" s="94"/>
      <c r="IC49" s="530"/>
      <c r="ID49" s="530"/>
      <c r="IE49" s="86"/>
      <c r="IF49" s="87"/>
      <c r="IG49" s="87"/>
      <c r="IH49" s="87"/>
      <c r="II49" s="221"/>
      <c r="IJ49" s="106"/>
      <c r="IK49" s="66"/>
      <c r="IM49" s="42"/>
      <c r="IN49" s="117"/>
      <c r="IO49" s="117"/>
      <c r="IP49" s="109"/>
      <c r="IQ49" s="232"/>
      <c r="IR49" s="232"/>
      <c r="IS49" s="109"/>
      <c r="IT49" s="102"/>
      <c r="IU49" s="102"/>
      <c r="IV49" s="102"/>
      <c r="IW49" s="103"/>
      <c r="IX49" s="102"/>
      <c r="IY49" s="102"/>
      <c r="IZ49" s="109"/>
      <c r="JA49" s="109"/>
      <c r="JB49" s="49"/>
      <c r="JC49" s="89"/>
      <c r="JD49" s="49"/>
      <c r="JE49" s="49"/>
      <c r="JF49" s="89"/>
      <c r="JG49" s="49"/>
      <c r="JH49" s="49"/>
      <c r="JI49" s="89"/>
      <c r="JJ49" s="49"/>
      <c r="JK49" s="66"/>
      <c r="JL49" s="66"/>
      <c r="JM49" s="66" t="s">
        <v>84</v>
      </c>
      <c r="JN49" s="590">
        <v>1.33</v>
      </c>
      <c r="JO49" s="590">
        <v>1.28</v>
      </c>
      <c r="JP49" s="590">
        <v>1.41</v>
      </c>
      <c r="JQ49" s="590">
        <v>1.34</v>
      </c>
      <c r="JR49" s="180"/>
      <c r="JS49" s="180"/>
      <c r="JT49" s="180"/>
      <c r="JU49" s="180"/>
      <c r="JV49" s="66"/>
      <c r="JW49" s="66"/>
      <c r="JX49" s="525"/>
      <c r="JY49" s="525"/>
      <c r="JZ49" s="525"/>
      <c r="KA49" s="525"/>
      <c r="KB49" s="525"/>
      <c r="KC49" s="525"/>
      <c r="KD49" s="525"/>
      <c r="KE49" s="525"/>
      <c r="KF49" s="525"/>
      <c r="KG49" s="525"/>
      <c r="KH49" s="526"/>
      <c r="KI49" s="526"/>
      <c r="KJ49" s="178"/>
      <c r="KK49" s="106"/>
      <c r="KL49" s="172"/>
      <c r="KM49" s="170"/>
      <c r="KN49" s="170"/>
      <c r="KO49" s="170"/>
      <c r="KP49" s="170"/>
      <c r="KQ49" s="170"/>
      <c r="KR49" s="220"/>
      <c r="KS49" s="233"/>
      <c r="KT49" s="220"/>
      <c r="KU49" s="233"/>
      <c r="KV49" s="234"/>
      <c r="KW49" s="233"/>
      <c r="KX49" s="109"/>
      <c r="KY49" s="519"/>
      <c r="KZ49" s="519"/>
      <c r="LA49" s="519"/>
      <c r="LB49" s="83"/>
      <c r="LC49" s="143"/>
      <c r="LD49" s="143"/>
      <c r="LE49" s="143"/>
      <c r="LF49" s="94"/>
      <c r="LG49" s="530"/>
      <c r="LH49" s="530"/>
      <c r="LI49" s="86"/>
      <c r="LJ49" s="87"/>
      <c r="LK49" s="87"/>
      <c r="LL49" s="87"/>
      <c r="LM49" s="221"/>
      <c r="LN49" s="106"/>
      <c r="LO49" s="106"/>
      <c r="LQ49" s="42"/>
      <c r="LR49" s="57"/>
      <c r="LS49" s="57"/>
      <c r="LT49" s="78"/>
      <c r="LU49" s="216"/>
      <c r="LV49" s="232"/>
      <c r="LW49" s="78"/>
      <c r="LX49" s="78"/>
      <c r="LY49" s="591"/>
      <c r="LZ49" s="78"/>
      <c r="MA49" s="78"/>
      <c r="MB49" s="78"/>
      <c r="MC49" s="49"/>
      <c r="MD49" s="89"/>
      <c r="ME49" s="49"/>
      <c r="MF49" s="49"/>
      <c r="MG49" s="89"/>
      <c r="MH49" s="49"/>
      <c r="MI49" s="49"/>
      <c r="MJ49" s="89"/>
      <c r="MK49" s="49"/>
      <c r="ML49" s="4"/>
      <c r="MM49" s="4"/>
      <c r="MN49" s="4" t="s">
        <v>84</v>
      </c>
      <c r="MO49" s="1096">
        <v>1.47</v>
      </c>
      <c r="MP49" s="1096">
        <v>1.29</v>
      </c>
      <c r="MQ49" s="1096">
        <v>1.53</v>
      </c>
      <c r="MR49" s="1096">
        <v>1.34</v>
      </c>
      <c r="MS49" s="1097">
        <v>1.41</v>
      </c>
      <c r="MT49" s="157"/>
      <c r="MU49" s="159"/>
      <c r="MV49" s="159"/>
      <c r="MW49" s="164"/>
      <c r="MX49" s="159"/>
      <c r="MY49" s="166"/>
      <c r="MZ49" s="169"/>
      <c r="NA49" s="169"/>
      <c r="NB49" s="169"/>
      <c r="NC49" s="169"/>
      <c r="ND49" s="172"/>
      <c r="NE49" s="172"/>
      <c r="NF49" s="172"/>
      <c r="NG49" s="172"/>
      <c r="NH49" s="172"/>
      <c r="NI49" s="169"/>
      <c r="NJ49" s="169"/>
      <c r="NK49" s="40"/>
      <c r="NL49" s="178"/>
      <c r="NM49" s="106"/>
      <c r="NN49" s="525"/>
      <c r="NO49" s="219"/>
      <c r="NP49" s="219"/>
      <c r="NQ49" s="219"/>
      <c r="NR49" s="219"/>
      <c r="NS49" s="219"/>
      <c r="NT49" s="525"/>
      <c r="NU49" s="525"/>
      <c r="NV49" s="525"/>
      <c r="NW49" s="525"/>
      <c r="NX49" s="525"/>
      <c r="NY49" s="525"/>
    </row>
    <row r="50" spans="1:389" ht="23.25" customHeight="1" x14ac:dyDescent="0.25">
      <c r="A50" s="109"/>
      <c r="B50" s="109"/>
      <c r="C50" s="109"/>
      <c r="D50" s="109"/>
      <c r="E50" s="232"/>
      <c r="F50" s="232"/>
      <c r="G50" s="112"/>
      <c r="K50" s="112"/>
      <c r="N50" s="90"/>
      <c r="O50" s="592"/>
      <c r="P50" s="592"/>
      <c r="Q50" s="592"/>
      <c r="R50" s="49"/>
      <c r="S50" s="49"/>
      <c r="T50" s="89"/>
      <c r="U50" s="49"/>
      <c r="V50" s="49"/>
      <c r="W50" s="89"/>
      <c r="X50" s="49"/>
      <c r="Y50" s="66"/>
      <c r="Z50" s="92" t="s">
        <v>71</v>
      </c>
      <c r="AA50" s="92"/>
      <c r="AB50" s="1083">
        <v>2.2000000000000002</v>
      </c>
      <c r="AC50" s="1083">
        <v>2.27</v>
      </c>
      <c r="AD50" s="1083">
        <v>2.1800000000000002</v>
      </c>
      <c r="AE50" s="1083">
        <v>2.2200000000000002</v>
      </c>
      <c r="AF50" s="181"/>
      <c r="AG50" s="181"/>
      <c r="AH50" s="181"/>
      <c r="AI50" s="181"/>
      <c r="AJ50" s="66"/>
      <c r="AK50" s="66"/>
      <c r="AL50" s="525"/>
      <c r="AM50" s="219"/>
      <c r="AN50" s="219"/>
      <c r="AO50" s="219"/>
      <c r="AP50" s="219"/>
      <c r="AQ50" s="219"/>
      <c r="AR50" s="525"/>
      <c r="AS50" s="525"/>
      <c r="AT50" s="525"/>
      <c r="AU50" s="525"/>
      <c r="AV50" s="525"/>
      <c r="AW50" s="525"/>
      <c r="AX50" s="178"/>
      <c r="AY50" s="106"/>
      <c r="AZ50" s="172"/>
      <c r="BA50" s="170"/>
      <c r="BB50" s="170"/>
      <c r="BC50" s="170"/>
      <c r="BD50" s="170"/>
      <c r="BE50" s="170"/>
      <c r="BF50" s="220"/>
      <c r="BG50" s="233"/>
      <c r="BH50" s="220"/>
      <c r="BI50" s="233"/>
      <c r="BJ50" s="234"/>
      <c r="BK50" s="233"/>
      <c r="BL50" s="167"/>
      <c r="BM50" s="519"/>
      <c r="BN50" s="519"/>
      <c r="BO50" s="519"/>
      <c r="BP50" s="83"/>
      <c r="BQ50" s="143"/>
      <c r="BR50" s="143"/>
      <c r="BS50" s="143"/>
      <c r="BT50" s="94"/>
      <c r="BU50" s="530"/>
      <c r="BV50" s="530"/>
      <c r="BW50" s="83"/>
      <c r="BX50" s="68"/>
      <c r="BY50" s="68"/>
      <c r="BZ50" s="68"/>
      <c r="CA50" s="221"/>
      <c r="CB50" s="106"/>
      <c r="CC50" s="66"/>
      <c r="CD50" s="66"/>
      <c r="CE50" s="109"/>
      <c r="CF50" s="109"/>
      <c r="CG50" s="109"/>
      <c r="CH50" s="109"/>
      <c r="CI50" s="232"/>
      <c r="CJ50" s="232"/>
      <c r="CK50" s="109"/>
      <c r="CL50" s="154"/>
      <c r="CM50" s="154"/>
      <c r="CN50" s="112"/>
      <c r="CQ50" s="102"/>
      <c r="CR50" s="109"/>
      <c r="CS50" s="592"/>
      <c r="CT50" s="592"/>
      <c r="CU50" s="592"/>
      <c r="CV50" s="49"/>
      <c r="CW50" s="49"/>
      <c r="CX50" s="89"/>
      <c r="CY50" s="49"/>
      <c r="CZ50" s="49"/>
      <c r="DA50" s="89"/>
      <c r="DB50" s="49"/>
      <c r="DC50" s="66"/>
      <c r="DD50" s="92" t="s">
        <v>71</v>
      </c>
      <c r="DE50" s="92"/>
      <c r="DF50" s="1083">
        <v>2.06</v>
      </c>
      <c r="DG50" s="1083">
        <v>2.3199999999999998</v>
      </c>
      <c r="DH50" s="1083">
        <v>2.13</v>
      </c>
      <c r="DI50" s="1083">
        <v>2.17</v>
      </c>
      <c r="DJ50" s="181"/>
      <c r="DK50" s="181"/>
      <c r="DL50" s="181"/>
      <c r="DM50" s="181"/>
      <c r="DN50" s="66"/>
      <c r="DO50" s="66"/>
      <c r="DP50" s="525"/>
      <c r="DQ50" s="219"/>
      <c r="DR50" s="219"/>
      <c r="DS50" s="219"/>
      <c r="DT50" s="219"/>
      <c r="DU50" s="219"/>
      <c r="DV50" s="525"/>
      <c r="DW50" s="525"/>
      <c r="DX50" s="525"/>
      <c r="DY50" s="525"/>
      <c r="DZ50" s="525"/>
      <c r="EA50" s="525"/>
      <c r="EB50" s="178"/>
      <c r="EC50" s="106"/>
      <c r="ED50" s="172"/>
      <c r="EE50" s="170"/>
      <c r="EF50" s="170"/>
      <c r="EG50" s="170"/>
      <c r="EH50" s="170"/>
      <c r="EI50" s="170"/>
      <c r="EJ50" s="220"/>
      <c r="EK50" s="233"/>
      <c r="EL50" s="220"/>
      <c r="EM50" s="233"/>
      <c r="EN50" s="234"/>
      <c r="EO50" s="233"/>
      <c r="EP50" s="141"/>
      <c r="EQ50" s="519"/>
      <c r="ER50" s="519"/>
      <c r="ES50" s="519"/>
      <c r="ET50" s="83"/>
      <c r="EU50" s="143"/>
      <c r="EV50" s="143"/>
      <c r="EW50" s="143"/>
      <c r="EX50" s="94"/>
      <c r="EY50" s="530"/>
      <c r="EZ50" s="530"/>
      <c r="FA50" s="83"/>
      <c r="FB50" s="68"/>
      <c r="FC50" s="68"/>
      <c r="FD50" s="68"/>
      <c r="FE50" s="221"/>
      <c r="FF50" s="106"/>
      <c r="FG50" s="66"/>
      <c r="FH50" s="66"/>
      <c r="FI50" s="109"/>
      <c r="FJ50" s="109"/>
      <c r="FK50" s="109"/>
      <c r="FL50" s="109"/>
      <c r="FM50" s="232"/>
      <c r="FN50" s="232"/>
      <c r="FO50" s="109"/>
      <c r="FP50" s="115"/>
      <c r="FQ50" s="107"/>
      <c r="FR50" s="107"/>
      <c r="FS50" s="107"/>
      <c r="FT50" s="102"/>
      <c r="FU50" s="102"/>
      <c r="FV50" s="109"/>
      <c r="FW50" s="592"/>
      <c r="FX50" s="592"/>
      <c r="FY50" s="592"/>
      <c r="FZ50" s="49"/>
      <c r="GA50" s="49"/>
      <c r="GB50" s="89"/>
      <c r="GC50" s="49"/>
      <c r="GD50" s="49"/>
      <c r="GE50" s="89"/>
      <c r="GF50" s="49"/>
      <c r="GG50" s="66"/>
      <c r="GH50" s="92" t="s">
        <v>71</v>
      </c>
      <c r="GI50" s="92"/>
      <c r="GJ50" s="1083">
        <v>2.0499999999999998</v>
      </c>
      <c r="GK50" s="1083">
        <v>2</v>
      </c>
      <c r="GL50" s="1083">
        <v>1.94</v>
      </c>
      <c r="GM50" s="1083">
        <v>2</v>
      </c>
      <c r="GN50" s="181"/>
      <c r="GO50" s="181"/>
      <c r="GP50" s="181"/>
      <c r="GQ50" s="181"/>
      <c r="GR50" s="66"/>
      <c r="GS50" s="66"/>
      <c r="GT50" s="525"/>
      <c r="GU50" s="219"/>
      <c r="GV50" s="219"/>
      <c r="GW50" s="219"/>
      <c r="GX50" s="219"/>
      <c r="GY50" s="219"/>
      <c r="GZ50" s="525"/>
      <c r="HA50" s="525"/>
      <c r="HB50" s="525"/>
      <c r="HC50" s="525"/>
      <c r="HD50" s="525"/>
      <c r="HE50" s="525"/>
      <c r="HF50" s="178"/>
      <c r="HG50" s="106"/>
      <c r="HH50" s="172"/>
      <c r="HI50" s="170"/>
      <c r="HJ50" s="170"/>
      <c r="HK50" s="170"/>
      <c r="HL50" s="170"/>
      <c r="HM50" s="170"/>
      <c r="HN50" s="220"/>
      <c r="HO50" s="233"/>
      <c r="HP50" s="220"/>
      <c r="HQ50" s="233"/>
      <c r="HR50" s="234"/>
      <c r="HS50" s="233"/>
      <c r="HT50" s="141"/>
      <c r="HU50" s="519"/>
      <c r="HV50" s="519"/>
      <c r="HW50" s="519"/>
      <c r="HX50" s="83"/>
      <c r="HY50" s="143"/>
      <c r="HZ50" s="143"/>
      <c r="IA50" s="143"/>
      <c r="IB50" s="94"/>
      <c r="IC50" s="530"/>
      <c r="ID50" s="530"/>
      <c r="IE50" s="83"/>
      <c r="IF50" s="68"/>
      <c r="IG50" s="68"/>
      <c r="IH50" s="68"/>
      <c r="II50" s="221"/>
      <c r="IJ50" s="106"/>
      <c r="IK50" s="66"/>
      <c r="IM50" s="109"/>
      <c r="IN50" s="109"/>
      <c r="IO50" s="109"/>
      <c r="IP50" s="109"/>
      <c r="IQ50" s="232"/>
      <c r="IR50" s="232"/>
      <c r="IS50" s="109"/>
      <c r="IT50" s="102"/>
      <c r="IU50" s="102"/>
      <c r="IV50" s="102"/>
      <c r="IW50" s="103"/>
      <c r="IX50" s="102"/>
      <c r="IY50" s="102"/>
      <c r="JA50" s="31"/>
      <c r="JB50" s="21"/>
      <c r="JC50" s="2"/>
      <c r="JD50" s="2"/>
      <c r="JE50" s="21"/>
      <c r="JF50" s="2"/>
      <c r="JG50" s="2"/>
      <c r="JI50" s="31"/>
      <c r="JJ50" s="21"/>
      <c r="JK50" s="2"/>
      <c r="JL50" s="92" t="s">
        <v>71</v>
      </c>
      <c r="JM50" s="92"/>
      <c r="JN50" s="1083">
        <v>2.0499999999999998</v>
      </c>
      <c r="JO50" s="1083">
        <v>2.0299999999999998</v>
      </c>
      <c r="JP50" s="1083">
        <v>2.04</v>
      </c>
      <c r="JQ50" s="1083">
        <v>2.04</v>
      </c>
      <c r="JR50" s="181"/>
      <c r="JS50" s="181"/>
      <c r="JT50" s="181"/>
      <c r="JU50" s="181"/>
      <c r="JV50" s="66"/>
      <c r="JW50" s="66"/>
      <c r="JX50" s="525"/>
      <c r="JY50" s="219"/>
      <c r="JZ50" s="219"/>
      <c r="KA50" s="219"/>
      <c r="KB50" s="219"/>
      <c r="KC50" s="219"/>
      <c r="KD50" s="525"/>
      <c r="KE50" s="525"/>
      <c r="KF50" s="525"/>
      <c r="KG50" s="525"/>
      <c r="KH50" s="525"/>
      <c r="KI50" s="525"/>
      <c r="KJ50" s="178"/>
      <c r="KK50" s="106"/>
      <c r="KL50" s="172"/>
      <c r="KM50" s="170"/>
      <c r="KN50" s="170"/>
      <c r="KO50" s="170"/>
      <c r="KP50" s="170"/>
      <c r="KQ50" s="170"/>
      <c r="KR50" s="220"/>
      <c r="KS50" s="233"/>
      <c r="KT50" s="220"/>
      <c r="KU50" s="233"/>
      <c r="KV50" s="234"/>
      <c r="KW50" s="233"/>
      <c r="KX50" s="109"/>
      <c r="KY50" s="519"/>
      <c r="KZ50" s="519"/>
      <c r="LA50" s="519"/>
      <c r="LB50" s="83"/>
      <c r="LC50" s="143"/>
      <c r="LD50" s="143"/>
      <c r="LE50" s="143"/>
      <c r="LF50" s="94"/>
      <c r="LG50" s="530"/>
      <c r="LH50" s="530"/>
      <c r="LI50" s="83"/>
      <c r="LJ50" s="68"/>
      <c r="LK50" s="68"/>
      <c r="LL50" s="68"/>
      <c r="LM50" s="221"/>
      <c r="LN50" s="106"/>
      <c r="LO50" s="106"/>
      <c r="LQ50" s="78"/>
      <c r="LR50" s="78"/>
      <c r="LS50" s="78"/>
      <c r="LT50" s="78"/>
      <c r="LU50" s="216"/>
      <c r="LV50" s="232"/>
      <c r="LW50" s="78"/>
      <c r="LX50" s="78"/>
      <c r="LY50" s="593"/>
      <c r="LZ50" s="78"/>
      <c r="MA50" s="78"/>
      <c r="MB50" s="78"/>
      <c r="MC50" s="49"/>
      <c r="MD50" s="89"/>
      <c r="ME50" s="49"/>
      <c r="MF50" s="49"/>
      <c r="MG50" s="89"/>
      <c r="MH50" s="49"/>
      <c r="MI50" s="49"/>
      <c r="MJ50" s="89"/>
      <c r="MK50" s="49"/>
      <c r="ML50" s="4"/>
      <c r="MM50" s="781" t="s">
        <v>71</v>
      </c>
      <c r="MN50" s="781"/>
      <c r="MO50" s="1085">
        <v>2.2200000000000002</v>
      </c>
      <c r="MP50" s="1085">
        <v>2.17</v>
      </c>
      <c r="MQ50" s="1085">
        <v>2</v>
      </c>
      <c r="MR50" s="1085">
        <v>2.04</v>
      </c>
      <c r="MS50" s="1085">
        <v>2.14</v>
      </c>
      <c r="MT50" s="157"/>
      <c r="MU50" s="159"/>
      <c r="MV50" s="159"/>
      <c r="MW50" s="164"/>
      <c r="MX50" s="159"/>
      <c r="MY50" s="166"/>
      <c r="MZ50" s="525"/>
      <c r="NA50" s="525"/>
      <c r="NB50" s="525"/>
      <c r="NC50" s="525"/>
      <c r="ND50" s="525"/>
      <c r="NE50" s="525"/>
      <c r="NF50" s="525"/>
      <c r="NG50" s="525"/>
      <c r="NH50" s="525"/>
      <c r="NI50" s="525"/>
      <c r="NJ50" s="526"/>
      <c r="NK50" s="526"/>
      <c r="NL50" s="178"/>
      <c r="NM50" s="106"/>
      <c r="NN50" s="172"/>
      <c r="NO50" s="170"/>
      <c r="NP50" s="170"/>
      <c r="NQ50" s="170"/>
      <c r="NR50" s="170"/>
      <c r="NS50" s="170"/>
      <c r="NT50" s="220"/>
      <c r="NU50" s="233"/>
      <c r="NV50" s="220"/>
      <c r="NW50" s="233"/>
      <c r="NX50" s="234"/>
      <c r="NY50" s="233"/>
    </row>
    <row r="51" spans="1:389" ht="23.25" customHeight="1" x14ac:dyDescent="0.25">
      <c r="A51" s="93"/>
      <c r="B51" s="119"/>
      <c r="C51" s="119"/>
      <c r="D51" s="43"/>
      <c r="E51" s="232"/>
      <c r="F51" s="232"/>
      <c r="N51" s="90"/>
      <c r="O51" s="120"/>
      <c r="P51" s="121"/>
      <c r="Q51" s="122"/>
      <c r="R51" s="121"/>
      <c r="S51" s="121"/>
      <c r="T51" s="122"/>
      <c r="U51" s="121"/>
      <c r="V51" s="121"/>
      <c r="W51" s="122"/>
      <c r="X51" s="123"/>
      <c r="Y51" s="66"/>
      <c r="Z51" s="66"/>
      <c r="AA51" s="66" t="s">
        <v>39</v>
      </c>
      <c r="AB51" s="590">
        <v>2.06</v>
      </c>
      <c r="AC51" s="590">
        <v>1.98</v>
      </c>
      <c r="AD51" s="590">
        <v>2.0099999999999998</v>
      </c>
      <c r="AE51" s="590">
        <v>2.02</v>
      </c>
      <c r="AF51" s="180"/>
      <c r="AG51" s="180"/>
      <c r="AH51" s="180"/>
      <c r="AI51" s="180"/>
      <c r="AJ51" s="66"/>
      <c r="AK51" s="66"/>
      <c r="AL51" s="172"/>
      <c r="AM51" s="170"/>
      <c r="AN51" s="170"/>
      <c r="AO51" s="170"/>
      <c r="AP51" s="170"/>
      <c r="AQ51" s="170"/>
      <c r="AR51" s="220"/>
      <c r="AS51" s="233"/>
      <c r="AT51" s="220"/>
      <c r="AU51" s="233"/>
      <c r="AV51" s="234"/>
      <c r="AW51" s="233"/>
      <c r="AX51" s="178"/>
      <c r="AY51" s="106"/>
      <c r="AZ51" s="172"/>
      <c r="BA51" s="170"/>
      <c r="BB51" s="170"/>
      <c r="BC51" s="170"/>
      <c r="BD51" s="170"/>
      <c r="BE51" s="170"/>
      <c r="BF51" s="220"/>
      <c r="BG51" s="233"/>
      <c r="BH51" s="220"/>
      <c r="BI51" s="233"/>
      <c r="BJ51" s="234"/>
      <c r="BK51" s="233"/>
      <c r="BL51" s="167"/>
      <c r="BM51" s="519"/>
      <c r="BN51" s="519"/>
      <c r="BO51" s="519"/>
      <c r="BP51" s="30"/>
      <c r="BQ51" s="144"/>
      <c r="BR51" s="144"/>
      <c r="BS51" s="144"/>
      <c r="BT51" s="144"/>
      <c r="BU51" s="530"/>
      <c r="BV51" s="530"/>
      <c r="BW51" s="83"/>
      <c r="BX51" s="68"/>
      <c r="BY51" s="68"/>
      <c r="BZ51" s="68"/>
      <c r="CA51" s="221"/>
      <c r="CB51" s="106"/>
      <c r="CC51" s="66"/>
      <c r="CD51" s="66"/>
      <c r="CE51" s="93"/>
      <c r="CF51" s="119"/>
      <c r="CG51" s="119"/>
      <c r="CH51" s="43"/>
      <c r="CI51" s="232"/>
      <c r="CJ51" s="232"/>
      <c r="CK51" s="154"/>
      <c r="CL51" s="154"/>
      <c r="CM51" s="154"/>
      <c r="CN51" s="112"/>
      <c r="CQ51" s="102"/>
      <c r="CR51" s="109"/>
      <c r="CS51" s="120"/>
      <c r="CT51" s="121"/>
      <c r="CU51" s="122"/>
      <c r="CV51" s="121"/>
      <c r="CW51" s="121"/>
      <c r="CX51" s="122"/>
      <c r="CY51" s="121"/>
      <c r="CZ51" s="121"/>
      <c r="DA51" s="122"/>
      <c r="DB51" s="123"/>
      <c r="DC51" s="66"/>
      <c r="DD51" s="66"/>
      <c r="DE51" s="66" t="s">
        <v>39</v>
      </c>
      <c r="DF51" s="590">
        <v>1.82</v>
      </c>
      <c r="DG51" s="590">
        <v>1.89</v>
      </c>
      <c r="DH51" s="590">
        <v>1.94</v>
      </c>
      <c r="DI51" s="590">
        <v>1.88</v>
      </c>
      <c r="DJ51" s="180"/>
      <c r="DK51" s="180"/>
      <c r="DL51" s="180"/>
      <c r="DM51" s="180"/>
      <c r="DN51" s="66"/>
      <c r="DO51" s="66"/>
      <c r="DP51" s="172"/>
      <c r="DQ51" s="170"/>
      <c r="DR51" s="170"/>
      <c r="DS51" s="170"/>
      <c r="DT51" s="170"/>
      <c r="DU51" s="170"/>
      <c r="DV51" s="220"/>
      <c r="DW51" s="233"/>
      <c r="DX51" s="220"/>
      <c r="DY51" s="233"/>
      <c r="DZ51" s="234"/>
      <c r="EA51" s="233"/>
      <c r="EB51" s="178"/>
      <c r="EC51" s="106"/>
      <c r="ED51" s="172"/>
      <c r="EE51" s="170"/>
      <c r="EF51" s="170"/>
      <c r="EG51" s="170"/>
      <c r="EH51" s="170"/>
      <c r="EI51" s="170"/>
      <c r="EJ51" s="220"/>
      <c r="EK51" s="233"/>
      <c r="EL51" s="220"/>
      <c r="EM51" s="233"/>
      <c r="EN51" s="234"/>
      <c r="EO51" s="233"/>
      <c r="EP51" s="141"/>
      <c r="EQ51" s="519"/>
      <c r="ER51" s="519"/>
      <c r="ES51" s="519"/>
      <c r="ET51" s="30"/>
      <c r="EU51" s="144"/>
      <c r="EV51" s="144"/>
      <c r="EW51" s="144"/>
      <c r="EX51" s="144"/>
      <c r="EY51" s="530"/>
      <c r="EZ51" s="530"/>
      <c r="FA51" s="83"/>
      <c r="FB51" s="68"/>
      <c r="FC51" s="68"/>
      <c r="FD51" s="68"/>
      <c r="FE51" s="221"/>
      <c r="FF51" s="106"/>
      <c r="FG51" s="66"/>
      <c r="FH51" s="66"/>
      <c r="FI51" s="93"/>
      <c r="FJ51" s="119"/>
      <c r="FK51" s="119"/>
      <c r="FL51" s="43"/>
      <c r="FM51" s="232"/>
      <c r="FN51" s="232"/>
      <c r="FO51" s="154"/>
      <c r="FP51" s="115"/>
      <c r="FQ51" s="107"/>
      <c r="FR51" s="107"/>
      <c r="FS51" s="107"/>
      <c r="FT51" s="66"/>
      <c r="FU51" s="102"/>
      <c r="FV51" s="109"/>
      <c r="FW51" s="120"/>
      <c r="FX51" s="121"/>
      <c r="FY51" s="122"/>
      <c r="FZ51" s="121"/>
      <c r="GA51" s="121"/>
      <c r="GB51" s="122"/>
      <c r="GC51" s="121"/>
      <c r="GD51" s="121"/>
      <c r="GE51" s="122"/>
      <c r="GF51" s="123"/>
      <c r="GG51" s="66"/>
      <c r="GH51" s="66"/>
      <c r="GI51" s="66" t="s">
        <v>39</v>
      </c>
      <c r="GJ51" s="590">
        <v>1.98</v>
      </c>
      <c r="GK51" s="590">
        <v>1.92</v>
      </c>
      <c r="GL51" s="590">
        <v>1.9</v>
      </c>
      <c r="GM51" s="590">
        <v>1.93</v>
      </c>
      <c r="GN51" s="180"/>
      <c r="GO51" s="180"/>
      <c r="GP51" s="180"/>
      <c r="GQ51" s="180"/>
      <c r="GR51" s="66"/>
      <c r="GS51" s="66"/>
      <c r="GT51" s="172"/>
      <c r="GU51" s="170"/>
      <c r="GV51" s="170"/>
      <c r="GW51" s="170"/>
      <c r="GX51" s="170"/>
      <c r="GY51" s="170"/>
      <c r="GZ51" s="220"/>
      <c r="HA51" s="233"/>
      <c r="HB51" s="220"/>
      <c r="HC51" s="233"/>
      <c r="HD51" s="234"/>
      <c r="HE51" s="233"/>
      <c r="HF51" s="178"/>
      <c r="HG51" s="106"/>
      <c r="HH51" s="172"/>
      <c r="HI51" s="170"/>
      <c r="HJ51" s="170"/>
      <c r="HK51" s="170"/>
      <c r="HL51" s="170"/>
      <c r="HM51" s="170"/>
      <c r="HN51" s="220"/>
      <c r="HO51" s="233"/>
      <c r="HP51" s="220"/>
      <c r="HQ51" s="233"/>
      <c r="HR51" s="234"/>
      <c r="HS51" s="233"/>
      <c r="HT51" s="141"/>
      <c r="HU51" s="519"/>
      <c r="HV51" s="519"/>
      <c r="HW51" s="519"/>
      <c r="HX51" s="30"/>
      <c r="HY51" s="144"/>
      <c r="HZ51" s="144"/>
      <c r="IA51" s="144"/>
      <c r="IB51" s="144"/>
      <c r="IC51" s="530"/>
      <c r="ID51" s="530"/>
      <c r="IE51" s="83"/>
      <c r="IF51" s="68"/>
      <c r="IG51" s="68"/>
      <c r="IH51" s="68"/>
      <c r="II51" s="221"/>
      <c r="IJ51" s="106"/>
      <c r="IK51" s="66"/>
      <c r="IM51" s="93"/>
      <c r="IN51" s="119"/>
      <c r="IO51" s="119"/>
      <c r="IP51" s="43"/>
      <c r="IQ51" s="232"/>
      <c r="IR51" s="232"/>
      <c r="IS51" s="154"/>
      <c r="IT51" s="102"/>
      <c r="IU51" s="102"/>
      <c r="IV51" s="102"/>
      <c r="IW51" s="103"/>
      <c r="IX51" s="102"/>
      <c r="IY51" s="102"/>
      <c r="IZ51" s="109"/>
      <c r="JA51" s="49"/>
      <c r="JB51" s="89"/>
      <c r="JC51" s="49"/>
      <c r="JD51" s="49"/>
      <c r="JE51" s="89"/>
      <c r="JF51" s="49"/>
      <c r="JG51" s="49"/>
      <c r="JH51" s="109"/>
      <c r="JI51" s="49"/>
      <c r="JJ51" s="89"/>
      <c r="JK51" s="49"/>
      <c r="JL51" s="66"/>
      <c r="JM51" s="66" t="s">
        <v>39</v>
      </c>
      <c r="JN51" s="590">
        <v>1.91</v>
      </c>
      <c r="JO51" s="590">
        <v>1.94</v>
      </c>
      <c r="JP51" s="590">
        <v>1.94</v>
      </c>
      <c r="JQ51" s="590">
        <v>1.93</v>
      </c>
      <c r="JR51" s="180"/>
      <c r="JS51" s="180"/>
      <c r="JT51" s="180"/>
      <c r="JU51" s="180"/>
      <c r="JV51" s="66"/>
      <c r="JW51" s="66"/>
      <c r="JX51" s="172"/>
      <c r="JY51" s="170"/>
      <c r="JZ51" s="170"/>
      <c r="KA51" s="170"/>
      <c r="KB51" s="170"/>
      <c r="KC51" s="170"/>
      <c r="KD51" s="220"/>
      <c r="KE51" s="233"/>
      <c r="KF51" s="220"/>
      <c r="KG51" s="233"/>
      <c r="KH51" s="234"/>
      <c r="KI51" s="233"/>
      <c r="KJ51" s="178"/>
      <c r="KK51" s="106"/>
      <c r="KL51" s="172"/>
      <c r="KM51" s="170"/>
      <c r="KN51" s="170"/>
      <c r="KO51" s="170"/>
      <c r="KP51" s="170"/>
      <c r="KQ51" s="170"/>
      <c r="KR51" s="220"/>
      <c r="KS51" s="233"/>
      <c r="KT51" s="220"/>
      <c r="KU51" s="233"/>
      <c r="KV51" s="234"/>
      <c r="KW51" s="233"/>
      <c r="KX51" s="109"/>
      <c r="KY51" s="519"/>
      <c r="KZ51" s="519"/>
      <c r="LA51" s="519"/>
      <c r="LB51" s="30"/>
      <c r="LC51" s="144"/>
      <c r="LD51" s="144"/>
      <c r="LE51" s="144"/>
      <c r="LF51" s="144"/>
      <c r="LG51" s="530"/>
      <c r="LH51" s="530"/>
      <c r="LI51" s="83"/>
      <c r="LJ51" s="68"/>
      <c r="LK51" s="68"/>
      <c r="LL51" s="68"/>
      <c r="LM51" s="221"/>
      <c r="LN51" s="106"/>
      <c r="LO51" s="106"/>
      <c r="LQ51" s="93"/>
      <c r="LR51" s="55"/>
      <c r="LS51" s="119"/>
      <c r="LT51" s="43"/>
      <c r="LU51" s="236"/>
      <c r="LV51" s="232"/>
      <c r="LW51" s="78"/>
      <c r="LX51" s="78"/>
      <c r="LY51" s="593"/>
      <c r="LZ51" s="78"/>
      <c r="MA51" s="78"/>
      <c r="MB51" s="120"/>
      <c r="MC51" s="330"/>
      <c r="MD51" s="295"/>
      <c r="ME51" s="330"/>
      <c r="MF51" s="330"/>
      <c r="MG51" s="295"/>
      <c r="MH51" s="330"/>
      <c r="MI51" s="330"/>
      <c r="MJ51" s="295"/>
      <c r="MK51" s="123"/>
      <c r="ML51" s="4"/>
      <c r="MM51" s="4"/>
      <c r="MN51" s="4" t="s">
        <v>39</v>
      </c>
      <c r="MO51" s="1096">
        <v>2.02</v>
      </c>
      <c r="MP51" s="1096">
        <v>1.88</v>
      </c>
      <c r="MQ51" s="1096">
        <v>1.93</v>
      </c>
      <c r="MR51" s="1096">
        <v>1.93</v>
      </c>
      <c r="MS51" s="1097">
        <v>1.94</v>
      </c>
      <c r="MT51" s="157"/>
      <c r="MU51" s="159"/>
      <c r="MV51" s="159"/>
      <c r="MW51" s="164"/>
      <c r="MX51" s="159"/>
      <c r="MY51" s="166"/>
      <c r="MZ51" s="525"/>
      <c r="NA51" s="219"/>
      <c r="NB51" s="219"/>
      <c r="NC51" s="219"/>
      <c r="ND51" s="219"/>
      <c r="NE51" s="219"/>
      <c r="NF51" s="525"/>
      <c r="NG51" s="525"/>
      <c r="NH51" s="525"/>
      <c r="NI51" s="525"/>
      <c r="NJ51" s="525"/>
      <c r="NK51" s="525"/>
      <c r="NL51" s="178"/>
      <c r="NM51" s="106"/>
      <c r="NN51" s="172"/>
      <c r="NO51" s="170"/>
      <c r="NP51" s="170"/>
      <c r="NQ51" s="170"/>
      <c r="NR51" s="170"/>
      <c r="NS51" s="170"/>
      <c r="NT51" s="220"/>
      <c r="NU51" s="233"/>
      <c r="NV51" s="220"/>
      <c r="NW51" s="233"/>
      <c r="NX51" s="234"/>
      <c r="NY51" s="233"/>
    </row>
    <row r="52" spans="1:389" ht="23.25" customHeight="1" x14ac:dyDescent="0.25">
      <c r="A52" s="48"/>
      <c r="B52" s="20"/>
      <c r="C52" s="20"/>
      <c r="D52" s="43"/>
      <c r="E52" s="232"/>
      <c r="F52" s="232"/>
      <c r="N52" s="90"/>
      <c r="O52" s="64"/>
      <c r="P52" s="64"/>
      <c r="Q52" s="124"/>
      <c r="R52" s="64"/>
      <c r="S52" s="64"/>
      <c r="T52" s="124"/>
      <c r="U52" s="64"/>
      <c r="V52" s="64"/>
      <c r="W52" s="124"/>
      <c r="X52" s="64"/>
      <c r="Y52" s="66"/>
      <c r="Z52" s="66"/>
      <c r="AA52" s="66" t="s">
        <v>53</v>
      </c>
      <c r="AB52" s="590">
        <v>2.4300000000000002</v>
      </c>
      <c r="AC52" s="590">
        <v>2.5299999999999998</v>
      </c>
      <c r="AD52" s="590">
        <v>2.37</v>
      </c>
      <c r="AE52" s="590">
        <v>2.44</v>
      </c>
      <c r="AF52" s="180"/>
      <c r="AG52" s="180"/>
      <c r="AH52" s="180"/>
      <c r="AI52" s="180"/>
      <c r="AJ52" s="66"/>
      <c r="AK52" s="66"/>
      <c r="AL52" s="172"/>
      <c r="AM52" s="170"/>
      <c r="AN52" s="170"/>
      <c r="AO52" s="170"/>
      <c r="AP52" s="170"/>
      <c r="AQ52" s="170"/>
      <c r="AR52" s="220"/>
      <c r="AS52" s="233"/>
      <c r="AT52" s="220"/>
      <c r="AU52" s="233"/>
      <c r="AV52" s="234"/>
      <c r="AW52" s="233"/>
      <c r="AX52" s="178"/>
      <c r="AY52" s="106"/>
      <c r="AZ52" s="172"/>
      <c r="BA52" s="170"/>
      <c r="BB52" s="170"/>
      <c r="BC52" s="170"/>
      <c r="BD52" s="170"/>
      <c r="BE52" s="170"/>
      <c r="BF52" s="220"/>
      <c r="BG52" s="233"/>
      <c r="BH52" s="220"/>
      <c r="BI52" s="233"/>
      <c r="BJ52" s="234"/>
      <c r="BK52" s="233"/>
      <c r="BL52" s="167"/>
      <c r="BM52" s="519"/>
      <c r="BN52" s="519"/>
      <c r="BO52" s="519"/>
      <c r="BP52" s="83"/>
      <c r="BQ52" s="144"/>
      <c r="BR52" s="144"/>
      <c r="BS52" s="144"/>
      <c r="BT52" s="144"/>
      <c r="BU52" s="530"/>
      <c r="BV52" s="530"/>
      <c r="BW52" s="62"/>
      <c r="BX52" s="143"/>
      <c r="BY52" s="38"/>
      <c r="BZ52" s="38"/>
      <c r="CA52" s="221"/>
      <c r="CB52" s="106"/>
      <c r="CC52" s="66"/>
      <c r="CD52" s="66"/>
      <c r="CE52" s="48"/>
      <c r="CF52" s="20"/>
      <c r="CG52" s="20"/>
      <c r="CH52" s="43"/>
      <c r="CI52" s="232"/>
      <c r="CJ52" s="43"/>
      <c r="CK52" s="232"/>
      <c r="CL52" s="154"/>
      <c r="CM52" s="154"/>
      <c r="CQ52" s="102"/>
      <c r="CR52" s="109"/>
      <c r="CS52" s="64"/>
      <c r="CT52" s="64"/>
      <c r="CU52" s="124"/>
      <c r="CV52" s="64"/>
      <c r="CW52" s="64"/>
      <c r="CX52" s="124"/>
      <c r="CY52" s="64"/>
      <c r="CZ52" s="64"/>
      <c r="DA52" s="124"/>
      <c r="DB52" s="64"/>
      <c r="DC52" s="66"/>
      <c r="DD52" s="66"/>
      <c r="DE52" s="66" t="s">
        <v>53</v>
      </c>
      <c r="DF52" s="590">
        <v>2.1800000000000002</v>
      </c>
      <c r="DG52" s="590">
        <v>2.64</v>
      </c>
      <c r="DH52" s="590">
        <v>2.27</v>
      </c>
      <c r="DI52" s="590">
        <v>2.36</v>
      </c>
      <c r="DJ52" s="180"/>
      <c r="DK52" s="180"/>
      <c r="DL52" s="180"/>
      <c r="DM52" s="180"/>
      <c r="DN52" s="66"/>
      <c r="DO52" s="66"/>
      <c r="DP52" s="172"/>
      <c r="DQ52" s="170"/>
      <c r="DR52" s="170"/>
      <c r="DS52" s="170"/>
      <c r="DT52" s="170"/>
      <c r="DU52" s="170"/>
      <c r="DV52" s="220"/>
      <c r="DW52" s="233"/>
      <c r="DX52" s="220"/>
      <c r="DY52" s="233"/>
      <c r="DZ52" s="234"/>
      <c r="EA52" s="233"/>
      <c r="EB52" s="178"/>
      <c r="EC52" s="106"/>
      <c r="ED52" s="172"/>
      <c r="EE52" s="170"/>
      <c r="EF52" s="170"/>
      <c r="EG52" s="170"/>
      <c r="EH52" s="170"/>
      <c r="EI52" s="170"/>
      <c r="EJ52" s="220"/>
      <c r="EK52" s="233"/>
      <c r="EL52" s="220"/>
      <c r="EM52" s="233"/>
      <c r="EN52" s="234"/>
      <c r="EO52" s="233"/>
      <c r="EP52" s="141"/>
      <c r="EQ52" s="519"/>
      <c r="ER52" s="519"/>
      <c r="ES52" s="519"/>
      <c r="ET52" s="83"/>
      <c r="EU52" s="144"/>
      <c r="EV52" s="144"/>
      <c r="EW52" s="144"/>
      <c r="EX52" s="144"/>
      <c r="EY52" s="530"/>
      <c r="EZ52" s="530"/>
      <c r="FA52" s="62"/>
      <c r="FB52" s="143"/>
      <c r="FC52" s="38"/>
      <c r="FD52" s="38"/>
      <c r="FE52" s="221"/>
      <c r="FF52" s="106"/>
      <c r="FG52" s="66"/>
      <c r="FH52" s="66"/>
      <c r="FI52" s="48"/>
      <c r="FJ52" s="20"/>
      <c r="FK52" s="20"/>
      <c r="FL52" s="43"/>
      <c r="FM52" s="232"/>
      <c r="FN52" s="232"/>
      <c r="FO52" s="154"/>
      <c r="FP52" s="112"/>
      <c r="FT52" s="66"/>
      <c r="FU52" s="102"/>
      <c r="FV52" s="109"/>
      <c r="FW52" s="64"/>
      <c r="FX52" s="64"/>
      <c r="FY52" s="124"/>
      <c r="FZ52" s="64"/>
      <c r="GA52" s="64"/>
      <c r="GB52" s="124"/>
      <c r="GC52" s="64"/>
      <c r="GD52" s="64"/>
      <c r="GE52" s="124"/>
      <c r="GF52" s="64"/>
      <c r="GG52" s="66"/>
      <c r="GH52" s="66"/>
      <c r="GI52" s="66" t="s">
        <v>53</v>
      </c>
      <c r="GJ52" s="590">
        <v>2.19</v>
      </c>
      <c r="GK52" s="590">
        <v>2.13</v>
      </c>
      <c r="GL52" s="590">
        <v>2.0099999999999998</v>
      </c>
      <c r="GM52" s="590">
        <v>2.11</v>
      </c>
      <c r="GN52" s="180"/>
      <c r="GO52" s="180"/>
      <c r="GP52" s="180"/>
      <c r="GQ52" s="180"/>
      <c r="GR52" s="66"/>
      <c r="GS52" s="66"/>
      <c r="GT52" s="172"/>
      <c r="GU52" s="170"/>
      <c r="GV52" s="170"/>
      <c r="GW52" s="170"/>
      <c r="GX52" s="170"/>
      <c r="GY52" s="170"/>
      <c r="GZ52" s="220"/>
      <c r="HA52" s="233"/>
      <c r="HB52" s="220"/>
      <c r="HC52" s="233"/>
      <c r="HD52" s="234"/>
      <c r="HE52" s="233"/>
      <c r="HF52" s="178"/>
      <c r="HG52" s="106"/>
      <c r="HH52" s="172"/>
      <c r="HI52" s="170"/>
      <c r="HJ52" s="170"/>
      <c r="HK52" s="170"/>
      <c r="HL52" s="170"/>
      <c r="HM52" s="170"/>
      <c r="HN52" s="220"/>
      <c r="HO52" s="233"/>
      <c r="HP52" s="220"/>
      <c r="HQ52" s="233"/>
      <c r="HR52" s="234"/>
      <c r="HS52" s="233"/>
      <c r="HT52" s="141"/>
      <c r="HU52" s="519"/>
      <c r="HV52" s="519"/>
      <c r="HW52" s="519"/>
      <c r="HX52" s="83"/>
      <c r="HY52" s="144"/>
      <c r="HZ52" s="144"/>
      <c r="IA52" s="144"/>
      <c r="IB52" s="144"/>
      <c r="IC52" s="530"/>
      <c r="ID52" s="530"/>
      <c r="IE52" s="62"/>
      <c r="IF52" s="143"/>
      <c r="IG52" s="38"/>
      <c r="IH52" s="38"/>
      <c r="II52" s="221"/>
      <c r="IJ52" s="106"/>
      <c r="IK52" s="66"/>
      <c r="IM52" s="48"/>
      <c r="IN52" s="20"/>
      <c r="IO52" s="20"/>
      <c r="IP52" s="43"/>
      <c r="IQ52" s="232"/>
      <c r="IR52" s="232"/>
      <c r="IS52" s="154"/>
      <c r="IT52" s="102"/>
      <c r="IU52" s="102"/>
      <c r="IV52" s="102"/>
      <c r="IW52" s="103"/>
      <c r="IX52" s="102"/>
      <c r="IY52" s="102"/>
      <c r="IZ52" s="109"/>
      <c r="JA52" s="49"/>
      <c r="JB52" s="89"/>
      <c r="JC52" s="49"/>
      <c r="JD52" s="49"/>
      <c r="JE52" s="89"/>
      <c r="JF52" s="49"/>
      <c r="JG52" s="49"/>
      <c r="JH52" s="109"/>
      <c r="JI52" s="49"/>
      <c r="JJ52" s="89"/>
      <c r="JK52" s="49"/>
      <c r="JL52" s="66"/>
      <c r="JM52" s="66" t="s">
        <v>53</v>
      </c>
      <c r="JN52" s="590">
        <v>2.1800000000000002</v>
      </c>
      <c r="JO52" s="590">
        <v>2.11</v>
      </c>
      <c r="JP52" s="590">
        <v>2.16</v>
      </c>
      <c r="JQ52" s="590">
        <v>2.15</v>
      </c>
      <c r="JR52" s="180"/>
      <c r="JS52" s="180"/>
      <c r="JT52" s="180"/>
      <c r="JU52" s="180"/>
      <c r="JV52" s="66"/>
      <c r="JW52" s="66"/>
      <c r="JX52" s="172"/>
      <c r="JY52" s="170"/>
      <c r="JZ52" s="170"/>
      <c r="KA52" s="170"/>
      <c r="KB52" s="170"/>
      <c r="KC52" s="170"/>
      <c r="KD52" s="220"/>
      <c r="KE52" s="233"/>
      <c r="KF52" s="220"/>
      <c r="KG52" s="233"/>
      <c r="KH52" s="234"/>
      <c r="KI52" s="233"/>
      <c r="KJ52" s="178"/>
      <c r="KK52" s="106"/>
      <c r="KL52" s="172"/>
      <c r="KM52" s="170"/>
      <c r="KN52" s="170"/>
      <c r="KO52" s="170"/>
      <c r="KP52" s="170"/>
      <c r="KQ52" s="170"/>
      <c r="KR52" s="220"/>
      <c r="KS52" s="233"/>
      <c r="KT52" s="220"/>
      <c r="KU52" s="233"/>
      <c r="KV52" s="234"/>
      <c r="KW52" s="233"/>
      <c r="KX52" s="109"/>
      <c r="KY52" s="519"/>
      <c r="KZ52" s="519"/>
      <c r="LA52" s="519"/>
      <c r="LB52" s="83"/>
      <c r="LC52" s="144"/>
      <c r="LD52" s="144"/>
      <c r="LE52" s="144"/>
      <c r="LF52" s="144"/>
      <c r="LG52" s="530"/>
      <c r="LH52" s="530"/>
      <c r="LI52" s="62"/>
      <c r="LJ52" s="143"/>
      <c r="LK52" s="38"/>
      <c r="LL52" s="38"/>
      <c r="LM52" s="221"/>
      <c r="LN52" s="106"/>
      <c r="LO52" s="106"/>
      <c r="LQ52" s="48"/>
      <c r="LR52" s="57"/>
      <c r="LS52" s="20"/>
      <c r="LT52" s="43"/>
      <c r="LU52" s="216"/>
      <c r="LV52" s="232"/>
      <c r="LW52" s="78"/>
      <c r="LX52" s="78"/>
      <c r="LY52" s="593"/>
      <c r="LZ52" s="78"/>
      <c r="MA52" s="78"/>
      <c r="MB52" s="474"/>
      <c r="MC52" s="474"/>
      <c r="MD52" s="156"/>
      <c r="ME52" s="474"/>
      <c r="MF52" s="474"/>
      <c r="MG52" s="156"/>
      <c r="MH52" s="474"/>
      <c r="MI52" s="474"/>
      <c r="MJ52" s="156"/>
      <c r="MK52" s="474"/>
      <c r="ML52" s="4"/>
      <c r="MM52" s="4"/>
      <c r="MN52" s="4" t="s">
        <v>53</v>
      </c>
      <c r="MO52" s="1096">
        <v>2.44</v>
      </c>
      <c r="MP52" s="1096">
        <v>2.36</v>
      </c>
      <c r="MQ52" s="1096">
        <v>2.11</v>
      </c>
      <c r="MR52" s="1096">
        <v>2.15</v>
      </c>
      <c r="MS52" s="1097">
        <v>2.27</v>
      </c>
      <c r="MT52" s="157"/>
      <c r="MU52" s="159"/>
      <c r="MV52" s="159"/>
      <c r="MW52" s="164"/>
      <c r="MX52" s="159"/>
      <c r="MY52" s="166"/>
      <c r="MZ52" s="172"/>
      <c r="NA52" s="170"/>
      <c r="NB52" s="170"/>
      <c r="NC52" s="170"/>
      <c r="ND52" s="170"/>
      <c r="NE52" s="170"/>
      <c r="NF52" s="220"/>
      <c r="NG52" s="233"/>
      <c r="NH52" s="220"/>
      <c r="NI52" s="233"/>
      <c r="NJ52" s="234"/>
      <c r="NK52" s="233"/>
      <c r="NL52" s="178"/>
      <c r="NM52" s="106"/>
      <c r="NN52" s="172"/>
      <c r="NO52" s="170"/>
      <c r="NP52" s="170"/>
      <c r="NQ52" s="170"/>
      <c r="NR52" s="170"/>
      <c r="NS52" s="170"/>
      <c r="NT52" s="220"/>
      <c r="NU52" s="233"/>
      <c r="NV52" s="220"/>
      <c r="NW52" s="233"/>
      <c r="NX52" s="234"/>
      <c r="NY52" s="233"/>
    </row>
    <row r="53" spans="1:389" ht="23.25" customHeight="1" x14ac:dyDescent="0.25">
      <c r="A53" s="48"/>
      <c r="B53" s="20"/>
      <c r="C53" s="20"/>
      <c r="D53" s="43"/>
      <c r="E53" s="232"/>
      <c r="F53" s="232"/>
      <c r="N53" s="90"/>
      <c r="O53" s="474"/>
      <c r="P53" s="474"/>
      <c r="Q53" s="125"/>
      <c r="R53" s="474"/>
      <c r="S53" s="474"/>
      <c r="T53" s="125"/>
      <c r="U53" s="474"/>
      <c r="V53" s="474"/>
      <c r="W53" s="125"/>
      <c r="X53" s="474"/>
      <c r="Y53" s="66"/>
      <c r="Z53" s="66"/>
      <c r="AA53" s="66" t="s">
        <v>59</v>
      </c>
      <c r="AB53" s="590">
        <v>1.96</v>
      </c>
      <c r="AC53" s="590">
        <v>2.0099999999999998</v>
      </c>
      <c r="AD53" s="590">
        <v>1.98</v>
      </c>
      <c r="AE53" s="590">
        <v>1.99</v>
      </c>
      <c r="AF53" s="180"/>
      <c r="AG53" s="180"/>
      <c r="AH53" s="180"/>
      <c r="AI53" s="180"/>
      <c r="AJ53" s="66"/>
      <c r="AK53" s="66"/>
      <c r="AL53" s="172"/>
      <c r="AM53" s="170"/>
      <c r="AN53" s="170"/>
      <c r="AO53" s="170"/>
      <c r="AP53" s="170"/>
      <c r="AQ53" s="170"/>
      <c r="AR53" s="220"/>
      <c r="AS53" s="233"/>
      <c r="AT53" s="220"/>
      <c r="AU53" s="233"/>
      <c r="AV53" s="234"/>
      <c r="AW53" s="233"/>
      <c r="AX53" s="145"/>
      <c r="AY53" s="114"/>
      <c r="AZ53" s="172"/>
      <c r="BA53" s="170"/>
      <c r="BB53" s="170"/>
      <c r="BC53" s="170"/>
      <c r="BD53" s="170"/>
      <c r="BE53" s="170"/>
      <c r="BF53" s="220"/>
      <c r="BG53" s="233"/>
      <c r="BH53" s="220"/>
      <c r="BI53" s="233"/>
      <c r="BJ53" s="234"/>
      <c r="BK53" s="233"/>
      <c r="BL53" s="167"/>
      <c r="BM53" s="519"/>
      <c r="BN53" s="519"/>
      <c r="BO53" s="519"/>
      <c r="BP53" s="30"/>
      <c r="BQ53" s="144"/>
      <c r="BR53" s="144"/>
      <c r="BS53" s="144"/>
      <c r="BT53" s="144"/>
      <c r="BU53" s="530"/>
      <c r="BV53" s="530"/>
      <c r="BW53" s="106"/>
      <c r="BX53" s="106"/>
      <c r="BY53" s="30"/>
      <c r="BZ53" s="30"/>
      <c r="CA53" s="221"/>
      <c r="CB53" s="106"/>
      <c r="CC53" s="66"/>
      <c r="CD53" s="66"/>
      <c r="CE53" s="48"/>
      <c r="CF53" s="20"/>
      <c r="CG53" s="20"/>
      <c r="CH53" s="43"/>
      <c r="CI53" s="232"/>
      <c r="CJ53" s="43"/>
      <c r="CK53" s="232"/>
      <c r="CL53" s="154"/>
      <c r="CM53" s="154"/>
      <c r="CQ53" s="102"/>
      <c r="CR53" s="109"/>
      <c r="CS53" s="474"/>
      <c r="CT53" s="474"/>
      <c r="CU53" s="125"/>
      <c r="CV53" s="474"/>
      <c r="CW53" s="474"/>
      <c r="CX53" s="125"/>
      <c r="CY53" s="474"/>
      <c r="CZ53" s="474"/>
      <c r="DA53" s="125"/>
      <c r="DB53" s="474"/>
      <c r="DC53" s="66"/>
      <c r="DD53" s="66"/>
      <c r="DE53" s="66" t="s">
        <v>59</v>
      </c>
      <c r="DF53" s="590">
        <v>1.95</v>
      </c>
      <c r="DG53" s="590">
        <v>2.0099999999999998</v>
      </c>
      <c r="DH53" s="590">
        <v>1.98</v>
      </c>
      <c r="DI53" s="590">
        <v>1.98</v>
      </c>
      <c r="DJ53" s="180"/>
      <c r="DK53" s="180"/>
      <c r="DL53" s="180"/>
      <c r="DM53" s="180"/>
      <c r="DN53" s="66"/>
      <c r="DO53" s="66"/>
      <c r="DP53" s="172"/>
      <c r="DQ53" s="170"/>
      <c r="DR53" s="170"/>
      <c r="DS53" s="170"/>
      <c r="DT53" s="170"/>
      <c r="DU53" s="170"/>
      <c r="DV53" s="220"/>
      <c r="DW53" s="233"/>
      <c r="DX53" s="220"/>
      <c r="DY53" s="233"/>
      <c r="DZ53" s="234"/>
      <c r="EA53" s="233"/>
      <c r="EB53" s="145"/>
      <c r="EC53" s="114"/>
      <c r="ED53" s="172"/>
      <c r="EE53" s="170"/>
      <c r="EF53" s="170"/>
      <c r="EG53" s="170"/>
      <c r="EH53" s="170"/>
      <c r="EI53" s="170"/>
      <c r="EJ53" s="220"/>
      <c r="EK53" s="233"/>
      <c r="EL53" s="220"/>
      <c r="EM53" s="233"/>
      <c r="EN53" s="234"/>
      <c r="EO53" s="233"/>
      <c r="EP53" s="141"/>
      <c r="EQ53" s="519"/>
      <c r="ER53" s="519"/>
      <c r="ES53" s="519"/>
      <c r="ET53" s="30"/>
      <c r="EU53" s="144"/>
      <c r="EV53" s="144"/>
      <c r="EW53" s="144"/>
      <c r="EX53" s="144"/>
      <c r="EY53" s="530"/>
      <c r="EZ53" s="530"/>
      <c r="FA53" s="106"/>
      <c r="FB53" s="106"/>
      <c r="FC53" s="30"/>
      <c r="FD53" s="30"/>
      <c r="FE53" s="221"/>
      <c r="FF53" s="106"/>
      <c r="FG53" s="66"/>
      <c r="FH53" s="66"/>
      <c r="FI53" s="48"/>
      <c r="FJ53" s="20"/>
      <c r="FK53" s="20"/>
      <c r="FL53" s="43"/>
      <c r="FM53" s="232"/>
      <c r="FN53" s="232"/>
      <c r="FO53" s="48"/>
      <c r="FP53" s="115"/>
      <c r="FQ53" s="107"/>
      <c r="FR53" s="107"/>
      <c r="FS53" s="107"/>
      <c r="FT53" s="95"/>
      <c r="FU53" s="102"/>
      <c r="FV53" s="109"/>
      <c r="FW53" s="474"/>
      <c r="FX53" s="474"/>
      <c r="FY53" s="125"/>
      <c r="FZ53" s="474"/>
      <c r="GA53" s="474"/>
      <c r="GB53" s="125"/>
      <c r="GC53" s="474"/>
      <c r="GD53" s="474"/>
      <c r="GE53" s="125"/>
      <c r="GF53" s="474"/>
      <c r="GG53" s="66"/>
      <c r="GH53" s="66"/>
      <c r="GI53" s="66" t="s">
        <v>59</v>
      </c>
      <c r="GJ53" s="590">
        <v>1.91</v>
      </c>
      <c r="GK53" s="590">
        <v>1.86</v>
      </c>
      <c r="GL53" s="590">
        <v>1.87</v>
      </c>
      <c r="GM53" s="590">
        <v>1.88</v>
      </c>
      <c r="GN53" s="180"/>
      <c r="GO53" s="180"/>
      <c r="GP53" s="180"/>
      <c r="GQ53" s="180"/>
      <c r="GR53" s="66"/>
      <c r="GS53" s="66"/>
      <c r="GT53" s="172"/>
      <c r="GU53" s="170"/>
      <c r="GV53" s="170"/>
      <c r="GW53" s="170"/>
      <c r="GX53" s="170"/>
      <c r="GY53" s="170"/>
      <c r="GZ53" s="220"/>
      <c r="HA53" s="233"/>
      <c r="HB53" s="220"/>
      <c r="HC53" s="233"/>
      <c r="HD53" s="234"/>
      <c r="HE53" s="233"/>
      <c r="HF53" s="145"/>
      <c r="HG53" s="114"/>
      <c r="HH53" s="172"/>
      <c r="HI53" s="170"/>
      <c r="HJ53" s="170"/>
      <c r="HK53" s="170"/>
      <c r="HL53" s="170"/>
      <c r="HM53" s="170"/>
      <c r="HN53" s="220"/>
      <c r="HO53" s="233"/>
      <c r="HP53" s="220"/>
      <c r="HQ53" s="233"/>
      <c r="HR53" s="234"/>
      <c r="HS53" s="233"/>
      <c r="HT53" s="141"/>
      <c r="HU53" s="519"/>
      <c r="HV53" s="519"/>
      <c r="HW53" s="519"/>
      <c r="HX53" s="30"/>
      <c r="HY53" s="144"/>
      <c r="HZ53" s="144"/>
      <c r="IA53" s="144"/>
      <c r="IB53" s="144"/>
      <c r="IC53" s="530"/>
      <c r="ID53" s="530"/>
      <c r="IE53" s="106"/>
      <c r="IF53" s="106"/>
      <c r="IG53" s="30"/>
      <c r="IH53" s="30"/>
      <c r="II53" s="221"/>
      <c r="IJ53" s="106"/>
      <c r="IK53" s="66"/>
      <c r="IM53" s="48"/>
      <c r="IN53" s="20"/>
      <c r="IO53" s="20"/>
      <c r="IP53" s="43"/>
      <c r="IQ53" s="232"/>
      <c r="IR53" s="232"/>
      <c r="IS53" s="48"/>
      <c r="IT53" s="102"/>
      <c r="IU53" s="102"/>
      <c r="IV53" s="102"/>
      <c r="IW53" s="103"/>
      <c r="IX53" s="102"/>
      <c r="IY53" s="102"/>
      <c r="JA53" s="31"/>
      <c r="JB53" s="21"/>
      <c r="JC53" s="2"/>
      <c r="JD53" s="2"/>
      <c r="JE53" s="21"/>
      <c r="JF53" s="2"/>
      <c r="JG53" s="2"/>
      <c r="JI53" s="31"/>
      <c r="JJ53" s="21"/>
      <c r="JK53" s="2"/>
      <c r="JL53" s="66"/>
      <c r="JM53" s="66" t="s">
        <v>59</v>
      </c>
      <c r="JN53" s="590">
        <v>1.91</v>
      </c>
      <c r="JO53" s="590">
        <v>1.95</v>
      </c>
      <c r="JP53" s="590">
        <v>1.92</v>
      </c>
      <c r="JQ53" s="590">
        <v>1.93</v>
      </c>
      <c r="JR53" s="180"/>
      <c r="JS53" s="180"/>
      <c r="JT53" s="180"/>
      <c r="JU53" s="180"/>
      <c r="JV53" s="66"/>
      <c r="JW53" s="66"/>
      <c r="JX53" s="172"/>
      <c r="JY53" s="170"/>
      <c r="JZ53" s="170"/>
      <c r="KA53" s="170"/>
      <c r="KB53" s="170"/>
      <c r="KC53" s="170"/>
      <c r="KD53" s="220"/>
      <c r="KE53" s="233"/>
      <c r="KF53" s="220"/>
      <c r="KG53" s="233"/>
      <c r="KH53" s="234"/>
      <c r="KI53" s="233"/>
      <c r="KJ53" s="145"/>
      <c r="KK53" s="114"/>
      <c r="KL53" s="172"/>
      <c r="KM53" s="170"/>
      <c r="KN53" s="170"/>
      <c r="KO53" s="170"/>
      <c r="KP53" s="170"/>
      <c r="KQ53" s="170"/>
      <c r="KR53" s="220"/>
      <c r="KS53" s="233"/>
      <c r="KT53" s="220"/>
      <c r="KU53" s="233"/>
      <c r="KV53" s="234"/>
      <c r="KW53" s="233"/>
      <c r="KX53" s="109"/>
      <c r="KY53" s="519"/>
      <c r="KZ53" s="519"/>
      <c r="LA53" s="519"/>
      <c r="LB53" s="30"/>
      <c r="LC53" s="144"/>
      <c r="LD53" s="144"/>
      <c r="LE53" s="144"/>
      <c r="LF53" s="144"/>
      <c r="LG53" s="530"/>
      <c r="LH53" s="530"/>
      <c r="LI53" s="106"/>
      <c r="LJ53" s="106"/>
      <c r="LK53" s="30"/>
      <c r="LL53" s="30"/>
      <c r="LM53" s="221"/>
      <c r="LN53" s="106"/>
      <c r="LO53" s="106"/>
      <c r="LQ53" s="48"/>
      <c r="LR53" s="57"/>
      <c r="LS53" s="20"/>
      <c r="LT53" s="43"/>
      <c r="LU53" s="216"/>
      <c r="LV53" s="179"/>
      <c r="LW53" s="78"/>
      <c r="LX53" s="78"/>
      <c r="LY53" s="593"/>
      <c r="LZ53" s="78"/>
      <c r="MA53" s="78"/>
      <c r="MB53" s="474"/>
      <c r="MC53" s="474"/>
      <c r="MD53" s="125"/>
      <c r="ME53" s="474"/>
      <c r="MF53" s="474"/>
      <c r="MG53" s="125"/>
      <c r="MH53" s="474"/>
      <c r="MI53" s="474"/>
      <c r="MJ53" s="125"/>
      <c r="MK53" s="474"/>
      <c r="ML53" s="4"/>
      <c r="MM53" s="4"/>
      <c r="MN53" s="4" t="s">
        <v>59</v>
      </c>
      <c r="MO53" s="1096">
        <v>1.99</v>
      </c>
      <c r="MP53" s="1096">
        <v>1.98</v>
      </c>
      <c r="MQ53" s="1096">
        <v>1.88</v>
      </c>
      <c r="MR53" s="1096">
        <v>1.93</v>
      </c>
      <c r="MS53" s="1097">
        <v>1.95</v>
      </c>
      <c r="MT53" s="157"/>
      <c r="MU53" s="159"/>
      <c r="MV53" s="159"/>
      <c r="MW53" s="164"/>
      <c r="MX53" s="159"/>
      <c r="MY53" s="166"/>
      <c r="MZ53" s="172"/>
      <c r="NA53" s="170"/>
      <c r="NB53" s="170"/>
      <c r="NC53" s="170"/>
      <c r="ND53" s="170"/>
      <c r="NE53" s="170"/>
      <c r="NF53" s="220"/>
      <c r="NG53" s="233"/>
      <c r="NH53" s="220"/>
      <c r="NI53" s="233"/>
      <c r="NJ53" s="234"/>
      <c r="NK53" s="233"/>
      <c r="NL53" s="178"/>
      <c r="NM53" s="106"/>
      <c r="NN53" s="172"/>
      <c r="NO53" s="170"/>
      <c r="NP53" s="170"/>
      <c r="NQ53" s="170"/>
      <c r="NR53" s="170"/>
      <c r="NS53" s="170"/>
      <c r="NT53" s="220"/>
      <c r="NU53" s="233"/>
      <c r="NV53" s="220"/>
      <c r="NW53" s="233"/>
      <c r="NX53" s="234"/>
      <c r="NY53" s="233"/>
    </row>
    <row r="54" spans="1:389" ht="23.25" customHeight="1" x14ac:dyDescent="0.25">
      <c r="A54" s="93"/>
      <c r="B54" s="44"/>
      <c r="C54" s="45"/>
      <c r="D54" s="43"/>
      <c r="E54" s="232"/>
      <c r="F54" s="232"/>
      <c r="G54" s="112"/>
      <c r="K54" s="112"/>
      <c r="N54" s="90"/>
      <c r="O54" s="49"/>
      <c r="P54" s="50"/>
      <c r="Q54" s="50"/>
      <c r="R54" s="52"/>
      <c r="S54" s="50"/>
      <c r="T54" s="50"/>
      <c r="U54" s="52"/>
      <c r="V54" s="50"/>
      <c r="W54" s="50"/>
      <c r="X54" s="52"/>
      <c r="Y54" s="66"/>
      <c r="Z54" s="66"/>
      <c r="AA54" s="66" t="s">
        <v>64</v>
      </c>
      <c r="AB54" s="590">
        <v>2.02</v>
      </c>
      <c r="AC54" s="590">
        <v>1.96</v>
      </c>
      <c r="AD54" s="590">
        <v>2.0099999999999998</v>
      </c>
      <c r="AE54" s="590">
        <v>2</v>
      </c>
      <c r="AF54" s="180"/>
      <c r="AG54" s="180"/>
      <c r="AH54" s="180"/>
      <c r="AI54" s="180"/>
      <c r="AJ54" s="66"/>
      <c r="AK54" s="66"/>
      <c r="AL54" s="172"/>
      <c r="AM54" s="170"/>
      <c r="AN54" s="170"/>
      <c r="AO54" s="170"/>
      <c r="AP54" s="170"/>
      <c r="AQ54" s="170"/>
      <c r="AR54" s="220"/>
      <c r="AS54" s="233"/>
      <c r="AT54" s="220"/>
      <c r="AU54" s="233"/>
      <c r="AV54" s="234"/>
      <c r="AW54" s="233"/>
      <c r="AX54" s="141"/>
      <c r="AY54" s="106"/>
      <c r="AZ54" s="525"/>
      <c r="BA54" s="220"/>
      <c r="BB54" s="220"/>
      <c r="BC54" s="220"/>
      <c r="BD54" s="220"/>
      <c r="BE54" s="220"/>
      <c r="BF54" s="220"/>
      <c r="BG54" s="233"/>
      <c r="BH54" s="220"/>
      <c r="BI54" s="233"/>
      <c r="BJ54" s="234"/>
      <c r="BK54" s="233"/>
      <c r="BL54" s="167"/>
      <c r="BM54" s="519"/>
      <c r="BN54" s="519"/>
      <c r="BO54" s="519"/>
      <c r="BP54" s="30"/>
      <c r="BQ54" s="144"/>
      <c r="BR54" s="144"/>
      <c r="BS54" s="144"/>
      <c r="BT54" s="144"/>
      <c r="BU54" s="530"/>
      <c r="BV54" s="530"/>
      <c r="BW54" s="62"/>
      <c r="BX54" s="518"/>
      <c r="BY54" s="518"/>
      <c r="BZ54" s="518"/>
      <c r="CA54" s="594"/>
      <c r="CB54" s="83"/>
      <c r="CC54" s="88"/>
      <c r="CD54" s="66"/>
      <c r="CE54" s="93"/>
      <c r="CF54" s="44"/>
      <c r="CG54" s="45"/>
      <c r="CH54" s="43"/>
      <c r="CI54" s="232"/>
      <c r="CK54" s="154"/>
      <c r="CL54" s="154"/>
      <c r="CM54" s="112"/>
      <c r="CQ54" s="102"/>
      <c r="CR54" s="109"/>
      <c r="CS54" s="49"/>
      <c r="CT54" s="50"/>
      <c r="CU54" s="50"/>
      <c r="CV54" s="52"/>
      <c r="CW54" s="50"/>
      <c r="CX54" s="50"/>
      <c r="CY54" s="52"/>
      <c r="CZ54" s="50"/>
      <c r="DA54" s="50"/>
      <c r="DB54" s="52"/>
      <c r="DC54" s="66"/>
      <c r="DD54" s="66"/>
      <c r="DE54" s="66" t="s">
        <v>64</v>
      </c>
      <c r="DF54" s="590">
        <v>1.9</v>
      </c>
      <c r="DG54" s="590">
        <v>1.95</v>
      </c>
      <c r="DH54" s="590">
        <v>2.0299999999999998</v>
      </c>
      <c r="DI54" s="590">
        <v>1.96</v>
      </c>
      <c r="DJ54" s="180"/>
      <c r="DK54" s="180"/>
      <c r="DL54" s="180"/>
      <c r="DM54" s="180"/>
      <c r="DN54" s="66"/>
      <c r="DO54" s="66"/>
      <c r="DP54" s="172"/>
      <c r="DQ54" s="170"/>
      <c r="DR54" s="170"/>
      <c r="DS54" s="170"/>
      <c r="DT54" s="170"/>
      <c r="DU54" s="170"/>
      <c r="DV54" s="220"/>
      <c r="DW54" s="233"/>
      <c r="DX54" s="220"/>
      <c r="DY54" s="233"/>
      <c r="DZ54" s="234"/>
      <c r="EA54" s="233"/>
      <c r="EB54" s="141"/>
      <c r="EC54" s="106"/>
      <c r="ED54" s="525"/>
      <c r="EE54" s="220"/>
      <c r="EF54" s="220"/>
      <c r="EG54" s="220"/>
      <c r="EH54" s="220"/>
      <c r="EI54" s="220"/>
      <c r="EJ54" s="220"/>
      <c r="EK54" s="233"/>
      <c r="EL54" s="220"/>
      <c r="EM54" s="233"/>
      <c r="EN54" s="234"/>
      <c r="EO54" s="233"/>
      <c r="EP54" s="141"/>
      <c r="EQ54" s="519"/>
      <c r="ER54" s="519"/>
      <c r="ES54" s="519"/>
      <c r="ET54" s="30"/>
      <c r="EU54" s="144"/>
      <c r="EV54" s="144"/>
      <c r="EW54" s="144"/>
      <c r="EX54" s="144"/>
      <c r="EY54" s="530"/>
      <c r="EZ54" s="530"/>
      <c r="FA54" s="62"/>
      <c r="FB54" s="518"/>
      <c r="FC54" s="518"/>
      <c r="FD54" s="518"/>
      <c r="FE54" s="594"/>
      <c r="FF54" s="83"/>
      <c r="FG54" s="88"/>
      <c r="FH54" s="66"/>
      <c r="FI54" s="93"/>
      <c r="FJ54" s="44"/>
      <c r="FK54" s="45"/>
      <c r="FL54" s="43"/>
      <c r="FM54" s="232"/>
      <c r="FN54" s="232"/>
      <c r="FO54" s="48"/>
      <c r="FP54" s="115"/>
      <c r="FQ54" s="107"/>
      <c r="FR54" s="107"/>
      <c r="FS54" s="107"/>
      <c r="FT54" s="95"/>
      <c r="FU54" s="102"/>
      <c r="FV54" s="109"/>
      <c r="FW54" s="49"/>
      <c r="FX54" s="50"/>
      <c r="FY54" s="50"/>
      <c r="FZ54" s="52"/>
      <c r="GA54" s="50"/>
      <c r="GB54" s="50"/>
      <c r="GC54" s="52"/>
      <c r="GD54" s="50"/>
      <c r="GE54" s="50"/>
      <c r="GF54" s="52"/>
      <c r="GG54" s="66"/>
      <c r="GH54" s="66"/>
      <c r="GI54" s="66" t="s">
        <v>64</v>
      </c>
      <c r="GJ54" s="590">
        <v>1.94</v>
      </c>
      <c r="GK54" s="590">
        <v>1.85</v>
      </c>
      <c r="GL54" s="590">
        <v>1.95</v>
      </c>
      <c r="GM54" s="590">
        <v>1.91</v>
      </c>
      <c r="GN54" s="180"/>
      <c r="GO54" s="180"/>
      <c r="GP54" s="180"/>
      <c r="GQ54" s="180"/>
      <c r="GR54" s="66"/>
      <c r="GS54" s="66"/>
      <c r="GT54" s="172"/>
      <c r="GU54" s="170"/>
      <c r="GV54" s="170"/>
      <c r="GW54" s="170"/>
      <c r="GX54" s="170"/>
      <c r="GY54" s="170"/>
      <c r="GZ54" s="220"/>
      <c r="HA54" s="233"/>
      <c r="HB54" s="220"/>
      <c r="HC54" s="233"/>
      <c r="HD54" s="234"/>
      <c r="HE54" s="233"/>
      <c r="HF54" s="141"/>
      <c r="HG54" s="106"/>
      <c r="HH54" s="525"/>
      <c r="HI54" s="220"/>
      <c r="HJ54" s="220"/>
      <c r="HK54" s="220"/>
      <c r="HL54" s="220"/>
      <c r="HM54" s="220"/>
      <c r="HN54" s="220"/>
      <c r="HO54" s="233"/>
      <c r="HP54" s="220"/>
      <c r="HQ54" s="233"/>
      <c r="HR54" s="234"/>
      <c r="HS54" s="233"/>
      <c r="HT54" s="141"/>
      <c r="HU54" s="519"/>
      <c r="HV54" s="519"/>
      <c r="HW54" s="519"/>
      <c r="HX54" s="30"/>
      <c r="HY54" s="144"/>
      <c r="HZ54" s="144"/>
      <c r="IA54" s="144"/>
      <c r="IB54" s="144"/>
      <c r="IC54" s="530"/>
      <c r="ID54" s="530"/>
      <c r="IE54" s="62"/>
      <c r="IF54" s="518"/>
      <c r="IG54" s="518"/>
      <c r="IH54" s="518"/>
      <c r="II54" s="594"/>
      <c r="IJ54" s="83"/>
      <c r="IK54" s="88"/>
      <c r="IM54" s="93"/>
      <c r="IN54" s="44"/>
      <c r="IO54" s="45"/>
      <c r="IP54" s="43"/>
      <c r="IQ54" s="232"/>
      <c r="IR54" s="232"/>
      <c r="IS54" s="48"/>
      <c r="IT54" s="102"/>
      <c r="IU54" s="102"/>
      <c r="IV54" s="102"/>
      <c r="IW54" s="103"/>
      <c r="IX54" s="102"/>
      <c r="IY54" s="102"/>
      <c r="IZ54" s="109"/>
      <c r="JA54" s="49"/>
      <c r="JB54" s="89"/>
      <c r="JC54" s="49"/>
      <c r="JD54" s="49"/>
      <c r="JE54" s="89"/>
      <c r="JF54" s="49"/>
      <c r="JG54" s="49"/>
      <c r="JH54" s="109"/>
      <c r="JI54" s="49"/>
      <c r="JJ54" s="89"/>
      <c r="JK54" s="49"/>
      <c r="JL54" s="66"/>
      <c r="JM54" s="66" t="s">
        <v>64</v>
      </c>
      <c r="JN54" s="590">
        <v>1.91</v>
      </c>
      <c r="JO54" s="590">
        <v>1.99</v>
      </c>
      <c r="JP54" s="590">
        <v>1.89</v>
      </c>
      <c r="JQ54" s="590">
        <v>1.93</v>
      </c>
      <c r="JR54" s="180"/>
      <c r="JS54" s="180"/>
      <c r="JT54" s="180"/>
      <c r="JU54" s="180"/>
      <c r="JV54" s="66"/>
      <c r="JW54" s="66"/>
      <c r="JX54" s="172"/>
      <c r="JY54" s="170"/>
      <c r="JZ54" s="170"/>
      <c r="KA54" s="170"/>
      <c r="KB54" s="170"/>
      <c r="KC54" s="170"/>
      <c r="KD54" s="220"/>
      <c r="KE54" s="233"/>
      <c r="KF54" s="220"/>
      <c r="KG54" s="233"/>
      <c r="KH54" s="234"/>
      <c r="KI54" s="233"/>
      <c r="KJ54" s="141"/>
      <c r="KK54" s="106"/>
      <c r="KL54" s="525"/>
      <c r="KM54" s="220"/>
      <c r="KN54" s="220"/>
      <c r="KO54" s="220"/>
      <c r="KP54" s="220"/>
      <c r="KQ54" s="220"/>
      <c r="KR54" s="220"/>
      <c r="KS54" s="233"/>
      <c r="KT54" s="220"/>
      <c r="KU54" s="233"/>
      <c r="KV54" s="234"/>
      <c r="KW54" s="233"/>
      <c r="KX54" s="109"/>
      <c r="KY54" s="519"/>
      <c r="KZ54" s="519"/>
      <c r="LA54" s="519"/>
      <c r="LB54" s="30"/>
      <c r="LC54" s="144"/>
      <c r="LD54" s="144"/>
      <c r="LE54" s="144"/>
      <c r="LF54" s="144"/>
      <c r="LG54" s="530"/>
      <c r="LH54" s="530"/>
      <c r="LI54" s="62"/>
      <c r="LJ54" s="518"/>
      <c r="LK54" s="518"/>
      <c r="LL54" s="518"/>
      <c r="LM54" s="594"/>
      <c r="LN54" s="83"/>
      <c r="LO54" s="83"/>
      <c r="LQ54" s="93"/>
      <c r="LR54" s="44"/>
      <c r="LS54" s="45"/>
      <c r="LT54" s="43"/>
      <c r="LU54" s="216"/>
      <c r="LV54" s="232"/>
      <c r="LW54" s="78"/>
      <c r="LX54" s="78"/>
      <c r="LY54" s="593"/>
      <c r="LZ54" s="78"/>
      <c r="MA54" s="78"/>
      <c r="MB54" s="49"/>
      <c r="MC54" s="27"/>
      <c r="MD54" s="173"/>
      <c r="ME54" s="174"/>
      <c r="MF54" s="27"/>
      <c r="MG54" s="173"/>
      <c r="MH54" s="174"/>
      <c r="MI54" s="27"/>
      <c r="MJ54" s="118"/>
      <c r="MK54" s="49"/>
      <c r="ML54" s="4"/>
      <c r="MM54" s="4"/>
      <c r="MN54" s="4" t="s">
        <v>64</v>
      </c>
      <c r="MO54" s="1096">
        <v>2</v>
      </c>
      <c r="MP54" s="1096">
        <v>1.96</v>
      </c>
      <c r="MQ54" s="1096">
        <v>1.91</v>
      </c>
      <c r="MR54" s="1096">
        <v>1.93</v>
      </c>
      <c r="MS54" s="1097">
        <v>1.95</v>
      </c>
      <c r="MT54" s="157"/>
      <c r="MU54" s="159"/>
      <c r="MV54" s="159"/>
      <c r="MW54" s="164"/>
      <c r="MX54" s="159"/>
      <c r="MY54" s="166"/>
      <c r="MZ54" s="172"/>
      <c r="NA54" s="170"/>
      <c r="NB54" s="170"/>
      <c r="NC54" s="170"/>
      <c r="ND54" s="170"/>
      <c r="NE54" s="170"/>
      <c r="NF54" s="220"/>
      <c r="NG54" s="233"/>
      <c r="NH54" s="220"/>
      <c r="NI54" s="233"/>
      <c r="NJ54" s="234"/>
      <c r="NK54" s="233"/>
      <c r="NL54" s="145"/>
      <c r="NM54" s="114"/>
      <c r="NN54" s="172"/>
      <c r="NO54" s="170"/>
      <c r="NP54" s="170"/>
      <c r="NQ54" s="170"/>
      <c r="NR54" s="170"/>
      <c r="NS54" s="170"/>
      <c r="NT54" s="220"/>
      <c r="NU54" s="233"/>
      <c r="NV54" s="220"/>
      <c r="NW54" s="233"/>
      <c r="NX54" s="234"/>
      <c r="NY54" s="233"/>
    </row>
    <row r="55" spans="1:389" ht="23.25" customHeight="1" x14ac:dyDescent="0.25">
      <c r="A55" s="93"/>
      <c r="B55" s="26"/>
      <c r="C55" s="26"/>
      <c r="D55" s="43"/>
      <c r="E55" s="232"/>
      <c r="F55" s="232"/>
      <c r="G55" s="112"/>
      <c r="K55" s="112"/>
      <c r="N55" s="90"/>
      <c r="O55" s="49"/>
      <c r="P55" s="50"/>
      <c r="Q55" s="50"/>
      <c r="R55" s="52"/>
      <c r="S55" s="50"/>
      <c r="T55" s="50"/>
      <c r="U55" s="52"/>
      <c r="V55" s="50"/>
      <c r="W55" s="50"/>
      <c r="X55" s="52"/>
      <c r="Y55" s="66"/>
      <c r="Z55" s="66"/>
      <c r="AA55" s="66" t="s">
        <v>70</v>
      </c>
      <c r="AB55" s="590">
        <v>1.89</v>
      </c>
      <c r="AC55" s="590">
        <v>2.11</v>
      </c>
      <c r="AD55" s="590">
        <v>1.98</v>
      </c>
      <c r="AE55" s="590">
        <v>1.99</v>
      </c>
      <c r="AF55" s="180"/>
      <c r="AG55" s="180"/>
      <c r="AH55" s="180"/>
      <c r="AI55" s="180"/>
      <c r="AJ55" s="66"/>
      <c r="AK55" s="66"/>
      <c r="AL55" s="172"/>
      <c r="AM55" s="170"/>
      <c r="AN55" s="170"/>
      <c r="AO55" s="170"/>
      <c r="AP55" s="170"/>
      <c r="AQ55" s="170"/>
      <c r="AR55" s="220"/>
      <c r="AS55" s="233"/>
      <c r="AT55" s="220"/>
      <c r="AU55" s="233"/>
      <c r="AV55" s="234"/>
      <c r="AW55" s="233"/>
      <c r="AX55" s="141"/>
      <c r="AY55" s="106"/>
      <c r="AZ55" s="217"/>
      <c r="BA55" s="218"/>
      <c r="BB55" s="218"/>
      <c r="BC55" s="218"/>
      <c r="BD55" s="218"/>
      <c r="BE55" s="218"/>
      <c r="BF55" s="218"/>
      <c r="BG55" s="235"/>
      <c r="BH55" s="235"/>
      <c r="BI55" s="235"/>
      <c r="BJ55" s="235"/>
      <c r="BK55" s="235"/>
      <c r="BL55" s="167"/>
      <c r="BM55" s="519"/>
      <c r="BN55" s="519"/>
      <c r="BO55" s="519"/>
      <c r="BP55" s="30"/>
      <c r="BQ55" s="38"/>
      <c r="BR55" s="38"/>
      <c r="BS55" s="38"/>
      <c r="BT55" s="38"/>
      <c r="BU55" s="530"/>
      <c r="BV55" s="530"/>
      <c r="BW55" s="30"/>
      <c r="BX55" s="38"/>
      <c r="BY55" s="38"/>
      <c r="BZ55" s="38"/>
      <c r="CA55" s="221"/>
      <c r="CB55" s="221"/>
      <c r="CC55" s="595"/>
      <c r="CD55" s="66"/>
      <c r="CE55" s="93"/>
      <c r="CF55" s="26"/>
      <c r="CG55" s="26"/>
      <c r="CH55" s="43"/>
      <c r="CI55" s="232"/>
      <c r="CK55" s="154"/>
      <c r="CL55" s="154"/>
      <c r="CM55" s="112"/>
      <c r="CQ55" s="102"/>
      <c r="CR55" s="109"/>
      <c r="CS55" s="49"/>
      <c r="CT55" s="50"/>
      <c r="CU55" s="50"/>
      <c r="CV55" s="52"/>
      <c r="CW55" s="50"/>
      <c r="CX55" s="50"/>
      <c r="CY55" s="52"/>
      <c r="CZ55" s="50"/>
      <c r="DA55" s="50"/>
      <c r="DB55" s="52"/>
      <c r="DC55" s="66"/>
      <c r="DD55" s="66"/>
      <c r="DE55" s="66" t="s">
        <v>70</v>
      </c>
      <c r="DF55" s="590">
        <v>1.95</v>
      </c>
      <c r="DG55" s="590">
        <v>2.02</v>
      </c>
      <c r="DH55" s="590">
        <v>1.97</v>
      </c>
      <c r="DI55" s="590">
        <v>1.98</v>
      </c>
      <c r="DJ55" s="180"/>
      <c r="DK55" s="180"/>
      <c r="DL55" s="180"/>
      <c r="DM55" s="180"/>
      <c r="DN55" s="66"/>
      <c r="DO55" s="66"/>
      <c r="DP55" s="172"/>
      <c r="DQ55" s="170"/>
      <c r="DR55" s="170"/>
      <c r="DS55" s="170"/>
      <c r="DT55" s="170"/>
      <c r="DU55" s="170"/>
      <c r="DV55" s="220"/>
      <c r="DW55" s="233"/>
      <c r="DX55" s="220"/>
      <c r="DY55" s="233"/>
      <c r="DZ55" s="234"/>
      <c r="EA55" s="233"/>
      <c r="EB55" s="141"/>
      <c r="EC55" s="106"/>
      <c r="ED55" s="217"/>
      <c r="EE55" s="218"/>
      <c r="EF55" s="218"/>
      <c r="EG55" s="218"/>
      <c r="EH55" s="218"/>
      <c r="EI55" s="218"/>
      <c r="EJ55" s="218"/>
      <c r="EK55" s="235"/>
      <c r="EL55" s="235"/>
      <c r="EM55" s="235"/>
      <c r="EN55" s="235"/>
      <c r="EO55" s="235"/>
      <c r="EP55" s="141"/>
      <c r="EQ55" s="519"/>
      <c r="ER55" s="519"/>
      <c r="ES55" s="519"/>
      <c r="ET55" s="30"/>
      <c r="EU55" s="38"/>
      <c r="EV55" s="38"/>
      <c r="EW55" s="38"/>
      <c r="EX55" s="38"/>
      <c r="EY55" s="530"/>
      <c r="EZ55" s="530"/>
      <c r="FA55" s="30"/>
      <c r="FB55" s="38"/>
      <c r="FC55" s="38"/>
      <c r="FD55" s="38"/>
      <c r="FE55" s="221"/>
      <c r="FF55" s="221"/>
      <c r="FG55" s="595"/>
      <c r="FH55" s="66"/>
      <c r="FI55" s="93"/>
      <c r="FJ55" s="26"/>
      <c r="FK55" s="26"/>
      <c r="FL55" s="43"/>
      <c r="FM55" s="232"/>
      <c r="FN55" s="232"/>
      <c r="FO55" s="154"/>
      <c r="FP55" s="112"/>
      <c r="FT55" s="66"/>
      <c r="FU55" s="102"/>
      <c r="FV55" s="109"/>
      <c r="FW55" s="49"/>
      <c r="FX55" s="50"/>
      <c r="FY55" s="50"/>
      <c r="FZ55" s="52"/>
      <c r="GA55" s="50"/>
      <c r="GB55" s="50"/>
      <c r="GC55" s="52"/>
      <c r="GD55" s="50"/>
      <c r="GE55" s="50"/>
      <c r="GF55" s="52"/>
      <c r="GG55" s="66"/>
      <c r="GH55" s="66"/>
      <c r="GI55" s="66" t="s">
        <v>70</v>
      </c>
      <c r="GJ55" s="590">
        <v>2.06</v>
      </c>
      <c r="GK55" s="590">
        <v>2.0099999999999998</v>
      </c>
      <c r="GL55" s="590">
        <v>1.97</v>
      </c>
      <c r="GM55" s="590">
        <v>2.0099999999999998</v>
      </c>
      <c r="GN55" s="180"/>
      <c r="GO55" s="180"/>
      <c r="GP55" s="180"/>
      <c r="GQ55" s="180"/>
      <c r="GR55" s="66"/>
      <c r="GS55" s="66"/>
      <c r="GT55" s="172"/>
      <c r="GU55" s="170"/>
      <c r="GV55" s="170"/>
      <c r="GW55" s="170"/>
      <c r="GX55" s="170"/>
      <c r="GY55" s="170"/>
      <c r="GZ55" s="220"/>
      <c r="HA55" s="233"/>
      <c r="HB55" s="220"/>
      <c r="HC55" s="233"/>
      <c r="HD55" s="234"/>
      <c r="HE55" s="233"/>
      <c r="HF55" s="141"/>
      <c r="HG55" s="106"/>
      <c r="HH55" s="217"/>
      <c r="HI55" s="218"/>
      <c r="HJ55" s="218"/>
      <c r="HK55" s="218"/>
      <c r="HL55" s="218"/>
      <c r="HM55" s="218"/>
      <c r="HN55" s="218"/>
      <c r="HO55" s="235"/>
      <c r="HP55" s="235"/>
      <c r="HQ55" s="235"/>
      <c r="HR55" s="235"/>
      <c r="HS55" s="235"/>
      <c r="HT55" s="141"/>
      <c r="HU55" s="519"/>
      <c r="HV55" s="519"/>
      <c r="HW55" s="519"/>
      <c r="HX55" s="30"/>
      <c r="HY55" s="38"/>
      <c r="HZ55" s="38"/>
      <c r="IA55" s="38"/>
      <c r="IB55" s="38"/>
      <c r="IC55" s="530"/>
      <c r="ID55" s="530"/>
      <c r="IE55" s="30"/>
      <c r="IF55" s="38"/>
      <c r="IG55" s="38"/>
      <c r="IH55" s="38"/>
      <c r="II55" s="221"/>
      <c r="IJ55" s="221"/>
      <c r="IK55" s="595"/>
      <c r="IM55" s="93"/>
      <c r="IN55" s="26"/>
      <c r="IO55" s="26"/>
      <c r="IP55" s="43"/>
      <c r="IQ55" s="232"/>
      <c r="IR55" s="232"/>
      <c r="IS55" s="154"/>
      <c r="IT55" s="102"/>
      <c r="IU55" s="102"/>
      <c r="IV55" s="102"/>
      <c r="IW55" s="103"/>
      <c r="IX55" s="102"/>
      <c r="IY55" s="102"/>
      <c r="IZ55" s="109"/>
      <c r="JA55" s="49"/>
      <c r="JB55" s="89"/>
      <c r="JC55" s="49"/>
      <c r="JD55" s="49"/>
      <c r="JE55" s="89"/>
      <c r="JF55" s="49"/>
      <c r="JG55" s="49"/>
      <c r="JH55" s="109"/>
      <c r="JI55" s="49"/>
      <c r="JJ55" s="89"/>
      <c r="JK55" s="49"/>
      <c r="JL55" s="66"/>
      <c r="JM55" s="66" t="s">
        <v>70</v>
      </c>
      <c r="JN55" s="590">
        <v>1.81</v>
      </c>
      <c r="JO55" s="590">
        <v>1.88</v>
      </c>
      <c r="JP55" s="590">
        <v>1.91</v>
      </c>
      <c r="JQ55" s="590">
        <v>1.87</v>
      </c>
      <c r="JR55" s="180"/>
      <c r="JS55" s="180"/>
      <c r="JT55" s="180"/>
      <c r="JU55" s="180"/>
      <c r="JV55" s="66"/>
      <c r="JW55" s="66"/>
      <c r="JX55" s="172"/>
      <c r="JY55" s="170"/>
      <c r="JZ55" s="170"/>
      <c r="KA55" s="170"/>
      <c r="KB55" s="170"/>
      <c r="KC55" s="170"/>
      <c r="KD55" s="220"/>
      <c r="KE55" s="233"/>
      <c r="KF55" s="220"/>
      <c r="KG55" s="233"/>
      <c r="KH55" s="234"/>
      <c r="KI55" s="233"/>
      <c r="KJ55" s="141"/>
      <c r="KK55" s="106"/>
      <c r="KL55" s="217"/>
      <c r="KM55" s="218"/>
      <c r="KN55" s="218"/>
      <c r="KO55" s="218"/>
      <c r="KP55" s="218"/>
      <c r="KQ55" s="218"/>
      <c r="KR55" s="218"/>
      <c r="KS55" s="235"/>
      <c r="KT55" s="235"/>
      <c r="KU55" s="235"/>
      <c r="KV55" s="235"/>
      <c r="KW55" s="235"/>
      <c r="KX55" s="109"/>
      <c r="KY55" s="519"/>
      <c r="KZ55" s="519"/>
      <c r="LA55" s="519"/>
      <c r="LB55" s="30"/>
      <c r="LC55" s="38"/>
      <c r="LD55" s="38"/>
      <c r="LE55" s="38"/>
      <c r="LF55" s="38"/>
      <c r="LG55" s="530"/>
      <c r="LH55" s="530"/>
      <c r="LI55" s="30"/>
      <c r="LJ55" s="38"/>
      <c r="LK55" s="38"/>
      <c r="LL55" s="38"/>
      <c r="LM55" s="221"/>
      <c r="LN55" s="221"/>
      <c r="LO55" s="221"/>
      <c r="LQ55" s="93"/>
      <c r="LR55" s="55"/>
      <c r="LS55" s="26"/>
      <c r="LT55" s="43"/>
      <c r="LU55" s="216"/>
      <c r="LV55" s="232"/>
      <c r="LW55" s="78"/>
      <c r="LX55" s="78"/>
      <c r="LY55" s="593"/>
      <c r="LZ55" s="78"/>
      <c r="MA55" s="78"/>
      <c r="MB55" s="49"/>
      <c r="MC55" s="27"/>
      <c r="MD55" s="173"/>
      <c r="ME55" s="174"/>
      <c r="MF55" s="27"/>
      <c r="MG55" s="173"/>
      <c r="MH55" s="174"/>
      <c r="MI55" s="27"/>
      <c r="MJ55" s="118"/>
      <c r="MK55" s="49"/>
      <c r="ML55" s="4"/>
      <c r="MM55" s="4"/>
      <c r="MN55" s="4" t="s">
        <v>70</v>
      </c>
      <c r="MO55" s="1096">
        <v>1.99</v>
      </c>
      <c r="MP55" s="1096">
        <v>1.98</v>
      </c>
      <c r="MQ55" s="1096">
        <v>2.0099999999999998</v>
      </c>
      <c r="MR55" s="1096">
        <v>1.87</v>
      </c>
      <c r="MS55" s="1097">
        <v>1.97</v>
      </c>
      <c r="MT55" s="157"/>
      <c r="MU55" s="159"/>
      <c r="MV55" s="159"/>
      <c r="MW55" s="164"/>
      <c r="MX55" s="159"/>
      <c r="MY55" s="166"/>
      <c r="MZ55" s="172"/>
      <c r="NA55" s="170"/>
      <c r="NB55" s="170"/>
      <c r="NC55" s="170"/>
      <c r="ND55" s="170"/>
      <c r="NE55" s="170"/>
      <c r="NF55" s="220"/>
      <c r="NG55" s="233"/>
      <c r="NH55" s="220"/>
      <c r="NI55" s="233"/>
      <c r="NJ55" s="234"/>
      <c r="NK55" s="233"/>
      <c r="NL55" s="141"/>
      <c r="NM55" s="106"/>
      <c r="NN55" s="525"/>
      <c r="NO55" s="220"/>
      <c r="NP55" s="220"/>
      <c r="NQ55" s="220"/>
      <c r="NR55" s="220"/>
      <c r="NS55" s="220"/>
      <c r="NT55" s="220"/>
      <c r="NU55" s="233"/>
      <c r="NV55" s="220"/>
      <c r="NW55" s="233"/>
      <c r="NX55" s="234"/>
      <c r="NY55" s="233"/>
    </row>
    <row r="56" spans="1:389" ht="23.25" customHeight="1" x14ac:dyDescent="0.25">
      <c r="A56" s="48"/>
      <c r="B56" s="27"/>
      <c r="C56" s="27"/>
      <c r="D56" s="43"/>
      <c r="E56" s="232"/>
      <c r="F56" s="232"/>
      <c r="N56" s="90"/>
      <c r="O56" s="49"/>
      <c r="P56" s="50"/>
      <c r="Q56" s="50"/>
      <c r="R56" s="52"/>
      <c r="S56" s="50"/>
      <c r="T56" s="50"/>
      <c r="U56" s="52"/>
      <c r="V56" s="50"/>
      <c r="W56" s="50"/>
      <c r="X56" s="52"/>
      <c r="Y56" s="66"/>
      <c r="Z56" s="66"/>
      <c r="AA56" s="66" t="s">
        <v>75</v>
      </c>
      <c r="AB56" s="590">
        <v>0</v>
      </c>
      <c r="AC56" s="590">
        <v>0</v>
      </c>
      <c r="AD56" s="590">
        <v>0</v>
      </c>
      <c r="AE56" s="590">
        <v>0</v>
      </c>
      <c r="AF56" s="180"/>
      <c r="AG56" s="180"/>
      <c r="AH56" s="180"/>
      <c r="AI56" s="180"/>
      <c r="AJ56" s="66"/>
      <c r="AK56" s="66"/>
      <c r="AL56" s="525"/>
      <c r="AM56" s="220"/>
      <c r="AN56" s="220"/>
      <c r="AO56" s="220"/>
      <c r="AP56" s="220"/>
      <c r="AQ56" s="220"/>
      <c r="AR56" s="220"/>
      <c r="AS56" s="233"/>
      <c r="AT56" s="220"/>
      <c r="AU56" s="233"/>
      <c r="AV56" s="234"/>
      <c r="AW56" s="233"/>
      <c r="AX56" s="141"/>
      <c r="AY56" s="106"/>
      <c r="AZ56" s="169"/>
      <c r="BA56" s="169"/>
      <c r="BB56" s="169"/>
      <c r="BC56" s="169"/>
      <c r="BD56" s="172"/>
      <c r="BE56" s="172"/>
      <c r="BF56" s="169"/>
      <c r="BG56" s="169"/>
      <c r="BH56" s="169"/>
      <c r="BI56" s="169"/>
      <c r="BJ56" s="171"/>
      <c r="BK56" s="171"/>
      <c r="BL56" s="167"/>
      <c r="BM56" s="519"/>
      <c r="BN56" s="519"/>
      <c r="BO56" s="519"/>
      <c r="BP56" s="30"/>
      <c r="BQ56" s="109"/>
      <c r="BR56" s="30"/>
      <c r="BS56" s="30"/>
      <c r="BT56" s="232"/>
      <c r="BU56" s="530"/>
      <c r="BV56" s="530"/>
      <c r="BW56" s="30"/>
      <c r="BX56" s="38"/>
      <c r="BY56" s="38"/>
      <c r="BZ56" s="38"/>
      <c r="CA56" s="221"/>
      <c r="CB56" s="221"/>
      <c r="CC56" s="595"/>
      <c r="CD56" s="66"/>
      <c r="CE56" s="48"/>
      <c r="CF56" s="27"/>
      <c r="CG56" s="27"/>
      <c r="CH56" s="43"/>
      <c r="CI56" s="232"/>
      <c r="CK56" s="154"/>
      <c r="CL56" s="154"/>
      <c r="CM56" s="112"/>
      <c r="CQ56" s="102"/>
      <c r="CR56" s="109"/>
      <c r="CS56" s="49"/>
      <c r="CT56" s="50"/>
      <c r="CU56" s="50"/>
      <c r="CV56" s="52"/>
      <c r="CW56" s="50"/>
      <c r="CX56" s="50"/>
      <c r="CY56" s="52"/>
      <c r="CZ56" s="50"/>
      <c r="DA56" s="50"/>
      <c r="DB56" s="52"/>
      <c r="DC56" s="66"/>
      <c r="DD56" s="66"/>
      <c r="DE56" s="66" t="s">
        <v>75</v>
      </c>
      <c r="DF56" s="590">
        <v>0</v>
      </c>
      <c r="DG56" s="590">
        <v>0</v>
      </c>
      <c r="DH56" s="590">
        <v>0</v>
      </c>
      <c r="DI56" s="590">
        <v>0</v>
      </c>
      <c r="DJ56" s="180"/>
      <c r="DK56" s="180"/>
      <c r="DL56" s="180"/>
      <c r="DM56" s="180"/>
      <c r="DN56" s="66"/>
      <c r="DO56" s="66"/>
      <c r="DP56" s="525"/>
      <c r="DQ56" s="220"/>
      <c r="DR56" s="220"/>
      <c r="DS56" s="220"/>
      <c r="DT56" s="220"/>
      <c r="DU56" s="220"/>
      <c r="DV56" s="220"/>
      <c r="DW56" s="233"/>
      <c r="DX56" s="220"/>
      <c r="DY56" s="233"/>
      <c r="DZ56" s="234"/>
      <c r="EA56" s="233"/>
      <c r="EB56" s="141"/>
      <c r="EC56" s="106"/>
      <c r="ED56" s="169"/>
      <c r="EE56" s="169"/>
      <c r="EF56" s="169"/>
      <c r="EG56" s="169"/>
      <c r="EH56" s="172"/>
      <c r="EI56" s="172"/>
      <c r="EJ56" s="169"/>
      <c r="EK56" s="169"/>
      <c r="EL56" s="169"/>
      <c r="EM56" s="169"/>
      <c r="EN56" s="171"/>
      <c r="EO56" s="171"/>
      <c r="EP56" s="141"/>
      <c r="EQ56" s="519"/>
      <c r="ER56" s="519"/>
      <c r="ES56" s="519"/>
      <c r="ET56" s="30"/>
      <c r="EU56" s="109"/>
      <c r="EV56" s="30"/>
      <c r="EW56" s="30"/>
      <c r="EX56" s="232"/>
      <c r="EY56" s="530"/>
      <c r="EZ56" s="530"/>
      <c r="FA56" s="30"/>
      <c r="FB56" s="38"/>
      <c r="FC56" s="38"/>
      <c r="FD56" s="38"/>
      <c r="FE56" s="221"/>
      <c r="FF56" s="221"/>
      <c r="FG56" s="595"/>
      <c r="FH56" s="66"/>
      <c r="FI56" s="48"/>
      <c r="FJ56" s="27"/>
      <c r="FK56" s="27"/>
      <c r="FL56" s="43"/>
      <c r="FM56" s="232"/>
      <c r="FN56" s="232"/>
      <c r="FO56" s="154"/>
      <c r="FP56" s="115"/>
      <c r="FQ56" s="107"/>
      <c r="FR56" s="107"/>
      <c r="FS56" s="107"/>
      <c r="FT56" s="66"/>
      <c r="FU56" s="102"/>
      <c r="FV56" s="109"/>
      <c r="FW56" s="49"/>
      <c r="FX56" s="50"/>
      <c r="FY56" s="50"/>
      <c r="FZ56" s="52"/>
      <c r="GA56" s="50"/>
      <c r="GB56" s="50"/>
      <c r="GC56" s="52"/>
      <c r="GD56" s="50"/>
      <c r="GE56" s="50"/>
      <c r="GF56" s="52"/>
      <c r="GG56" s="66"/>
      <c r="GH56" s="66"/>
      <c r="GI56" s="66" t="s">
        <v>75</v>
      </c>
      <c r="GJ56" s="590">
        <v>0</v>
      </c>
      <c r="GK56" s="590">
        <v>0</v>
      </c>
      <c r="GL56" s="590">
        <v>0</v>
      </c>
      <c r="GM56" s="590">
        <v>0</v>
      </c>
      <c r="GN56" s="180"/>
      <c r="GO56" s="180"/>
      <c r="GP56" s="180"/>
      <c r="GQ56" s="180"/>
      <c r="GR56" s="66"/>
      <c r="GS56" s="66"/>
      <c r="GT56" s="525"/>
      <c r="GU56" s="220"/>
      <c r="GV56" s="220"/>
      <c r="GW56" s="220"/>
      <c r="GX56" s="220"/>
      <c r="GY56" s="220"/>
      <c r="GZ56" s="220"/>
      <c r="HA56" s="233"/>
      <c r="HB56" s="220"/>
      <c r="HC56" s="233"/>
      <c r="HD56" s="234"/>
      <c r="HE56" s="233"/>
      <c r="HF56" s="141"/>
      <c r="HG56" s="106"/>
      <c r="HH56" s="169"/>
      <c r="HI56" s="169"/>
      <c r="HJ56" s="169"/>
      <c r="HK56" s="169"/>
      <c r="HL56" s="172"/>
      <c r="HM56" s="172"/>
      <c r="HN56" s="169"/>
      <c r="HO56" s="169"/>
      <c r="HP56" s="169"/>
      <c r="HQ56" s="169"/>
      <c r="HR56" s="171"/>
      <c r="HS56" s="171"/>
      <c r="HT56" s="141"/>
      <c r="HU56" s="519"/>
      <c r="HV56" s="519"/>
      <c r="HW56" s="519"/>
      <c r="HX56" s="30"/>
      <c r="HY56" s="109"/>
      <c r="HZ56" s="30"/>
      <c r="IA56" s="30"/>
      <c r="IB56" s="232"/>
      <c r="IC56" s="530"/>
      <c r="ID56" s="530"/>
      <c r="IE56" s="30"/>
      <c r="IF56" s="38"/>
      <c r="IG56" s="38"/>
      <c r="IH56" s="38"/>
      <c r="II56" s="221"/>
      <c r="IJ56" s="221"/>
      <c r="IK56" s="595"/>
      <c r="IM56" s="48"/>
      <c r="IN56" s="27"/>
      <c r="IO56" s="27"/>
      <c r="IP56" s="43"/>
      <c r="IQ56" s="232"/>
      <c r="IR56" s="232"/>
      <c r="IS56" s="154"/>
      <c r="IT56" s="102"/>
      <c r="IU56" s="102"/>
      <c r="IV56" s="102"/>
      <c r="IW56" s="103"/>
      <c r="IX56" s="102"/>
      <c r="IY56" s="102"/>
      <c r="JA56" s="31"/>
      <c r="JB56" s="21"/>
      <c r="JC56" s="2"/>
      <c r="JD56" s="2"/>
      <c r="JE56" s="21"/>
      <c r="JF56" s="2"/>
      <c r="JG56" s="2"/>
      <c r="JI56" s="31"/>
      <c r="JJ56" s="21"/>
      <c r="JK56" s="2"/>
      <c r="JL56" s="66"/>
      <c r="JM56" s="66" t="s">
        <v>75</v>
      </c>
      <c r="JN56" s="590">
        <v>0</v>
      </c>
      <c r="JO56" s="590">
        <v>0</v>
      </c>
      <c r="JP56" s="590">
        <v>0</v>
      </c>
      <c r="JQ56" s="590">
        <v>0</v>
      </c>
      <c r="JR56" s="180"/>
      <c r="JS56" s="180"/>
      <c r="JT56" s="180"/>
      <c r="JU56" s="180"/>
      <c r="JV56" s="66"/>
      <c r="JW56" s="66"/>
      <c r="JX56" s="525"/>
      <c r="JY56" s="220"/>
      <c r="JZ56" s="220"/>
      <c r="KA56" s="220"/>
      <c r="KB56" s="220"/>
      <c r="KC56" s="220"/>
      <c r="KD56" s="220"/>
      <c r="KE56" s="233"/>
      <c r="KF56" s="220"/>
      <c r="KG56" s="233"/>
      <c r="KH56" s="234"/>
      <c r="KI56" s="233"/>
      <c r="KJ56" s="141"/>
      <c r="KK56" s="106"/>
      <c r="KL56" s="169"/>
      <c r="KM56" s="169"/>
      <c r="KN56" s="169"/>
      <c r="KO56" s="169"/>
      <c r="KP56" s="172"/>
      <c r="KQ56" s="172"/>
      <c r="KR56" s="169"/>
      <c r="KS56" s="169"/>
      <c r="KT56" s="169"/>
      <c r="KU56" s="169"/>
      <c r="KV56" s="171"/>
      <c r="KW56" s="171"/>
      <c r="KX56" s="109"/>
      <c r="KY56" s="519"/>
      <c r="KZ56" s="519"/>
      <c r="LA56" s="519"/>
      <c r="LB56" s="30"/>
      <c r="LC56" s="109"/>
      <c r="LD56" s="30"/>
      <c r="LE56" s="30"/>
      <c r="LF56" s="232"/>
      <c r="LG56" s="530"/>
      <c r="LH56" s="530"/>
      <c r="LI56" s="30"/>
      <c r="LJ56" s="38"/>
      <c r="LK56" s="38"/>
      <c r="LL56" s="38"/>
      <c r="LM56" s="221"/>
      <c r="LN56" s="221"/>
      <c r="LO56" s="221"/>
      <c r="LQ56" s="48"/>
      <c r="LR56" s="57"/>
      <c r="LS56" s="27"/>
      <c r="LT56" s="43"/>
      <c r="LU56" s="216"/>
      <c r="LV56" s="232"/>
      <c r="LW56" s="78"/>
      <c r="LX56" s="78"/>
      <c r="LY56" s="593"/>
      <c r="LZ56" s="78"/>
      <c r="MA56" s="78"/>
      <c r="MB56" s="49"/>
      <c r="MC56" s="27"/>
      <c r="MD56" s="173"/>
      <c r="ME56" s="174"/>
      <c r="MF56" s="27"/>
      <c r="MG56" s="173"/>
      <c r="MH56" s="174"/>
      <c r="MI56" s="27"/>
      <c r="MJ56" s="118"/>
      <c r="MK56" s="49"/>
      <c r="ML56" s="4"/>
      <c r="MM56" s="4"/>
      <c r="MN56" s="4" t="s">
        <v>75</v>
      </c>
      <c r="MO56" s="1096">
        <v>0</v>
      </c>
      <c r="MP56" s="1096">
        <v>0</v>
      </c>
      <c r="MQ56" s="1096">
        <v>0</v>
      </c>
      <c r="MR56" s="1096">
        <v>0</v>
      </c>
      <c r="MS56" s="1097" t="s">
        <v>198</v>
      </c>
      <c r="MT56" s="157"/>
      <c r="MU56" s="159"/>
      <c r="MV56" s="159"/>
      <c r="MW56" s="164"/>
      <c r="MX56" s="159"/>
      <c r="MY56" s="166"/>
      <c r="MZ56" s="172"/>
      <c r="NA56" s="170"/>
      <c r="NB56" s="170"/>
      <c r="NC56" s="170"/>
      <c r="ND56" s="170"/>
      <c r="NE56" s="170"/>
      <c r="NF56" s="220"/>
      <c r="NG56" s="233"/>
      <c r="NH56" s="220"/>
      <c r="NI56" s="233"/>
      <c r="NJ56" s="234"/>
      <c r="NK56" s="233"/>
      <c r="NL56" s="141"/>
      <c r="NM56" s="106"/>
      <c r="NN56" s="217"/>
      <c r="NO56" s="218"/>
      <c r="NP56" s="218"/>
      <c r="NQ56" s="218"/>
      <c r="NR56" s="218"/>
      <c r="NS56" s="218"/>
      <c r="NT56" s="218"/>
      <c r="NU56" s="235"/>
      <c r="NV56" s="235"/>
      <c r="NW56" s="235"/>
      <c r="NX56" s="235"/>
      <c r="NY56" s="235"/>
    </row>
    <row r="57" spans="1:389" ht="23.25" customHeight="1" x14ac:dyDescent="0.25">
      <c r="A57" s="48"/>
      <c r="B57" s="27"/>
      <c r="C57" s="27"/>
      <c r="D57" s="43"/>
      <c r="E57" s="232"/>
      <c r="F57" s="232"/>
      <c r="N57" s="90"/>
      <c r="O57" s="49"/>
      <c r="P57" s="50"/>
      <c r="Q57" s="50"/>
      <c r="R57" s="52"/>
      <c r="S57" s="50"/>
      <c r="T57" s="50"/>
      <c r="U57" s="52"/>
      <c r="V57" s="50"/>
      <c r="W57" s="50"/>
      <c r="X57" s="52"/>
      <c r="Y57" s="66"/>
      <c r="Z57" s="66"/>
      <c r="AA57" s="66" t="s">
        <v>80</v>
      </c>
      <c r="AB57" s="590">
        <v>1.95</v>
      </c>
      <c r="AC57" s="590">
        <v>2.0099999999999998</v>
      </c>
      <c r="AD57" s="590">
        <v>1.94</v>
      </c>
      <c r="AE57" s="590">
        <v>1.97</v>
      </c>
      <c r="AF57" s="180"/>
      <c r="AG57" s="180"/>
      <c r="AH57" s="180"/>
      <c r="AI57" s="180"/>
      <c r="AJ57" s="66"/>
      <c r="AK57" s="66"/>
      <c r="AL57" s="217"/>
      <c r="AM57" s="218"/>
      <c r="AN57" s="218"/>
      <c r="AO57" s="218"/>
      <c r="AP57" s="218"/>
      <c r="AQ57" s="218"/>
      <c r="AR57" s="218"/>
      <c r="AS57" s="235"/>
      <c r="AT57" s="235"/>
      <c r="AU57" s="235"/>
      <c r="AV57" s="235"/>
      <c r="AW57" s="235"/>
      <c r="AX57" s="141"/>
      <c r="AY57" s="106"/>
      <c r="AZ57" s="525"/>
      <c r="BA57" s="169"/>
      <c r="BB57" s="169"/>
      <c r="BC57" s="169"/>
      <c r="BD57" s="169"/>
      <c r="BE57" s="169"/>
      <c r="BF57" s="169"/>
      <c r="BG57" s="169"/>
      <c r="BH57" s="169"/>
      <c r="BI57" s="169"/>
      <c r="BJ57" s="231"/>
      <c r="BK57" s="231"/>
      <c r="BL57" s="167"/>
      <c r="BM57" s="519"/>
      <c r="BN57" s="519"/>
      <c r="BO57" s="519"/>
      <c r="BP57" s="30"/>
      <c r="BQ57" s="30"/>
      <c r="BR57" s="146"/>
      <c r="BS57" s="147"/>
      <c r="BT57" s="246"/>
      <c r="BU57" s="530"/>
      <c r="BV57" s="530"/>
      <c r="BW57" s="30"/>
      <c r="BX57" s="38"/>
      <c r="BY57" s="38"/>
      <c r="BZ57" s="38"/>
      <c r="CA57" s="221"/>
      <c r="CB57" s="221"/>
      <c r="CC57" s="595"/>
      <c r="CD57" s="66"/>
      <c r="CE57" s="48"/>
      <c r="CF57" s="27"/>
      <c r="CG57" s="27"/>
      <c r="CH57" s="43"/>
      <c r="CI57" s="232"/>
      <c r="CK57" s="154"/>
      <c r="CL57" s="154"/>
      <c r="CQ57" s="102"/>
      <c r="CR57" s="109"/>
      <c r="CS57" s="49"/>
      <c r="CT57" s="50"/>
      <c r="CU57" s="50"/>
      <c r="CV57" s="52"/>
      <c r="CW57" s="50"/>
      <c r="CX57" s="50"/>
      <c r="CY57" s="52"/>
      <c r="CZ57" s="50"/>
      <c r="DA57" s="50"/>
      <c r="DB57" s="52"/>
      <c r="DC57" s="66"/>
      <c r="DD57" s="66"/>
      <c r="DE57" s="66" t="s">
        <v>80</v>
      </c>
      <c r="DF57" s="590">
        <v>1.96</v>
      </c>
      <c r="DG57" s="590">
        <v>1.99</v>
      </c>
      <c r="DH57" s="590">
        <v>1.94</v>
      </c>
      <c r="DI57" s="590">
        <v>1.96</v>
      </c>
      <c r="DJ57" s="180"/>
      <c r="DK57" s="180"/>
      <c r="DL57" s="180"/>
      <c r="DM57" s="180"/>
      <c r="DN57" s="66"/>
      <c r="DO57" s="66"/>
      <c r="DP57" s="217"/>
      <c r="DQ57" s="218"/>
      <c r="DR57" s="218"/>
      <c r="DS57" s="218"/>
      <c r="DT57" s="218"/>
      <c r="DU57" s="218"/>
      <c r="DV57" s="218"/>
      <c r="DW57" s="235"/>
      <c r="DX57" s="235"/>
      <c r="DY57" s="235"/>
      <c r="DZ57" s="235"/>
      <c r="EA57" s="235"/>
      <c r="EB57" s="141"/>
      <c r="EC57" s="106"/>
      <c r="ED57" s="525"/>
      <c r="EE57" s="169"/>
      <c r="EF57" s="169"/>
      <c r="EG57" s="169"/>
      <c r="EH57" s="169"/>
      <c r="EI57" s="169"/>
      <c r="EJ57" s="169"/>
      <c r="EK57" s="169"/>
      <c r="EL57" s="169"/>
      <c r="EM57" s="169"/>
      <c r="EN57" s="231"/>
      <c r="EO57" s="231"/>
      <c r="EP57" s="141"/>
      <c r="EQ57" s="519"/>
      <c r="ER57" s="519"/>
      <c r="ES57" s="519"/>
      <c r="ET57" s="30"/>
      <c r="EU57" s="30"/>
      <c r="EV57" s="146"/>
      <c r="EW57" s="147"/>
      <c r="EX57" s="246"/>
      <c r="EY57" s="530"/>
      <c r="EZ57" s="530"/>
      <c r="FA57" s="30"/>
      <c r="FB57" s="38"/>
      <c r="FC57" s="38"/>
      <c r="FD57" s="38"/>
      <c r="FE57" s="221"/>
      <c r="FF57" s="221"/>
      <c r="FG57" s="595"/>
      <c r="FH57" s="66"/>
      <c r="FI57" s="48"/>
      <c r="FJ57" s="27"/>
      <c r="FK57" s="27"/>
      <c r="FL57" s="43"/>
      <c r="FM57" s="232"/>
      <c r="FN57" s="232"/>
      <c r="FO57" s="109"/>
      <c r="FP57" s="115"/>
      <c r="FQ57" s="107"/>
      <c r="FR57" s="107"/>
      <c r="FS57" s="107"/>
      <c r="FT57" s="102"/>
      <c r="FU57" s="102"/>
      <c r="FV57" s="109"/>
      <c r="FW57" s="49"/>
      <c r="FX57" s="50"/>
      <c r="FY57" s="50"/>
      <c r="FZ57" s="52"/>
      <c r="GA57" s="50"/>
      <c r="GB57" s="50"/>
      <c r="GC57" s="52"/>
      <c r="GD57" s="50"/>
      <c r="GE57" s="50"/>
      <c r="GF57" s="52"/>
      <c r="GG57" s="66"/>
      <c r="GH57" s="66"/>
      <c r="GI57" s="66" t="s">
        <v>80</v>
      </c>
      <c r="GJ57" s="590">
        <v>1.81</v>
      </c>
      <c r="GK57" s="590">
        <v>1.8</v>
      </c>
      <c r="GL57" s="590">
        <v>1.79</v>
      </c>
      <c r="GM57" s="590">
        <v>1.8</v>
      </c>
      <c r="GN57" s="180"/>
      <c r="GO57" s="180"/>
      <c r="GP57" s="180"/>
      <c r="GQ57" s="180"/>
      <c r="GR57" s="66"/>
      <c r="GS57" s="66"/>
      <c r="GT57" s="217"/>
      <c r="GU57" s="218"/>
      <c r="GV57" s="218"/>
      <c r="GW57" s="218"/>
      <c r="GX57" s="218"/>
      <c r="GY57" s="218"/>
      <c r="GZ57" s="218"/>
      <c r="HA57" s="235"/>
      <c r="HB57" s="235"/>
      <c r="HC57" s="235"/>
      <c r="HD57" s="235"/>
      <c r="HE57" s="235"/>
      <c r="HF57" s="141"/>
      <c r="HG57" s="106"/>
      <c r="HH57" s="525"/>
      <c r="HI57" s="169"/>
      <c r="HJ57" s="169"/>
      <c r="HK57" s="169"/>
      <c r="HL57" s="169"/>
      <c r="HM57" s="169"/>
      <c r="HN57" s="169"/>
      <c r="HO57" s="169"/>
      <c r="HP57" s="169"/>
      <c r="HQ57" s="169"/>
      <c r="HR57" s="231"/>
      <c r="HS57" s="231"/>
      <c r="HT57" s="141"/>
      <c r="HU57" s="519"/>
      <c r="HV57" s="519"/>
      <c r="HW57" s="519"/>
      <c r="HX57" s="30"/>
      <c r="HY57" s="30"/>
      <c r="HZ57" s="146"/>
      <c r="IA57" s="147"/>
      <c r="IB57" s="246"/>
      <c r="IC57" s="530"/>
      <c r="ID57" s="530"/>
      <c r="IE57" s="30"/>
      <c r="IF57" s="38"/>
      <c r="IG57" s="38"/>
      <c r="IH57" s="38"/>
      <c r="II57" s="221"/>
      <c r="IJ57" s="221"/>
      <c r="IK57" s="595"/>
      <c r="IM57" s="48"/>
      <c r="IN57" s="27"/>
      <c r="IO57" s="27"/>
      <c r="IP57" s="43"/>
      <c r="IQ57" s="232"/>
      <c r="IR57" s="232"/>
      <c r="IS57" s="109"/>
      <c r="IT57" s="102"/>
      <c r="IU57" s="102"/>
      <c r="IV57" s="102"/>
      <c r="IW57" s="103"/>
      <c r="IX57" s="102"/>
      <c r="IY57" s="102"/>
      <c r="IZ57" s="109"/>
      <c r="JA57" s="49"/>
      <c r="JB57" s="89"/>
      <c r="JC57" s="49"/>
      <c r="JD57" s="49"/>
      <c r="JE57" s="89"/>
      <c r="JF57" s="49"/>
      <c r="JG57" s="49"/>
      <c r="JH57" s="109"/>
      <c r="JI57" s="49"/>
      <c r="JJ57" s="89"/>
      <c r="JK57" s="49"/>
      <c r="JL57" s="66"/>
      <c r="JM57" s="66" t="s">
        <v>80</v>
      </c>
      <c r="JN57" s="590">
        <v>1.96</v>
      </c>
      <c r="JO57" s="590">
        <v>1.96</v>
      </c>
      <c r="JP57" s="590">
        <v>1.9</v>
      </c>
      <c r="JQ57" s="590">
        <v>1.94</v>
      </c>
      <c r="JR57" s="180"/>
      <c r="JS57" s="180"/>
      <c r="JT57" s="180"/>
      <c r="JU57" s="180"/>
      <c r="JV57" s="66"/>
      <c r="JW57" s="66"/>
      <c r="JX57" s="217"/>
      <c r="JY57" s="218"/>
      <c r="JZ57" s="218"/>
      <c r="KA57" s="218"/>
      <c r="KB57" s="218"/>
      <c r="KC57" s="218"/>
      <c r="KD57" s="218"/>
      <c r="KE57" s="235"/>
      <c r="KF57" s="235"/>
      <c r="KG57" s="235"/>
      <c r="KH57" s="235"/>
      <c r="KI57" s="235"/>
      <c r="KJ57" s="141"/>
      <c r="KK57" s="106"/>
      <c r="KL57" s="525"/>
      <c r="KM57" s="169"/>
      <c r="KN57" s="169"/>
      <c r="KO57" s="169"/>
      <c r="KP57" s="169"/>
      <c r="KQ57" s="169"/>
      <c r="KR57" s="169"/>
      <c r="KS57" s="169"/>
      <c r="KT57" s="169"/>
      <c r="KU57" s="169"/>
      <c r="KV57" s="231"/>
      <c r="KW57" s="231"/>
      <c r="KX57" s="109"/>
      <c r="KY57" s="519"/>
      <c r="KZ57" s="519"/>
      <c r="LA57" s="519"/>
      <c r="LB57" s="30"/>
      <c r="LC57" s="30"/>
      <c r="LD57" s="146"/>
      <c r="LE57" s="147"/>
      <c r="LF57" s="246"/>
      <c r="LG57" s="530"/>
      <c r="LH57" s="530"/>
      <c r="LI57" s="30"/>
      <c r="LJ57" s="38"/>
      <c r="LK57" s="38"/>
      <c r="LL57" s="38"/>
      <c r="LM57" s="221"/>
      <c r="LN57" s="221"/>
      <c r="LO57" s="221"/>
      <c r="LQ57" s="48"/>
      <c r="LR57" s="57"/>
      <c r="LS57" s="27"/>
      <c r="LT57" s="43"/>
      <c r="LU57" s="216"/>
      <c r="LV57" s="232"/>
      <c r="LW57" s="78"/>
      <c r="LX57" s="78"/>
      <c r="LY57" s="593"/>
      <c r="LZ57" s="78"/>
      <c r="MA57" s="78"/>
      <c r="MB57" s="49"/>
      <c r="MC57" s="27"/>
      <c r="MD57" s="173"/>
      <c r="ME57" s="174"/>
      <c r="MF57" s="27"/>
      <c r="MG57" s="173"/>
      <c r="MH57" s="174"/>
      <c r="MI57" s="27"/>
      <c r="MJ57" s="118"/>
      <c r="MK57" s="49"/>
      <c r="ML57" s="4"/>
      <c r="MM57" s="4"/>
      <c r="MN57" s="4" t="s">
        <v>80</v>
      </c>
      <c r="MO57" s="1096">
        <v>1.97</v>
      </c>
      <c r="MP57" s="1096">
        <v>1.96</v>
      </c>
      <c r="MQ57" s="1096">
        <v>1.8</v>
      </c>
      <c r="MR57" s="1096">
        <v>1.94</v>
      </c>
      <c r="MS57" s="1097">
        <v>1.92</v>
      </c>
      <c r="MT57" s="157"/>
      <c r="MU57" s="159"/>
      <c r="MV57" s="225"/>
      <c r="MW57" s="226"/>
      <c r="MX57" s="159"/>
      <c r="MY57" s="166"/>
      <c r="MZ57" s="525"/>
      <c r="NA57" s="220"/>
      <c r="NB57" s="220"/>
      <c r="NC57" s="220"/>
      <c r="ND57" s="220"/>
      <c r="NE57" s="220"/>
      <c r="NF57" s="220"/>
      <c r="NG57" s="233"/>
      <c r="NH57" s="220"/>
      <c r="NI57" s="233"/>
      <c r="NJ57" s="234"/>
      <c r="NK57" s="233"/>
      <c r="NL57" s="141"/>
      <c r="NM57" s="106"/>
      <c r="NN57" s="169"/>
      <c r="NO57" s="169"/>
      <c r="NP57" s="169"/>
      <c r="NQ57" s="169"/>
      <c r="NR57" s="172"/>
      <c r="NS57" s="172"/>
      <c r="NT57" s="169"/>
      <c r="NU57" s="169"/>
      <c r="NV57" s="169"/>
      <c r="NW57" s="169"/>
      <c r="NX57" s="171"/>
      <c r="NY57" s="171"/>
    </row>
    <row r="58" spans="1:389" ht="23.25" customHeight="1" x14ac:dyDescent="0.25">
      <c r="A58" s="126"/>
      <c r="B58" s="26"/>
      <c r="C58" s="26"/>
      <c r="D58" s="43"/>
      <c r="E58" s="232"/>
      <c r="F58" s="232"/>
      <c r="N58" s="90"/>
      <c r="O58" s="49"/>
      <c r="P58" s="50"/>
      <c r="Q58" s="50"/>
      <c r="R58" s="52"/>
      <c r="S58" s="50"/>
      <c r="T58" s="50"/>
      <c r="U58" s="52"/>
      <c r="V58" s="50"/>
      <c r="W58" s="50"/>
      <c r="X58" s="52"/>
      <c r="Y58" s="66"/>
      <c r="Z58" s="66"/>
      <c r="AA58" s="66" t="s">
        <v>84</v>
      </c>
      <c r="AB58" s="590">
        <v>2.0299999999999998</v>
      </c>
      <c r="AC58" s="590">
        <v>1.97</v>
      </c>
      <c r="AD58" s="590">
        <v>2.04</v>
      </c>
      <c r="AE58" s="590">
        <v>2.0099999999999998</v>
      </c>
      <c r="AF58" s="180"/>
      <c r="AG58" s="180"/>
      <c r="AH58" s="180"/>
      <c r="AI58" s="180"/>
      <c r="AJ58" s="66"/>
      <c r="AK58" s="66"/>
      <c r="AL58" s="169"/>
      <c r="AM58" s="169"/>
      <c r="AN58" s="169"/>
      <c r="AO58" s="169"/>
      <c r="AP58" s="172"/>
      <c r="AQ58" s="172"/>
      <c r="AR58" s="169"/>
      <c r="AS58" s="169"/>
      <c r="AT58" s="169"/>
      <c r="AU58" s="169"/>
      <c r="AV58" s="171"/>
      <c r="AW58" s="171"/>
      <c r="AX58" s="178"/>
      <c r="AY58" s="106"/>
      <c r="AZ58" s="525"/>
      <c r="BA58" s="219"/>
      <c r="BB58" s="219"/>
      <c r="BC58" s="219"/>
      <c r="BD58" s="219"/>
      <c r="BE58" s="219"/>
      <c r="BF58" s="525"/>
      <c r="BG58" s="525"/>
      <c r="BH58" s="525"/>
      <c r="BI58" s="525"/>
      <c r="BJ58" s="525"/>
      <c r="BK58" s="525"/>
      <c r="BM58" s="519"/>
      <c r="BN58" s="519"/>
      <c r="BO58" s="519"/>
      <c r="BP58" s="30"/>
      <c r="BQ58" s="30"/>
      <c r="BR58" s="146"/>
      <c r="BS58" s="147"/>
      <c r="BT58" s="246"/>
      <c r="BU58" s="530"/>
      <c r="BV58" s="530"/>
      <c r="BW58" s="30"/>
      <c r="BX58" s="38"/>
      <c r="BY58" s="38"/>
      <c r="BZ58" s="38"/>
      <c r="CA58" s="221"/>
      <c r="CB58" s="221"/>
      <c r="CC58" s="595"/>
      <c r="CD58" s="66"/>
      <c r="CE58" s="126"/>
      <c r="CF58" s="26"/>
      <c r="CG58" s="26"/>
      <c r="CH58" s="43"/>
      <c r="CI58" s="232"/>
      <c r="CK58" s="154"/>
      <c r="CL58" s="154"/>
      <c r="CQ58" s="107"/>
      <c r="CR58" s="49"/>
      <c r="CS58" s="49"/>
      <c r="CT58" s="50"/>
      <c r="CU58" s="50"/>
      <c r="CV58" s="52"/>
      <c r="CW58" s="50"/>
      <c r="CX58" s="50"/>
      <c r="CY58" s="52"/>
      <c r="CZ58" s="50"/>
      <c r="DA58" s="50"/>
      <c r="DB58" s="52"/>
      <c r="DC58" s="66"/>
      <c r="DD58" s="66"/>
      <c r="DE58" s="66" t="s">
        <v>84</v>
      </c>
      <c r="DF58" s="590">
        <v>1.98</v>
      </c>
      <c r="DG58" s="590">
        <v>2.06</v>
      </c>
      <c r="DH58" s="590">
        <v>2.02</v>
      </c>
      <c r="DI58" s="590">
        <v>2.02</v>
      </c>
      <c r="DJ58" s="180"/>
      <c r="DK58" s="180"/>
      <c r="DL58" s="180"/>
      <c r="DM58" s="180"/>
      <c r="DN58" s="66"/>
      <c r="DO58" s="66"/>
      <c r="DP58" s="169"/>
      <c r="DQ58" s="169"/>
      <c r="DR58" s="169"/>
      <c r="DS58" s="169"/>
      <c r="DT58" s="172"/>
      <c r="DU58" s="172"/>
      <c r="DV58" s="169"/>
      <c r="DW58" s="169"/>
      <c r="DX58" s="169"/>
      <c r="DY58" s="169"/>
      <c r="DZ58" s="171"/>
      <c r="EA58" s="171"/>
      <c r="EB58" s="178"/>
      <c r="EC58" s="106"/>
      <c r="ED58" s="525"/>
      <c r="EE58" s="219"/>
      <c r="EF58" s="219"/>
      <c r="EG58" s="219"/>
      <c r="EH58" s="219"/>
      <c r="EI58" s="219"/>
      <c r="EJ58" s="525"/>
      <c r="EK58" s="525"/>
      <c r="EL58" s="525"/>
      <c r="EM58" s="525"/>
      <c r="EN58" s="525"/>
      <c r="EO58" s="525"/>
      <c r="EP58" s="257"/>
      <c r="EQ58" s="519"/>
      <c r="ER58" s="519"/>
      <c r="ES58" s="519"/>
      <c r="ET58" s="30"/>
      <c r="EU58" s="30"/>
      <c r="EV58" s="146"/>
      <c r="EW58" s="147"/>
      <c r="EX58" s="246"/>
      <c r="EY58" s="530"/>
      <c r="EZ58" s="530"/>
      <c r="FA58" s="30"/>
      <c r="FB58" s="38"/>
      <c r="FC58" s="38"/>
      <c r="FD58" s="38"/>
      <c r="FE58" s="221"/>
      <c r="FF58" s="221"/>
      <c r="FG58" s="595"/>
      <c r="FH58" s="66"/>
      <c r="FI58" s="126"/>
      <c r="FJ58" s="26"/>
      <c r="FK58" s="26"/>
      <c r="FL58" s="43"/>
      <c r="FM58" s="232"/>
      <c r="FN58" s="232"/>
      <c r="FO58" s="115"/>
      <c r="FP58" s="107"/>
      <c r="FQ58" s="107"/>
      <c r="FR58" s="107"/>
      <c r="FS58" s="107"/>
      <c r="FT58" s="107"/>
      <c r="FU58" s="107"/>
      <c r="FV58" s="49"/>
      <c r="FW58" s="49"/>
      <c r="FX58" s="50"/>
      <c r="FY58" s="50"/>
      <c r="FZ58" s="52"/>
      <c r="GA58" s="50"/>
      <c r="GB58" s="50"/>
      <c r="GC58" s="52"/>
      <c r="GD58" s="50"/>
      <c r="GE58" s="50"/>
      <c r="GF58" s="52"/>
      <c r="GG58" s="66"/>
      <c r="GH58" s="66"/>
      <c r="GI58" s="66" t="s">
        <v>84</v>
      </c>
      <c r="GJ58" s="590">
        <v>1.91</v>
      </c>
      <c r="GK58" s="590">
        <v>1.82</v>
      </c>
      <c r="GL58" s="590">
        <v>1.83</v>
      </c>
      <c r="GM58" s="590">
        <v>1.85</v>
      </c>
      <c r="GN58" s="180"/>
      <c r="GO58" s="180"/>
      <c r="GP58" s="180"/>
      <c r="GQ58" s="180"/>
      <c r="GR58" s="66"/>
      <c r="GS58" s="66"/>
      <c r="GT58" s="169"/>
      <c r="GU58" s="169"/>
      <c r="GV58" s="169"/>
      <c r="GW58" s="169"/>
      <c r="GX58" s="172"/>
      <c r="GY58" s="172"/>
      <c r="GZ58" s="169"/>
      <c r="HA58" s="169"/>
      <c r="HB58" s="169"/>
      <c r="HC58" s="169"/>
      <c r="HD58" s="171"/>
      <c r="HE58" s="171"/>
      <c r="HF58" s="178"/>
      <c r="HG58" s="106"/>
      <c r="HH58" s="525"/>
      <c r="HI58" s="219"/>
      <c r="HJ58" s="219"/>
      <c r="HK58" s="219"/>
      <c r="HL58" s="219"/>
      <c r="HM58" s="219"/>
      <c r="HN58" s="525"/>
      <c r="HO58" s="525"/>
      <c r="HP58" s="525"/>
      <c r="HQ58" s="525"/>
      <c r="HR58" s="525"/>
      <c r="HS58" s="525"/>
      <c r="HT58" s="257"/>
      <c r="HU58" s="519"/>
      <c r="HV58" s="519"/>
      <c r="HW58" s="519"/>
      <c r="HX58" s="30"/>
      <c r="HY58" s="30"/>
      <c r="HZ58" s="146"/>
      <c r="IA58" s="147"/>
      <c r="IB58" s="246"/>
      <c r="IC58" s="530"/>
      <c r="ID58" s="530"/>
      <c r="IE58" s="30"/>
      <c r="IF58" s="38"/>
      <c r="IG58" s="38"/>
      <c r="IH58" s="38"/>
      <c r="II58" s="221"/>
      <c r="IJ58" s="221"/>
      <c r="IK58" s="595"/>
      <c r="IM58" s="126"/>
      <c r="IN58" s="26"/>
      <c r="IO58" s="26"/>
      <c r="IP58" s="43"/>
      <c r="IQ58" s="232"/>
      <c r="IR58" s="232"/>
      <c r="IS58" s="115"/>
      <c r="IT58" s="102"/>
      <c r="IU58" s="102"/>
      <c r="IV58" s="102"/>
      <c r="IW58" s="103"/>
      <c r="IX58" s="102"/>
      <c r="IY58" s="107"/>
      <c r="IZ58" s="109"/>
      <c r="JA58" s="49"/>
      <c r="JB58" s="89"/>
      <c r="JC58" s="49"/>
      <c r="JD58" s="49"/>
      <c r="JE58" s="89"/>
      <c r="JF58" s="49"/>
      <c r="JG58" s="49"/>
      <c r="JH58" s="109"/>
      <c r="JI58" s="49"/>
      <c r="JJ58" s="89"/>
      <c r="JK58" s="49"/>
      <c r="JL58" s="66"/>
      <c r="JM58" s="66" t="s">
        <v>84</v>
      </c>
      <c r="JN58" s="590">
        <v>1.93</v>
      </c>
      <c r="JO58" s="590">
        <v>1.97</v>
      </c>
      <c r="JP58" s="590">
        <v>1.97</v>
      </c>
      <c r="JQ58" s="590">
        <v>1.96</v>
      </c>
      <c r="JR58" s="180"/>
      <c r="JS58" s="180"/>
      <c r="JT58" s="180"/>
      <c r="JU58" s="180"/>
      <c r="JV58" s="66"/>
      <c r="JW58" s="66"/>
      <c r="JX58" s="169"/>
      <c r="JY58" s="169"/>
      <c r="JZ58" s="169"/>
      <c r="KA58" s="169"/>
      <c r="KB58" s="172"/>
      <c r="KC58" s="172"/>
      <c r="KD58" s="169"/>
      <c r="KE58" s="169"/>
      <c r="KF58" s="169"/>
      <c r="KG58" s="169"/>
      <c r="KH58" s="171"/>
      <c r="KI58" s="171"/>
      <c r="KJ58" s="178"/>
      <c r="KK58" s="106"/>
      <c r="KL58" s="525"/>
      <c r="KM58" s="219"/>
      <c r="KN58" s="219"/>
      <c r="KO58" s="219"/>
      <c r="KP58" s="219"/>
      <c r="KQ58" s="219"/>
      <c r="KR58" s="525"/>
      <c r="KS58" s="525"/>
      <c r="KT58" s="525"/>
      <c r="KU58" s="525"/>
      <c r="KV58" s="525"/>
      <c r="KW58" s="525"/>
      <c r="KX58" s="112"/>
      <c r="KY58" s="519"/>
      <c r="KZ58" s="519"/>
      <c r="LA58" s="519"/>
      <c r="LB58" s="30"/>
      <c r="LC58" s="30"/>
      <c r="LD58" s="146"/>
      <c r="LE58" s="147"/>
      <c r="LF58" s="246"/>
      <c r="LG58" s="530"/>
      <c r="LH58" s="530"/>
      <c r="LI58" s="30"/>
      <c r="LJ58" s="38"/>
      <c r="LK58" s="38"/>
      <c r="LL58" s="38"/>
      <c r="LM58" s="221"/>
      <c r="LN58" s="221"/>
      <c r="LO58" s="221"/>
      <c r="LQ58" s="126"/>
      <c r="LR58" s="55"/>
      <c r="LS58" s="26"/>
      <c r="LT58" s="43"/>
      <c r="LU58" s="596"/>
      <c r="LV58" s="127"/>
      <c r="LW58" s="596"/>
      <c r="LX58" s="596"/>
      <c r="LY58" s="596"/>
      <c r="LZ58" s="596"/>
      <c r="MA58" s="596"/>
      <c r="MB58" s="49"/>
      <c r="MC58" s="27"/>
      <c r="MD58" s="173"/>
      <c r="ME58" s="174"/>
      <c r="MF58" s="27"/>
      <c r="MG58" s="173"/>
      <c r="MH58" s="174"/>
      <c r="MI58" s="27"/>
      <c r="MJ58" s="118"/>
      <c r="MK58" s="49"/>
      <c r="ML58" s="242"/>
      <c r="MM58" s="242"/>
      <c r="MN58" s="3" t="s">
        <v>84</v>
      </c>
      <c r="MO58" s="1096">
        <v>2.0099999999999998</v>
      </c>
      <c r="MP58" s="1096">
        <v>2.02</v>
      </c>
      <c r="MQ58" s="1096">
        <v>1.85</v>
      </c>
      <c r="MR58" s="1096">
        <v>1.96</v>
      </c>
      <c r="MS58" s="1097">
        <v>1.96</v>
      </c>
      <c r="MT58" s="157"/>
      <c r="MU58" s="159"/>
      <c r="MV58" s="225"/>
      <c r="MW58" s="226"/>
      <c r="MX58" s="159"/>
      <c r="MY58" s="166"/>
      <c r="MZ58" s="217"/>
      <c r="NA58" s="218"/>
      <c r="NB58" s="218"/>
      <c r="NC58" s="218"/>
      <c r="ND58" s="218"/>
      <c r="NE58" s="218"/>
      <c r="NF58" s="218"/>
      <c r="NG58" s="235"/>
      <c r="NH58" s="235"/>
      <c r="NI58" s="235"/>
      <c r="NJ58" s="235"/>
      <c r="NK58" s="235"/>
      <c r="NL58" s="141"/>
      <c r="NM58" s="106"/>
      <c r="NN58" s="525"/>
      <c r="NO58" s="525"/>
      <c r="NP58" s="525"/>
      <c r="NQ58" s="525"/>
      <c r="NR58" s="525"/>
      <c r="NS58" s="525"/>
      <c r="NT58" s="525"/>
      <c r="NU58" s="525"/>
      <c r="NV58" s="525"/>
      <c r="NW58" s="525"/>
      <c r="NX58" s="526"/>
      <c r="NY58" s="526"/>
    </row>
    <row r="59" spans="1:389" ht="23.25" customHeight="1" x14ac:dyDescent="0.25">
      <c r="A59" s="48"/>
      <c r="B59" s="27"/>
      <c r="C59" s="27"/>
      <c r="D59" s="43"/>
      <c r="E59" s="232"/>
      <c r="F59" s="232"/>
      <c r="G59" s="112"/>
      <c r="K59" s="112"/>
      <c r="N59" s="90"/>
      <c r="O59" s="49"/>
      <c r="P59" s="50"/>
      <c r="Q59" s="50"/>
      <c r="R59" s="52"/>
      <c r="S59" s="50"/>
      <c r="T59" s="50"/>
      <c r="U59" s="52"/>
      <c r="V59" s="50"/>
      <c r="W59" s="50"/>
      <c r="X59" s="52"/>
      <c r="AL59" s="525"/>
      <c r="AM59" s="525"/>
      <c r="AN59" s="525"/>
      <c r="AO59" s="525"/>
      <c r="AP59" s="525"/>
      <c r="AQ59" s="525"/>
      <c r="AR59" s="525"/>
      <c r="AS59" s="525"/>
      <c r="AT59" s="525"/>
      <c r="AU59" s="525"/>
      <c r="AV59" s="526"/>
      <c r="AW59" s="526"/>
      <c r="AX59" s="178"/>
      <c r="AY59" s="106"/>
      <c r="AZ59" s="172"/>
      <c r="BA59" s="170"/>
      <c r="BB59" s="170"/>
      <c r="BC59" s="170"/>
      <c r="BD59" s="170"/>
      <c r="BE59" s="170"/>
      <c r="BF59" s="220"/>
      <c r="BG59" s="233"/>
      <c r="BH59" s="220"/>
      <c r="BI59" s="233"/>
      <c r="BJ59" s="234"/>
      <c r="BK59" s="233"/>
      <c r="BM59" s="519"/>
      <c r="BN59" s="519"/>
      <c r="BO59" s="519"/>
      <c r="BP59" s="30"/>
      <c r="BQ59" s="30"/>
      <c r="BR59" s="30"/>
      <c r="BS59" s="30"/>
      <c r="BT59" s="232"/>
      <c r="BU59" s="530"/>
      <c r="BV59" s="530"/>
      <c r="BW59" s="30"/>
      <c r="BX59" s="38"/>
      <c r="BY59" s="38"/>
      <c r="BZ59" s="38"/>
      <c r="CA59" s="221"/>
      <c r="CB59" s="221"/>
      <c r="CC59" s="595"/>
      <c r="CE59" s="48"/>
      <c r="CF59" s="27"/>
      <c r="CG59" s="27"/>
      <c r="CH59" s="43"/>
      <c r="CI59" s="232"/>
      <c r="CJ59" s="43"/>
      <c r="CK59" s="232"/>
      <c r="CL59" s="232"/>
      <c r="CM59" s="115"/>
      <c r="CN59" s="107"/>
      <c r="CO59" s="107"/>
      <c r="CP59" s="107"/>
      <c r="CQ59" s="107"/>
      <c r="CR59" s="49"/>
      <c r="CS59" s="49"/>
      <c r="CT59" s="50"/>
      <c r="CU59" s="50"/>
      <c r="CV59" s="52"/>
      <c r="CW59" s="50"/>
      <c r="CX59" s="50"/>
      <c r="CY59" s="52"/>
      <c r="CZ59" s="50"/>
      <c r="DA59" s="50"/>
      <c r="DB59" s="52"/>
      <c r="DP59" s="525"/>
      <c r="DQ59" s="525"/>
      <c r="DR59" s="525"/>
      <c r="DS59" s="525"/>
      <c r="DT59" s="525"/>
      <c r="DU59" s="525"/>
      <c r="DV59" s="525"/>
      <c r="DW59" s="525"/>
      <c r="DX59" s="525"/>
      <c r="DY59" s="525"/>
      <c r="DZ59" s="526"/>
      <c r="EA59" s="526"/>
      <c r="EB59" s="178"/>
      <c r="EC59" s="106"/>
      <c r="ED59" s="172"/>
      <c r="EE59" s="170"/>
      <c r="EF59" s="170"/>
      <c r="EG59" s="170"/>
      <c r="EH59" s="170"/>
      <c r="EI59" s="170"/>
      <c r="EJ59" s="220"/>
      <c r="EK59" s="233"/>
      <c r="EL59" s="220"/>
      <c r="EM59" s="233"/>
      <c r="EN59" s="234"/>
      <c r="EO59" s="233"/>
      <c r="EP59" s="257"/>
      <c r="EQ59" s="519"/>
      <c r="ER59" s="519"/>
      <c r="ES59" s="519"/>
      <c r="ET59" s="30"/>
      <c r="EU59" s="30"/>
      <c r="EV59" s="30"/>
      <c r="EW59" s="30"/>
      <c r="EX59" s="232"/>
      <c r="EY59" s="530"/>
      <c r="EZ59" s="530"/>
      <c r="FA59" s="30"/>
      <c r="FB59" s="38"/>
      <c r="FC59" s="38"/>
      <c r="FD59" s="38"/>
      <c r="FE59" s="221"/>
      <c r="FF59" s="221"/>
      <c r="FG59" s="595"/>
      <c r="FI59" s="48"/>
      <c r="FJ59" s="27"/>
      <c r="FK59" s="27"/>
      <c r="FL59" s="43"/>
      <c r="FM59" s="232"/>
      <c r="FN59" s="232"/>
      <c r="FO59" s="115"/>
      <c r="FP59" s="107"/>
      <c r="FQ59" s="107"/>
      <c r="FR59" s="107"/>
      <c r="FS59" s="107"/>
      <c r="FT59" s="107"/>
      <c r="FU59" s="107"/>
      <c r="FV59" s="49"/>
      <c r="FW59" s="49"/>
      <c r="FX59" s="50"/>
      <c r="FY59" s="50"/>
      <c r="FZ59" s="52"/>
      <c r="GA59" s="50"/>
      <c r="GB59" s="50"/>
      <c r="GC59" s="52"/>
      <c r="GD59" s="50"/>
      <c r="GE59" s="50"/>
      <c r="GF59" s="52"/>
      <c r="GT59" s="525"/>
      <c r="GU59" s="525"/>
      <c r="GV59" s="525"/>
      <c r="GW59" s="525"/>
      <c r="GX59" s="525"/>
      <c r="GY59" s="525"/>
      <c r="GZ59" s="525"/>
      <c r="HA59" s="525"/>
      <c r="HB59" s="525"/>
      <c r="HC59" s="525"/>
      <c r="HD59" s="526"/>
      <c r="HE59" s="526"/>
      <c r="HF59" s="178"/>
      <c r="HG59" s="106"/>
      <c r="HH59" s="172"/>
      <c r="HI59" s="170"/>
      <c r="HJ59" s="170"/>
      <c r="HK59" s="170"/>
      <c r="HL59" s="170"/>
      <c r="HM59" s="170"/>
      <c r="HN59" s="220"/>
      <c r="HO59" s="233"/>
      <c r="HP59" s="220"/>
      <c r="HQ59" s="233"/>
      <c r="HR59" s="234"/>
      <c r="HS59" s="233"/>
      <c r="HT59" s="257"/>
      <c r="HU59" s="519"/>
      <c r="HV59" s="519"/>
      <c r="HW59" s="519"/>
      <c r="HX59" s="30"/>
      <c r="HY59" s="30"/>
      <c r="HZ59" s="30"/>
      <c r="IA59" s="30"/>
      <c r="IB59" s="232"/>
      <c r="IC59" s="530"/>
      <c r="ID59" s="530"/>
      <c r="IE59" s="30"/>
      <c r="IF59" s="38"/>
      <c r="IG59" s="38"/>
      <c r="IH59" s="38"/>
      <c r="II59" s="221"/>
      <c r="IJ59" s="221"/>
      <c r="IK59" s="595"/>
      <c r="IM59" s="48"/>
      <c r="IN59" s="27"/>
      <c r="IO59" s="27"/>
      <c r="IP59" s="43"/>
      <c r="IQ59" s="232"/>
      <c r="IR59" s="232"/>
      <c r="IS59" s="115"/>
      <c r="IT59" s="102"/>
      <c r="IU59" s="102"/>
      <c r="IV59" s="102"/>
      <c r="IW59" s="103"/>
      <c r="IX59" s="102"/>
      <c r="IY59" s="107"/>
      <c r="JA59" s="31"/>
      <c r="JB59" s="21"/>
      <c r="JC59" s="2"/>
      <c r="JD59" s="2"/>
      <c r="JE59" s="21"/>
      <c r="JF59" s="2"/>
      <c r="JG59" s="2"/>
      <c r="JI59" s="31"/>
      <c r="JJ59" s="21"/>
      <c r="JK59" s="2"/>
      <c r="JX59" s="525"/>
      <c r="JY59" s="525"/>
      <c r="JZ59" s="525"/>
      <c r="KA59" s="525"/>
      <c r="KB59" s="525"/>
      <c r="KC59" s="525"/>
      <c r="KD59" s="525"/>
      <c r="KE59" s="525"/>
      <c r="KF59" s="525"/>
      <c r="KG59" s="525"/>
      <c r="KH59" s="526"/>
      <c r="KI59" s="526"/>
      <c r="KJ59" s="178"/>
      <c r="KK59" s="106"/>
      <c r="KL59" s="172"/>
      <c r="KM59" s="170"/>
      <c r="KN59" s="170"/>
      <c r="KO59" s="170"/>
      <c r="KP59" s="170"/>
      <c r="KQ59" s="170"/>
      <c r="KR59" s="220"/>
      <c r="KS59" s="233"/>
      <c r="KT59" s="220"/>
      <c r="KU59" s="233"/>
      <c r="KV59" s="234"/>
      <c r="KW59" s="233"/>
      <c r="KX59" s="112"/>
      <c r="KY59" s="519"/>
      <c r="KZ59" s="519"/>
      <c r="LA59" s="519"/>
      <c r="LB59" s="30"/>
      <c r="LC59" s="30"/>
      <c r="LD59" s="30"/>
      <c r="LE59" s="30"/>
      <c r="LF59" s="232"/>
      <c r="LG59" s="530"/>
      <c r="LH59" s="530"/>
      <c r="LI59" s="30"/>
      <c r="LJ59" s="38"/>
      <c r="LK59" s="38"/>
      <c r="LL59" s="38"/>
      <c r="LM59" s="221"/>
      <c r="LN59" s="221"/>
      <c r="LO59" s="221"/>
      <c r="LQ59" s="48"/>
      <c r="LR59" s="57"/>
      <c r="LS59" s="27"/>
      <c r="LT59" s="43"/>
      <c r="LU59" s="598"/>
      <c r="LV59" s="127"/>
      <c r="LW59" s="598"/>
      <c r="LX59" s="598"/>
      <c r="LY59" s="598"/>
      <c r="LZ59" s="598"/>
      <c r="MA59" s="598"/>
      <c r="MB59" s="49"/>
      <c r="MC59" s="27"/>
      <c r="MD59" s="173"/>
      <c r="ME59" s="174"/>
      <c r="MF59" s="27"/>
      <c r="MG59" s="173"/>
      <c r="MH59" s="174"/>
      <c r="MI59" s="27"/>
      <c r="MJ59" s="118"/>
      <c r="MK59" s="49"/>
      <c r="ML59" s="3"/>
      <c r="MM59" s="3"/>
      <c r="MN59" s="599"/>
      <c r="MO59" s="599"/>
      <c r="MP59" s="599"/>
      <c r="MQ59" s="599"/>
      <c r="MR59" s="599"/>
      <c r="MS59" s="158"/>
      <c r="MT59" s="139"/>
      <c r="MU59" s="159"/>
      <c r="MV59" s="225"/>
      <c r="MW59" s="226"/>
      <c r="MX59" s="159"/>
      <c r="MY59" s="166"/>
      <c r="MZ59" s="169"/>
      <c r="NA59" s="169"/>
      <c r="NB59" s="169"/>
      <c r="NC59" s="169"/>
      <c r="ND59" s="172"/>
      <c r="NE59" s="172"/>
      <c r="NF59" s="169"/>
      <c r="NG59" s="169"/>
      <c r="NH59" s="169"/>
      <c r="NI59" s="169"/>
      <c r="NJ59" s="171"/>
      <c r="NK59" s="171"/>
      <c r="NL59" s="178"/>
      <c r="NM59" s="106"/>
      <c r="NN59" s="525"/>
      <c r="NO59" s="219"/>
      <c r="NP59" s="219"/>
      <c r="NQ59" s="219"/>
      <c r="NR59" s="219"/>
      <c r="NS59" s="219"/>
      <c r="NT59" s="525"/>
      <c r="NU59" s="525"/>
      <c r="NV59" s="525"/>
      <c r="NW59" s="525"/>
      <c r="NX59" s="525"/>
      <c r="NY59" s="525"/>
    </row>
    <row r="60" spans="1:389" ht="23.25" customHeight="1" x14ac:dyDescent="0.25">
      <c r="A60" s="48"/>
      <c r="B60" s="27"/>
      <c r="C60" s="27"/>
      <c r="D60" s="43"/>
      <c r="E60" s="232"/>
      <c r="F60" s="232"/>
      <c r="G60" s="112"/>
      <c r="K60" s="112"/>
      <c r="N60" s="90"/>
      <c r="O60" s="49"/>
      <c r="P60" s="50"/>
      <c r="Q60" s="50"/>
      <c r="R60" s="52"/>
      <c r="S60" s="50"/>
      <c r="T60" s="50"/>
      <c r="U60" s="52"/>
      <c r="V60" s="50"/>
      <c r="W60" s="50"/>
      <c r="X60" s="52"/>
      <c r="AL60" s="525"/>
      <c r="AM60" s="219"/>
      <c r="AN60" s="219"/>
      <c r="AO60" s="219"/>
      <c r="AP60" s="219"/>
      <c r="AQ60" s="219"/>
      <c r="AR60" s="525"/>
      <c r="AS60" s="525"/>
      <c r="AT60" s="525"/>
      <c r="AU60" s="525"/>
      <c r="AV60" s="525"/>
      <c r="AW60" s="525"/>
      <c r="AX60" s="178"/>
      <c r="AY60" s="106"/>
      <c r="AZ60" s="172"/>
      <c r="BA60" s="170"/>
      <c r="BB60" s="170"/>
      <c r="BC60" s="170"/>
      <c r="BD60" s="170"/>
      <c r="BE60" s="170"/>
      <c r="BF60" s="220"/>
      <c r="BG60" s="233"/>
      <c r="BH60" s="220"/>
      <c r="BI60" s="233"/>
      <c r="BJ60" s="234"/>
      <c r="BK60" s="233"/>
      <c r="BM60" s="519"/>
      <c r="BN60" s="519"/>
      <c r="BO60" s="519"/>
      <c r="BP60" s="30"/>
      <c r="BQ60" s="30"/>
      <c r="BR60" s="30"/>
      <c r="BS60" s="30"/>
      <c r="BT60" s="232"/>
      <c r="BU60" s="530"/>
      <c r="BV60" s="530"/>
      <c r="BW60" s="83"/>
      <c r="BX60" s="38"/>
      <c r="BY60" s="38"/>
      <c r="BZ60" s="38"/>
      <c r="CA60" s="221"/>
      <c r="CB60" s="221"/>
      <c r="CC60" s="595"/>
      <c r="CE60" s="48"/>
      <c r="CF60" s="27"/>
      <c r="CG60" s="27"/>
      <c r="CH60" s="43"/>
      <c r="CI60" s="232"/>
      <c r="CJ60" s="232"/>
      <c r="CK60" s="115"/>
      <c r="CL60" s="107"/>
      <c r="CM60" s="107"/>
      <c r="CN60" s="107"/>
      <c r="CO60" s="107"/>
      <c r="CP60" s="107"/>
      <c r="CQ60" s="107"/>
      <c r="CR60" s="49"/>
      <c r="CS60" s="49"/>
      <c r="CT60" s="50"/>
      <c r="CU60" s="50"/>
      <c r="CV60" s="52"/>
      <c r="CW60" s="50"/>
      <c r="CX60" s="50"/>
      <c r="CY60" s="52"/>
      <c r="CZ60" s="50"/>
      <c r="DA60" s="50"/>
      <c r="DB60" s="52"/>
      <c r="DP60" s="525"/>
      <c r="DQ60" s="219"/>
      <c r="DR60" s="219"/>
      <c r="DS60" s="219"/>
      <c r="DT60" s="219"/>
      <c r="DU60" s="219"/>
      <c r="DV60" s="525"/>
      <c r="DW60" s="525"/>
      <c r="DX60" s="525"/>
      <c r="DY60" s="525"/>
      <c r="DZ60" s="525"/>
      <c r="EA60" s="525"/>
      <c r="EB60" s="178"/>
      <c r="EC60" s="106"/>
      <c r="ED60" s="172"/>
      <c r="EE60" s="170"/>
      <c r="EF60" s="170"/>
      <c r="EG60" s="170"/>
      <c r="EH60" s="170"/>
      <c r="EI60" s="170"/>
      <c r="EJ60" s="220"/>
      <c r="EK60" s="233"/>
      <c r="EL60" s="220"/>
      <c r="EM60" s="233"/>
      <c r="EN60" s="234"/>
      <c r="EO60" s="233"/>
      <c r="EP60" s="257"/>
      <c r="EQ60" s="519"/>
      <c r="ER60" s="519"/>
      <c r="ES60" s="519"/>
      <c r="ET60" s="30"/>
      <c r="EU60" s="30"/>
      <c r="EV60" s="30"/>
      <c r="EW60" s="30"/>
      <c r="EX60" s="232"/>
      <c r="EY60" s="530"/>
      <c r="EZ60" s="530"/>
      <c r="FA60" s="83"/>
      <c r="FB60" s="38"/>
      <c r="FC60" s="38"/>
      <c r="FD60" s="38"/>
      <c r="FE60" s="221"/>
      <c r="FF60" s="221"/>
      <c r="FG60" s="595"/>
      <c r="FI60" s="48"/>
      <c r="FJ60" s="27"/>
      <c r="FK60" s="27"/>
      <c r="FL60" s="43"/>
      <c r="FM60" s="232"/>
      <c r="FN60" s="232"/>
      <c r="FO60" s="115"/>
      <c r="FP60" s="107"/>
      <c r="FQ60" s="107"/>
      <c r="FR60" s="107"/>
      <c r="FS60" s="107"/>
      <c r="FT60" s="107"/>
      <c r="FU60" s="107"/>
      <c r="FV60" s="49"/>
      <c r="FW60" s="49"/>
      <c r="FX60" s="50"/>
      <c r="FY60" s="50"/>
      <c r="FZ60" s="52"/>
      <c r="GA60" s="50"/>
      <c r="GB60" s="50"/>
      <c r="GC60" s="52"/>
      <c r="GD60" s="50"/>
      <c r="GE60" s="50"/>
      <c r="GF60" s="52"/>
      <c r="GT60" s="525"/>
      <c r="GU60" s="219"/>
      <c r="GV60" s="219"/>
      <c r="GW60" s="219"/>
      <c r="GX60" s="219"/>
      <c r="GY60" s="219"/>
      <c r="GZ60" s="525"/>
      <c r="HA60" s="525"/>
      <c r="HB60" s="525"/>
      <c r="HC60" s="525"/>
      <c r="HD60" s="525"/>
      <c r="HE60" s="525"/>
      <c r="HF60" s="178"/>
      <c r="HG60" s="106"/>
      <c r="HH60" s="172"/>
      <c r="HI60" s="170"/>
      <c r="HJ60" s="170"/>
      <c r="HK60" s="170"/>
      <c r="HL60" s="170"/>
      <c r="HM60" s="170"/>
      <c r="HN60" s="220"/>
      <c r="HO60" s="233"/>
      <c r="HP60" s="220"/>
      <c r="HQ60" s="233"/>
      <c r="HR60" s="234"/>
      <c r="HS60" s="233"/>
      <c r="HT60" s="257"/>
      <c r="HU60" s="519"/>
      <c r="HV60" s="519"/>
      <c r="HW60" s="519"/>
      <c r="HX60" s="30"/>
      <c r="HY60" s="30"/>
      <c r="HZ60" s="30"/>
      <c r="IA60" s="30"/>
      <c r="IB60" s="232"/>
      <c r="IC60" s="530"/>
      <c r="ID60" s="530"/>
      <c r="IE60" s="83"/>
      <c r="IF60" s="38"/>
      <c r="IG60" s="38"/>
      <c r="IH60" s="38"/>
      <c r="II60" s="221"/>
      <c r="IJ60" s="221"/>
      <c r="IK60" s="595"/>
      <c r="IM60" s="48"/>
      <c r="IN60" s="27"/>
      <c r="IO60" s="27"/>
      <c r="IP60" s="43"/>
      <c r="IQ60" s="232"/>
      <c r="IR60" s="232"/>
      <c r="IS60" s="115"/>
      <c r="IT60" s="102"/>
      <c r="IU60" s="102"/>
      <c r="IV60" s="102"/>
      <c r="IW60" s="103"/>
      <c r="IX60" s="102"/>
      <c r="IY60" s="107"/>
      <c r="IZ60" s="109"/>
      <c r="JA60" s="49"/>
      <c r="JB60" s="89"/>
      <c r="JC60" s="49"/>
      <c r="JD60" s="49"/>
      <c r="JE60" s="89"/>
      <c r="JF60" s="49"/>
      <c r="JG60" s="49"/>
      <c r="JH60" s="109"/>
      <c r="JI60" s="49"/>
      <c r="JJ60" s="89"/>
      <c r="JK60" s="49"/>
      <c r="JX60" s="525"/>
      <c r="JY60" s="219"/>
      <c r="JZ60" s="219"/>
      <c r="KA60" s="219"/>
      <c r="KB60" s="219"/>
      <c r="KC60" s="219"/>
      <c r="KD60" s="525"/>
      <c r="KE60" s="525"/>
      <c r="KF60" s="525"/>
      <c r="KG60" s="525"/>
      <c r="KH60" s="525"/>
      <c r="KI60" s="525"/>
      <c r="KJ60" s="178"/>
      <c r="KK60" s="106"/>
      <c r="KL60" s="172"/>
      <c r="KM60" s="170"/>
      <c r="KN60" s="170"/>
      <c r="KO60" s="170"/>
      <c r="KP60" s="170"/>
      <c r="KQ60" s="170"/>
      <c r="KR60" s="220"/>
      <c r="KS60" s="233"/>
      <c r="KT60" s="220"/>
      <c r="KU60" s="233"/>
      <c r="KV60" s="234"/>
      <c r="KW60" s="233"/>
      <c r="KX60" s="112"/>
      <c r="KY60" s="519"/>
      <c r="KZ60" s="519"/>
      <c r="LA60" s="519"/>
      <c r="LB60" s="30"/>
      <c r="LC60" s="30"/>
      <c r="LD60" s="30"/>
      <c r="LE60" s="30"/>
      <c r="LF60" s="232"/>
      <c r="LG60" s="530"/>
      <c r="LH60" s="530"/>
      <c r="LI60" s="83"/>
      <c r="LJ60" s="38"/>
      <c r="LK60" s="38"/>
      <c r="LL60" s="38"/>
      <c r="LM60" s="221"/>
      <c r="LN60" s="221"/>
      <c r="LO60" s="221"/>
      <c r="LQ60" s="48"/>
      <c r="LR60" s="57"/>
      <c r="LS60" s="27"/>
      <c r="LT60" s="43"/>
      <c r="LU60" s="596"/>
      <c r="LV60" s="127"/>
      <c r="LW60" s="596"/>
      <c r="LX60" s="596"/>
      <c r="LY60" s="596"/>
      <c r="LZ60" s="596"/>
      <c r="MA60" s="596"/>
      <c r="MB60" s="49"/>
      <c r="MC60" s="27"/>
      <c r="MD60" s="173"/>
      <c r="ME60" s="174"/>
      <c r="MF60" s="27"/>
      <c r="MG60" s="173"/>
      <c r="MH60" s="174"/>
      <c r="MI60" s="27"/>
      <c r="MJ60" s="118"/>
      <c r="MK60" s="49"/>
      <c r="ML60" s="242"/>
      <c r="MM60" s="242"/>
      <c r="MN60" s="242"/>
      <c r="MO60" s="242"/>
      <c r="MP60" s="242"/>
      <c r="MQ60" s="331"/>
      <c r="MR60" s="331"/>
      <c r="MS60" s="242"/>
      <c r="MT60" s="139"/>
      <c r="MU60" s="159"/>
      <c r="MV60" s="225"/>
      <c r="MW60" s="226"/>
      <c r="MX60" s="159"/>
      <c r="MY60" s="166"/>
      <c r="MZ60" s="525"/>
      <c r="NA60" s="525"/>
      <c r="NB60" s="525"/>
      <c r="NC60" s="525"/>
      <c r="ND60" s="525"/>
      <c r="NE60" s="525"/>
      <c r="NF60" s="525"/>
      <c r="NG60" s="525"/>
      <c r="NH60" s="525"/>
      <c r="NI60" s="525"/>
      <c r="NJ60" s="526"/>
      <c r="NK60" s="526"/>
      <c r="NL60" s="178"/>
      <c r="NM60" s="106"/>
      <c r="NN60" s="172"/>
      <c r="NO60" s="170"/>
      <c r="NP60" s="170"/>
      <c r="NQ60" s="170"/>
      <c r="NR60" s="170"/>
      <c r="NS60" s="170"/>
      <c r="NT60" s="220"/>
      <c r="NU60" s="233"/>
      <c r="NV60" s="220"/>
      <c r="NW60" s="233"/>
      <c r="NX60" s="234"/>
      <c r="NY60" s="233"/>
    </row>
    <row r="61" spans="1:389" ht="23.25" customHeight="1" x14ac:dyDescent="0.25">
      <c r="A61" s="93"/>
      <c r="B61" s="26"/>
      <c r="C61" s="26"/>
      <c r="D61" s="43"/>
      <c r="E61" s="232"/>
      <c r="F61" s="232"/>
      <c r="G61" s="115"/>
      <c r="H61" s="107"/>
      <c r="I61" s="107"/>
      <c r="J61" s="107"/>
      <c r="K61" s="107"/>
      <c r="L61" s="107"/>
      <c r="M61" s="107"/>
      <c r="N61" s="49"/>
      <c r="O61" s="128"/>
      <c r="P61" s="108"/>
      <c r="Q61" s="108"/>
      <c r="R61" s="72"/>
      <c r="S61" s="108"/>
      <c r="T61" s="108"/>
      <c r="U61" s="72"/>
      <c r="V61" s="108"/>
      <c r="W61" s="108"/>
      <c r="X61" s="72"/>
      <c r="AL61" s="172"/>
      <c r="AM61" s="170"/>
      <c r="AN61" s="170"/>
      <c r="AO61" s="170"/>
      <c r="AP61" s="170"/>
      <c r="AQ61" s="170"/>
      <c r="AR61" s="220"/>
      <c r="AS61" s="233"/>
      <c r="AT61" s="220"/>
      <c r="AU61" s="233"/>
      <c r="AV61" s="234"/>
      <c r="AW61" s="233"/>
      <c r="AX61" s="178"/>
      <c r="AY61" s="106"/>
      <c r="AZ61" s="172"/>
      <c r="BA61" s="170"/>
      <c r="BB61" s="170"/>
      <c r="BC61" s="170"/>
      <c r="BD61" s="170"/>
      <c r="BE61" s="170"/>
      <c r="BF61" s="220"/>
      <c r="BG61" s="233"/>
      <c r="BH61" s="220"/>
      <c r="BI61" s="233"/>
      <c r="BJ61" s="234"/>
      <c r="BK61" s="233"/>
      <c r="BM61" s="519"/>
      <c r="BN61" s="519"/>
      <c r="BO61" s="148"/>
      <c r="BP61" s="149"/>
      <c r="BQ61" s="149"/>
      <c r="BR61" s="149"/>
      <c r="BS61" s="149"/>
      <c r="BT61" s="232"/>
      <c r="BU61" s="530"/>
      <c r="BV61" s="530"/>
      <c r="BW61" s="83"/>
      <c r="BX61" s="38"/>
      <c r="BY61" s="38"/>
      <c r="BZ61" s="38"/>
      <c r="CA61" s="83"/>
      <c r="CB61" s="83"/>
      <c r="CC61" s="88"/>
      <c r="CE61" s="93"/>
      <c r="CF61" s="26"/>
      <c r="CG61" s="26"/>
      <c r="CH61" s="43"/>
      <c r="CI61" s="232"/>
      <c r="CJ61" s="232"/>
      <c r="CK61" s="115"/>
      <c r="CL61" s="107"/>
      <c r="CM61" s="107"/>
      <c r="CN61" s="107"/>
      <c r="CO61" s="107"/>
      <c r="CP61" s="107"/>
      <c r="CQ61" s="107"/>
      <c r="CR61" s="49"/>
      <c r="CS61" s="128"/>
      <c r="CT61" s="108"/>
      <c r="CU61" s="108"/>
      <c r="CV61" s="72"/>
      <c r="CW61" s="108"/>
      <c r="CX61" s="108"/>
      <c r="CY61" s="72"/>
      <c r="CZ61" s="108"/>
      <c r="DA61" s="108"/>
      <c r="DB61" s="72"/>
      <c r="DP61" s="172"/>
      <c r="DQ61" s="170"/>
      <c r="DR61" s="170"/>
      <c r="DS61" s="170"/>
      <c r="DT61" s="170"/>
      <c r="DU61" s="170"/>
      <c r="DV61" s="220"/>
      <c r="DW61" s="233"/>
      <c r="DX61" s="220"/>
      <c r="DY61" s="233"/>
      <c r="DZ61" s="234"/>
      <c r="EA61" s="233"/>
      <c r="EB61" s="178"/>
      <c r="EC61" s="106"/>
      <c r="ED61" s="172"/>
      <c r="EE61" s="170"/>
      <c r="EF61" s="170"/>
      <c r="EG61" s="170"/>
      <c r="EH61" s="170"/>
      <c r="EI61" s="170"/>
      <c r="EJ61" s="220"/>
      <c r="EK61" s="233"/>
      <c r="EL61" s="220"/>
      <c r="EM61" s="233"/>
      <c r="EN61" s="234"/>
      <c r="EO61" s="233"/>
      <c r="EP61" s="257"/>
      <c r="EQ61" s="519"/>
      <c r="ER61" s="519"/>
      <c r="ES61" s="148"/>
      <c r="ET61" s="149"/>
      <c r="EU61" s="149"/>
      <c r="EV61" s="149"/>
      <c r="EW61" s="149"/>
      <c r="EX61" s="232"/>
      <c r="EY61" s="530"/>
      <c r="EZ61" s="530"/>
      <c r="FA61" s="83"/>
      <c r="FB61" s="38"/>
      <c r="FC61" s="38"/>
      <c r="FD61" s="38"/>
      <c r="FE61" s="83"/>
      <c r="FF61" s="83"/>
      <c r="FG61" s="88"/>
      <c r="FI61" s="93"/>
      <c r="FJ61" s="26"/>
      <c r="FK61" s="26"/>
      <c r="FL61" s="43"/>
      <c r="FM61" s="232"/>
      <c r="FN61" s="232"/>
      <c r="FO61" s="115"/>
      <c r="FP61" s="107"/>
      <c r="FQ61" s="107"/>
      <c r="FR61" s="107"/>
      <c r="FS61" s="107"/>
      <c r="FT61" s="107"/>
      <c r="FU61" s="107"/>
      <c r="FV61" s="49"/>
      <c r="FW61" s="128"/>
      <c r="FX61" s="108"/>
      <c r="FY61" s="108"/>
      <c r="FZ61" s="72"/>
      <c r="GA61" s="108"/>
      <c r="GB61" s="108"/>
      <c r="GC61" s="72"/>
      <c r="GD61" s="108"/>
      <c r="GE61" s="108"/>
      <c r="GF61" s="72"/>
      <c r="GT61" s="172"/>
      <c r="GU61" s="170"/>
      <c r="GV61" s="170"/>
      <c r="GW61" s="170"/>
      <c r="GX61" s="170"/>
      <c r="GY61" s="170"/>
      <c r="GZ61" s="220"/>
      <c r="HA61" s="233"/>
      <c r="HB61" s="220"/>
      <c r="HC61" s="233"/>
      <c r="HD61" s="234"/>
      <c r="HE61" s="233"/>
      <c r="HF61" s="178"/>
      <c r="HG61" s="106"/>
      <c r="HH61" s="172"/>
      <c r="HI61" s="170"/>
      <c r="HJ61" s="170"/>
      <c r="HK61" s="170"/>
      <c r="HL61" s="170"/>
      <c r="HM61" s="170"/>
      <c r="HN61" s="220"/>
      <c r="HO61" s="233"/>
      <c r="HP61" s="220"/>
      <c r="HQ61" s="233"/>
      <c r="HR61" s="234"/>
      <c r="HS61" s="233"/>
      <c r="HT61" s="257"/>
      <c r="HU61" s="519"/>
      <c r="HV61" s="519"/>
      <c r="HW61" s="148"/>
      <c r="HX61" s="149"/>
      <c r="HY61" s="149"/>
      <c r="HZ61" s="149"/>
      <c r="IA61" s="149"/>
      <c r="IB61" s="232"/>
      <c r="IC61" s="530"/>
      <c r="ID61" s="530"/>
      <c r="IE61" s="83"/>
      <c r="IF61" s="38"/>
      <c r="IG61" s="38"/>
      <c r="IH61" s="38"/>
      <c r="II61" s="83"/>
      <c r="IJ61" s="83"/>
      <c r="IK61" s="88"/>
      <c r="IM61" s="93"/>
      <c r="IN61" s="26"/>
      <c r="IO61" s="26"/>
      <c r="IP61" s="43"/>
      <c r="IQ61" s="232"/>
      <c r="IR61" s="232"/>
      <c r="IS61" s="115"/>
      <c r="IT61" s="102"/>
      <c r="IU61" s="102"/>
      <c r="IV61" s="102"/>
      <c r="IW61" s="103"/>
      <c r="IX61" s="102"/>
      <c r="IY61" s="107"/>
      <c r="IZ61" s="109"/>
      <c r="JA61" s="49"/>
      <c r="JB61" s="89"/>
      <c r="JC61" s="49"/>
      <c r="JD61" s="49"/>
      <c r="JE61" s="89"/>
      <c r="JF61" s="49"/>
      <c r="JG61" s="49"/>
      <c r="JH61" s="109"/>
      <c r="JI61" s="49"/>
      <c r="JJ61" s="89"/>
      <c r="JK61" s="49"/>
      <c r="JX61" s="172"/>
      <c r="JY61" s="170"/>
      <c r="JZ61" s="170"/>
      <c r="KA61" s="170"/>
      <c r="KB61" s="170"/>
      <c r="KC61" s="170"/>
      <c r="KD61" s="220"/>
      <c r="KE61" s="233"/>
      <c r="KF61" s="220"/>
      <c r="KG61" s="233"/>
      <c r="KH61" s="234"/>
      <c r="KI61" s="233"/>
      <c r="KJ61" s="178"/>
      <c r="KK61" s="106"/>
      <c r="KL61" s="172"/>
      <c r="KM61" s="170"/>
      <c r="KN61" s="170"/>
      <c r="KO61" s="170"/>
      <c r="KP61" s="170"/>
      <c r="KQ61" s="170"/>
      <c r="KR61" s="220"/>
      <c r="KS61" s="233"/>
      <c r="KT61" s="220"/>
      <c r="KU61" s="233"/>
      <c r="KV61" s="234"/>
      <c r="KW61" s="233"/>
      <c r="KX61" s="112"/>
      <c r="KY61" s="519"/>
      <c r="KZ61" s="519"/>
      <c r="LA61" s="148"/>
      <c r="LB61" s="149"/>
      <c r="LC61" s="149"/>
      <c r="LD61" s="149"/>
      <c r="LE61" s="149"/>
      <c r="LF61" s="232"/>
      <c r="LG61" s="530"/>
      <c r="LH61" s="530"/>
      <c r="LI61" s="83"/>
      <c r="LJ61" s="38"/>
      <c r="LK61" s="38"/>
      <c r="LL61" s="38"/>
      <c r="LM61" s="83"/>
      <c r="LN61" s="83"/>
      <c r="LO61" s="83"/>
      <c r="LQ61" s="93"/>
      <c r="LR61" s="55"/>
      <c r="LS61" s="26"/>
      <c r="LT61" s="43"/>
      <c r="LU61" s="596"/>
      <c r="LV61" s="127"/>
      <c r="LW61" s="596"/>
      <c r="LX61" s="596"/>
      <c r="LY61" s="596"/>
      <c r="LZ61" s="596"/>
      <c r="MA61" s="596"/>
      <c r="MB61" s="152"/>
      <c r="MC61" s="26"/>
      <c r="MD61" s="175"/>
      <c r="ME61" s="176"/>
      <c r="MF61" s="26"/>
      <c r="MG61" s="175"/>
      <c r="MH61" s="176"/>
      <c r="MI61" s="26"/>
      <c r="MJ61" s="177"/>
      <c r="MK61" s="79"/>
      <c r="ML61" s="242"/>
      <c r="MM61" s="242"/>
      <c r="MN61" s="242"/>
      <c r="MO61" s="242"/>
      <c r="MP61" s="242"/>
      <c r="MQ61" s="331"/>
      <c r="MR61" s="331"/>
      <c r="MS61" s="242"/>
      <c r="MT61" s="139"/>
      <c r="MU61" s="159"/>
      <c r="MV61" s="225"/>
      <c r="MW61" s="226"/>
      <c r="MX61" s="159"/>
      <c r="MY61" s="166"/>
      <c r="MZ61" s="525"/>
      <c r="NA61" s="219"/>
      <c r="NB61" s="219"/>
      <c r="NC61" s="219"/>
      <c r="ND61" s="219"/>
      <c r="NE61" s="219"/>
      <c r="NF61" s="525"/>
      <c r="NG61" s="525"/>
      <c r="NH61" s="525"/>
      <c r="NI61" s="525"/>
      <c r="NJ61" s="525"/>
      <c r="NK61" s="525"/>
      <c r="NL61" s="178"/>
      <c r="NM61" s="106"/>
      <c r="NN61" s="172"/>
      <c r="NO61" s="170"/>
      <c r="NP61" s="170"/>
      <c r="NQ61" s="170"/>
      <c r="NR61" s="170"/>
      <c r="NS61" s="170"/>
      <c r="NT61" s="220"/>
      <c r="NU61" s="233"/>
      <c r="NV61" s="220"/>
      <c r="NW61" s="233"/>
      <c r="NX61" s="234"/>
      <c r="NY61" s="233"/>
    </row>
    <row r="62" spans="1:389" ht="23.25" customHeight="1" x14ac:dyDescent="0.25">
      <c r="A62" s="48"/>
      <c r="B62" s="27"/>
      <c r="C62" s="27"/>
      <c r="D62" s="43"/>
      <c r="E62" s="232"/>
      <c r="F62" s="232"/>
      <c r="G62" s="115"/>
      <c r="H62" s="107"/>
      <c r="I62" s="107"/>
      <c r="J62" s="107"/>
      <c r="K62" s="107"/>
      <c r="L62" s="107"/>
      <c r="M62" s="107"/>
      <c r="N62" s="49"/>
      <c r="O62" s="49"/>
      <c r="P62" s="49"/>
      <c r="Q62" s="51"/>
      <c r="R62" s="49"/>
      <c r="S62" s="50"/>
      <c r="T62" s="51"/>
      <c r="U62" s="49"/>
      <c r="V62" s="50"/>
      <c r="W62" s="51"/>
      <c r="X62" s="49"/>
      <c r="AL62" s="172"/>
      <c r="AM62" s="170"/>
      <c r="AN62" s="170"/>
      <c r="AO62" s="170"/>
      <c r="AP62" s="170"/>
      <c r="AQ62" s="170"/>
      <c r="AR62" s="220"/>
      <c r="AS62" s="233"/>
      <c r="AT62" s="220"/>
      <c r="AU62" s="233"/>
      <c r="AV62" s="234"/>
      <c r="AW62" s="233"/>
      <c r="AX62" s="178"/>
      <c r="AY62" s="106"/>
      <c r="AZ62" s="172"/>
      <c r="BA62" s="170"/>
      <c r="BB62" s="170"/>
      <c r="BC62" s="170"/>
      <c r="BD62" s="170"/>
      <c r="BE62" s="170"/>
      <c r="BF62" s="220"/>
      <c r="BG62" s="233"/>
      <c r="BH62" s="220"/>
      <c r="BI62" s="233"/>
      <c r="BJ62" s="234"/>
      <c r="BK62" s="233"/>
      <c r="BM62" s="519"/>
      <c r="BN62" s="153"/>
      <c r="BO62" s="600"/>
      <c r="BP62" s="601"/>
      <c r="BQ62" s="601"/>
      <c r="BR62" s="601"/>
      <c r="BS62" s="601"/>
      <c r="BT62" s="232"/>
      <c r="BU62" s="530"/>
      <c r="BV62" s="530"/>
      <c r="BW62" s="83"/>
      <c r="BX62" s="83"/>
      <c r="BY62" s="83"/>
      <c r="BZ62" s="83"/>
      <c r="CA62" s="83"/>
      <c r="CB62" s="83"/>
      <c r="CC62" s="88"/>
      <c r="CE62" s="48"/>
      <c r="CF62" s="27"/>
      <c r="CG62" s="27"/>
      <c r="CH62" s="43"/>
      <c r="CI62" s="232"/>
      <c r="CJ62" s="232"/>
      <c r="CK62" s="115"/>
      <c r="CL62" s="107"/>
      <c r="CM62" s="107"/>
      <c r="CN62" s="107"/>
      <c r="CO62" s="107"/>
      <c r="CP62" s="107"/>
      <c r="CQ62" s="107"/>
      <c r="CR62" s="49"/>
      <c r="CS62" s="49"/>
      <c r="CT62" s="49"/>
      <c r="CU62" s="51"/>
      <c r="CV62" s="49"/>
      <c r="CW62" s="50"/>
      <c r="CX62" s="51"/>
      <c r="CY62" s="49"/>
      <c r="CZ62" s="50"/>
      <c r="DA62" s="51"/>
      <c r="DB62" s="49"/>
      <c r="DP62" s="172"/>
      <c r="DQ62" s="170"/>
      <c r="DR62" s="170"/>
      <c r="DS62" s="170"/>
      <c r="DT62" s="170"/>
      <c r="DU62" s="170"/>
      <c r="DV62" s="220"/>
      <c r="DW62" s="233"/>
      <c r="DX62" s="220"/>
      <c r="DY62" s="233"/>
      <c r="DZ62" s="234"/>
      <c r="EA62" s="233"/>
      <c r="EB62" s="178"/>
      <c r="EC62" s="106"/>
      <c r="ED62" s="172"/>
      <c r="EE62" s="170"/>
      <c r="EF62" s="170"/>
      <c r="EG62" s="170"/>
      <c r="EH62" s="170"/>
      <c r="EI62" s="170"/>
      <c r="EJ62" s="220"/>
      <c r="EK62" s="233"/>
      <c r="EL62" s="220"/>
      <c r="EM62" s="233"/>
      <c r="EN62" s="234"/>
      <c r="EO62" s="233"/>
      <c r="EP62" s="257"/>
      <c r="EQ62" s="519"/>
      <c r="ER62" s="153"/>
      <c r="ES62" s="600"/>
      <c r="ET62" s="601"/>
      <c r="EU62" s="601"/>
      <c r="EV62" s="601"/>
      <c r="EW62" s="601"/>
      <c r="EX62" s="232"/>
      <c r="EY62" s="530"/>
      <c r="EZ62" s="530"/>
      <c r="FA62" s="83"/>
      <c r="FB62" s="83"/>
      <c r="FC62" s="83"/>
      <c r="FD62" s="83"/>
      <c r="FE62" s="83"/>
      <c r="FF62" s="83"/>
      <c r="FG62" s="88"/>
      <c r="FI62" s="48"/>
      <c r="FJ62" s="27"/>
      <c r="FK62" s="27"/>
      <c r="FL62" s="43"/>
      <c r="FM62" s="232"/>
      <c r="FN62" s="232"/>
      <c r="FO62" s="115"/>
      <c r="FP62" s="107"/>
      <c r="FQ62" s="107"/>
      <c r="FR62" s="107"/>
      <c r="FS62" s="107"/>
      <c r="FT62" s="107"/>
      <c r="FU62" s="107"/>
      <c r="FV62" s="49"/>
      <c r="FW62" s="49"/>
      <c r="FX62" s="49"/>
      <c r="FY62" s="51"/>
      <c r="FZ62" s="49"/>
      <c r="GA62" s="50"/>
      <c r="GB62" s="51"/>
      <c r="GC62" s="49"/>
      <c r="GD62" s="50"/>
      <c r="GE62" s="51"/>
      <c r="GF62" s="49"/>
      <c r="GT62" s="172"/>
      <c r="GU62" s="170"/>
      <c r="GV62" s="170"/>
      <c r="GW62" s="170"/>
      <c r="GX62" s="170"/>
      <c r="GY62" s="170"/>
      <c r="GZ62" s="220"/>
      <c r="HA62" s="233"/>
      <c r="HB62" s="220"/>
      <c r="HC62" s="233"/>
      <c r="HD62" s="234"/>
      <c r="HE62" s="233"/>
      <c r="HF62" s="178"/>
      <c r="HG62" s="106"/>
      <c r="HH62" s="172"/>
      <c r="HI62" s="170"/>
      <c r="HJ62" s="170"/>
      <c r="HK62" s="170"/>
      <c r="HL62" s="170"/>
      <c r="HM62" s="170"/>
      <c r="HN62" s="220"/>
      <c r="HO62" s="233"/>
      <c r="HP62" s="220"/>
      <c r="HQ62" s="233"/>
      <c r="HR62" s="234"/>
      <c r="HS62" s="233"/>
      <c r="HT62" s="257"/>
      <c r="HU62" s="519"/>
      <c r="HV62" s="153"/>
      <c r="HW62" s="600"/>
      <c r="HX62" s="601"/>
      <c r="HY62" s="601"/>
      <c r="HZ62" s="601"/>
      <c r="IA62" s="601"/>
      <c r="IB62" s="232"/>
      <c r="IC62" s="530"/>
      <c r="ID62" s="530"/>
      <c r="IE62" s="83"/>
      <c r="IF62" s="83"/>
      <c r="IG62" s="83"/>
      <c r="IH62" s="83"/>
      <c r="II62" s="83"/>
      <c r="IJ62" s="83"/>
      <c r="IK62" s="88"/>
      <c r="IM62" s="48"/>
      <c r="IN62" s="27"/>
      <c r="IO62" s="27"/>
      <c r="IP62" s="43"/>
      <c r="IQ62" s="232"/>
      <c r="IR62" s="232"/>
      <c r="IS62" s="115"/>
      <c r="IT62" s="107"/>
      <c r="IU62" s="107"/>
      <c r="IV62" s="107"/>
      <c r="IW62" s="107"/>
      <c r="IX62" s="107"/>
      <c r="IY62" s="107"/>
      <c r="JA62" s="31"/>
      <c r="JB62" s="21"/>
      <c r="JC62" s="2"/>
      <c r="JD62" s="2"/>
      <c r="JE62" s="21"/>
      <c r="JF62" s="2"/>
      <c r="JG62" s="2"/>
      <c r="JI62" s="31"/>
      <c r="JJ62" s="21"/>
      <c r="JK62" s="2"/>
      <c r="JX62" s="172"/>
      <c r="JY62" s="170"/>
      <c r="JZ62" s="170"/>
      <c r="KA62" s="170"/>
      <c r="KB62" s="170"/>
      <c r="KC62" s="170"/>
      <c r="KD62" s="220"/>
      <c r="KE62" s="233"/>
      <c r="KF62" s="220"/>
      <c r="KG62" s="233"/>
      <c r="KH62" s="234"/>
      <c r="KI62" s="233"/>
      <c r="KJ62" s="178"/>
      <c r="KK62" s="106"/>
      <c r="KL62" s="172"/>
      <c r="KM62" s="170"/>
      <c r="KN62" s="170"/>
      <c r="KO62" s="170"/>
      <c r="KP62" s="170"/>
      <c r="KQ62" s="170"/>
      <c r="KR62" s="220"/>
      <c r="KS62" s="233"/>
      <c r="KT62" s="220"/>
      <c r="KU62" s="233"/>
      <c r="KV62" s="234"/>
      <c r="KW62" s="233"/>
      <c r="KX62" s="112"/>
      <c r="KY62" s="519"/>
      <c r="KZ62" s="153"/>
      <c r="LA62" s="600"/>
      <c r="LB62" s="601"/>
      <c r="LC62" s="601"/>
      <c r="LD62" s="601"/>
      <c r="LE62" s="601"/>
      <c r="LF62" s="232"/>
      <c r="LG62" s="530"/>
      <c r="LH62" s="530"/>
      <c r="LI62" s="83"/>
      <c r="LJ62" s="83"/>
      <c r="LK62" s="83"/>
      <c r="LL62" s="83"/>
      <c r="LM62" s="83"/>
      <c r="LN62" s="83"/>
      <c r="LO62" s="83"/>
      <c r="LQ62" s="48"/>
      <c r="LR62" s="57"/>
      <c r="LS62" s="27"/>
      <c r="LT62" s="43"/>
      <c r="LU62" s="596"/>
      <c r="LV62" s="127"/>
      <c r="LW62" s="596"/>
      <c r="LX62" s="596"/>
      <c r="LY62" s="596"/>
      <c r="LZ62" s="596"/>
      <c r="MA62" s="596"/>
      <c r="MB62" s="49"/>
      <c r="MC62" s="49"/>
      <c r="MD62" s="51"/>
      <c r="ME62" s="49"/>
      <c r="MF62" s="50"/>
      <c r="MG62" s="51"/>
      <c r="MH62" s="49"/>
      <c r="MI62" s="50"/>
      <c r="MJ62" s="118"/>
      <c r="MK62" s="596"/>
      <c r="ML62" s="242"/>
      <c r="MM62" s="242"/>
      <c r="MN62" s="242"/>
      <c r="MO62" s="242"/>
      <c r="MP62" s="242"/>
      <c r="MQ62" s="331"/>
      <c r="MR62" s="331"/>
      <c r="MS62" s="242"/>
      <c r="MT62" s="139"/>
      <c r="MU62" s="159"/>
      <c r="MV62" s="225"/>
      <c r="MW62" s="226"/>
      <c r="MX62" s="159"/>
      <c r="MY62" s="166"/>
      <c r="MZ62" s="172"/>
      <c r="NA62" s="170"/>
      <c r="NB62" s="170"/>
      <c r="NC62" s="170"/>
      <c r="ND62" s="170"/>
      <c r="NE62" s="170"/>
      <c r="NF62" s="220"/>
      <c r="NG62" s="233"/>
      <c r="NH62" s="220"/>
      <c r="NI62" s="233"/>
      <c r="NJ62" s="234"/>
      <c r="NK62" s="233"/>
      <c r="NL62" s="178"/>
      <c r="NM62" s="106"/>
      <c r="NN62" s="172"/>
      <c r="NO62" s="170"/>
      <c r="NP62" s="170"/>
      <c r="NQ62" s="170"/>
      <c r="NR62" s="170"/>
      <c r="NS62" s="170"/>
      <c r="NT62" s="220"/>
      <c r="NU62" s="233"/>
      <c r="NV62" s="220"/>
      <c r="NW62" s="233"/>
      <c r="NX62" s="234"/>
      <c r="NY62" s="233"/>
    </row>
    <row r="63" spans="1:389" ht="23.25" customHeight="1" x14ac:dyDescent="0.25">
      <c r="A63" s="112"/>
      <c r="B63" s="112"/>
      <c r="C63" s="112"/>
      <c r="G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0"/>
      <c r="AV63" s="110"/>
      <c r="AW63" s="112"/>
      <c r="AX63" s="257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0"/>
      <c r="BJ63" s="110"/>
      <c r="BK63" s="110"/>
      <c r="CE63" s="112"/>
      <c r="CF63" s="112"/>
      <c r="CG63" s="112"/>
      <c r="CK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0"/>
      <c r="DZ63" s="110"/>
      <c r="EA63" s="112"/>
      <c r="EB63" s="257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0"/>
      <c r="EN63" s="110"/>
      <c r="EO63" s="110"/>
      <c r="EP63" s="257"/>
      <c r="FI63" s="112"/>
      <c r="FJ63" s="112"/>
      <c r="FK63" s="112"/>
      <c r="FO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0"/>
      <c r="HD63" s="110"/>
      <c r="HE63" s="112"/>
      <c r="HF63" s="257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0"/>
      <c r="HR63" s="110"/>
      <c r="HS63" s="110"/>
      <c r="IM63" s="112"/>
      <c r="IN63" s="112"/>
      <c r="IO63" s="112"/>
      <c r="IS63" s="112"/>
      <c r="IZ63" s="109"/>
      <c r="JA63" s="49"/>
      <c r="JB63" s="89"/>
      <c r="JC63" s="49"/>
      <c r="JD63" s="49"/>
      <c r="JE63" s="89"/>
      <c r="JF63" s="49"/>
      <c r="JG63" s="49"/>
      <c r="JH63" s="109"/>
      <c r="JI63" s="49"/>
      <c r="JJ63" s="89"/>
      <c r="JK63" s="49"/>
      <c r="JX63" s="112"/>
      <c r="JY63" s="112"/>
      <c r="JZ63" s="112"/>
      <c r="KA63" s="112"/>
      <c r="KB63" s="112"/>
      <c r="KC63" s="112"/>
      <c r="KD63" s="112"/>
      <c r="KE63" s="112"/>
      <c r="KF63" s="112"/>
      <c r="KG63" s="110"/>
      <c r="KH63" s="110"/>
      <c r="KI63" s="112"/>
      <c r="KJ63" s="257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0"/>
      <c r="KV63" s="110"/>
      <c r="KW63" s="110"/>
    </row>
    <row r="64" spans="1:389" ht="23.25" customHeight="1" x14ac:dyDescent="0.25">
      <c r="A64" s="112"/>
      <c r="B64" s="112"/>
      <c r="C64" s="112"/>
      <c r="G64" s="112"/>
      <c r="CE64" s="112"/>
      <c r="CF64" s="112"/>
      <c r="CG64" s="112"/>
      <c r="CK64" s="112"/>
      <c r="EP64" s="257"/>
      <c r="FI64" s="112"/>
      <c r="FJ64" s="112"/>
      <c r="FK64" s="112"/>
      <c r="FO64" s="112"/>
      <c r="IM64" s="112"/>
      <c r="IN64" s="112"/>
      <c r="IO64" s="112"/>
      <c r="IS64" s="112"/>
      <c r="IZ64" s="109"/>
      <c r="JA64" s="49"/>
      <c r="JB64" s="89"/>
      <c r="JC64" s="49"/>
      <c r="JD64" s="49"/>
      <c r="JE64" s="89"/>
      <c r="JF64" s="49"/>
      <c r="JG64" s="49"/>
      <c r="JH64" s="109"/>
      <c r="JI64" s="49"/>
      <c r="JJ64" s="89"/>
      <c r="JK64" s="49"/>
    </row>
    <row r="65" spans="1:271" ht="23.25" customHeight="1" x14ac:dyDescent="0.25">
      <c r="A65" s="112"/>
      <c r="B65" s="112"/>
      <c r="C65" s="112"/>
      <c r="G65" s="112"/>
      <c r="CE65" s="112"/>
      <c r="CF65" s="112"/>
      <c r="CG65" s="112"/>
      <c r="CK65" s="112"/>
      <c r="FI65" s="112"/>
      <c r="FJ65" s="112"/>
      <c r="FK65" s="112"/>
      <c r="FO65" s="112"/>
      <c r="IM65" s="112"/>
      <c r="IN65" s="112"/>
      <c r="IO65" s="112"/>
      <c r="IS65" s="112"/>
      <c r="JA65" s="31"/>
      <c r="JB65" s="21"/>
      <c r="JC65" s="2"/>
      <c r="JD65" s="2"/>
      <c r="JE65" s="21"/>
      <c r="JF65" s="2"/>
      <c r="JG65" s="2"/>
      <c r="JI65" s="31"/>
      <c r="JJ65" s="21"/>
      <c r="JK65" s="2"/>
    </row>
    <row r="66" spans="1:271" ht="23.25" customHeight="1" x14ac:dyDescent="0.25">
      <c r="IZ66" s="109"/>
      <c r="JA66" s="49"/>
      <c r="JB66" s="89"/>
      <c r="JC66" s="49"/>
      <c r="JD66" s="49"/>
      <c r="JE66" s="89"/>
      <c r="JF66" s="49"/>
      <c r="JG66" s="49"/>
      <c r="JH66" s="109"/>
      <c r="JI66" s="49"/>
      <c r="JJ66" s="89"/>
      <c r="JK66" s="49"/>
    </row>
    <row r="67" spans="1:271" ht="23.25" customHeight="1" x14ac:dyDescent="0.25">
      <c r="IZ67" s="109"/>
      <c r="JA67" s="49"/>
      <c r="JB67" s="89"/>
      <c r="JC67" s="49"/>
      <c r="JD67" s="49"/>
      <c r="JE67" s="89"/>
      <c r="JF67" s="49"/>
      <c r="JG67" s="49"/>
      <c r="JH67" s="109"/>
      <c r="JI67" s="49"/>
      <c r="JJ67" s="89"/>
      <c r="JK67" s="49"/>
    </row>
    <row r="68" spans="1:271" ht="23.25" customHeight="1" x14ac:dyDescent="0.25">
      <c r="JA68" s="31"/>
      <c r="JB68" s="21"/>
      <c r="JC68" s="2"/>
      <c r="JD68" s="2"/>
      <c r="JE68" s="21"/>
      <c r="JF68" s="2"/>
      <c r="JG68" s="2"/>
      <c r="JI68" s="31"/>
      <c r="JJ68" s="21"/>
      <c r="JK68" s="2"/>
    </row>
    <row r="69" spans="1:271" ht="23.25" customHeight="1" x14ac:dyDescent="0.25">
      <c r="IZ69" s="109"/>
      <c r="JA69" s="49"/>
      <c r="JB69" s="89"/>
      <c r="JC69" s="49"/>
      <c r="JD69" s="49"/>
      <c r="JE69" s="89"/>
      <c r="JF69" s="49"/>
      <c r="JG69" s="49"/>
      <c r="JH69" s="109"/>
      <c r="JI69" s="49"/>
      <c r="JJ69" s="89"/>
      <c r="JK69" s="49"/>
    </row>
    <row r="70" spans="1:271" ht="23.25" customHeight="1" x14ac:dyDescent="0.25">
      <c r="IZ70" s="109"/>
      <c r="JA70" s="49"/>
      <c r="JB70" s="89"/>
      <c r="JC70" s="49"/>
      <c r="JD70" s="49"/>
      <c r="JE70" s="89"/>
      <c r="JF70" s="49"/>
      <c r="JG70" s="49"/>
      <c r="JH70" s="109"/>
      <c r="JI70" s="49"/>
      <c r="JJ70" s="89"/>
      <c r="JK70" s="49"/>
    </row>
    <row r="71" spans="1:271" ht="23.25" customHeight="1" x14ac:dyDescent="0.25">
      <c r="JA71" s="31"/>
      <c r="JB71" s="21"/>
      <c r="JC71" s="2"/>
      <c r="JD71" s="2"/>
      <c r="JE71" s="21"/>
      <c r="JF71" s="2"/>
      <c r="JG71" s="2"/>
      <c r="JI71" s="31"/>
      <c r="JJ71" s="21"/>
      <c r="JK71" s="2"/>
    </row>
    <row r="72" spans="1:271" ht="23.25" customHeight="1" x14ac:dyDescent="0.25">
      <c r="IZ72" s="109"/>
      <c r="JA72" s="49"/>
      <c r="JB72" s="89"/>
      <c r="JC72" s="49"/>
      <c r="JD72" s="49"/>
      <c r="JE72" s="89"/>
      <c r="JF72" s="49"/>
      <c r="JG72" s="49"/>
      <c r="JH72" s="109"/>
      <c r="JI72" s="49"/>
      <c r="JJ72" s="89"/>
      <c r="JK72" s="49"/>
    </row>
    <row r="73" spans="1:271" ht="23.25" customHeight="1" x14ac:dyDescent="0.25">
      <c r="IZ73" s="109"/>
      <c r="JA73" s="49"/>
      <c r="JB73" s="89"/>
      <c r="JC73" s="49"/>
      <c r="JD73" s="49"/>
      <c r="JE73" s="89"/>
      <c r="JF73" s="49"/>
      <c r="JG73" s="49"/>
      <c r="JH73" s="109"/>
      <c r="JI73" s="49"/>
      <c r="JJ73" s="89"/>
      <c r="JK73" s="49"/>
    </row>
    <row r="74" spans="1:271" ht="23.25" customHeight="1" x14ac:dyDescent="0.25">
      <c r="JA74" s="31"/>
      <c r="JB74" s="21"/>
      <c r="JC74" s="2"/>
      <c r="JD74" s="2"/>
      <c r="JE74" s="21"/>
      <c r="JF74" s="2"/>
      <c r="JG74" s="2"/>
      <c r="JI74" s="31"/>
      <c r="JJ74" s="21"/>
      <c r="JK74" s="2"/>
    </row>
    <row r="75" spans="1:271" ht="23.25" customHeight="1" x14ac:dyDescent="0.25">
      <c r="IZ75" s="109"/>
      <c r="JA75" s="49"/>
      <c r="JB75" s="89"/>
      <c r="JC75" s="49"/>
      <c r="JD75" s="49"/>
      <c r="JE75" s="89"/>
      <c r="JF75" s="49"/>
      <c r="JG75" s="49"/>
      <c r="JH75" s="109"/>
      <c r="JI75" s="49"/>
      <c r="JJ75" s="89"/>
      <c r="JK75" s="49"/>
    </row>
    <row r="76" spans="1:271" ht="23.25" customHeight="1" x14ac:dyDescent="0.25">
      <c r="IZ76" s="109"/>
      <c r="JA76" s="49"/>
      <c r="JB76" s="89"/>
      <c r="JC76" s="49"/>
      <c r="JD76" s="49"/>
      <c r="JE76" s="89"/>
      <c r="JF76" s="49"/>
      <c r="JG76" s="49"/>
      <c r="JH76" s="109"/>
      <c r="JI76" s="49"/>
      <c r="JJ76" s="89"/>
      <c r="JK76" s="49"/>
    </row>
    <row r="77" spans="1:271" ht="23.25" customHeight="1" x14ac:dyDescent="0.25">
      <c r="JA77" s="31"/>
      <c r="JB77" s="21"/>
      <c r="JC77" s="2"/>
      <c r="JD77" s="2"/>
      <c r="JE77" s="21"/>
      <c r="JF77" s="2"/>
      <c r="JG77" s="2"/>
      <c r="JI77" s="31"/>
      <c r="JJ77" s="21"/>
      <c r="JK77" s="2"/>
    </row>
    <row r="78" spans="1:271" ht="23.25" customHeight="1" x14ac:dyDescent="0.25">
      <c r="IZ78" s="109"/>
      <c r="JA78" s="49"/>
      <c r="JB78" s="89"/>
      <c r="JC78" s="49"/>
      <c r="JD78" s="49"/>
      <c r="JE78" s="89"/>
      <c r="JF78" s="49"/>
      <c r="JG78" s="49"/>
      <c r="JH78" s="109"/>
      <c r="JI78" s="49"/>
      <c r="JJ78" s="89"/>
      <c r="JK78" s="49"/>
    </row>
    <row r="79" spans="1:271" ht="23.25" customHeight="1" x14ac:dyDescent="0.25">
      <c r="IZ79" s="109"/>
      <c r="JA79" s="49"/>
      <c r="JB79" s="89"/>
      <c r="JC79" s="49"/>
      <c r="JD79" s="49"/>
      <c r="JE79" s="89"/>
      <c r="JF79" s="49"/>
      <c r="JG79" s="49"/>
      <c r="JH79" s="109"/>
      <c r="JI79" s="49"/>
      <c r="JJ79" s="89"/>
      <c r="JK79" s="49"/>
    </row>
    <row r="80" spans="1:271" ht="23.25" customHeight="1" x14ac:dyDescent="0.25">
      <c r="JA80" s="31"/>
      <c r="JB80" s="21"/>
      <c r="JC80" s="2"/>
      <c r="JD80" s="2"/>
      <c r="JE80" s="21"/>
      <c r="JF80" s="2"/>
      <c r="JG80" s="2"/>
      <c r="JI80" s="31"/>
      <c r="JJ80" s="21"/>
      <c r="JK80" s="2"/>
    </row>
    <row r="81" spans="260:271" ht="23.25" customHeight="1" x14ac:dyDescent="0.25">
      <c r="IZ81" s="109"/>
      <c r="JA81" s="49"/>
      <c r="JB81" s="89"/>
      <c r="JC81" s="49"/>
      <c r="JD81" s="49"/>
      <c r="JE81" s="89"/>
      <c r="JF81" s="49"/>
      <c r="JG81" s="49"/>
      <c r="JH81" s="109"/>
      <c r="JI81" s="49"/>
      <c r="JJ81" s="89"/>
      <c r="JK81" s="49"/>
    </row>
    <row r="82" spans="260:271" ht="23.25" customHeight="1" x14ac:dyDescent="0.25">
      <c r="IZ82" s="109"/>
      <c r="JA82" s="49"/>
      <c r="JB82" s="89"/>
      <c r="JC82" s="49"/>
      <c r="JD82" s="49"/>
      <c r="JE82" s="89"/>
      <c r="JF82" s="49"/>
      <c r="JG82" s="49"/>
      <c r="JH82" s="109"/>
      <c r="JI82" s="49"/>
      <c r="JJ82" s="89"/>
      <c r="JK82" s="49"/>
    </row>
    <row r="83" spans="260:271" ht="23.25" customHeight="1" x14ac:dyDescent="0.25">
      <c r="JA83" s="31"/>
      <c r="JB83" s="21"/>
      <c r="JC83" s="2"/>
      <c r="JD83" s="2"/>
      <c r="JE83" s="21"/>
      <c r="JF83" s="2"/>
      <c r="JG83" s="2"/>
      <c r="JI83" s="31"/>
      <c r="JJ83" s="21"/>
      <c r="JK83" s="2"/>
    </row>
    <row r="84" spans="260:271" ht="23.25" customHeight="1" x14ac:dyDescent="0.25">
      <c r="IZ84" s="109"/>
      <c r="JA84" s="49"/>
      <c r="JB84" s="89"/>
      <c r="JC84" s="49"/>
      <c r="JD84" s="49"/>
      <c r="JE84" s="89"/>
      <c r="JF84" s="49"/>
      <c r="JG84" s="49"/>
      <c r="JH84" s="109"/>
      <c r="JI84" s="49"/>
      <c r="JJ84" s="89"/>
      <c r="JK84" s="49"/>
    </row>
    <row r="85" spans="260:271" ht="23.25" customHeight="1" x14ac:dyDescent="0.25">
      <c r="IZ85" s="109"/>
      <c r="JA85" s="49"/>
      <c r="JB85" s="89"/>
      <c r="JC85" s="49"/>
      <c r="JD85" s="49"/>
      <c r="JE85" s="89"/>
      <c r="JF85" s="49"/>
      <c r="JG85" s="49"/>
      <c r="JH85" s="109"/>
      <c r="JI85" s="49"/>
      <c r="JJ85" s="89"/>
      <c r="JK85" s="49"/>
    </row>
    <row r="86" spans="260:271" ht="23.25" customHeight="1" x14ac:dyDescent="0.25">
      <c r="JA86" s="31"/>
      <c r="JB86" s="21"/>
      <c r="JC86" s="2"/>
      <c r="JD86" s="2"/>
      <c r="JE86" s="21"/>
      <c r="JF86" s="2"/>
      <c r="JG86" s="2"/>
      <c r="JI86" s="31"/>
      <c r="JJ86" s="21"/>
      <c r="JK86" s="2"/>
    </row>
    <row r="87" spans="260:271" ht="23.25" customHeight="1" x14ac:dyDescent="0.25">
      <c r="IZ87" s="109"/>
      <c r="JA87" s="49"/>
      <c r="JB87" s="89"/>
      <c r="JC87" s="49"/>
      <c r="JD87" s="49"/>
      <c r="JE87" s="89"/>
      <c r="JF87" s="49"/>
      <c r="JG87" s="49"/>
      <c r="JH87" s="109"/>
      <c r="JI87" s="49"/>
      <c r="JJ87" s="89"/>
      <c r="JK87" s="49"/>
    </row>
    <row r="88" spans="260:271" ht="23.25" customHeight="1" x14ac:dyDescent="0.25">
      <c r="IZ88" s="109"/>
      <c r="JA88" s="49"/>
      <c r="JB88" s="89"/>
      <c r="JC88" s="49"/>
      <c r="JD88" s="49"/>
      <c r="JE88" s="89"/>
      <c r="JF88" s="49"/>
      <c r="JG88" s="49"/>
      <c r="JH88" s="109"/>
      <c r="JI88" s="49"/>
      <c r="JJ88" s="89"/>
      <c r="JK88" s="49"/>
    </row>
    <row r="89" spans="260:271" ht="23.25" customHeight="1" x14ac:dyDescent="0.25">
      <c r="JA89" s="31"/>
      <c r="JB89" s="21"/>
      <c r="JC89" s="2"/>
      <c r="JD89" s="2"/>
      <c r="JE89" s="21"/>
      <c r="JF89" s="2"/>
      <c r="JG89" s="2"/>
      <c r="JI89" s="31"/>
      <c r="JJ89" s="21"/>
      <c r="JK89" s="2"/>
    </row>
    <row r="90" spans="260:271" ht="23.25" customHeight="1" x14ac:dyDescent="0.25">
      <c r="IZ90" s="109"/>
      <c r="JA90" s="49"/>
      <c r="JB90" s="89"/>
      <c r="JC90" s="49"/>
      <c r="JD90" s="49"/>
      <c r="JE90" s="89"/>
      <c r="JF90" s="49"/>
      <c r="JG90" s="49"/>
      <c r="JH90" s="109"/>
      <c r="JI90" s="49"/>
      <c r="JJ90" s="89"/>
      <c r="JK90" s="49"/>
    </row>
    <row r="91" spans="260:271" ht="23.25" customHeight="1" x14ac:dyDescent="0.25">
      <c r="IZ91" s="109"/>
      <c r="JA91" s="49"/>
      <c r="JB91" s="89"/>
      <c r="JC91" s="49"/>
      <c r="JD91" s="49"/>
      <c r="JE91" s="89"/>
      <c r="JF91" s="49"/>
      <c r="JG91" s="49"/>
      <c r="JH91" s="109"/>
      <c r="JI91" s="49"/>
      <c r="JJ91" s="89"/>
      <c r="JK91" s="49"/>
    </row>
    <row r="92" spans="260:271" ht="23.25" customHeight="1" x14ac:dyDescent="0.25">
      <c r="JA92" s="31"/>
      <c r="JB92" s="21"/>
      <c r="JC92" s="2"/>
      <c r="JD92" s="2"/>
      <c r="JE92" s="21"/>
      <c r="JF92" s="2"/>
      <c r="JG92" s="2"/>
      <c r="JI92" s="31"/>
      <c r="JJ92" s="21"/>
      <c r="JK92" s="2"/>
    </row>
    <row r="93" spans="260:271" ht="23.25" customHeight="1" x14ac:dyDescent="0.25">
      <c r="IZ93" s="109"/>
      <c r="JA93" s="49"/>
      <c r="JB93" s="89"/>
      <c r="JC93" s="49"/>
      <c r="JD93" s="49"/>
      <c r="JE93" s="89"/>
      <c r="JF93" s="49"/>
      <c r="JG93" s="49"/>
      <c r="JH93" s="109"/>
      <c r="JI93" s="49"/>
      <c r="JJ93" s="89"/>
      <c r="JK93" s="49"/>
    </row>
    <row r="94" spans="260:271" ht="23.25" customHeight="1" x14ac:dyDescent="0.25">
      <c r="IZ94" s="109"/>
      <c r="JA94" s="49"/>
      <c r="JB94" s="89"/>
      <c r="JC94" s="49"/>
      <c r="JD94" s="49"/>
      <c r="JE94" s="89"/>
      <c r="JF94" s="49"/>
      <c r="JG94" s="49"/>
      <c r="JH94" s="109"/>
      <c r="JI94" s="49"/>
      <c r="JJ94" s="89"/>
      <c r="JK94" s="49"/>
    </row>
    <row r="95" spans="260:271" ht="23.25" customHeight="1" x14ac:dyDescent="0.25">
      <c r="JA95" s="31"/>
      <c r="JB95" s="21"/>
      <c r="JC95" s="2"/>
      <c r="JD95" s="2"/>
      <c r="JE95" s="21"/>
      <c r="JF95" s="2"/>
      <c r="JG95" s="2"/>
      <c r="JI95" s="31"/>
      <c r="JJ95" s="21"/>
      <c r="JK95" s="2"/>
    </row>
    <row r="96" spans="260:271" ht="23.25" customHeight="1" x14ac:dyDescent="0.25">
      <c r="IZ96" s="109"/>
      <c r="JA96" s="49"/>
      <c r="JB96" s="89"/>
      <c r="JC96" s="49"/>
      <c r="JD96" s="49"/>
      <c r="JE96" s="89"/>
      <c r="JF96" s="49"/>
      <c r="JG96" s="49"/>
      <c r="JH96" s="109"/>
      <c r="JI96" s="49"/>
      <c r="JJ96" s="89"/>
      <c r="JK96" s="49"/>
    </row>
    <row r="97" spans="260:271" ht="23.25" customHeight="1" x14ac:dyDescent="0.25">
      <c r="IZ97" s="109"/>
      <c r="JA97" s="49"/>
      <c r="JB97" s="89"/>
      <c r="JC97" s="49"/>
      <c r="JD97" s="49"/>
      <c r="JE97" s="89"/>
      <c r="JF97" s="49"/>
      <c r="JG97" s="49"/>
      <c r="JH97" s="109"/>
      <c r="JI97" s="49"/>
      <c r="JJ97" s="89"/>
      <c r="JK97" s="49"/>
    </row>
    <row r="98" spans="260:271" ht="23.25" customHeight="1" x14ac:dyDescent="0.25">
      <c r="JA98" s="31"/>
      <c r="JB98" s="21"/>
      <c r="JC98" s="2"/>
      <c r="JD98" s="2"/>
      <c r="JE98" s="21"/>
      <c r="JF98" s="2"/>
      <c r="JG98" s="2"/>
      <c r="JI98" s="31"/>
      <c r="JJ98" s="21"/>
      <c r="JK98" s="2"/>
    </row>
    <row r="99" spans="260:271" ht="23.25" customHeight="1" x14ac:dyDescent="0.25">
      <c r="IZ99" s="109"/>
      <c r="JA99" s="49"/>
      <c r="JB99" s="89"/>
      <c r="JC99" s="49"/>
      <c r="JD99" s="49"/>
      <c r="JE99" s="89"/>
      <c r="JF99" s="49"/>
      <c r="JG99" s="49"/>
      <c r="JH99" s="109"/>
      <c r="JI99" s="49"/>
      <c r="JJ99" s="89"/>
      <c r="JK99" s="49"/>
    </row>
    <row r="100" spans="260:271" ht="23.25" customHeight="1" x14ac:dyDescent="0.25">
      <c r="IZ100" s="109"/>
      <c r="JA100" s="49"/>
      <c r="JB100" s="89"/>
      <c r="JC100" s="49"/>
      <c r="JD100" s="49"/>
      <c r="JE100" s="89"/>
      <c r="JF100" s="49"/>
      <c r="JG100" s="49"/>
      <c r="JH100" s="109"/>
      <c r="JI100" s="49"/>
      <c r="JJ100" s="89"/>
      <c r="JK100" s="49"/>
    </row>
    <row r="101" spans="260:271" ht="23.25" customHeight="1" x14ac:dyDescent="0.25">
      <c r="JA101" s="31"/>
      <c r="JB101" s="21"/>
      <c r="JC101" s="2"/>
      <c r="JD101" s="2"/>
      <c r="JE101" s="21"/>
      <c r="JF101" s="2"/>
      <c r="JG101" s="2"/>
      <c r="JI101" s="31"/>
      <c r="JJ101" s="21"/>
      <c r="JK101" s="2"/>
    </row>
    <row r="102" spans="260:271" ht="23.25" customHeight="1" x14ac:dyDescent="0.25">
      <c r="IZ102" s="109"/>
      <c r="JA102" s="49"/>
      <c r="JB102" s="89"/>
      <c r="JC102" s="49"/>
      <c r="JD102" s="49"/>
      <c r="JE102" s="89"/>
      <c r="JF102" s="49"/>
      <c r="JG102" s="49"/>
      <c r="JH102" s="109"/>
      <c r="JI102" s="49"/>
      <c r="JJ102" s="89"/>
      <c r="JK102" s="49"/>
    </row>
    <row r="103" spans="260:271" ht="23.25" customHeight="1" x14ac:dyDescent="0.25">
      <c r="IZ103" s="109"/>
      <c r="JA103" s="49"/>
      <c r="JB103" s="89"/>
      <c r="JC103" s="49"/>
      <c r="JD103" s="49"/>
      <c r="JE103" s="89"/>
      <c r="JF103" s="49"/>
      <c r="JG103" s="49"/>
      <c r="JH103" s="109"/>
      <c r="JI103" s="49"/>
      <c r="JJ103" s="89"/>
      <c r="JK103" s="49"/>
    </row>
    <row r="104" spans="260:271" ht="23.25" customHeight="1" x14ac:dyDescent="0.25">
      <c r="JA104" s="31"/>
      <c r="JB104" s="21"/>
      <c r="JC104" s="2"/>
      <c r="JD104" s="2"/>
      <c r="JE104" s="21"/>
      <c r="JF104" s="2"/>
      <c r="JG104" s="2"/>
      <c r="JI104" s="31"/>
      <c r="JJ104" s="21"/>
      <c r="JK104" s="2"/>
    </row>
    <row r="105" spans="260:271" ht="23.25" customHeight="1" x14ac:dyDescent="0.25">
      <c r="IZ105" s="109"/>
      <c r="JA105" s="49"/>
      <c r="JB105" s="89"/>
      <c r="JC105" s="49"/>
      <c r="JD105" s="49"/>
      <c r="JE105" s="89"/>
      <c r="JF105" s="49"/>
      <c r="JG105" s="49"/>
      <c r="JH105" s="109"/>
      <c r="JI105" s="49"/>
      <c r="JJ105" s="89"/>
      <c r="JK105" s="49"/>
    </row>
    <row r="106" spans="260:271" ht="23.25" customHeight="1" x14ac:dyDescent="0.25">
      <c r="IZ106" s="109"/>
      <c r="JA106" s="49"/>
      <c r="JB106" s="89"/>
      <c r="JC106" s="49"/>
      <c r="JD106" s="49"/>
      <c r="JE106" s="89"/>
      <c r="JF106" s="49"/>
      <c r="JG106" s="49"/>
      <c r="JH106" s="109"/>
      <c r="JI106" s="49"/>
      <c r="JJ106" s="89"/>
      <c r="JK106" s="49"/>
    </row>
    <row r="107" spans="260:271" ht="23.25" customHeight="1" x14ac:dyDescent="0.25">
      <c r="JA107" s="31"/>
      <c r="JB107" s="21"/>
      <c r="JC107" s="2"/>
      <c r="JD107" s="2"/>
      <c r="JE107" s="21"/>
      <c r="JF107" s="2"/>
      <c r="JG107" s="2"/>
      <c r="JI107" s="31"/>
      <c r="JJ107" s="21"/>
      <c r="JK107" s="2"/>
    </row>
    <row r="108" spans="260:271" ht="23.25" customHeight="1" x14ac:dyDescent="0.25">
      <c r="IZ108" s="109"/>
      <c r="JA108" s="49"/>
      <c r="JB108" s="89"/>
      <c r="JC108" s="49"/>
      <c r="JD108" s="49"/>
      <c r="JE108" s="89"/>
      <c r="JF108" s="49"/>
      <c r="JG108" s="49"/>
      <c r="JH108" s="109"/>
      <c r="JI108" s="49"/>
      <c r="JJ108" s="89"/>
      <c r="JK108" s="49"/>
    </row>
    <row r="109" spans="260:271" ht="23.25" customHeight="1" x14ac:dyDescent="0.25">
      <c r="IZ109" s="109"/>
      <c r="JA109" s="49"/>
      <c r="JB109" s="89"/>
      <c r="JC109" s="49"/>
      <c r="JD109" s="49"/>
      <c r="JE109" s="89"/>
      <c r="JF109" s="49"/>
      <c r="JG109" s="49"/>
      <c r="JH109" s="109"/>
      <c r="JI109" s="49"/>
      <c r="JJ109" s="89"/>
      <c r="JK109" s="49"/>
    </row>
    <row r="110" spans="260:271" ht="23.25" customHeight="1" x14ac:dyDescent="0.25">
      <c r="JA110" s="31"/>
      <c r="JB110" s="21"/>
      <c r="JC110" s="2"/>
      <c r="JD110" s="2"/>
      <c r="JE110" s="21"/>
      <c r="JF110" s="2"/>
      <c r="JG110" s="2"/>
      <c r="JI110" s="31"/>
      <c r="JJ110" s="21"/>
      <c r="JK110" s="2"/>
    </row>
  </sheetData>
  <mergeCells count="150">
    <mergeCell ref="LQ1:LT1"/>
    <mergeCell ref="MU1:MX1"/>
    <mergeCell ref="MZ1:NK1"/>
    <mergeCell ref="NN1:NY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  <mergeCell ref="CF2:CH2"/>
    <mergeCell ref="CL2:CN2"/>
    <mergeCell ref="CO2:CP2"/>
    <mergeCell ref="DD2:DI2"/>
    <mergeCell ref="DK2:DN2"/>
    <mergeCell ref="DP2:EA2"/>
    <mergeCell ref="ED2:EO2"/>
    <mergeCell ref="EU2:EW2"/>
    <mergeCell ref="HH1:HS1"/>
    <mergeCell ref="IF2:IG2"/>
    <mergeCell ref="IN2:IP2"/>
    <mergeCell ref="IT2:IV2"/>
    <mergeCell ref="IW2:IX2"/>
    <mergeCell ref="JL2:JQ2"/>
    <mergeCell ref="JS2:JV2"/>
    <mergeCell ref="JX2:KI2"/>
    <mergeCell ref="KL2:KW2"/>
    <mergeCell ref="LC2:LE2"/>
    <mergeCell ref="FB2:FC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O2:X2"/>
    <mergeCell ref="CS2:DB2"/>
    <mergeCell ref="FJ2:FL2"/>
    <mergeCell ref="FP2:FR2"/>
    <mergeCell ref="FS2:FT2"/>
    <mergeCell ref="GH2:GM2"/>
    <mergeCell ref="GO2:GR2"/>
    <mergeCell ref="GT2:HE2"/>
    <mergeCell ref="HH2:HS2"/>
    <mergeCell ref="HY2:IA2"/>
    <mergeCell ref="JS3:JV3"/>
    <mergeCell ref="FW2:GF2"/>
    <mergeCell ref="JA2:JJ2"/>
    <mergeCell ref="KL3:KW3"/>
    <mergeCell ref="MU3:MX3"/>
    <mergeCell ref="MZ3:NK3"/>
    <mergeCell ref="NN3:NY3"/>
    <mergeCell ref="LX2:LY2"/>
    <mergeCell ref="MB2:MK2"/>
    <mergeCell ref="MM2:MS2"/>
    <mergeCell ref="MU2:MX2"/>
    <mergeCell ref="MZ2:NK2"/>
    <mergeCell ref="NN2:NY2"/>
    <mergeCell ref="LJ2:LK2"/>
    <mergeCell ref="LR2:LT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X3:KI3"/>
    <mergeCell ref="NO5:NW5"/>
    <mergeCell ref="NO15:NW15"/>
    <mergeCell ref="NO25:NW25"/>
    <mergeCell ref="NO35:NW35"/>
    <mergeCell ref="DQ33:DT34"/>
    <mergeCell ref="DQ35:DT35"/>
    <mergeCell ref="GU33:GX34"/>
    <mergeCell ref="GU35:GX35"/>
    <mergeCell ref="JY33:KB34"/>
    <mergeCell ref="JY35:KB35"/>
    <mergeCell ref="NA33:ND34"/>
    <mergeCell ref="NA35:ND35"/>
    <mergeCell ref="DQ5:DY5"/>
    <mergeCell ref="EE5:EM5"/>
    <mergeCell ref="GU5:HC5"/>
    <mergeCell ref="HI5:HQ5"/>
    <mergeCell ref="JY5:KG5"/>
    <mergeCell ref="KM5:KU5"/>
    <mergeCell ref="DQ15:DY15"/>
    <mergeCell ref="EE15:EM15"/>
    <mergeCell ref="GU15:HC15"/>
    <mergeCell ref="HI15:HQ15"/>
    <mergeCell ref="JY15:KG15"/>
    <mergeCell ref="V28:X28"/>
    <mergeCell ref="CZ28:DB28"/>
    <mergeCell ref="GD28:GF28"/>
    <mergeCell ref="JH28:JJ28"/>
    <mergeCell ref="AM33:AP34"/>
    <mergeCell ref="AM35:AP35"/>
    <mergeCell ref="NA15:NI15"/>
    <mergeCell ref="NA5:NI5"/>
    <mergeCell ref="NA25:NI25"/>
    <mergeCell ref="AM15:AU15"/>
    <mergeCell ref="BA15:BI15"/>
    <mergeCell ref="KM15:KU15"/>
    <mergeCell ref="AM5:AU5"/>
    <mergeCell ref="BA5:BI5"/>
    <mergeCell ref="BA35:BI35"/>
    <mergeCell ref="EE35:EM35"/>
    <mergeCell ref="HI35:HQ35"/>
    <mergeCell ref="KM35:KU35"/>
    <mergeCell ref="AM25:AU25"/>
    <mergeCell ref="DQ25:DY25"/>
    <mergeCell ref="GU25:HC25"/>
    <mergeCell ref="HI25:HQ25"/>
    <mergeCell ref="JY25:KG25"/>
    <mergeCell ref="KM25:KU25"/>
    <mergeCell ref="V4:X4"/>
    <mergeCell ref="CZ4:DB4"/>
    <mergeCell ref="GD4:GF4"/>
    <mergeCell ref="JH4:JJ4"/>
    <mergeCell ref="V16:X16"/>
    <mergeCell ref="CZ16:DB16"/>
    <mergeCell ref="GD16:GF16"/>
    <mergeCell ref="JH16:JJ16"/>
    <mergeCell ref="BA25:BI25"/>
    <mergeCell ref="EE25:EM25"/>
  </mergeCells>
  <pageMargins left="0" right="0" top="0" bottom="0" header="0" footer="0"/>
  <pageSetup paperSize="9" scale="6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ภาคตะวันออก2561_Q1</vt:lpstr>
      <vt:lpstr>เกาะกูด ตราด</vt:lpstr>
      <vt:lpstr>เกาะช้าง ตราด</vt:lpstr>
      <vt:lpstr>เกาะหมาก ตราด</vt:lpstr>
      <vt:lpstr>เมือง ตราด</vt:lpstr>
      <vt:lpstr>จันทบุรี</vt:lpstr>
      <vt:lpstr>นครนายก</vt:lpstr>
      <vt:lpstr>ระยอง</vt:lpstr>
      <vt:lpstr>ปราจีนบุรี</vt:lpstr>
      <vt:lpstr>บางแสน ชลบุรี</vt:lpstr>
      <vt:lpstr>พัทยา ชลบุรี</vt:lpstr>
      <vt:lpstr>สระแก้ว</vt:lpstr>
      <vt:lpstr>1.รวมชลบุรี</vt:lpstr>
      <vt:lpstr>2.รวมตราด</vt:lpstr>
      <vt:lpstr>สรุป61</vt:lpstr>
      <vt:lpstr>สรุปรายเดือน2560</vt:lpstr>
      <vt:lpstr>สรุปรายเดือน2559</vt:lpstr>
      <vt:lpstr>สรุปรายเดือน2558</vt:lpstr>
      <vt:lpstr>ตารางสรุป2559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Windows User</cp:lastModifiedBy>
  <cp:lastPrinted>2019-05-10T04:24:41Z</cp:lastPrinted>
  <dcterms:created xsi:type="dcterms:W3CDTF">2014-11-27T06:25:34Z</dcterms:created>
  <dcterms:modified xsi:type="dcterms:W3CDTF">2019-08-20T03:30:57Z</dcterms:modified>
</cp:coreProperties>
</file>